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defaultThemeVersion="124226"/>
  <mc:AlternateContent xmlns:mc="http://schemas.openxmlformats.org/markup-compatibility/2006">
    <mc:Choice Requires="x15">
      <x15ac:absPath xmlns:x15ac="http://schemas.microsoft.com/office/spreadsheetml/2010/11/ac" url="C:\TIMES models\TIMES-Nordic\SuppXLS\"/>
    </mc:Choice>
  </mc:AlternateContent>
  <xr:revisionPtr revIDLastSave="0" documentId="13_ncr:1_{563FBB00-2117-4CC9-AC76-46ECE8A1894C}" xr6:coauthVersionLast="46" xr6:coauthVersionMax="46" xr10:uidLastSave="{00000000-0000-0000-0000-000000000000}"/>
  <bookViews>
    <workbookView xWindow="384" yWindow="384" windowWidth="20676" windowHeight="16104" activeTab="2" xr2:uid="{00000000-000D-0000-FFFF-FFFF00000000}"/>
  </bookViews>
  <sheets>
    <sheet name="BY_Demands" sheetId="6" r:id="rId1"/>
    <sheet name="TRA_PROJ" sheetId="22" r:id="rId2"/>
    <sheet name="Projection_Growth" sheetId="19" r:id="rId3"/>
    <sheet name="Projection New" sheetId="31" r:id="rId4"/>
    <sheet name="NETP DATA SE" sheetId="23" r:id="rId5"/>
    <sheet name="MPkm Avi" sheetId="25" r:id="rId6"/>
    <sheet name="Mtkm Avi" sheetId="26" r:id="rId7"/>
    <sheet name="MPkm Road" sheetId="27" r:id="rId8"/>
    <sheet name="Mtkm Road" sheetId="28" r:id="rId9"/>
    <sheet name="MPkm Rail" sheetId="29" r:id="rId10"/>
    <sheet name="Mtkm Rail" sheetId="30" r:id="rId11"/>
  </sheets>
  <externalReferences>
    <externalReference r:id="rId12"/>
    <externalReference r:id="rId13"/>
    <externalReference r:id="rId14"/>
  </externalReferences>
  <definedNames>
    <definedName name="_xlnm._FilterDatabase" localSheetId="0" hidden="1">BY_Demands!#REF!</definedName>
    <definedName name="dkkPerEUR">'[1]Centrale data'!$C$34</definedName>
    <definedName name="FID_1">[2]AGR_Fuels!$A$2</definedName>
    <definedName name="rSØK">'[1]Centrale data'!$C$32</definedName>
    <definedName name="x">[3]AGR_Fuels!$A$2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2" i="19" l="1"/>
  <c r="O21" i="19"/>
  <c r="P21" i="19"/>
  <c r="P12" i="19"/>
  <c r="W22" i="19"/>
  <c r="V22" i="19"/>
  <c r="U22" i="19"/>
  <c r="T22" i="19"/>
  <c r="S22" i="19"/>
  <c r="R22" i="19"/>
  <c r="Q22" i="19"/>
  <c r="P22" i="19"/>
  <c r="Y54" i="31"/>
  <c r="W54" i="31"/>
  <c r="G21" i="31"/>
  <c r="H165" i="19"/>
  <c r="X8" i="19"/>
  <c r="X9" i="19"/>
  <c r="X10" i="19"/>
  <c r="X11" i="19"/>
  <c r="X14" i="19"/>
  <c r="X17" i="19"/>
  <c r="X18" i="19"/>
  <c r="P10" i="19"/>
  <c r="P18" i="19"/>
  <c r="P23" i="19"/>
  <c r="D346" i="31"/>
  <c r="D224" i="31"/>
  <c r="D132" i="31" s="1"/>
  <c r="AJ219" i="31"/>
  <c r="AI219" i="31"/>
  <c r="AM217" i="31"/>
  <c r="AJ216" i="31"/>
  <c r="AJ217" i="31" s="1"/>
  <c r="G208" i="31"/>
  <c r="F208" i="31"/>
  <c r="F206" i="31"/>
  <c r="B197" i="31"/>
  <c r="B198" i="31" s="1"/>
  <c r="G172" i="31"/>
  <c r="F172" i="31"/>
  <c r="F169" i="31"/>
  <c r="BQ43" i="31" s="1"/>
  <c r="E169" i="31"/>
  <c r="B140" i="31"/>
  <c r="C119" i="31"/>
  <c r="B119" i="31"/>
  <c r="C118" i="31"/>
  <c r="B118" i="31"/>
  <c r="C117" i="31"/>
  <c r="B117" i="31"/>
  <c r="C110" i="31"/>
  <c r="C120" i="31" s="1"/>
  <c r="B110" i="31"/>
  <c r="V88" i="31"/>
  <c r="V87" i="31"/>
  <c r="S87" i="31"/>
  <c r="R87" i="31"/>
  <c r="R88" i="31" s="1"/>
  <c r="P87" i="31"/>
  <c r="N87" i="31"/>
  <c r="V86" i="31"/>
  <c r="S86" i="31"/>
  <c r="R86" i="31"/>
  <c r="P86" i="31"/>
  <c r="N86" i="31"/>
  <c r="V82" i="31"/>
  <c r="S82" i="31"/>
  <c r="R82" i="31"/>
  <c r="P82" i="31"/>
  <c r="N82" i="31"/>
  <c r="S80" i="31"/>
  <c r="R80" i="31"/>
  <c r="P80" i="31"/>
  <c r="N80" i="31"/>
  <c r="V79" i="31"/>
  <c r="S79" i="31"/>
  <c r="R79" i="31"/>
  <c r="P79" i="31"/>
  <c r="N79" i="31"/>
  <c r="X72" i="31"/>
  <c r="Y72" i="31" s="1"/>
  <c r="Z72" i="31" s="1"/>
  <c r="AA72" i="31" s="1"/>
  <c r="AB72" i="31" s="1"/>
  <c r="AC72" i="31" s="1"/>
  <c r="W72" i="31"/>
  <c r="V69" i="31"/>
  <c r="U69" i="31"/>
  <c r="T69" i="31"/>
  <c r="W67" i="31"/>
  <c r="X67" i="31" s="1"/>
  <c r="V67" i="31"/>
  <c r="V80" i="31" s="1"/>
  <c r="U67" i="31"/>
  <c r="T67" i="31"/>
  <c r="V65" i="31"/>
  <c r="W65" i="31" s="1"/>
  <c r="X65" i="31" s="1"/>
  <c r="U65" i="31"/>
  <c r="T65" i="31"/>
  <c r="X62" i="31"/>
  <c r="Y62" i="31" s="1"/>
  <c r="Z62" i="31" s="1"/>
  <c r="AA62" i="31" s="1"/>
  <c r="AB62" i="31" s="1"/>
  <c r="AC62" i="31" s="1"/>
  <c r="W62" i="31"/>
  <c r="W61" i="31"/>
  <c r="X61" i="31" s="1"/>
  <c r="V57" i="31"/>
  <c r="U57" i="31"/>
  <c r="U58" i="31" s="1"/>
  <c r="T57" i="31"/>
  <c r="T58" i="31" s="1"/>
  <c r="S57" i="31"/>
  <c r="F13" i="31" s="1"/>
  <c r="P14" i="19" s="1"/>
  <c r="R57" i="31"/>
  <c r="R58" i="31" s="1"/>
  <c r="Q57" i="31"/>
  <c r="P57" i="31"/>
  <c r="E13" i="31" s="1"/>
  <c r="O14" i="19" s="1"/>
  <c r="O57" i="31"/>
  <c r="N57" i="31"/>
  <c r="W55" i="31"/>
  <c r="X55" i="31" s="1"/>
  <c r="V55" i="31"/>
  <c r="U55" i="31"/>
  <c r="T55" i="31"/>
  <c r="S55" i="31"/>
  <c r="R55" i="31"/>
  <c r="Q55" i="31"/>
  <c r="P55" i="31"/>
  <c r="O55" i="31"/>
  <c r="O58" i="31" s="1"/>
  <c r="N55" i="31"/>
  <c r="N58" i="31" s="1"/>
  <c r="BQ54" i="31"/>
  <c r="AT54" i="31"/>
  <c r="AU54" i="31" s="1"/>
  <c r="AV54" i="31" s="1"/>
  <c r="AW54" i="31" s="1"/>
  <c r="AS54" i="31"/>
  <c r="AR54" i="31"/>
  <c r="AQ54" i="31" s="1"/>
  <c r="AO54" i="31"/>
  <c r="AN54" i="31"/>
  <c r="AI54" i="31"/>
  <c r="AH54" i="31"/>
  <c r="J9" i="31" s="1"/>
  <c r="T10" i="19" s="1"/>
  <c r="AG54" i="31"/>
  <c r="AF54" i="31"/>
  <c r="AC54" i="31"/>
  <c r="AB54" i="31"/>
  <c r="V52" i="31"/>
  <c r="U52" i="31"/>
  <c r="T52" i="31"/>
  <c r="V50" i="31"/>
  <c r="U50" i="31"/>
  <c r="T50" i="31"/>
  <c r="W49" i="31"/>
  <c r="X49" i="31" s="1"/>
  <c r="G19" i="31" s="1"/>
  <c r="Q20" i="19" s="1"/>
  <c r="BQ44" i="31"/>
  <c r="BO44" i="31" s="1"/>
  <c r="BM44" i="31"/>
  <c r="AT44" i="31"/>
  <c r="AS44" i="31"/>
  <c r="AR44" i="31"/>
  <c r="AQ44" i="31"/>
  <c r="AO44" i="31"/>
  <c r="AJ44" i="31"/>
  <c r="AH44" i="31"/>
  <c r="AG44" i="31"/>
  <c r="AF44" i="31"/>
  <c r="AE44" i="31"/>
  <c r="AD44" i="31"/>
  <c r="AC44" i="31"/>
  <c r="H15" i="31" s="1"/>
  <c r="R16" i="19" s="1"/>
  <c r="X44" i="31"/>
  <c r="G15" i="31" s="1"/>
  <c r="Q16" i="19" s="1"/>
  <c r="W44" i="31"/>
  <c r="AR43" i="31"/>
  <c r="X40" i="31"/>
  <c r="G18" i="31" s="1"/>
  <c r="Q19" i="19" s="1"/>
  <c r="W40" i="31"/>
  <c r="X39" i="31"/>
  <c r="Y39" i="31" s="1"/>
  <c r="Z39" i="31" s="1"/>
  <c r="AA39" i="31" s="1"/>
  <c r="AB39" i="31" s="1"/>
  <c r="AC39" i="31" s="1"/>
  <c r="W39" i="31"/>
  <c r="M26" i="31"/>
  <c r="L26" i="31"/>
  <c r="K26" i="31"/>
  <c r="J26" i="31"/>
  <c r="I26" i="31"/>
  <c r="H26" i="31"/>
  <c r="H7" i="31" s="1"/>
  <c r="R8" i="19" s="1"/>
  <c r="G26" i="31"/>
  <c r="F26" i="31"/>
  <c r="G22" i="31"/>
  <c r="Q23" i="19" s="1"/>
  <c r="F22" i="31"/>
  <c r="E22" i="31"/>
  <c r="O23" i="19" s="1"/>
  <c r="D22" i="31"/>
  <c r="N23" i="19" s="1"/>
  <c r="F21" i="31"/>
  <c r="E21" i="31"/>
  <c r="D21" i="31"/>
  <c r="N22" i="19" s="1"/>
  <c r="G20" i="31"/>
  <c r="Q21" i="19" s="1"/>
  <c r="F20" i="31"/>
  <c r="E20" i="31"/>
  <c r="D20" i="31"/>
  <c r="N21" i="19" s="1"/>
  <c r="F19" i="31"/>
  <c r="P20" i="19" s="1"/>
  <c r="E19" i="31"/>
  <c r="O20" i="19" s="1"/>
  <c r="D19" i="31"/>
  <c r="N20" i="19" s="1"/>
  <c r="F18" i="31"/>
  <c r="P19" i="19" s="1"/>
  <c r="E18" i="31"/>
  <c r="O19" i="19" s="1"/>
  <c r="D18" i="31"/>
  <c r="N19" i="19" s="1"/>
  <c r="F17" i="31"/>
  <c r="L17" i="31" s="1"/>
  <c r="V18" i="19" s="1"/>
  <c r="E17" i="31"/>
  <c r="O18" i="19" s="1"/>
  <c r="D17" i="31"/>
  <c r="N18" i="19" s="1"/>
  <c r="J16" i="31"/>
  <c r="T17" i="19" s="1"/>
  <c r="F16" i="31"/>
  <c r="I16" i="31" s="1"/>
  <c r="S17" i="19" s="1"/>
  <c r="E16" i="31"/>
  <c r="O17" i="19" s="1"/>
  <c r="D16" i="31"/>
  <c r="N17" i="19" s="1"/>
  <c r="K15" i="31"/>
  <c r="U16" i="19" s="1"/>
  <c r="I15" i="31"/>
  <c r="S16" i="19" s="1"/>
  <c r="F15" i="31"/>
  <c r="P16" i="19" s="1"/>
  <c r="E15" i="31"/>
  <c r="O16" i="19" s="1"/>
  <c r="D15" i="31"/>
  <c r="N16" i="19" s="1"/>
  <c r="F14" i="31"/>
  <c r="P15" i="19" s="1"/>
  <c r="E14" i="31"/>
  <c r="O15" i="19" s="1"/>
  <c r="D14" i="31"/>
  <c r="N15" i="19" s="1"/>
  <c r="D13" i="31"/>
  <c r="N14" i="19" s="1"/>
  <c r="F12" i="31"/>
  <c r="P13" i="19" s="1"/>
  <c r="E12" i="31"/>
  <c r="O13" i="19" s="1"/>
  <c r="D12" i="31"/>
  <c r="N13" i="19" s="1"/>
  <c r="F11" i="31"/>
  <c r="E11" i="31"/>
  <c r="O12" i="19" s="1"/>
  <c r="D11" i="31"/>
  <c r="N12" i="19" s="1"/>
  <c r="D10" i="31"/>
  <c r="N11" i="19" s="1"/>
  <c r="L9" i="31"/>
  <c r="V10" i="19" s="1"/>
  <c r="I9" i="31"/>
  <c r="S10" i="19" s="1"/>
  <c r="H9" i="31"/>
  <c r="R10" i="19" s="1"/>
  <c r="F9" i="31"/>
  <c r="E9" i="31"/>
  <c r="O10" i="19" s="1"/>
  <c r="D9" i="31"/>
  <c r="N10" i="19" s="1"/>
  <c r="F8" i="31"/>
  <c r="K8" i="31" s="1"/>
  <c r="U9" i="19" s="1"/>
  <c r="E8" i="31"/>
  <c r="O9" i="19" s="1"/>
  <c r="D8" i="31"/>
  <c r="N9" i="19" s="1"/>
  <c r="K7" i="31"/>
  <c r="U8" i="19" s="1"/>
  <c r="J7" i="31"/>
  <c r="T8" i="19" s="1"/>
  <c r="I7" i="31"/>
  <c r="S8" i="19" s="1"/>
  <c r="F7" i="31"/>
  <c r="P8" i="19" s="1"/>
  <c r="E7" i="31"/>
  <c r="O8" i="19" s="1"/>
  <c r="D7" i="31"/>
  <c r="N8" i="19" s="1"/>
  <c r="F6" i="31"/>
  <c r="P7" i="19" s="1"/>
  <c r="E6" i="31"/>
  <c r="O7" i="19" s="1"/>
  <c r="D6" i="31"/>
  <c r="N7" i="19" s="1"/>
  <c r="O37" i="6"/>
  <c r="O38" i="6"/>
  <c r="AT43" i="31" l="1"/>
  <c r="AS43" i="31"/>
  <c r="BP44" i="31"/>
  <c r="BN44" i="31"/>
  <c r="Q58" i="31"/>
  <c r="S88" i="31"/>
  <c r="P58" i="31"/>
  <c r="BP43" i="31"/>
  <c r="M16" i="31"/>
  <c r="W17" i="19" s="1"/>
  <c r="AB43" i="31"/>
  <c r="AZ43" i="31"/>
  <c r="AU44" i="31"/>
  <c r="AC43" i="31"/>
  <c r="H14" i="31" s="1"/>
  <c r="R15" i="19" s="1"/>
  <c r="BA43" i="31"/>
  <c r="AV44" i="31"/>
  <c r="G16" i="31"/>
  <c r="Q17" i="19" s="1"/>
  <c r="L8" i="31"/>
  <c r="V9" i="19" s="1"/>
  <c r="AF43" i="31"/>
  <c r="BE43" i="31"/>
  <c r="BA44" i="31"/>
  <c r="V58" i="31"/>
  <c r="AG43" i="31"/>
  <c r="BF43" i="31"/>
  <c r="BB44" i="31"/>
  <c r="M15" i="31" s="1"/>
  <c r="W16" i="19" s="1"/>
  <c r="W57" i="31"/>
  <c r="H13" i="31" s="1"/>
  <c r="R14" i="19" s="1"/>
  <c r="F10" i="31"/>
  <c r="P11" i="19" s="1"/>
  <c r="K14" i="31"/>
  <c r="U15" i="19" s="1"/>
  <c r="G6" i="31"/>
  <c r="Q7" i="19" s="1"/>
  <c r="AH43" i="31"/>
  <c r="I14" i="31" s="1"/>
  <c r="S15" i="19" s="1"/>
  <c r="BG43" i="31"/>
  <c r="AI44" i="31"/>
  <c r="BE44" i="31"/>
  <c r="K16" i="31"/>
  <c r="U17" i="19" s="1"/>
  <c r="AI43" i="31"/>
  <c r="BL43" i="31"/>
  <c r="BF44" i="31"/>
  <c r="S58" i="31"/>
  <c r="P17" i="19"/>
  <c r="P9" i="19"/>
  <c r="W43" i="31"/>
  <c r="AN43" i="31"/>
  <c r="BM43" i="31"/>
  <c r="BG44" i="31"/>
  <c r="N88" i="31"/>
  <c r="L16" i="31"/>
  <c r="V17" i="19" s="1"/>
  <c r="AU43" i="31"/>
  <c r="G7" i="31"/>
  <c r="Q8" i="19" s="1"/>
  <c r="AO43" i="31"/>
  <c r="AP44" i="31"/>
  <c r="BH44" i="31"/>
  <c r="P88" i="31"/>
  <c r="H20" i="31"/>
  <c r="R21" i="19" s="1"/>
  <c r="AD72" i="31"/>
  <c r="AE72" i="31" s="1"/>
  <c r="AF72" i="31" s="1"/>
  <c r="AG72" i="31" s="1"/>
  <c r="AH72" i="31" s="1"/>
  <c r="Y65" i="31"/>
  <c r="Z65" i="31" s="1"/>
  <c r="AA65" i="31" s="1"/>
  <c r="AB65" i="31" s="1"/>
  <c r="AC65" i="31" s="1"/>
  <c r="G11" i="31"/>
  <c r="Q12" i="19" s="1"/>
  <c r="Y55" i="31"/>
  <c r="Z55" i="31" s="1"/>
  <c r="AA55" i="31" s="1"/>
  <c r="AB55" i="31" s="1"/>
  <c r="AC55" i="31" s="1"/>
  <c r="G10" i="31"/>
  <c r="Q11" i="19" s="1"/>
  <c r="G12" i="31"/>
  <c r="Q13" i="19" s="1"/>
  <c r="Y67" i="31"/>
  <c r="X57" i="31"/>
  <c r="M9" i="31"/>
  <c r="W10" i="19" s="1"/>
  <c r="AX54" i="31"/>
  <c r="AY54" i="31" s="1"/>
  <c r="AZ54" i="31" s="1"/>
  <c r="BA54" i="31" s="1"/>
  <c r="BB54" i="31" s="1"/>
  <c r="Y61" i="31"/>
  <c r="Z61" i="31" s="1"/>
  <c r="AA61" i="31" s="1"/>
  <c r="AB61" i="31" s="1"/>
  <c r="AC61" i="31" s="1"/>
  <c r="AD62" i="31"/>
  <c r="AE62" i="31" s="1"/>
  <c r="AF62" i="31" s="1"/>
  <c r="AG62" i="31" s="1"/>
  <c r="AH62" i="31" s="1"/>
  <c r="H22" i="31"/>
  <c r="R23" i="19" s="1"/>
  <c r="H6" i="31"/>
  <c r="R7" i="19" s="1"/>
  <c r="AD39" i="31"/>
  <c r="AE39" i="31" s="1"/>
  <c r="AF39" i="31" s="1"/>
  <c r="AG39" i="31" s="1"/>
  <c r="AH39" i="31" s="1"/>
  <c r="G17" i="31"/>
  <c r="Q18" i="19" s="1"/>
  <c r="Y49" i="31"/>
  <c r="Z49" i="31" s="1"/>
  <c r="AA49" i="31" s="1"/>
  <c r="AB49" i="31" s="1"/>
  <c r="AC49" i="31" s="1"/>
  <c r="L7" i="31"/>
  <c r="V8" i="19" s="1"/>
  <c r="H17" i="31"/>
  <c r="R18" i="19" s="1"/>
  <c r="X43" i="31"/>
  <c r="G14" i="31" s="1"/>
  <c r="Q15" i="19" s="1"/>
  <c r="AJ43" i="31"/>
  <c r="AV43" i="31"/>
  <c r="BH43" i="31"/>
  <c r="Y44" i="31"/>
  <c r="AK44" i="31"/>
  <c r="AW44" i="31"/>
  <c r="L15" i="31" s="1"/>
  <c r="V16" i="19" s="1"/>
  <c r="BI44" i="31"/>
  <c r="X54" i="31"/>
  <c r="G9" i="31" s="1"/>
  <c r="Q10" i="19" s="1"/>
  <c r="AJ54" i="31"/>
  <c r="I17" i="31"/>
  <c r="S18" i="19" s="1"/>
  <c r="Y43" i="31"/>
  <c r="AK43" i="31"/>
  <c r="AW43" i="31"/>
  <c r="L14" i="31" s="1"/>
  <c r="V15" i="19" s="1"/>
  <c r="BI43" i="31"/>
  <c r="Z44" i="31"/>
  <c r="AL44" i="31"/>
  <c r="AX44" i="31"/>
  <c r="BJ44" i="31"/>
  <c r="AK54" i="31"/>
  <c r="M8" i="31"/>
  <c r="W9" i="19" s="1"/>
  <c r="M7" i="31"/>
  <c r="W8" i="19" s="1"/>
  <c r="H10" i="31"/>
  <c r="R11" i="19" s="1"/>
  <c r="H16" i="31"/>
  <c r="R17" i="19" s="1"/>
  <c r="J17" i="31"/>
  <c r="T18" i="19" s="1"/>
  <c r="Z43" i="31"/>
  <c r="AL43" i="31"/>
  <c r="AX43" i="31"/>
  <c r="BJ43" i="31"/>
  <c r="AA44" i="31"/>
  <c r="AM44" i="31"/>
  <c r="J15" i="31" s="1"/>
  <c r="T16" i="19" s="1"/>
  <c r="AY44" i="31"/>
  <c r="BK44" i="31"/>
  <c r="Z54" i="31"/>
  <c r="AL54" i="31"/>
  <c r="B120" i="31"/>
  <c r="E10" i="31"/>
  <c r="O11" i="19" s="1"/>
  <c r="K17" i="31"/>
  <c r="U18" i="19" s="1"/>
  <c r="AA43" i="31"/>
  <c r="AM43" i="31"/>
  <c r="J14" i="31" s="1"/>
  <c r="T15" i="19" s="1"/>
  <c r="AY43" i="31"/>
  <c r="BK43" i="31"/>
  <c r="AB44" i="31"/>
  <c r="AN44" i="31"/>
  <c r="AZ44" i="31"/>
  <c r="BL44" i="31"/>
  <c r="AA54" i="31"/>
  <c r="AM54" i="31"/>
  <c r="K9" i="31" s="1"/>
  <c r="U10" i="19" s="1"/>
  <c r="W58" i="31"/>
  <c r="D130" i="31"/>
  <c r="M17" i="31"/>
  <c r="W18" i="19" s="1"/>
  <c r="Y40" i="31"/>
  <c r="Z40" i="31" s="1"/>
  <c r="AA40" i="31" s="1"/>
  <c r="AB40" i="31" s="1"/>
  <c r="AC40" i="31" s="1"/>
  <c r="D131" i="31"/>
  <c r="AD43" i="31"/>
  <c r="AP43" i="31"/>
  <c r="BB43" i="31"/>
  <c r="M14" i="31" s="1"/>
  <c r="W15" i="19" s="1"/>
  <c r="BN43" i="31"/>
  <c r="BC44" i="31"/>
  <c r="AD54" i="31"/>
  <c r="AP54" i="31"/>
  <c r="G8" i="31"/>
  <c r="Q9" i="19" s="1"/>
  <c r="H8" i="31"/>
  <c r="R9" i="19" s="1"/>
  <c r="I8" i="31"/>
  <c r="S9" i="19" s="1"/>
  <c r="AE43" i="31"/>
  <c r="AQ43" i="31"/>
  <c r="BC43" i="31"/>
  <c r="BO43" i="31"/>
  <c r="BD44" i="31"/>
  <c r="AE54" i="31"/>
  <c r="J8" i="31"/>
  <c r="T9" i="19" s="1"/>
  <c r="BD43" i="31"/>
  <c r="AD61" i="31" l="1"/>
  <c r="AE61" i="31" s="1"/>
  <c r="AF61" i="31" s="1"/>
  <c r="AG61" i="31" s="1"/>
  <c r="AH61" i="31" s="1"/>
  <c r="H21" i="31"/>
  <c r="AI62" i="31"/>
  <c r="AJ62" i="31" s="1"/>
  <c r="AK62" i="31" s="1"/>
  <c r="AL62" i="31" s="1"/>
  <c r="AM62" i="31" s="1"/>
  <c r="I22" i="31"/>
  <c r="S23" i="19" s="1"/>
  <c r="G13" i="31"/>
  <c r="Q14" i="19" s="1"/>
  <c r="X58" i="31"/>
  <c r="AD40" i="31"/>
  <c r="AE40" i="31" s="1"/>
  <c r="AF40" i="31" s="1"/>
  <c r="AG40" i="31" s="1"/>
  <c r="AH40" i="31" s="1"/>
  <c r="H18" i="31"/>
  <c r="R19" i="19" s="1"/>
  <c r="Z67" i="31"/>
  <c r="Y57" i="31"/>
  <c r="Y58" i="31" s="1"/>
  <c r="I20" i="31"/>
  <c r="S21" i="19" s="1"/>
  <c r="AI72" i="31"/>
  <c r="AJ72" i="31" s="1"/>
  <c r="AK72" i="31" s="1"/>
  <c r="AL72" i="31" s="1"/>
  <c r="AM72" i="31" s="1"/>
  <c r="H19" i="31"/>
  <c r="R20" i="19" s="1"/>
  <c r="AD49" i="31"/>
  <c r="AE49" i="31" s="1"/>
  <c r="AF49" i="31" s="1"/>
  <c r="AG49" i="31" s="1"/>
  <c r="AH49" i="31" s="1"/>
  <c r="AI39" i="31"/>
  <c r="AJ39" i="31" s="1"/>
  <c r="AK39" i="31" s="1"/>
  <c r="AL39" i="31" s="1"/>
  <c r="AM39" i="31" s="1"/>
  <c r="I6" i="31"/>
  <c r="S7" i="19" s="1"/>
  <c r="I10" i="31"/>
  <c r="S11" i="19" s="1"/>
  <c r="AD55" i="31"/>
  <c r="AE55" i="31" s="1"/>
  <c r="AF55" i="31" s="1"/>
  <c r="AG55" i="31" s="1"/>
  <c r="AH55" i="31" s="1"/>
  <c r="AD65" i="31"/>
  <c r="AE65" i="31" s="1"/>
  <c r="AF65" i="31" s="1"/>
  <c r="AG65" i="31" s="1"/>
  <c r="AH65" i="31" s="1"/>
  <c r="H11" i="31"/>
  <c r="R12" i="19" s="1"/>
  <c r="AA67" i="31" l="1"/>
  <c r="Z57" i="31"/>
  <c r="Z58" i="31" s="1"/>
  <c r="AN72" i="31"/>
  <c r="AO72" i="31" s="1"/>
  <c r="AP72" i="31" s="1"/>
  <c r="AQ72" i="31" s="1"/>
  <c r="AR72" i="31" s="1"/>
  <c r="J20" i="31"/>
  <c r="T21" i="19" s="1"/>
  <c r="AI40" i="31"/>
  <c r="AJ40" i="31" s="1"/>
  <c r="AK40" i="31" s="1"/>
  <c r="AL40" i="31" s="1"/>
  <c r="AM40" i="31" s="1"/>
  <c r="I18" i="31"/>
  <c r="S19" i="19" s="1"/>
  <c r="AI55" i="31"/>
  <c r="AJ55" i="31" s="1"/>
  <c r="AK55" i="31" s="1"/>
  <c r="AL55" i="31" s="1"/>
  <c r="AM55" i="31" s="1"/>
  <c r="J10" i="31"/>
  <c r="T11" i="19" s="1"/>
  <c r="AI65" i="31"/>
  <c r="AJ65" i="31" s="1"/>
  <c r="AK65" i="31" s="1"/>
  <c r="AL65" i="31" s="1"/>
  <c r="AM65" i="31" s="1"/>
  <c r="I11" i="31"/>
  <c r="S12" i="19" s="1"/>
  <c r="G58" i="19" s="1"/>
  <c r="AN39" i="31"/>
  <c r="AO39" i="31" s="1"/>
  <c r="AP39" i="31" s="1"/>
  <c r="AQ39" i="31" s="1"/>
  <c r="AR39" i="31" s="1"/>
  <c r="J6" i="31"/>
  <c r="T7" i="19" s="1"/>
  <c r="J22" i="31"/>
  <c r="T23" i="19" s="1"/>
  <c r="AN62" i="31"/>
  <c r="AO62" i="31" s="1"/>
  <c r="AP62" i="31" s="1"/>
  <c r="AQ62" i="31" s="1"/>
  <c r="AR62" i="31" s="1"/>
  <c r="AI49" i="31"/>
  <c r="AJ49" i="31" s="1"/>
  <c r="AK49" i="31" s="1"/>
  <c r="AL49" i="31" s="1"/>
  <c r="AM49" i="31" s="1"/>
  <c r="I19" i="31"/>
  <c r="S20" i="19" s="1"/>
  <c r="I21" i="31"/>
  <c r="AI61" i="31"/>
  <c r="AJ61" i="31" s="1"/>
  <c r="AK61" i="31" s="1"/>
  <c r="AL61" i="31" s="1"/>
  <c r="AM61" i="31" s="1"/>
  <c r="AH24" i="19"/>
  <c r="AH23" i="19"/>
  <c r="AH19" i="19"/>
  <c r="AH20" i="19" s="1"/>
  <c r="AH18" i="19"/>
  <c r="AH15" i="19"/>
  <c r="AH14" i="19"/>
  <c r="AH12" i="19"/>
  <c r="AH11" i="19"/>
  <c r="AH10" i="19"/>
  <c r="AG8" i="19"/>
  <c r="AM8" i="19" s="1" a="1"/>
  <c r="AM8" i="19" s="1"/>
  <c r="AR7" i="19" a="1"/>
  <c r="AR7" i="19" s="1"/>
  <c r="AQ7" i="19" a="1"/>
  <c r="AQ7" i="19" s="1"/>
  <c r="AP7" i="19" a="1"/>
  <c r="AP7" i="19" s="1"/>
  <c r="AO7" i="19" a="1"/>
  <c r="AO7" i="19" s="1"/>
  <c r="AN7" i="19" a="1"/>
  <c r="AN7" i="19" s="1"/>
  <c r="AM7" i="19" a="1"/>
  <c r="AM7" i="19" s="1"/>
  <c r="AL7" i="19" a="1"/>
  <c r="AL7" i="19" s="1"/>
  <c r="AK7" i="19" a="1"/>
  <c r="AK7" i="19" s="1"/>
  <c r="AJ7" i="19" a="1"/>
  <c r="AJ7" i="19" s="1"/>
  <c r="AI7" i="19" a="1"/>
  <c r="AI7" i="19" s="1"/>
  <c r="AH7" i="19"/>
  <c r="AO8" i="19" l="1" a="1"/>
  <c r="AO8" i="19" s="1"/>
  <c r="AP8" i="19" a="1"/>
  <c r="AP8" i="19" s="1"/>
  <c r="AQ8" i="19" a="1"/>
  <c r="AQ8" i="19" s="1"/>
  <c r="AG9" i="19"/>
  <c r="AJ9" i="19" s="1" a="1"/>
  <c r="AJ9" i="19" s="1"/>
  <c r="AR8" i="19" a="1"/>
  <c r="AR8" i="19" s="1"/>
  <c r="AN8" i="19" a="1"/>
  <c r="AN8" i="19" s="1"/>
  <c r="J11" i="31"/>
  <c r="T12" i="19" s="1"/>
  <c r="AN65" i="31"/>
  <c r="AO65" i="31" s="1"/>
  <c r="AP65" i="31" s="1"/>
  <c r="AQ65" i="31" s="1"/>
  <c r="AR65" i="31" s="1"/>
  <c r="AA57" i="31"/>
  <c r="AA58" i="31" s="1"/>
  <c r="AB67" i="31"/>
  <c r="J21" i="31"/>
  <c r="AN61" i="31"/>
  <c r="AO61" i="31" s="1"/>
  <c r="AP61" i="31" s="1"/>
  <c r="AQ61" i="31" s="1"/>
  <c r="AR61" i="31" s="1"/>
  <c r="AN40" i="31"/>
  <c r="AO40" i="31" s="1"/>
  <c r="AP40" i="31" s="1"/>
  <c r="AQ40" i="31" s="1"/>
  <c r="AR40" i="31" s="1"/>
  <c r="J18" i="31"/>
  <c r="T19" i="19" s="1"/>
  <c r="K10" i="31"/>
  <c r="U11" i="19" s="1"/>
  <c r="AN55" i="31"/>
  <c r="AO55" i="31" s="1"/>
  <c r="AP55" i="31" s="1"/>
  <c r="AQ55" i="31" s="1"/>
  <c r="AR55" i="31" s="1"/>
  <c r="J19" i="31"/>
  <c r="T20" i="19" s="1"/>
  <c r="AN49" i="31"/>
  <c r="AO49" i="31" s="1"/>
  <c r="AP49" i="31" s="1"/>
  <c r="AQ49" i="31" s="1"/>
  <c r="AR49" i="31" s="1"/>
  <c r="K20" i="31"/>
  <c r="U21" i="19" s="1"/>
  <c r="AS72" i="31"/>
  <c r="AT72" i="31" s="1"/>
  <c r="AU72" i="31" s="1"/>
  <c r="AV72" i="31" s="1"/>
  <c r="AW72" i="31" s="1"/>
  <c r="AS39" i="31"/>
  <c r="AT39" i="31" s="1"/>
  <c r="AU39" i="31" s="1"/>
  <c r="AV39" i="31" s="1"/>
  <c r="AW39" i="31" s="1"/>
  <c r="AR37" i="31"/>
  <c r="K6" i="31"/>
  <c r="U7" i="19" s="1"/>
  <c r="K22" i="31"/>
  <c r="U23" i="19" s="1"/>
  <c r="AS62" i="31"/>
  <c r="AT62" i="31" s="1"/>
  <c r="AU62" i="31" s="1"/>
  <c r="AV62" i="31" s="1"/>
  <c r="AW62" i="31" s="1"/>
  <c r="AI8" i="19" a="1"/>
  <c r="AI8" i="19" s="1"/>
  <c r="AJ8" i="19" a="1"/>
  <c r="AJ8" i="19" s="1"/>
  <c r="AK8" i="19" a="1"/>
  <c r="AK8" i="19" s="1"/>
  <c r="AL8" i="19" a="1"/>
  <c r="AL8" i="19" s="1"/>
  <c r="AL9" i="19" l="1" a="1"/>
  <c r="AL9" i="19" s="1"/>
  <c r="AM9" i="19" a="1"/>
  <c r="AM9" i="19" s="1"/>
  <c r="AK9" i="19" a="1"/>
  <c r="AK9" i="19" s="1"/>
  <c r="AI9" i="19" a="1"/>
  <c r="AI9" i="19" s="1"/>
  <c r="AN9" i="19" a="1"/>
  <c r="AN9" i="19" s="1"/>
  <c r="AP9" i="19" a="1"/>
  <c r="AP9" i="19" s="1"/>
  <c r="AG10" i="19"/>
  <c r="AR9" i="19" a="1"/>
  <c r="AR9" i="19" s="1"/>
  <c r="AQ9" i="19" a="1"/>
  <c r="AQ9" i="19" s="1"/>
  <c r="AO9" i="19" a="1"/>
  <c r="AO9" i="19" s="1"/>
  <c r="AS49" i="31"/>
  <c r="AT49" i="31" s="1"/>
  <c r="AU49" i="31" s="1"/>
  <c r="AV49" i="31" s="1"/>
  <c r="AW49" i="31" s="1"/>
  <c r="K19" i="31"/>
  <c r="U20" i="19" s="1"/>
  <c r="AS40" i="31"/>
  <c r="AT40" i="31" s="1"/>
  <c r="AU40" i="31" s="1"/>
  <c r="AV40" i="31" s="1"/>
  <c r="AW40" i="31" s="1"/>
  <c r="K18" i="31"/>
  <c r="U19" i="19" s="1"/>
  <c r="AS61" i="31"/>
  <c r="AT61" i="31" s="1"/>
  <c r="AU61" i="31" s="1"/>
  <c r="AV61" i="31" s="1"/>
  <c r="AW61" i="31" s="1"/>
  <c r="K21" i="31"/>
  <c r="L22" i="31"/>
  <c r="V23" i="19" s="1"/>
  <c r="AX62" i="31"/>
  <c r="AY62" i="31" s="1"/>
  <c r="AZ62" i="31" s="1"/>
  <c r="BA62" i="31" s="1"/>
  <c r="BB62" i="31" s="1"/>
  <c r="M22" i="31" s="1"/>
  <c r="W23" i="19" s="1"/>
  <c r="L10" i="31"/>
  <c r="V11" i="19" s="1"/>
  <c r="AS55" i="31"/>
  <c r="AT55" i="31" s="1"/>
  <c r="AU55" i="31" s="1"/>
  <c r="AV55" i="31" s="1"/>
  <c r="AW55" i="31" s="1"/>
  <c r="AB57" i="31"/>
  <c r="AB58" i="31" s="1"/>
  <c r="AC67" i="31"/>
  <c r="AX39" i="31"/>
  <c r="AY39" i="31" s="1"/>
  <c r="AZ39" i="31" s="1"/>
  <c r="BA39" i="31" s="1"/>
  <c r="BB39" i="31" s="1"/>
  <c r="M6" i="31" s="1"/>
  <c r="W7" i="19" s="1"/>
  <c r="L6" i="31"/>
  <c r="V7" i="19" s="1"/>
  <c r="AX72" i="31"/>
  <c r="AY72" i="31" s="1"/>
  <c r="AZ72" i="31" s="1"/>
  <c r="BA72" i="31" s="1"/>
  <c r="BB72" i="31" s="1"/>
  <c r="M20" i="31" s="1"/>
  <c r="W21" i="19" s="1"/>
  <c r="L20" i="31"/>
  <c r="V21" i="19" s="1"/>
  <c r="AS65" i="31"/>
  <c r="AT65" i="31" s="1"/>
  <c r="AU65" i="31" s="1"/>
  <c r="AV65" i="31" s="1"/>
  <c r="AW65" i="31" s="1"/>
  <c r="K11" i="31"/>
  <c r="U12" i="19" s="1"/>
  <c r="AR10" i="19" l="1" a="1"/>
  <c r="AR10" i="19" s="1"/>
  <c r="AP10" i="19" a="1"/>
  <c r="AP10" i="19" s="1"/>
  <c r="AL10" i="19" a="1"/>
  <c r="AL10" i="19" s="1"/>
  <c r="AM10" i="19" a="1"/>
  <c r="AM10" i="19" s="1"/>
  <c r="AK10" i="19" a="1"/>
  <c r="AK10" i="19" s="1"/>
  <c r="AQ10" i="19" a="1"/>
  <c r="AQ10" i="19" s="1"/>
  <c r="AN10" i="19" a="1"/>
  <c r="AN10" i="19" s="1"/>
  <c r="AG11" i="19"/>
  <c r="AJ10" i="19" a="1"/>
  <c r="AJ10" i="19" s="1"/>
  <c r="AI10" i="19" a="1"/>
  <c r="AI10" i="19" s="1"/>
  <c r="AO10" i="19" a="1"/>
  <c r="AO10" i="19" s="1"/>
  <c r="AX49" i="31"/>
  <c r="AY49" i="31" s="1"/>
  <c r="AZ49" i="31" s="1"/>
  <c r="BA49" i="31" s="1"/>
  <c r="BB49" i="31" s="1"/>
  <c r="M19" i="31" s="1"/>
  <c r="W20" i="19" s="1"/>
  <c r="L19" i="31"/>
  <c r="V20" i="19" s="1"/>
  <c r="AC57" i="31"/>
  <c r="AD67" i="31"/>
  <c r="H12" i="31"/>
  <c r="R13" i="19" s="1"/>
  <c r="AX55" i="31"/>
  <c r="AY55" i="31" s="1"/>
  <c r="AZ55" i="31" s="1"/>
  <c r="BA55" i="31" s="1"/>
  <c r="BB55" i="31" s="1"/>
  <c r="M10" i="31"/>
  <c r="W11" i="19" s="1"/>
  <c r="AX65" i="31"/>
  <c r="AY65" i="31" s="1"/>
  <c r="AZ65" i="31" s="1"/>
  <c r="BA65" i="31" s="1"/>
  <c r="BB65" i="31" s="1"/>
  <c r="M11" i="31" s="1"/>
  <c r="W12" i="19" s="1"/>
  <c r="L11" i="31"/>
  <c r="V12" i="19" s="1"/>
  <c r="L21" i="31"/>
  <c r="AX61" i="31"/>
  <c r="AY61" i="31" s="1"/>
  <c r="AZ61" i="31" s="1"/>
  <c r="BA61" i="31" s="1"/>
  <c r="BB61" i="31" s="1"/>
  <c r="M21" i="31" s="1"/>
  <c r="AX40" i="31"/>
  <c r="AY40" i="31" s="1"/>
  <c r="AZ40" i="31" s="1"/>
  <c r="BA40" i="31" s="1"/>
  <c r="BB40" i="31" s="1"/>
  <c r="M18" i="31" s="1"/>
  <c r="W19" i="19" s="1"/>
  <c r="L18" i="31"/>
  <c r="V19" i="19" s="1"/>
  <c r="AK11" i="19" l="1" a="1"/>
  <c r="AK11" i="19" s="1"/>
  <c r="AI11" i="19" a="1"/>
  <c r="AI11" i="19" s="1"/>
  <c r="AM11" i="19" a="1"/>
  <c r="AM11" i="19" s="1"/>
  <c r="AP11" i="19" a="1"/>
  <c r="AP11" i="19" s="1"/>
  <c r="AO11" i="19" a="1"/>
  <c r="AO11" i="19" s="1"/>
  <c r="AJ11" i="19" a="1"/>
  <c r="AJ11" i="19" s="1"/>
  <c r="AG12" i="19"/>
  <c r="AR11" i="19" a="1"/>
  <c r="AR11" i="19" s="1"/>
  <c r="AQ11" i="19" a="1"/>
  <c r="AQ11" i="19" s="1"/>
  <c r="AN11" i="19" a="1"/>
  <c r="AN11" i="19" s="1"/>
  <c r="AL11" i="19" a="1"/>
  <c r="AL11" i="19" s="1"/>
  <c r="AD57" i="31"/>
  <c r="AD58" i="31" s="1"/>
  <c r="AE67" i="31"/>
  <c r="AC58" i="31"/>
  <c r="I13" i="31"/>
  <c r="S14" i="19" s="1"/>
  <c r="AG13" i="19" l="1"/>
  <c r="AK12" i="19" a="1"/>
  <c r="AK12" i="19" s="1"/>
  <c r="AR12" i="19" a="1"/>
  <c r="AR12" i="19" s="1"/>
  <c r="AO12" i="19" a="1"/>
  <c r="AO12" i="19" s="1"/>
  <c r="AM12" i="19" a="1"/>
  <c r="AM12" i="19" s="1"/>
  <c r="AJ12" i="19" a="1"/>
  <c r="AJ12" i="19" s="1"/>
  <c r="AP12" i="19" a="1"/>
  <c r="AP12" i="19" s="1"/>
  <c r="AL12" i="19" a="1"/>
  <c r="AL12" i="19" s="1"/>
  <c r="AN12" i="19" a="1"/>
  <c r="AN12" i="19" s="1"/>
  <c r="AQ12" i="19" a="1"/>
  <c r="AQ12" i="19" s="1"/>
  <c r="AI12" i="19" a="1"/>
  <c r="AI12" i="19" s="1"/>
  <c r="AE57" i="31"/>
  <c r="AE58" i="31" s="1"/>
  <c r="AF67" i="31"/>
  <c r="AO13" i="19" l="1" a="1"/>
  <c r="AO13" i="19" s="1"/>
  <c r="AP13" i="19" a="1"/>
  <c r="AP13" i="19" s="1"/>
  <c r="AN13" i="19" a="1"/>
  <c r="AN13" i="19" s="1"/>
  <c r="AK13" i="19" a="1"/>
  <c r="AK13" i="19" s="1"/>
  <c r="AR13" i="19" a="1"/>
  <c r="AR13" i="19" s="1"/>
  <c r="AQ13" i="19" a="1"/>
  <c r="AQ13" i="19" s="1"/>
  <c r="AM13" i="19" a="1"/>
  <c r="AM13" i="19" s="1"/>
  <c r="AJ13" i="19" a="1"/>
  <c r="AJ13" i="19" s="1"/>
  <c r="AL13" i="19" a="1"/>
  <c r="AL13" i="19" s="1"/>
  <c r="AI13" i="19" a="1"/>
  <c r="AI13" i="19" s="1"/>
  <c r="AG14" i="19"/>
  <c r="AF57" i="31"/>
  <c r="AF58" i="31" s="1"/>
  <c r="AG67" i="31"/>
  <c r="AN14" i="19" l="1" a="1"/>
  <c r="AN14" i="19" s="1"/>
  <c r="AP14" i="19" a="1"/>
  <c r="AP14" i="19" s="1"/>
  <c r="AO14" i="19" a="1"/>
  <c r="AO14" i="19" s="1"/>
  <c r="AM14" i="19" a="1"/>
  <c r="AM14" i="19" s="1"/>
  <c r="AG15" i="19"/>
  <c r="AL14" i="19" a="1"/>
  <c r="AL14" i="19" s="1"/>
  <c r="AK14" i="19" a="1"/>
  <c r="AK14" i="19" s="1"/>
  <c r="AJ14" i="19" a="1"/>
  <c r="AJ14" i="19" s="1"/>
  <c r="AI14" i="19" a="1"/>
  <c r="AI14" i="19" s="1"/>
  <c r="AR14" i="19" a="1"/>
  <c r="AR14" i="19" s="1"/>
  <c r="AQ14" i="19" a="1"/>
  <c r="AQ14" i="19" s="1"/>
  <c r="AG57" i="31"/>
  <c r="AG58" i="31" s="1"/>
  <c r="AH67" i="31"/>
  <c r="AP15" i="19" l="1" a="1"/>
  <c r="AP15" i="19" s="1"/>
  <c r="AO15" i="19" a="1"/>
  <c r="AO15" i="19" s="1"/>
  <c r="AK15" i="19" a="1"/>
  <c r="AK15" i="19" s="1"/>
  <c r="AG16" i="19"/>
  <c r="AN15" i="19" a="1"/>
  <c r="AN15" i="19" s="1"/>
  <c r="AQ15" i="19" a="1"/>
  <c r="AQ15" i="19" s="1"/>
  <c r="AM15" i="19" a="1"/>
  <c r="AM15" i="19" s="1"/>
  <c r="AL15" i="19" a="1"/>
  <c r="AL15" i="19" s="1"/>
  <c r="AJ15" i="19" a="1"/>
  <c r="AJ15" i="19" s="1"/>
  <c r="AI15" i="19" a="1"/>
  <c r="AI15" i="19" s="1"/>
  <c r="AR15" i="19" a="1"/>
  <c r="AR15" i="19" s="1"/>
  <c r="AH57" i="31"/>
  <c r="AI67" i="31"/>
  <c r="I12" i="31"/>
  <c r="S13" i="19" s="1"/>
  <c r="AG17" i="19" l="1"/>
  <c r="AR16" i="19" a="1"/>
  <c r="AR16" i="19" s="1"/>
  <c r="AK16" i="19" a="1"/>
  <c r="AK16" i="19" s="1"/>
  <c r="AP16" i="19" a="1"/>
  <c r="AP16" i="19" s="1"/>
  <c r="AJ16" i="19" a="1"/>
  <c r="AJ16" i="19" s="1"/>
  <c r="AM16" i="19" a="1"/>
  <c r="AM16" i="19" s="1"/>
  <c r="AN16" i="19" a="1"/>
  <c r="AN16" i="19" s="1"/>
  <c r="AL16" i="19" a="1"/>
  <c r="AL16" i="19" s="1"/>
  <c r="AI16" i="19" a="1"/>
  <c r="AI16" i="19" s="1"/>
  <c r="AQ16" i="19" a="1"/>
  <c r="AQ16" i="19" s="1"/>
  <c r="AO16" i="19" a="1"/>
  <c r="AO16" i="19" s="1"/>
  <c r="AJ67" i="31"/>
  <c r="AI57" i="31"/>
  <c r="AI58" i="31" s="1"/>
  <c r="J13" i="31"/>
  <c r="T14" i="19" s="1"/>
  <c r="AH58" i="31"/>
  <c r="AP17" i="19" l="1" a="1"/>
  <c r="AP17" i="19" s="1"/>
  <c r="AN17" i="19" a="1"/>
  <c r="AN17" i="19" s="1"/>
  <c r="AR17" i="19" a="1"/>
  <c r="AR17" i="19" s="1"/>
  <c r="AQ17" i="19" a="1"/>
  <c r="AQ17" i="19" s="1"/>
  <c r="AM17" i="19" a="1"/>
  <c r="AM17" i="19" s="1"/>
  <c r="AL17" i="19" a="1"/>
  <c r="AL17" i="19" s="1"/>
  <c r="AK17" i="19" a="1"/>
  <c r="AK17" i="19" s="1"/>
  <c r="AJ17" i="19" a="1"/>
  <c r="AJ17" i="19" s="1"/>
  <c r="AI17" i="19" a="1"/>
  <c r="AI17" i="19" s="1"/>
  <c r="AG18" i="19"/>
  <c r="AO17" i="19" a="1"/>
  <c r="AO17" i="19" s="1"/>
  <c r="AK67" i="31"/>
  <c r="AJ57" i="31"/>
  <c r="AJ58" i="31" s="1"/>
  <c r="AI18" i="19" l="1" a="1"/>
  <c r="AI18" i="19" s="1"/>
  <c r="AG19" i="19"/>
  <c r="AQ18" i="19" a="1"/>
  <c r="AQ18" i="19" s="1"/>
  <c r="AP18" i="19" a="1"/>
  <c r="AP18" i="19" s="1"/>
  <c r="AR18" i="19" a="1"/>
  <c r="AR18" i="19" s="1"/>
  <c r="AO18" i="19" a="1"/>
  <c r="AO18" i="19" s="1"/>
  <c r="AN18" i="19" a="1"/>
  <c r="AN18" i="19" s="1"/>
  <c r="AJ18" i="19" a="1"/>
  <c r="AJ18" i="19" s="1"/>
  <c r="AM18" i="19" a="1"/>
  <c r="AM18" i="19" s="1"/>
  <c r="AL18" i="19" a="1"/>
  <c r="AL18" i="19" s="1"/>
  <c r="AK18" i="19" a="1"/>
  <c r="AK18" i="19" s="1"/>
  <c r="AL67" i="31"/>
  <c r="AK57" i="31"/>
  <c r="AK58" i="31" s="1"/>
  <c r="AG20" i="19" l="1"/>
  <c r="AI19" i="19" a="1"/>
  <c r="AI19" i="19" s="1"/>
  <c r="AO19" i="19" a="1"/>
  <c r="AO19" i="19" s="1"/>
  <c r="AP19" i="19" a="1"/>
  <c r="AP19" i="19" s="1"/>
  <c r="AQ19" i="19" a="1"/>
  <c r="AQ19" i="19" s="1"/>
  <c r="AJ19" i="19" a="1"/>
  <c r="AJ19" i="19" s="1"/>
  <c r="AK19" i="19" a="1"/>
  <c r="AK19" i="19" s="1"/>
  <c r="AL19" i="19" a="1"/>
  <c r="AL19" i="19" s="1"/>
  <c r="AM19" i="19" a="1"/>
  <c r="AM19" i="19" s="1"/>
  <c r="AN19" i="19" a="1"/>
  <c r="AN19" i="19" s="1"/>
  <c r="AR19" i="19" a="1"/>
  <c r="AR19" i="19" s="1"/>
  <c r="AM67" i="31"/>
  <c r="AL57" i="31"/>
  <c r="AL58" i="31" s="1"/>
  <c r="AL20" i="19" l="1" a="1"/>
  <c r="AL20" i="19" s="1"/>
  <c r="AK20" i="19" a="1"/>
  <c r="AK20" i="19" s="1"/>
  <c r="AG21" i="19"/>
  <c r="AI20" i="19" a="1"/>
  <c r="AI20" i="19" s="1"/>
  <c r="AR20" i="19" a="1"/>
  <c r="AR20" i="19" s="1"/>
  <c r="AQ20" i="19" a="1"/>
  <c r="AQ20" i="19" s="1"/>
  <c r="AP20" i="19" a="1"/>
  <c r="AP20" i="19" s="1"/>
  <c r="AJ20" i="19" a="1"/>
  <c r="AJ20" i="19" s="1"/>
  <c r="AO20" i="19" a="1"/>
  <c r="AO20" i="19" s="1"/>
  <c r="AN20" i="19" a="1"/>
  <c r="AN20" i="19" s="1"/>
  <c r="AM20" i="19" a="1"/>
  <c r="AM20" i="19" s="1"/>
  <c r="AM57" i="31"/>
  <c r="AN67" i="31"/>
  <c r="J12" i="31"/>
  <c r="T13" i="19" s="1"/>
  <c r="AN21" i="19" l="1" a="1"/>
  <c r="AN21" i="19" s="1"/>
  <c r="AL21" i="19" a="1"/>
  <c r="AL21" i="19" s="1"/>
  <c r="AR21" i="19" a="1"/>
  <c r="AR21" i="19" s="1"/>
  <c r="AP21" i="19" a="1"/>
  <c r="AP21" i="19" s="1"/>
  <c r="AO21" i="19" a="1"/>
  <c r="AO21" i="19" s="1"/>
  <c r="AK21" i="19" a="1"/>
  <c r="AK21" i="19" s="1"/>
  <c r="AJ21" i="19" a="1"/>
  <c r="AJ21" i="19" s="1"/>
  <c r="AI21" i="19" a="1"/>
  <c r="AI21" i="19" s="1"/>
  <c r="AQ21" i="19" a="1"/>
  <c r="AQ21" i="19" s="1"/>
  <c r="AG23" i="19"/>
  <c r="AG22" i="19"/>
  <c r="AM21" i="19" a="1"/>
  <c r="AM21" i="19" s="1"/>
  <c r="AN57" i="31"/>
  <c r="AN58" i="31" s="1"/>
  <c r="AO67" i="31"/>
  <c r="AM58" i="31"/>
  <c r="K13" i="31"/>
  <c r="U14" i="19" s="1"/>
  <c r="AO23" i="19" l="1" a="1"/>
  <c r="AO23" i="19" s="1"/>
  <c r="AL23" i="19" a="1"/>
  <c r="AL23" i="19" s="1"/>
  <c r="AP23" i="19" a="1"/>
  <c r="AP23" i="19" s="1"/>
  <c r="AK23" i="19" a="1"/>
  <c r="AK23" i="19" s="1"/>
  <c r="AJ23" i="19" a="1"/>
  <c r="AJ23" i="19" s="1"/>
  <c r="AI23" i="19" a="1"/>
  <c r="AI23" i="19" s="1"/>
  <c r="AN23" i="19" a="1"/>
  <c r="AN23" i="19" s="1"/>
  <c r="AM23" i="19" a="1"/>
  <c r="AM23" i="19" s="1"/>
  <c r="AG24" i="19"/>
  <c r="AR23" i="19" a="1"/>
  <c r="AR23" i="19" s="1"/>
  <c r="AQ23" i="19" a="1"/>
  <c r="AQ23" i="19" s="1"/>
  <c r="AO57" i="31"/>
  <c r="AO58" i="31" s="1"/>
  <c r="AP67" i="31"/>
  <c r="O47" i="6"/>
  <c r="O48" i="6"/>
  <c r="O46" i="6"/>
  <c r="AJ24" i="19" l="1" a="1"/>
  <c r="AJ24" i="19" s="1"/>
  <c r="AO24" i="19" a="1"/>
  <c r="AO24" i="19" s="1"/>
  <c r="AN24" i="19" a="1"/>
  <c r="AN24" i="19" s="1"/>
  <c r="AI24" i="19" a="1"/>
  <c r="AI24" i="19" s="1"/>
  <c r="AR24" i="19" a="1"/>
  <c r="AR24" i="19" s="1"/>
  <c r="AQ24" i="19" a="1"/>
  <c r="AQ24" i="19" s="1"/>
  <c r="AP24" i="19" a="1"/>
  <c r="AP24" i="19" s="1"/>
  <c r="AK24" i="19" a="1"/>
  <c r="AK24" i="19" s="1"/>
  <c r="AM24" i="19" a="1"/>
  <c r="AM24" i="19" s="1"/>
  <c r="AL24" i="19" a="1"/>
  <c r="AL24" i="19" s="1"/>
  <c r="AP57" i="31"/>
  <c r="AP58" i="31" s="1"/>
  <c r="AQ67" i="31"/>
  <c r="P49" i="19"/>
  <c r="Q49" i="19"/>
  <c r="R49" i="19"/>
  <c r="S49" i="19"/>
  <c r="T49" i="19"/>
  <c r="U49" i="19"/>
  <c r="V49" i="19"/>
  <c r="W49" i="19"/>
  <c r="X49" i="19"/>
  <c r="Y49" i="19"/>
  <c r="P50" i="19"/>
  <c r="Q50" i="19"/>
  <c r="R50" i="19"/>
  <c r="S50" i="19"/>
  <c r="T50" i="19"/>
  <c r="U50" i="19"/>
  <c r="V50" i="19"/>
  <c r="W50" i="19"/>
  <c r="X50" i="19"/>
  <c r="Y50" i="19"/>
  <c r="P51" i="19"/>
  <c r="Q51" i="19"/>
  <c r="R51" i="19"/>
  <c r="S51" i="19"/>
  <c r="T51" i="19"/>
  <c r="U51" i="19"/>
  <c r="V51" i="19"/>
  <c r="W51" i="19"/>
  <c r="X51" i="19"/>
  <c r="Y51" i="19"/>
  <c r="P52" i="19"/>
  <c r="Q52" i="19"/>
  <c r="R52" i="19"/>
  <c r="S52" i="19"/>
  <c r="T52" i="19"/>
  <c r="U52" i="19"/>
  <c r="V52" i="19"/>
  <c r="W52" i="19"/>
  <c r="X52" i="19"/>
  <c r="Y52" i="19"/>
  <c r="P53" i="19"/>
  <c r="Q53" i="19"/>
  <c r="R53" i="19"/>
  <c r="S53" i="19"/>
  <c r="T53" i="19"/>
  <c r="U53" i="19"/>
  <c r="V53" i="19"/>
  <c r="W53" i="19"/>
  <c r="X53" i="19"/>
  <c r="Y53" i="19"/>
  <c r="P54" i="19"/>
  <c r="Q54" i="19"/>
  <c r="R54" i="19"/>
  <c r="S54" i="19"/>
  <c r="T54" i="19"/>
  <c r="U54" i="19"/>
  <c r="V54" i="19"/>
  <c r="W54" i="19"/>
  <c r="X54" i="19"/>
  <c r="Y54" i="19"/>
  <c r="P55" i="19"/>
  <c r="Q55" i="19"/>
  <c r="R55" i="19"/>
  <c r="S55" i="19"/>
  <c r="T55" i="19"/>
  <c r="U55" i="19"/>
  <c r="V55" i="19"/>
  <c r="W55" i="19"/>
  <c r="X55" i="19"/>
  <c r="Y55" i="19"/>
  <c r="P56" i="19"/>
  <c r="Q56" i="19"/>
  <c r="R56" i="19"/>
  <c r="S56" i="19"/>
  <c r="T56" i="19"/>
  <c r="U56" i="19"/>
  <c r="V56" i="19"/>
  <c r="W56" i="19"/>
  <c r="X56" i="19"/>
  <c r="Y56" i="19"/>
  <c r="P57" i="19"/>
  <c r="Q57" i="19"/>
  <c r="R57" i="19"/>
  <c r="S57" i="19"/>
  <c r="T57" i="19"/>
  <c r="U57" i="19"/>
  <c r="V57" i="19"/>
  <c r="W57" i="19"/>
  <c r="X57" i="19"/>
  <c r="Y57" i="19"/>
  <c r="P58" i="19"/>
  <c r="Q58" i="19"/>
  <c r="R58" i="19"/>
  <c r="S58" i="19"/>
  <c r="T58" i="19"/>
  <c r="U58" i="19"/>
  <c r="V58" i="19"/>
  <c r="W58" i="19"/>
  <c r="X58" i="19"/>
  <c r="Y58" i="19"/>
  <c r="P59" i="19"/>
  <c r="Q59" i="19"/>
  <c r="R59" i="19"/>
  <c r="S59" i="19"/>
  <c r="T59" i="19"/>
  <c r="U59" i="19"/>
  <c r="V59" i="19"/>
  <c r="W59" i="19"/>
  <c r="X59" i="19"/>
  <c r="Y59" i="19"/>
  <c r="P60" i="19"/>
  <c r="Q60" i="19"/>
  <c r="R60" i="19"/>
  <c r="S60" i="19"/>
  <c r="T60" i="19"/>
  <c r="U60" i="19"/>
  <c r="V60" i="19"/>
  <c r="W60" i="19"/>
  <c r="X60" i="19"/>
  <c r="Y60" i="19"/>
  <c r="P61" i="19"/>
  <c r="Q61" i="19"/>
  <c r="R61" i="19"/>
  <c r="S61" i="19"/>
  <c r="T61" i="19"/>
  <c r="U61" i="19"/>
  <c r="V61" i="19"/>
  <c r="W61" i="19"/>
  <c r="X61" i="19"/>
  <c r="Y61" i="19"/>
  <c r="P62" i="19"/>
  <c r="Q62" i="19"/>
  <c r="R62" i="19"/>
  <c r="S62" i="19"/>
  <c r="T62" i="19"/>
  <c r="U62" i="19"/>
  <c r="V62" i="19"/>
  <c r="W62" i="19"/>
  <c r="X62" i="19"/>
  <c r="Y62" i="19"/>
  <c r="P63" i="19"/>
  <c r="Q63" i="19"/>
  <c r="R63" i="19"/>
  <c r="S63" i="19"/>
  <c r="T63" i="19"/>
  <c r="U63" i="19"/>
  <c r="V63" i="19"/>
  <c r="W63" i="19"/>
  <c r="X63" i="19"/>
  <c r="Y63" i="19"/>
  <c r="P64" i="19"/>
  <c r="Q64" i="19"/>
  <c r="Q85" i="19" s="1"/>
  <c r="R64" i="19"/>
  <c r="S64" i="19"/>
  <c r="T64" i="19"/>
  <c r="U64" i="19"/>
  <c r="V64" i="19"/>
  <c r="V85" i="19" s="1"/>
  <c r="W64" i="19"/>
  <c r="W85" i="19" s="1"/>
  <c r="X64" i="19"/>
  <c r="X85" i="19" s="1"/>
  <c r="Y64" i="19"/>
  <c r="Y85" i="19" s="1"/>
  <c r="O50" i="19"/>
  <c r="O51" i="19"/>
  <c r="O52" i="19"/>
  <c r="O53" i="19"/>
  <c r="O54" i="19"/>
  <c r="O55" i="19"/>
  <c r="O56" i="19"/>
  <c r="O57" i="19"/>
  <c r="O58" i="19"/>
  <c r="O59" i="19"/>
  <c r="O60" i="19"/>
  <c r="O61" i="19"/>
  <c r="O62" i="19"/>
  <c r="O63" i="19"/>
  <c r="O64" i="19"/>
  <c r="O49" i="19"/>
  <c r="AQ57" i="31" l="1"/>
  <c r="AQ58" i="31" s="1"/>
  <c r="AR67" i="31"/>
  <c r="T85" i="19"/>
  <c r="S85" i="19"/>
  <c r="R85" i="19"/>
  <c r="O85" i="19"/>
  <c r="U85" i="19"/>
  <c r="P85" i="19"/>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9" i="6"/>
  <c r="O40" i="6"/>
  <c r="O41" i="6"/>
  <c r="O42" i="6"/>
  <c r="O43" i="6"/>
  <c r="O44" i="6"/>
  <c r="O45" i="6"/>
  <c r="O51" i="6"/>
  <c r="O4" i="6"/>
  <c r="AR57" i="31" l="1"/>
  <c r="AS67" i="31"/>
  <c r="K12" i="31"/>
  <c r="U13" i="19" s="1"/>
  <c r="AS57" i="31" l="1"/>
  <c r="AS58" i="31" s="1"/>
  <c r="AT67" i="31"/>
  <c r="AR58" i="31"/>
  <c r="L13" i="31"/>
  <c r="V14" i="19" s="1"/>
  <c r="R99" i="19"/>
  <c r="S99" i="19" s="1"/>
  <c r="T99" i="19" s="1"/>
  <c r="U99" i="19" s="1"/>
  <c r="V99" i="19" s="1"/>
  <c r="W99" i="19" s="1"/>
  <c r="N96" i="19"/>
  <c r="N97" i="19" s="1"/>
  <c r="N100" i="19" s="1"/>
  <c r="P96" i="19"/>
  <c r="P97" i="19" s="1"/>
  <c r="O100" i="19" s="1"/>
  <c r="Q96" i="19"/>
  <c r="Q97" i="19" s="1"/>
  <c r="R96" i="19"/>
  <c r="R97" i="19" s="1"/>
  <c r="S96" i="19"/>
  <c r="S97" i="19" s="1"/>
  <c r="P100" i="19" s="1"/>
  <c r="T96" i="19"/>
  <c r="T97" i="19" s="1"/>
  <c r="Q100" i="19" s="1"/>
  <c r="U96" i="19"/>
  <c r="U97" i="19" s="1"/>
  <c r="R100" i="19" s="1"/>
  <c r="V96" i="19"/>
  <c r="V97" i="19" s="1"/>
  <c r="S100" i="19" s="1"/>
  <c r="W96" i="19"/>
  <c r="W97" i="19" s="1"/>
  <c r="T100" i="19" s="1"/>
  <c r="X96" i="19"/>
  <c r="X97" i="19" s="1"/>
  <c r="U100" i="19" s="1"/>
  <c r="Y96" i="19"/>
  <c r="Y97" i="19" s="1"/>
  <c r="V100" i="19" s="1"/>
  <c r="Z96" i="19"/>
  <c r="Z97" i="19" s="1"/>
  <c r="W100" i="19" s="1"/>
  <c r="AA96" i="19"/>
  <c r="AA97" i="19" s="1"/>
  <c r="AB96" i="19"/>
  <c r="AB97" i="19" s="1"/>
  <c r="AC96" i="19"/>
  <c r="AC97" i="19" s="1"/>
  <c r="AD96" i="19"/>
  <c r="AD97" i="19" s="1"/>
  <c r="AE96" i="19"/>
  <c r="AE97" i="19" s="1"/>
  <c r="O96" i="19"/>
  <c r="O97" i="19" s="1"/>
  <c r="AT57" i="31" l="1"/>
  <c r="AT58" i="31" s="1"/>
  <c r="AU67" i="31"/>
  <c r="F65" i="19"/>
  <c r="F75" i="19"/>
  <c r="G75" i="19"/>
  <c r="H30" i="22" s="1"/>
  <c r="E75" i="19"/>
  <c r="H75" i="19"/>
  <c r="I30" i="22" s="1"/>
  <c r="F64" i="19"/>
  <c r="H63" i="19"/>
  <c r="F80" i="19"/>
  <c r="E80" i="19"/>
  <c r="H80" i="19"/>
  <c r="G80" i="19"/>
  <c r="F37" i="19"/>
  <c r="F62" i="19"/>
  <c r="H61" i="19"/>
  <c r="H62" i="19"/>
  <c r="H65" i="19"/>
  <c r="E64" i="19"/>
  <c r="G62" i="19"/>
  <c r="G63" i="19"/>
  <c r="G65" i="19"/>
  <c r="AU57" i="31" l="1"/>
  <c r="AU58" i="31" s="1"/>
  <c r="AV67" i="31"/>
  <c r="G37" i="19"/>
  <c r="H32" i="19"/>
  <c r="G32" i="19"/>
  <c r="F79" i="19"/>
  <c r="E79" i="19"/>
  <c r="H79" i="19"/>
  <c r="G79" i="19"/>
  <c r="E31" i="19"/>
  <c r="H31" i="19"/>
  <c r="F31" i="19"/>
  <c r="G31" i="19"/>
  <c r="F76" i="19"/>
  <c r="E76" i="19"/>
  <c r="H76" i="19"/>
  <c r="I31" i="22" s="1"/>
  <c r="G76" i="19"/>
  <c r="H31" i="22" s="1"/>
  <c r="F60" i="19"/>
  <c r="G60" i="19"/>
  <c r="H60" i="19"/>
  <c r="E60" i="19"/>
  <c r="H36" i="19"/>
  <c r="G36" i="19"/>
  <c r="F36" i="19"/>
  <c r="E36" i="19"/>
  <c r="E83" i="19"/>
  <c r="F83" i="19"/>
  <c r="G83" i="19"/>
  <c r="H83" i="19"/>
  <c r="H59" i="19"/>
  <c r="E59" i="19"/>
  <c r="G59" i="19"/>
  <c r="F59" i="19"/>
  <c r="E63" i="19"/>
  <c r="G55" i="19"/>
  <c r="H55" i="19"/>
  <c r="F55" i="19"/>
  <c r="E55" i="19"/>
  <c r="G61" i="19"/>
  <c r="F61" i="19"/>
  <c r="E84" i="19"/>
  <c r="F84" i="19"/>
  <c r="H84" i="19"/>
  <c r="G84" i="19"/>
  <c r="H35" i="19"/>
  <c r="F35" i="19"/>
  <c r="G35" i="19"/>
  <c r="E35" i="19"/>
  <c r="F32" i="19"/>
  <c r="E62" i="19"/>
  <c r="H64" i="19"/>
  <c r="F63" i="19"/>
  <c r="F73" i="19"/>
  <c r="G73" i="19"/>
  <c r="H28" i="22" s="1"/>
  <c r="H73" i="19"/>
  <c r="I28" i="22" s="1"/>
  <c r="E73" i="19"/>
  <c r="H33" i="19"/>
  <c r="G33" i="19"/>
  <c r="F33" i="19"/>
  <c r="E33" i="19"/>
  <c r="H57" i="19"/>
  <c r="F57" i="19"/>
  <c r="G57" i="19"/>
  <c r="E57" i="19"/>
  <c r="E58" i="19"/>
  <c r="H58" i="19"/>
  <c r="F58" i="19"/>
  <c r="F78" i="19"/>
  <c r="H78" i="19"/>
  <c r="I33" i="22" s="1"/>
  <c r="G78" i="19"/>
  <c r="H33" i="22" s="1"/>
  <c r="E78" i="19"/>
  <c r="E32" i="19"/>
  <c r="G64" i="19"/>
  <c r="E65" i="19"/>
  <c r="E61" i="19"/>
  <c r="F74" i="19"/>
  <c r="H74" i="19"/>
  <c r="I29" i="22" s="1"/>
  <c r="G74" i="19"/>
  <c r="H29" i="22" s="1"/>
  <c r="E74" i="19"/>
  <c r="H56" i="19"/>
  <c r="F56" i="19"/>
  <c r="G56" i="19"/>
  <c r="E56" i="19"/>
  <c r="E37" i="19"/>
  <c r="H37" i="19"/>
  <c r="F81" i="19"/>
  <c r="G81" i="19"/>
  <c r="H81" i="19"/>
  <c r="E81" i="19"/>
  <c r="E82" i="19"/>
  <c r="F82" i="19"/>
  <c r="H82" i="19"/>
  <c r="G82" i="19"/>
  <c r="H34" i="19"/>
  <c r="E34" i="19"/>
  <c r="G34" i="19"/>
  <c r="F34" i="19"/>
  <c r="F77" i="19"/>
  <c r="G77" i="19"/>
  <c r="H32" i="22" s="1"/>
  <c r="E77" i="19"/>
  <c r="H77" i="19"/>
  <c r="I32" i="22" s="1"/>
  <c r="E38" i="19"/>
  <c r="H38" i="19"/>
  <c r="G38" i="19"/>
  <c r="F38" i="19"/>
  <c r="AW67" i="31" l="1"/>
  <c r="AV57" i="31"/>
  <c r="AV58" i="31" s="1"/>
  <c r="E39" i="19"/>
  <c r="G39" i="19"/>
  <c r="F39" i="19"/>
  <c r="H39" i="19"/>
  <c r="AX67" i="31" l="1"/>
  <c r="L12" i="31"/>
  <c r="V13" i="19" s="1"/>
  <c r="AW57" i="31"/>
  <c r="E40" i="19"/>
  <c r="G40" i="19"/>
  <c r="F40" i="19"/>
  <c r="H40" i="19"/>
  <c r="AY67" i="31" l="1"/>
  <c r="AX57" i="31"/>
  <c r="AX58" i="31" s="1"/>
  <c r="AW58" i="31"/>
  <c r="M13" i="31"/>
  <c r="E41" i="19"/>
  <c r="G41" i="19"/>
  <c r="F41" i="19"/>
  <c r="H41" i="19"/>
  <c r="W14" i="19" l="1"/>
  <c r="AZ67" i="31"/>
  <c r="AY57" i="31"/>
  <c r="AY58" i="31" s="1"/>
  <c r="E42" i="19"/>
  <c r="H42" i="19"/>
  <c r="G42" i="19"/>
  <c r="F42" i="19"/>
  <c r="AZ57" i="31" l="1"/>
  <c r="AZ58" i="31" s="1"/>
  <c r="BA67" i="31"/>
  <c r="O71" i="19"/>
  <c r="R6" i="19"/>
  <c r="S6" i="19" s="1"/>
  <c r="T6" i="19" s="1"/>
  <c r="U6" i="19" s="1"/>
  <c r="V6" i="19" s="1"/>
  <c r="W6" i="19" s="1"/>
  <c r="Y84" i="19"/>
  <c r="X84" i="19"/>
  <c r="W84" i="19"/>
  <c r="V84" i="19"/>
  <c r="U84" i="19"/>
  <c r="T84" i="19"/>
  <c r="S84" i="19"/>
  <c r="R84" i="19"/>
  <c r="Q84" i="19"/>
  <c r="P84" i="19"/>
  <c r="O84" i="19"/>
  <c r="Y83" i="19"/>
  <c r="X83" i="19"/>
  <c r="W83" i="19"/>
  <c r="V83" i="19"/>
  <c r="U83" i="19"/>
  <c r="T83" i="19"/>
  <c r="S83" i="19"/>
  <c r="R83" i="19"/>
  <c r="Q83" i="19"/>
  <c r="P83" i="19"/>
  <c r="O83" i="19"/>
  <c r="Y82" i="19"/>
  <c r="X82" i="19"/>
  <c r="W82" i="19"/>
  <c r="V82" i="19"/>
  <c r="U82" i="19"/>
  <c r="T82" i="19"/>
  <c r="S82" i="19"/>
  <c r="R82" i="19"/>
  <c r="Q82" i="19"/>
  <c r="P82" i="19"/>
  <c r="O82" i="19"/>
  <c r="Y81" i="19"/>
  <c r="X81" i="19"/>
  <c r="W81" i="19"/>
  <c r="V81" i="19"/>
  <c r="U81" i="19"/>
  <c r="T81" i="19"/>
  <c r="S81" i="19"/>
  <c r="R81" i="19"/>
  <c r="Q81" i="19"/>
  <c r="P81" i="19"/>
  <c r="O81" i="19"/>
  <c r="Y79" i="19"/>
  <c r="X79" i="19"/>
  <c r="W79" i="19"/>
  <c r="V79" i="19"/>
  <c r="U79" i="19"/>
  <c r="T79" i="19"/>
  <c r="S79" i="19"/>
  <c r="R79" i="19"/>
  <c r="Q79" i="19"/>
  <c r="P79" i="19"/>
  <c r="O79" i="19"/>
  <c r="Y78" i="19"/>
  <c r="X78" i="19"/>
  <c r="W78" i="19"/>
  <c r="V78" i="19"/>
  <c r="U78" i="19"/>
  <c r="T78" i="19"/>
  <c r="S78" i="19"/>
  <c r="R78" i="19"/>
  <c r="Q78" i="19"/>
  <c r="P78" i="19"/>
  <c r="O78" i="19"/>
  <c r="Y77" i="19"/>
  <c r="X77" i="19"/>
  <c r="W77" i="19"/>
  <c r="V77" i="19"/>
  <c r="U77" i="19"/>
  <c r="T77" i="19"/>
  <c r="S77" i="19"/>
  <c r="R77" i="19"/>
  <c r="Q77" i="19"/>
  <c r="P77" i="19"/>
  <c r="O77" i="19"/>
  <c r="Y76" i="19"/>
  <c r="X76" i="19"/>
  <c r="W76" i="19"/>
  <c r="V76" i="19"/>
  <c r="U76" i="19"/>
  <c r="T76" i="19"/>
  <c r="S76" i="19"/>
  <c r="R76" i="19"/>
  <c r="Q76" i="19"/>
  <c r="P76" i="19"/>
  <c r="O76" i="19"/>
  <c r="Y75" i="19"/>
  <c r="X75" i="19"/>
  <c r="W75" i="19"/>
  <c r="V75" i="19"/>
  <c r="U75" i="19"/>
  <c r="T75" i="19"/>
  <c r="S75" i="19"/>
  <c r="R75" i="19"/>
  <c r="Q75" i="19"/>
  <c r="P75" i="19"/>
  <c r="O75" i="19"/>
  <c r="Y74" i="19"/>
  <c r="X74" i="19"/>
  <c r="W74" i="19"/>
  <c r="V74" i="19"/>
  <c r="U74" i="19"/>
  <c r="T74" i="19"/>
  <c r="S74" i="19"/>
  <c r="R74" i="19"/>
  <c r="Q74" i="19"/>
  <c r="P74" i="19"/>
  <c r="O74" i="19"/>
  <c r="Y73" i="19"/>
  <c r="X73" i="19"/>
  <c r="W73" i="19"/>
  <c r="V73" i="19"/>
  <c r="U73" i="19"/>
  <c r="T73" i="19"/>
  <c r="S73" i="19"/>
  <c r="R73" i="19"/>
  <c r="Q73" i="19"/>
  <c r="P73" i="19"/>
  <c r="O73" i="19"/>
  <c r="Y71" i="19"/>
  <c r="X71" i="19"/>
  <c r="W71" i="19"/>
  <c r="V71" i="19"/>
  <c r="U71" i="19"/>
  <c r="T71" i="19"/>
  <c r="S71" i="19"/>
  <c r="R71" i="19"/>
  <c r="Q71" i="19"/>
  <c r="P71" i="19"/>
  <c r="Y70" i="19"/>
  <c r="X70" i="19"/>
  <c r="W70" i="19"/>
  <c r="V70" i="19"/>
  <c r="U70" i="19"/>
  <c r="T70" i="19"/>
  <c r="S70" i="19"/>
  <c r="R70" i="19"/>
  <c r="Q70" i="19"/>
  <c r="P70" i="19"/>
  <c r="O70" i="19"/>
  <c r="H34" i="22"/>
  <c r="I34" i="22"/>
  <c r="H35" i="22"/>
  <c r="I35" i="22"/>
  <c r="H36" i="22"/>
  <c r="I36" i="22"/>
  <c r="H37" i="22"/>
  <c r="I37" i="22"/>
  <c r="H38" i="22"/>
  <c r="I38" i="22"/>
  <c r="H39" i="22"/>
  <c r="I39" i="22"/>
  <c r="H40" i="22"/>
  <c r="I40" i="22"/>
  <c r="H41" i="22"/>
  <c r="I41" i="22"/>
  <c r="H42" i="22"/>
  <c r="I42" i="22"/>
  <c r="H43" i="22"/>
  <c r="I43" i="22"/>
  <c r="H44" i="22"/>
  <c r="I44" i="22"/>
  <c r="H45" i="22"/>
  <c r="I45" i="22"/>
  <c r="H46" i="22"/>
  <c r="I46" i="22"/>
  <c r="H47" i="22"/>
  <c r="I47" i="22"/>
  <c r="H48" i="22"/>
  <c r="I48" i="22"/>
  <c r="H49" i="22"/>
  <c r="I49" i="22"/>
  <c r="H50" i="22"/>
  <c r="I50" i="22"/>
  <c r="H51" i="22"/>
  <c r="I51" i="22"/>
  <c r="H184" i="22"/>
  <c r="I184" i="22"/>
  <c r="H185" i="22"/>
  <c r="I185" i="22"/>
  <c r="H186" i="22"/>
  <c r="I186" i="22"/>
  <c r="H187" i="22"/>
  <c r="I187" i="22"/>
  <c r="H188" i="22"/>
  <c r="I188" i="22"/>
  <c r="H189" i="22"/>
  <c r="I189" i="22"/>
  <c r="H190" i="22"/>
  <c r="I190" i="22"/>
  <c r="H191" i="22"/>
  <c r="I191" i="22"/>
  <c r="H192" i="22"/>
  <c r="I192" i="22"/>
  <c r="H193" i="22"/>
  <c r="I193" i="22"/>
  <c r="H194" i="22"/>
  <c r="I194" i="22"/>
  <c r="H195" i="22"/>
  <c r="I195" i="22"/>
  <c r="H214" i="22"/>
  <c r="I214" i="22"/>
  <c r="H215" i="22"/>
  <c r="I215" i="22"/>
  <c r="H216" i="22"/>
  <c r="I216" i="22"/>
  <c r="H217" i="22"/>
  <c r="I217" i="22"/>
  <c r="H218" i="22"/>
  <c r="I218" i="22"/>
  <c r="H219" i="22"/>
  <c r="I219" i="22"/>
  <c r="H220" i="22"/>
  <c r="I220" i="22"/>
  <c r="H221" i="22"/>
  <c r="I221" i="22"/>
  <c r="H222" i="22"/>
  <c r="I222" i="22"/>
  <c r="H223" i="22"/>
  <c r="I223" i="22"/>
  <c r="H224" i="22"/>
  <c r="I224" i="22"/>
  <c r="BA57" i="31" l="1"/>
  <c r="BA58" i="31" s="1"/>
  <c r="BB67" i="31"/>
  <c r="G53" i="19"/>
  <c r="G69" i="19"/>
  <c r="H228" i="22" s="1"/>
  <c r="F51" i="19"/>
  <c r="G210" i="22" s="1"/>
  <c r="H71" i="19"/>
  <c r="I230" i="22" s="1"/>
  <c r="G116" i="19"/>
  <c r="H89" i="22" s="1"/>
  <c r="F172" i="19"/>
  <c r="G268" i="22" s="1"/>
  <c r="H91" i="19"/>
  <c r="I58" i="22" s="1"/>
  <c r="E93" i="19"/>
  <c r="E8" i="19"/>
  <c r="F13" i="22" s="1"/>
  <c r="E26" i="19"/>
  <c r="E17" i="19"/>
  <c r="H8" i="19"/>
  <c r="G17" i="19"/>
  <c r="H19" i="22" s="1"/>
  <c r="F17" i="19"/>
  <c r="G8" i="19"/>
  <c r="H26" i="19"/>
  <c r="I25" i="22" s="1"/>
  <c r="F8" i="19"/>
  <c r="G7" i="22" s="1"/>
  <c r="G26" i="19"/>
  <c r="H25" i="22" s="1"/>
  <c r="H17" i="19"/>
  <c r="I19" i="22" s="1"/>
  <c r="F26" i="19"/>
  <c r="H124" i="19"/>
  <c r="G124" i="19"/>
  <c r="E124" i="19"/>
  <c r="F124" i="19"/>
  <c r="E100" i="19"/>
  <c r="E94" i="19"/>
  <c r="E88" i="19"/>
  <c r="F100" i="19"/>
  <c r="F94" i="19"/>
  <c r="F88" i="19"/>
  <c r="G88" i="19"/>
  <c r="H55" i="22" s="1"/>
  <c r="H100" i="19"/>
  <c r="I67" i="22" s="1"/>
  <c r="G100" i="19"/>
  <c r="H67" i="22" s="1"/>
  <c r="H94" i="19"/>
  <c r="I61" i="22" s="1"/>
  <c r="H88" i="19"/>
  <c r="I55" i="22" s="1"/>
  <c r="G94" i="19"/>
  <c r="H61" i="22" s="1"/>
  <c r="G99" i="19"/>
  <c r="H66" i="22" s="1"/>
  <c r="G87" i="19"/>
  <c r="H54" i="22" s="1"/>
  <c r="F71" i="19"/>
  <c r="E30" i="19"/>
  <c r="E21" i="19"/>
  <c r="E12" i="19"/>
  <c r="F9" i="22" s="1"/>
  <c r="G30" i="19"/>
  <c r="H27" i="22" s="1"/>
  <c r="G12" i="19"/>
  <c r="F21" i="19"/>
  <c r="H12" i="19"/>
  <c r="H30" i="19"/>
  <c r="I27" i="22" s="1"/>
  <c r="F12" i="19"/>
  <c r="G9" i="22" s="1"/>
  <c r="F30" i="19"/>
  <c r="H21" i="19"/>
  <c r="I21" i="22" s="1"/>
  <c r="G21" i="19"/>
  <c r="H21" i="22" s="1"/>
  <c r="E117" i="19"/>
  <c r="E111" i="19"/>
  <c r="E105" i="19"/>
  <c r="F117" i="19"/>
  <c r="F111" i="19"/>
  <c r="F105" i="19"/>
  <c r="G117" i="19"/>
  <c r="H90" i="22" s="1"/>
  <c r="G111" i="19"/>
  <c r="H84" i="22" s="1"/>
  <c r="G105" i="19"/>
  <c r="H117" i="19"/>
  <c r="I90" i="22" s="1"/>
  <c r="H111" i="19"/>
  <c r="I84" i="22" s="1"/>
  <c r="H105" i="19"/>
  <c r="E119" i="19"/>
  <c r="E113" i="19"/>
  <c r="E107" i="19"/>
  <c r="F119" i="19"/>
  <c r="F113" i="19"/>
  <c r="F107" i="19"/>
  <c r="G119" i="19"/>
  <c r="H92" i="22" s="1"/>
  <c r="G113" i="19"/>
  <c r="H86" i="22" s="1"/>
  <c r="G107" i="19"/>
  <c r="H119" i="19"/>
  <c r="I92" i="22" s="1"/>
  <c r="H113" i="19"/>
  <c r="I86" i="22" s="1"/>
  <c r="H107" i="19"/>
  <c r="F25" i="19"/>
  <c r="H16" i="19"/>
  <c r="F7" i="19"/>
  <c r="G25" i="19"/>
  <c r="G16" i="19"/>
  <c r="E7" i="19"/>
  <c r="E16" i="19"/>
  <c r="G7" i="19"/>
  <c r="F16" i="19"/>
  <c r="E25" i="19"/>
  <c r="H7" i="19"/>
  <c r="H25" i="19"/>
  <c r="F29" i="19"/>
  <c r="F20" i="19"/>
  <c r="H11" i="19"/>
  <c r="G29" i="19"/>
  <c r="G20" i="19"/>
  <c r="G11" i="19"/>
  <c r="E11" i="19"/>
  <c r="E20" i="19"/>
  <c r="H20" i="19"/>
  <c r="H29" i="19"/>
  <c r="E29" i="19"/>
  <c r="F11" i="19"/>
  <c r="E123" i="19"/>
  <c r="G123" i="19"/>
  <c r="H123" i="19"/>
  <c r="F123" i="19"/>
  <c r="E127" i="19"/>
  <c r="F127" i="19"/>
  <c r="H127" i="19"/>
  <c r="G127" i="19"/>
  <c r="H147" i="19"/>
  <c r="I243" i="22" s="1"/>
  <c r="H138" i="19"/>
  <c r="I234" i="22" s="1"/>
  <c r="E147" i="19"/>
  <c r="E138" i="19"/>
  <c r="F147" i="19"/>
  <c r="G243" i="22" s="1"/>
  <c r="F138" i="19"/>
  <c r="G234" i="22" s="1"/>
  <c r="G147" i="19"/>
  <c r="H243" i="22" s="1"/>
  <c r="G138" i="19"/>
  <c r="H234" i="22" s="1"/>
  <c r="H151" i="19"/>
  <c r="I247" i="22" s="1"/>
  <c r="H142" i="19"/>
  <c r="I238" i="22" s="1"/>
  <c r="E151" i="19"/>
  <c r="E142" i="19"/>
  <c r="F151" i="19"/>
  <c r="G247" i="22" s="1"/>
  <c r="F142" i="19"/>
  <c r="G238" i="22" s="1"/>
  <c r="G142" i="19"/>
  <c r="H238" i="22" s="1"/>
  <c r="G151" i="19"/>
  <c r="H247" i="22" s="1"/>
  <c r="F176" i="19"/>
  <c r="G272" i="22" s="1"/>
  <c r="F167" i="19"/>
  <c r="G263" i="22" s="1"/>
  <c r="F158" i="19"/>
  <c r="G254" i="22" s="1"/>
  <c r="G176" i="19"/>
  <c r="H272" i="22" s="1"/>
  <c r="G167" i="19"/>
  <c r="H263" i="22" s="1"/>
  <c r="G158" i="19"/>
  <c r="H254" i="22" s="1"/>
  <c r="E167" i="19"/>
  <c r="H167" i="19"/>
  <c r="I263" i="22" s="1"/>
  <c r="E176" i="19"/>
  <c r="H158" i="19"/>
  <c r="I254" i="22" s="1"/>
  <c r="E158" i="19"/>
  <c r="H176" i="19"/>
  <c r="I272" i="22" s="1"/>
  <c r="F180" i="19"/>
  <c r="G276" i="22" s="1"/>
  <c r="F171" i="19"/>
  <c r="G267" i="22" s="1"/>
  <c r="F162" i="19"/>
  <c r="G258" i="22" s="1"/>
  <c r="G180" i="19"/>
  <c r="H276" i="22" s="1"/>
  <c r="G171" i="19"/>
  <c r="H267" i="22" s="1"/>
  <c r="G162" i="19"/>
  <c r="H258" i="22" s="1"/>
  <c r="E171" i="19"/>
  <c r="H171" i="19"/>
  <c r="I267" i="22" s="1"/>
  <c r="E180" i="19"/>
  <c r="H180" i="19"/>
  <c r="I276" i="22" s="1"/>
  <c r="H162" i="19"/>
  <c r="I258" i="22" s="1"/>
  <c r="E162" i="19"/>
  <c r="H182" i="19"/>
  <c r="E182" i="19"/>
  <c r="G182" i="19"/>
  <c r="F182" i="19"/>
  <c r="F148" i="19"/>
  <c r="G244" i="22" s="1"/>
  <c r="F139" i="19"/>
  <c r="G235" i="22" s="1"/>
  <c r="G148" i="19"/>
  <c r="H244" i="22" s="1"/>
  <c r="E148" i="19"/>
  <c r="G139" i="19"/>
  <c r="H235" i="22" s="1"/>
  <c r="H148" i="19"/>
  <c r="I244" i="22" s="1"/>
  <c r="E139" i="19"/>
  <c r="H139" i="19"/>
  <c r="I235" i="22" s="1"/>
  <c r="E69" i="19"/>
  <c r="G44" i="19"/>
  <c r="H197" i="22" s="1"/>
  <c r="H44" i="19"/>
  <c r="I197" i="22" s="1"/>
  <c r="F44" i="19"/>
  <c r="E44" i="19"/>
  <c r="E85" i="19"/>
  <c r="E102" i="19"/>
  <c r="E96" i="19"/>
  <c r="E90" i="19"/>
  <c r="F102" i="19"/>
  <c r="F96" i="19"/>
  <c r="F90" i="19"/>
  <c r="G96" i="19"/>
  <c r="H63" i="22" s="1"/>
  <c r="H90" i="19"/>
  <c r="I57" i="22" s="1"/>
  <c r="G90" i="19"/>
  <c r="H57" i="22" s="1"/>
  <c r="H102" i="19"/>
  <c r="I69" i="22" s="1"/>
  <c r="H96" i="19"/>
  <c r="I63" i="22" s="1"/>
  <c r="G102" i="19"/>
  <c r="H69" i="22" s="1"/>
  <c r="H145" i="19"/>
  <c r="I241" i="22" s="1"/>
  <c r="H136" i="19"/>
  <c r="I232" i="22" s="1"/>
  <c r="E145" i="19"/>
  <c r="E136" i="19"/>
  <c r="F145" i="19"/>
  <c r="G241" i="22" s="1"/>
  <c r="F136" i="19"/>
  <c r="G232" i="22" s="1"/>
  <c r="G136" i="19"/>
  <c r="H232" i="22" s="1"/>
  <c r="G145" i="19"/>
  <c r="H241" i="22" s="1"/>
  <c r="F152" i="19"/>
  <c r="G248" i="22" s="1"/>
  <c r="H143" i="19"/>
  <c r="I239" i="22" s="1"/>
  <c r="G152" i="19"/>
  <c r="H248" i="22" s="1"/>
  <c r="G143" i="19"/>
  <c r="H239" i="22" s="1"/>
  <c r="E143" i="19"/>
  <c r="E152" i="19"/>
  <c r="H152" i="19"/>
  <c r="I248" i="22" s="1"/>
  <c r="F143" i="19"/>
  <c r="G239" i="22" s="1"/>
  <c r="H134" i="19"/>
  <c r="E134" i="19"/>
  <c r="F134" i="19"/>
  <c r="G134" i="19"/>
  <c r="E98" i="19"/>
  <c r="E92" i="19"/>
  <c r="E86" i="19"/>
  <c r="F98" i="19"/>
  <c r="F92" i="19"/>
  <c r="F86" i="19"/>
  <c r="H98" i="19"/>
  <c r="I65" i="22" s="1"/>
  <c r="G98" i="19"/>
  <c r="H65" i="22" s="1"/>
  <c r="H92" i="19"/>
  <c r="I59" i="22" s="1"/>
  <c r="G92" i="19"/>
  <c r="H59" i="22" s="1"/>
  <c r="H86" i="19"/>
  <c r="I53" i="22" s="1"/>
  <c r="G86" i="19"/>
  <c r="H53" i="22" s="1"/>
  <c r="H146" i="19"/>
  <c r="I242" i="22" s="1"/>
  <c r="H137" i="19"/>
  <c r="I233" i="22" s="1"/>
  <c r="E146" i="19"/>
  <c r="E137" i="19"/>
  <c r="G146" i="19"/>
  <c r="H242" i="22" s="1"/>
  <c r="G137" i="19"/>
  <c r="H233" i="22" s="1"/>
  <c r="F146" i="19"/>
  <c r="G242" i="22" s="1"/>
  <c r="F137" i="19"/>
  <c r="G233" i="22" s="1"/>
  <c r="F150" i="19"/>
  <c r="G246" i="22" s="1"/>
  <c r="E141" i="19"/>
  <c r="G150" i="19"/>
  <c r="H246" i="22" s="1"/>
  <c r="H141" i="19"/>
  <c r="I237" i="22" s="1"/>
  <c r="G141" i="19"/>
  <c r="H237" i="22" s="1"/>
  <c r="E150" i="19"/>
  <c r="H150" i="19"/>
  <c r="I246" i="22" s="1"/>
  <c r="F141" i="19"/>
  <c r="G237" i="22" s="1"/>
  <c r="H181" i="19"/>
  <c r="E181" i="19"/>
  <c r="F181" i="19"/>
  <c r="G181" i="19"/>
  <c r="E53" i="19"/>
  <c r="F212" i="22" s="1"/>
  <c r="F53" i="19"/>
  <c r="G212" i="22" s="1"/>
  <c r="E24" i="19"/>
  <c r="E15" i="19"/>
  <c r="G6" i="19"/>
  <c r="H24" i="19"/>
  <c r="I24" i="22" s="1"/>
  <c r="F15" i="19"/>
  <c r="F6" i="19"/>
  <c r="G24" i="19"/>
  <c r="H24" i="22" s="1"/>
  <c r="F24" i="19"/>
  <c r="H15" i="19"/>
  <c r="I18" i="22" s="1"/>
  <c r="G15" i="19"/>
  <c r="H18" i="22" s="1"/>
  <c r="H6" i="19"/>
  <c r="E6" i="19"/>
  <c r="H128" i="19"/>
  <c r="G128" i="19"/>
  <c r="E128" i="19"/>
  <c r="F128" i="19"/>
  <c r="H133" i="19"/>
  <c r="E133" i="19"/>
  <c r="G133" i="19"/>
  <c r="F133" i="19"/>
  <c r="F173" i="19"/>
  <c r="G269" i="22" s="1"/>
  <c r="F164" i="19"/>
  <c r="G260" i="22" s="1"/>
  <c r="F155" i="19"/>
  <c r="G251" i="22" s="1"/>
  <c r="G173" i="19"/>
  <c r="H269" i="22" s="1"/>
  <c r="G164" i="19"/>
  <c r="H260" i="22" s="1"/>
  <c r="G155" i="19"/>
  <c r="H251" i="22" s="1"/>
  <c r="E173" i="19"/>
  <c r="E155" i="19"/>
  <c r="H173" i="19"/>
  <c r="I269" i="22" s="1"/>
  <c r="H155" i="19"/>
  <c r="I251" i="22" s="1"/>
  <c r="E164" i="19"/>
  <c r="H164" i="19"/>
  <c r="I260" i="22" s="1"/>
  <c r="H153" i="19"/>
  <c r="I249" i="22" s="1"/>
  <c r="H144" i="19"/>
  <c r="I240" i="22" s="1"/>
  <c r="E153" i="19"/>
  <c r="E144" i="19"/>
  <c r="G153" i="19"/>
  <c r="H249" i="22" s="1"/>
  <c r="G144" i="19"/>
  <c r="H240" i="22" s="1"/>
  <c r="F153" i="19"/>
  <c r="G249" i="22" s="1"/>
  <c r="F144" i="19"/>
  <c r="G240" i="22" s="1"/>
  <c r="E28" i="19"/>
  <c r="E19" i="19"/>
  <c r="E10" i="19"/>
  <c r="F8" i="22" s="1"/>
  <c r="F28" i="19"/>
  <c r="H19" i="19"/>
  <c r="I20" i="22" s="1"/>
  <c r="F10" i="19"/>
  <c r="G8" i="22" s="1"/>
  <c r="G28" i="19"/>
  <c r="H26" i="22" s="1"/>
  <c r="G19" i="19"/>
  <c r="H20" i="22" s="1"/>
  <c r="F19" i="19"/>
  <c r="H10" i="19"/>
  <c r="G10" i="19"/>
  <c r="H28" i="19"/>
  <c r="I26" i="22" s="1"/>
  <c r="E122" i="19"/>
  <c r="F122" i="19"/>
  <c r="G122" i="19"/>
  <c r="H122" i="19"/>
  <c r="H126" i="19"/>
  <c r="G126" i="19"/>
  <c r="F126" i="19"/>
  <c r="E126" i="19"/>
  <c r="H132" i="19"/>
  <c r="E132" i="19"/>
  <c r="F132" i="19"/>
  <c r="G132" i="19"/>
  <c r="F175" i="19"/>
  <c r="G271" i="22" s="1"/>
  <c r="F166" i="19"/>
  <c r="G262" i="22" s="1"/>
  <c r="F157" i="19"/>
  <c r="G253" i="22" s="1"/>
  <c r="G175" i="19"/>
  <c r="H271" i="22" s="1"/>
  <c r="G166" i="19"/>
  <c r="H262" i="22" s="1"/>
  <c r="G157" i="19"/>
  <c r="H253" i="22" s="1"/>
  <c r="E175" i="19"/>
  <c r="E157" i="19"/>
  <c r="H175" i="19"/>
  <c r="I271" i="22" s="1"/>
  <c r="H157" i="19"/>
  <c r="I253" i="22" s="1"/>
  <c r="H166" i="19"/>
  <c r="I262" i="22" s="1"/>
  <c r="E166" i="19"/>
  <c r="F179" i="19"/>
  <c r="G275" i="22" s="1"/>
  <c r="F170" i="19"/>
  <c r="G266" i="22" s="1"/>
  <c r="F161" i="19"/>
  <c r="G257" i="22" s="1"/>
  <c r="G179" i="19"/>
  <c r="H275" i="22" s="1"/>
  <c r="G170" i="19"/>
  <c r="H266" i="22" s="1"/>
  <c r="G161" i="19"/>
  <c r="H257" i="22" s="1"/>
  <c r="E179" i="19"/>
  <c r="E161" i="19"/>
  <c r="H179" i="19"/>
  <c r="I275" i="22" s="1"/>
  <c r="H161" i="19"/>
  <c r="I257" i="22" s="1"/>
  <c r="E170" i="19"/>
  <c r="H170" i="19"/>
  <c r="I266" i="22" s="1"/>
  <c r="H184" i="19"/>
  <c r="E184" i="19"/>
  <c r="G184" i="19"/>
  <c r="F184" i="19"/>
  <c r="H186" i="19"/>
  <c r="E186" i="19"/>
  <c r="G186" i="19"/>
  <c r="F186" i="19"/>
  <c r="H185" i="19"/>
  <c r="E185" i="19"/>
  <c r="F185" i="19"/>
  <c r="G185" i="19"/>
  <c r="H135" i="19"/>
  <c r="E135" i="19"/>
  <c r="G135" i="19"/>
  <c r="F135" i="19"/>
  <c r="F177" i="19"/>
  <c r="G273" i="22" s="1"/>
  <c r="F168" i="19"/>
  <c r="G264" i="22" s="1"/>
  <c r="F159" i="19"/>
  <c r="G255" i="22" s="1"/>
  <c r="G177" i="19"/>
  <c r="H273" i="22" s="1"/>
  <c r="G168" i="19"/>
  <c r="H264" i="22" s="1"/>
  <c r="G159" i="19"/>
  <c r="H255" i="22" s="1"/>
  <c r="E177" i="19"/>
  <c r="E159" i="19"/>
  <c r="H177" i="19"/>
  <c r="I273" i="22" s="1"/>
  <c r="H159" i="19"/>
  <c r="I255" i="22" s="1"/>
  <c r="E168" i="19"/>
  <c r="H168" i="19"/>
  <c r="I264" i="22" s="1"/>
  <c r="H183" i="19"/>
  <c r="E183" i="19"/>
  <c r="F183" i="19"/>
  <c r="G183" i="19"/>
  <c r="H149" i="19"/>
  <c r="I245" i="22" s="1"/>
  <c r="H140" i="19"/>
  <c r="I236" i="22" s="1"/>
  <c r="E149" i="19"/>
  <c r="E140" i="19"/>
  <c r="G149" i="19"/>
  <c r="H245" i="22" s="1"/>
  <c r="G140" i="19"/>
  <c r="H236" i="22" s="1"/>
  <c r="F149" i="19"/>
  <c r="G245" i="22" s="1"/>
  <c r="F140" i="19"/>
  <c r="G236" i="22" s="1"/>
  <c r="E23" i="19"/>
  <c r="E14" i="19"/>
  <c r="G5" i="19"/>
  <c r="G23" i="19"/>
  <c r="H23" i="22" s="1"/>
  <c r="E5" i="19"/>
  <c r="G14" i="19"/>
  <c r="H17" i="22" s="1"/>
  <c r="H5" i="19"/>
  <c r="F14" i="19"/>
  <c r="F5" i="19"/>
  <c r="H23" i="19"/>
  <c r="I23" i="22" s="1"/>
  <c r="H14" i="19"/>
  <c r="I17" i="22" s="1"/>
  <c r="F23" i="19"/>
  <c r="F27" i="19"/>
  <c r="F18" i="19"/>
  <c r="E9" i="19"/>
  <c r="G27" i="19"/>
  <c r="G18" i="19"/>
  <c r="H9" i="19"/>
  <c r="E27" i="19"/>
  <c r="H27" i="19"/>
  <c r="G9" i="19"/>
  <c r="E18" i="19"/>
  <c r="F9" i="19"/>
  <c r="H18" i="19"/>
  <c r="E125" i="19"/>
  <c r="H125" i="19"/>
  <c r="F125" i="19"/>
  <c r="G125" i="19"/>
  <c r="E129" i="19"/>
  <c r="F129" i="19"/>
  <c r="G129" i="19"/>
  <c r="H129" i="19"/>
  <c r="E131" i="19"/>
  <c r="H131" i="19"/>
  <c r="G131" i="19"/>
  <c r="F131" i="19"/>
  <c r="G45" i="19"/>
  <c r="H198" i="22" s="1"/>
  <c r="E45" i="19"/>
  <c r="H45" i="19"/>
  <c r="I198" i="22" s="1"/>
  <c r="F45" i="19"/>
  <c r="G47" i="19"/>
  <c r="H200" i="22" s="1"/>
  <c r="H47" i="19"/>
  <c r="I200" i="22" s="1"/>
  <c r="F47" i="19"/>
  <c r="E47" i="19"/>
  <c r="F174" i="19"/>
  <c r="G270" i="22" s="1"/>
  <c r="F165" i="19"/>
  <c r="G261" i="22" s="1"/>
  <c r="F156" i="19"/>
  <c r="G252" i="22" s="1"/>
  <c r="G174" i="19"/>
  <c r="H270" i="22" s="1"/>
  <c r="G165" i="19"/>
  <c r="H261" i="22" s="1"/>
  <c r="G156" i="19"/>
  <c r="H252" i="22" s="1"/>
  <c r="E165" i="19"/>
  <c r="I261" i="22"/>
  <c r="E156" i="19"/>
  <c r="H174" i="19"/>
  <c r="I270" i="22" s="1"/>
  <c r="E174" i="19"/>
  <c r="H156" i="19"/>
  <c r="I252" i="22" s="1"/>
  <c r="F178" i="19"/>
  <c r="G274" i="22" s="1"/>
  <c r="F169" i="19"/>
  <c r="G265" i="22" s="1"/>
  <c r="F160" i="19"/>
  <c r="G256" i="22" s="1"/>
  <c r="G178" i="19"/>
  <c r="H274" i="22" s="1"/>
  <c r="G169" i="19"/>
  <c r="H265" i="22" s="1"/>
  <c r="G160" i="19"/>
  <c r="H256" i="22" s="1"/>
  <c r="E169" i="19"/>
  <c r="H169" i="19"/>
  <c r="I265" i="22" s="1"/>
  <c r="E160" i="19"/>
  <c r="H178" i="19"/>
  <c r="I274" i="22" s="1"/>
  <c r="E178" i="19"/>
  <c r="H160" i="19"/>
  <c r="I256" i="22" s="1"/>
  <c r="H97" i="19" l="1"/>
  <c r="I64" i="22" s="1"/>
  <c r="H85" i="19"/>
  <c r="I52" i="22" s="1"/>
  <c r="BB57" i="31"/>
  <c r="BB58" i="31" s="1"/>
  <c r="M12" i="31"/>
  <c r="H206" i="22"/>
  <c r="H212" i="22"/>
  <c r="F7" i="22"/>
  <c r="H51" i="19"/>
  <c r="H104" i="19"/>
  <c r="I71" i="22" s="1"/>
  <c r="H116" i="19"/>
  <c r="I89" i="22" s="1"/>
  <c r="G104" i="19"/>
  <c r="H71" i="22" s="1"/>
  <c r="F104" i="19"/>
  <c r="E116" i="19"/>
  <c r="H99" i="19"/>
  <c r="I66" i="22" s="1"/>
  <c r="H154" i="19"/>
  <c r="I250" i="22" s="1"/>
  <c r="H172" i="19"/>
  <c r="I268" i="22" s="1"/>
  <c r="E154" i="19"/>
  <c r="E172" i="19"/>
  <c r="H163" i="19"/>
  <c r="I259" i="22" s="1"/>
  <c r="G154" i="19"/>
  <c r="H250" i="22" s="1"/>
  <c r="G51" i="19"/>
  <c r="G172" i="19"/>
  <c r="H268" i="22" s="1"/>
  <c r="G97" i="19"/>
  <c r="H64" i="22" s="1"/>
  <c r="F85" i="19"/>
  <c r="H87" i="19"/>
  <c r="I54" i="22" s="1"/>
  <c r="G93" i="19"/>
  <c r="H60" i="22" s="1"/>
  <c r="G85" i="19"/>
  <c r="H52" i="22" s="1"/>
  <c r="G91" i="19"/>
  <c r="H58" i="22" s="1"/>
  <c r="F91" i="19"/>
  <c r="F97" i="19"/>
  <c r="F154" i="19"/>
  <c r="G250" i="22" s="1"/>
  <c r="E91" i="19"/>
  <c r="G110" i="19"/>
  <c r="H83" i="22" s="1"/>
  <c r="F110" i="19"/>
  <c r="F93" i="19"/>
  <c r="F116" i="19"/>
  <c r="E87" i="19"/>
  <c r="E104" i="19"/>
  <c r="E110" i="19"/>
  <c r="E97" i="19"/>
  <c r="H53" i="19"/>
  <c r="F163" i="19"/>
  <c r="G259" i="22" s="1"/>
  <c r="F99" i="19"/>
  <c r="E163" i="19"/>
  <c r="G163" i="19"/>
  <c r="H259" i="22" s="1"/>
  <c r="E51" i="19"/>
  <c r="F210" i="22" s="1"/>
  <c r="H110" i="19"/>
  <c r="I83" i="22" s="1"/>
  <c r="G280" i="22"/>
  <c r="G286" i="22"/>
  <c r="I299" i="22"/>
  <c r="I282" i="22"/>
  <c r="I288" i="22"/>
  <c r="H297" i="22"/>
  <c r="H280" i="22"/>
  <c r="H286" i="22"/>
  <c r="F280" i="22"/>
  <c r="F286" i="22"/>
  <c r="G278" i="22"/>
  <c r="G284" i="22"/>
  <c r="H295" i="22"/>
  <c r="H284" i="22"/>
  <c r="H278" i="22"/>
  <c r="F284" i="22"/>
  <c r="F278" i="22"/>
  <c r="I297" i="22"/>
  <c r="I280" i="22"/>
  <c r="I286" i="22"/>
  <c r="I295" i="22"/>
  <c r="I278" i="22"/>
  <c r="I284" i="22"/>
  <c r="E99" i="19"/>
  <c r="H298" i="22"/>
  <c r="H281" i="22"/>
  <c r="H287" i="22"/>
  <c r="G281" i="22"/>
  <c r="G287" i="22"/>
  <c r="H294" i="22"/>
  <c r="H283" i="22"/>
  <c r="H277" i="22"/>
  <c r="G277" i="22"/>
  <c r="G283" i="22"/>
  <c r="I298" i="22"/>
  <c r="I281" i="22"/>
  <c r="I287" i="22"/>
  <c r="F283" i="22"/>
  <c r="F277" i="22"/>
  <c r="F281" i="22"/>
  <c r="F287" i="22"/>
  <c r="I294" i="22"/>
  <c r="I277" i="22"/>
  <c r="I283" i="22"/>
  <c r="H296" i="22"/>
  <c r="H279" i="22"/>
  <c r="H285" i="22"/>
  <c r="G279" i="22"/>
  <c r="G285" i="22"/>
  <c r="G282" i="22"/>
  <c r="G288" i="22"/>
  <c r="F285" i="22"/>
  <c r="F279" i="22"/>
  <c r="I296" i="22"/>
  <c r="I279" i="22"/>
  <c r="I285" i="22"/>
  <c r="H299" i="22"/>
  <c r="H282" i="22"/>
  <c r="H288" i="22"/>
  <c r="E71" i="19"/>
  <c r="F282" i="22"/>
  <c r="F288" i="22"/>
  <c r="G71" i="19"/>
  <c r="H230" i="22" s="1"/>
  <c r="F69" i="19"/>
  <c r="H93" i="19"/>
  <c r="I60" i="22" s="1"/>
  <c r="F87" i="19"/>
  <c r="H69" i="19"/>
  <c r="I228" i="22" s="1"/>
  <c r="H134" i="22"/>
  <c r="H122" i="22"/>
  <c r="H110" i="22"/>
  <c r="H128" i="22"/>
  <c r="H116" i="22"/>
  <c r="H104" i="22"/>
  <c r="I177" i="22"/>
  <c r="I159" i="22"/>
  <c r="I165" i="22"/>
  <c r="I171" i="22"/>
  <c r="I147" i="22"/>
  <c r="I183" i="22"/>
  <c r="H125" i="22"/>
  <c r="H101" i="22"/>
  <c r="H131" i="22"/>
  <c r="H113" i="22"/>
  <c r="H119" i="22"/>
  <c r="H107" i="22"/>
  <c r="I169" i="22"/>
  <c r="I145" i="22"/>
  <c r="I175" i="22"/>
  <c r="I181" i="22"/>
  <c r="I157" i="22"/>
  <c r="I163" i="22"/>
  <c r="I126" i="22"/>
  <c r="I114" i="22"/>
  <c r="I102" i="22"/>
  <c r="I132" i="22"/>
  <c r="I120" i="22"/>
  <c r="I108" i="22"/>
  <c r="H167" i="22"/>
  <c r="H143" i="22"/>
  <c r="H173" i="22"/>
  <c r="H179" i="22"/>
  <c r="H155" i="22"/>
  <c r="H161" i="22"/>
  <c r="H117" i="22"/>
  <c r="H129" i="22"/>
  <c r="H105" i="22"/>
  <c r="H135" i="22"/>
  <c r="H111" i="22"/>
  <c r="H123" i="22"/>
  <c r="I182" i="22"/>
  <c r="I170" i="22"/>
  <c r="I158" i="22"/>
  <c r="I146" i="22"/>
  <c r="I176" i="22"/>
  <c r="I164" i="22"/>
  <c r="G49" i="19"/>
  <c r="H126" i="22"/>
  <c r="H114" i="22"/>
  <c r="H102" i="22"/>
  <c r="H132" i="22"/>
  <c r="H120" i="22"/>
  <c r="H108" i="22"/>
  <c r="H133" i="22"/>
  <c r="H109" i="22"/>
  <c r="H115" i="22"/>
  <c r="H121" i="22"/>
  <c r="H127" i="22"/>
  <c r="H103" i="22"/>
  <c r="I161" i="22"/>
  <c r="I173" i="22"/>
  <c r="I179" i="22"/>
  <c r="I155" i="22"/>
  <c r="I167" i="22"/>
  <c r="I143" i="22"/>
  <c r="I134" i="22"/>
  <c r="I122" i="22"/>
  <c r="I110" i="22"/>
  <c r="I128" i="22"/>
  <c r="I116" i="22"/>
  <c r="I104" i="22"/>
  <c r="H183" i="22"/>
  <c r="H159" i="22"/>
  <c r="H171" i="22"/>
  <c r="H147" i="22"/>
  <c r="H177" i="22"/>
  <c r="H165" i="22"/>
  <c r="I174" i="22"/>
  <c r="I162" i="22"/>
  <c r="I180" i="22"/>
  <c r="I168" i="22"/>
  <c r="I156" i="22"/>
  <c r="I144" i="22"/>
  <c r="I129" i="22"/>
  <c r="I105" i="22"/>
  <c r="I135" i="22"/>
  <c r="I117" i="22"/>
  <c r="I123" i="22"/>
  <c r="I111" i="22"/>
  <c r="H175" i="22"/>
  <c r="H157" i="22"/>
  <c r="H163" i="22"/>
  <c r="H169" i="22"/>
  <c r="H145" i="22"/>
  <c r="H181" i="22"/>
  <c r="H176" i="22"/>
  <c r="H164" i="22"/>
  <c r="H182" i="22"/>
  <c r="H170" i="22"/>
  <c r="H158" i="22"/>
  <c r="H146" i="22"/>
  <c r="I121" i="22"/>
  <c r="I133" i="22"/>
  <c r="I109" i="22"/>
  <c r="I115" i="22"/>
  <c r="I127" i="22"/>
  <c r="I103" i="22"/>
  <c r="H180" i="22"/>
  <c r="H168" i="22"/>
  <c r="H156" i="22"/>
  <c r="H144" i="22"/>
  <c r="H174" i="22"/>
  <c r="H162" i="22"/>
  <c r="I113" i="22"/>
  <c r="I119" i="22"/>
  <c r="I125" i="22"/>
  <c r="I101" i="22"/>
  <c r="I131" i="22"/>
  <c r="I107" i="22"/>
  <c r="H98" i="22"/>
  <c r="E115" i="19"/>
  <c r="E109" i="19"/>
  <c r="E103" i="19"/>
  <c r="F115" i="19"/>
  <c r="F109" i="19"/>
  <c r="F103" i="19"/>
  <c r="G115" i="19"/>
  <c r="H88" i="22" s="1"/>
  <c r="G109" i="19"/>
  <c r="H82" i="22" s="1"/>
  <c r="G103" i="19"/>
  <c r="H109" i="19"/>
  <c r="I82" i="22" s="1"/>
  <c r="H103" i="19"/>
  <c r="H115" i="19"/>
  <c r="I88" i="22" s="1"/>
  <c r="H95" i="22"/>
  <c r="I139" i="22"/>
  <c r="I151" i="22"/>
  <c r="G43" i="19"/>
  <c r="H196" i="22" s="1"/>
  <c r="H43" i="19"/>
  <c r="I196" i="22" s="1"/>
  <c r="E43" i="19"/>
  <c r="F43" i="19"/>
  <c r="I96" i="22"/>
  <c r="H7" i="22"/>
  <c r="H13" i="22"/>
  <c r="E121" i="19"/>
  <c r="F121" i="19"/>
  <c r="G121" i="19"/>
  <c r="H121" i="19"/>
  <c r="E130" i="19"/>
  <c r="G130" i="19"/>
  <c r="H130" i="19"/>
  <c r="F130" i="19"/>
  <c r="H137" i="22"/>
  <c r="H149" i="22"/>
  <c r="H5" i="22"/>
  <c r="H11" i="22"/>
  <c r="F68" i="19"/>
  <c r="E68" i="19"/>
  <c r="G68" i="19"/>
  <c r="H227" i="22" s="1"/>
  <c r="H68" i="19"/>
  <c r="I227" i="22" s="1"/>
  <c r="H14" i="22"/>
  <c r="H8" i="22"/>
  <c r="G52" i="19"/>
  <c r="E52" i="19"/>
  <c r="F211" i="22" s="1"/>
  <c r="H52" i="19"/>
  <c r="F52" i="19"/>
  <c r="G211" i="22" s="1"/>
  <c r="I137" i="22"/>
  <c r="I149" i="22"/>
  <c r="E118" i="19"/>
  <c r="E112" i="19"/>
  <c r="E106" i="19"/>
  <c r="F118" i="19"/>
  <c r="F112" i="19"/>
  <c r="F106" i="19"/>
  <c r="G112" i="19"/>
  <c r="H85" i="22" s="1"/>
  <c r="H106" i="19"/>
  <c r="G106" i="19"/>
  <c r="H118" i="19"/>
  <c r="I91" i="22" s="1"/>
  <c r="G118" i="19"/>
  <c r="H91" i="22" s="1"/>
  <c r="H112" i="19"/>
  <c r="I85" i="22" s="1"/>
  <c r="H150" i="22"/>
  <c r="H138" i="22"/>
  <c r="I95" i="22"/>
  <c r="F72" i="19"/>
  <c r="E72" i="19"/>
  <c r="H72" i="19"/>
  <c r="I231" i="22" s="1"/>
  <c r="G72" i="19"/>
  <c r="H231" i="22" s="1"/>
  <c r="G46" i="19"/>
  <c r="H199" i="22" s="1"/>
  <c r="F46" i="19"/>
  <c r="H46" i="19"/>
  <c r="I199" i="22" s="1"/>
  <c r="E46" i="19"/>
  <c r="I74" i="22"/>
  <c r="I80" i="22"/>
  <c r="I72" i="22"/>
  <c r="I78" i="22"/>
  <c r="I13" i="22"/>
  <c r="I7" i="22"/>
  <c r="I141" i="22"/>
  <c r="I153" i="22"/>
  <c r="G48" i="19"/>
  <c r="H201" i="22" s="1"/>
  <c r="F48" i="19"/>
  <c r="E48" i="19"/>
  <c r="H48" i="19"/>
  <c r="I201" i="22" s="1"/>
  <c r="I9" i="22"/>
  <c r="I15" i="22"/>
  <c r="E22" i="19"/>
  <c r="E13" i="19"/>
  <c r="G4" i="19"/>
  <c r="F22" i="19"/>
  <c r="H13" i="19"/>
  <c r="I16" i="22" s="1"/>
  <c r="H22" i="19"/>
  <c r="I22" i="22" s="1"/>
  <c r="E4" i="19"/>
  <c r="F4" i="22" s="1"/>
  <c r="G22" i="19"/>
  <c r="H22" i="22" s="1"/>
  <c r="G13" i="19"/>
  <c r="H16" i="22" s="1"/>
  <c r="H4" i="19"/>
  <c r="F4" i="19"/>
  <c r="G4" i="22" s="1"/>
  <c r="F13" i="19"/>
  <c r="I5" i="22"/>
  <c r="I11" i="22"/>
  <c r="H99" i="22"/>
  <c r="E101" i="19"/>
  <c r="E95" i="19"/>
  <c r="E89" i="19"/>
  <c r="F101" i="19"/>
  <c r="F95" i="19"/>
  <c r="F89" i="19"/>
  <c r="G101" i="19"/>
  <c r="H68" i="22" s="1"/>
  <c r="G95" i="19"/>
  <c r="H62" i="22" s="1"/>
  <c r="G89" i="19"/>
  <c r="H56" i="22" s="1"/>
  <c r="H101" i="19"/>
  <c r="I68" i="22" s="1"/>
  <c r="H95" i="19"/>
  <c r="I62" i="22" s="1"/>
  <c r="H89" i="19"/>
  <c r="I56" i="22" s="1"/>
  <c r="I140" i="22"/>
  <c r="I152" i="22"/>
  <c r="H96" i="22"/>
  <c r="H97" i="22"/>
  <c r="I98" i="22"/>
  <c r="H141" i="22"/>
  <c r="H153" i="22"/>
  <c r="E120" i="19"/>
  <c r="E114" i="19"/>
  <c r="E108" i="19"/>
  <c r="F120" i="19"/>
  <c r="F114" i="19"/>
  <c r="F108" i="19"/>
  <c r="G120" i="19"/>
  <c r="H93" i="22" s="1"/>
  <c r="H114" i="19"/>
  <c r="I87" i="22" s="1"/>
  <c r="G114" i="19"/>
  <c r="H87" i="22" s="1"/>
  <c r="H108" i="19"/>
  <c r="G108" i="19"/>
  <c r="H120" i="19"/>
  <c r="I93" i="22" s="1"/>
  <c r="G50" i="19"/>
  <c r="F50" i="19"/>
  <c r="G209" i="22" s="1"/>
  <c r="E50" i="19"/>
  <c r="F209" i="22" s="1"/>
  <c r="H50" i="19"/>
  <c r="I138" i="22"/>
  <c r="I150" i="22"/>
  <c r="I99" i="22"/>
  <c r="I8" i="22"/>
  <c r="I14" i="22"/>
  <c r="H139" i="22"/>
  <c r="H151" i="22"/>
  <c r="I6" i="22"/>
  <c r="I12" i="22"/>
  <c r="H6" i="22"/>
  <c r="H12" i="22"/>
  <c r="H152" i="22"/>
  <c r="H140" i="22"/>
  <c r="I77" i="22"/>
  <c r="G54" i="19"/>
  <c r="F54" i="19"/>
  <c r="G213" i="22" s="1"/>
  <c r="H54" i="19"/>
  <c r="E54" i="19"/>
  <c r="F213" i="22" s="1"/>
  <c r="F70" i="19"/>
  <c r="H70" i="19"/>
  <c r="I229" i="22" s="1"/>
  <c r="E70" i="19"/>
  <c r="G70" i="19"/>
  <c r="H229" i="22" s="1"/>
  <c r="H80" i="22"/>
  <c r="H74" i="22"/>
  <c r="H78" i="22"/>
  <c r="H72" i="22"/>
  <c r="H9" i="22"/>
  <c r="H15" i="22"/>
  <c r="I97" i="22"/>
  <c r="G5" i="22"/>
  <c r="G6" i="22"/>
  <c r="F5" i="22"/>
  <c r="F6" i="22"/>
  <c r="H77" i="22" l="1"/>
  <c r="W13" i="19"/>
  <c r="H202" i="22"/>
  <c r="H208" i="22"/>
  <c r="H203" i="22"/>
  <c r="H209" i="22"/>
  <c r="I203" i="22"/>
  <c r="I209" i="22"/>
  <c r="M209" i="22"/>
  <c r="I205" i="22"/>
  <c r="I211" i="22"/>
  <c r="M211" i="22" s="1"/>
  <c r="I207" i="22"/>
  <c r="I213" i="22"/>
  <c r="H205" i="22"/>
  <c r="H211" i="22"/>
  <c r="I206" i="22"/>
  <c r="I212" i="22"/>
  <c r="M212" i="22" s="1"/>
  <c r="H207" i="22"/>
  <c r="H213" i="22"/>
  <c r="H204" i="22"/>
  <c r="H210" i="22"/>
  <c r="I204" i="22"/>
  <c r="I210" i="22"/>
  <c r="F10" i="22"/>
  <c r="F49" i="19"/>
  <c r="E49" i="19"/>
  <c r="H49" i="19"/>
  <c r="M9" i="22"/>
  <c r="M279" i="22"/>
  <c r="M285" i="22"/>
  <c r="M278" i="22"/>
  <c r="M284" i="22"/>
  <c r="M287" i="22"/>
  <c r="M281" i="22"/>
  <c r="M277" i="22"/>
  <c r="M283" i="22"/>
  <c r="M286" i="22"/>
  <c r="M280" i="22"/>
  <c r="M288" i="22"/>
  <c r="M282" i="22"/>
  <c r="I130" i="22"/>
  <c r="I118" i="22"/>
  <c r="I106" i="22"/>
  <c r="I124" i="22"/>
  <c r="I112" i="22"/>
  <c r="I100" i="22"/>
  <c r="I178" i="22"/>
  <c r="I166" i="22"/>
  <c r="I154" i="22"/>
  <c r="I142" i="22"/>
  <c r="I172" i="22"/>
  <c r="I160" i="22"/>
  <c r="H130" i="22"/>
  <c r="H118" i="22"/>
  <c r="H106" i="22"/>
  <c r="H124" i="22"/>
  <c r="H112" i="22"/>
  <c r="H100" i="22"/>
  <c r="H172" i="22"/>
  <c r="H160" i="22"/>
  <c r="H178" i="22"/>
  <c r="H166" i="22"/>
  <c r="H154" i="22"/>
  <c r="H142" i="22"/>
  <c r="AA10" i="22"/>
  <c r="AH8" i="22"/>
  <c r="AH20" i="22"/>
  <c r="AA20" i="22"/>
  <c r="Z17" i="22"/>
  <c r="AG18" i="22"/>
  <c r="AH17" i="22"/>
  <c r="AG16" i="22"/>
  <c r="Z16" i="22"/>
  <c r="AG17" i="22"/>
  <c r="AA17" i="22"/>
  <c r="F67" i="19"/>
  <c r="H67" i="19"/>
  <c r="I226" i="22" s="1"/>
  <c r="G67" i="19"/>
  <c r="H226" i="22" s="1"/>
  <c r="E67" i="19"/>
  <c r="Z8" i="22"/>
  <c r="AG10" i="22"/>
  <c r="I10" i="22"/>
  <c r="I4" i="22"/>
  <c r="I136" i="22"/>
  <c r="I148" i="22"/>
  <c r="H94" i="22"/>
  <c r="I70" i="22"/>
  <c r="I76" i="22"/>
  <c r="AG8" i="22"/>
  <c r="AG20" i="22"/>
  <c r="AH10" i="22"/>
  <c r="Z19" i="22"/>
  <c r="AA7" i="22"/>
  <c r="AA16" i="22"/>
  <c r="AH18" i="22"/>
  <c r="H148" i="22"/>
  <c r="H136" i="22"/>
  <c r="M8" i="22"/>
  <c r="AH7" i="22"/>
  <c r="AA8" i="22"/>
  <c r="I75" i="22"/>
  <c r="AA11" i="22" s="1"/>
  <c r="I81" i="22"/>
  <c r="AH11" i="22" s="1"/>
  <c r="AA19" i="22"/>
  <c r="AG19" i="22"/>
  <c r="AG7" i="22"/>
  <c r="AH16" i="22"/>
  <c r="H73" i="22"/>
  <c r="Z9" i="22" s="1"/>
  <c r="H79" i="22"/>
  <c r="AG9" i="22" s="1"/>
  <c r="Z7" i="22"/>
  <c r="H70" i="22"/>
  <c r="H76" i="22"/>
  <c r="Z18" i="22"/>
  <c r="M7" i="22"/>
  <c r="H75" i="22"/>
  <c r="Z11" i="22" s="1"/>
  <c r="H81" i="22"/>
  <c r="AG11" i="22" s="1"/>
  <c r="Z20" i="22"/>
  <c r="AH19" i="22"/>
  <c r="H4" i="22"/>
  <c r="H10" i="22"/>
  <c r="AA18" i="22"/>
  <c r="I73" i="22"/>
  <c r="AA9" i="22" s="1"/>
  <c r="I79" i="22"/>
  <c r="AH9" i="22" s="1"/>
  <c r="Z10" i="22"/>
  <c r="I94" i="22"/>
  <c r="M5" i="22"/>
  <c r="M6" i="22"/>
  <c r="H66" i="19" l="1"/>
  <c r="I225" i="22" s="1"/>
  <c r="F66" i="19"/>
  <c r="G66" i="19"/>
  <c r="H225" i="22" s="1"/>
  <c r="E66" i="19"/>
  <c r="M210" i="22"/>
  <c r="M213" i="22"/>
  <c r="G208" i="22"/>
  <c r="G202" i="22"/>
  <c r="I208" i="22"/>
  <c r="I202" i="22"/>
  <c r="F208" i="22"/>
  <c r="M208" i="22" s="1"/>
  <c r="F202" i="22"/>
  <c r="AH15" i="22"/>
  <c r="AA15" i="22"/>
  <c r="Z15" i="22"/>
  <c r="AG15" i="22"/>
  <c r="M4" i="22"/>
  <c r="AG6" i="22"/>
  <c r="AA6" i="22"/>
  <c r="Z6" i="22"/>
  <c r="AH6" i="22"/>
  <c r="G148" i="22"/>
  <c r="G149" i="22"/>
  <c r="G150" i="22"/>
  <c r="G151" i="22"/>
  <c r="G152" i="22"/>
  <c r="G153" i="22"/>
  <c r="F149" i="22"/>
  <c r="F150" i="22"/>
  <c r="F151" i="22"/>
  <c r="F152" i="22"/>
  <c r="F153" i="22"/>
  <c r="F148" i="22"/>
  <c r="F154" i="22"/>
  <c r="G136" i="22"/>
  <c r="G137" i="22"/>
  <c r="G138" i="22"/>
  <c r="G139" i="22"/>
  <c r="G140" i="22"/>
  <c r="G141" i="22"/>
  <c r="F137" i="22"/>
  <c r="F138" i="22"/>
  <c r="F139" i="22"/>
  <c r="F140" i="22"/>
  <c r="F141" i="22"/>
  <c r="F136" i="22"/>
  <c r="F142" i="22"/>
  <c r="G94" i="22"/>
  <c r="G95" i="22"/>
  <c r="G96" i="22"/>
  <c r="G97" i="22"/>
  <c r="G98" i="22"/>
  <c r="G99" i="22"/>
  <c r="F95" i="22"/>
  <c r="F96" i="22"/>
  <c r="F97" i="22"/>
  <c r="F98" i="22"/>
  <c r="F99" i="22"/>
  <c r="F94" i="22"/>
  <c r="F100" i="22"/>
  <c r="G70" i="22"/>
  <c r="G71" i="22"/>
  <c r="G72" i="22"/>
  <c r="G73" i="22"/>
  <c r="G74" i="22"/>
  <c r="G75" i="22"/>
  <c r="F71" i="22"/>
  <c r="F72" i="22"/>
  <c r="F73" i="22"/>
  <c r="F74" i="22"/>
  <c r="F75" i="22"/>
  <c r="F70" i="22"/>
  <c r="F76" i="22"/>
  <c r="G40" i="22"/>
  <c r="G41" i="22"/>
  <c r="G42" i="22"/>
  <c r="G43" i="22"/>
  <c r="G44" i="22"/>
  <c r="G45" i="22"/>
  <c r="F41" i="22"/>
  <c r="F42" i="22"/>
  <c r="F43" i="22"/>
  <c r="F44" i="22"/>
  <c r="F45" i="22"/>
  <c r="F40" i="22"/>
  <c r="F46" i="22"/>
  <c r="G29" i="22"/>
  <c r="G30" i="22"/>
  <c r="G31" i="22"/>
  <c r="G32" i="22"/>
  <c r="G33" i="22"/>
  <c r="G28" i="22"/>
  <c r="F29" i="22"/>
  <c r="F30" i="22"/>
  <c r="F31" i="22"/>
  <c r="F32" i="22"/>
  <c r="F33" i="22"/>
  <c r="F28" i="22"/>
  <c r="F34" i="22"/>
  <c r="M42" i="22" l="1"/>
  <c r="M73" i="22"/>
  <c r="M98" i="22"/>
  <c r="M141" i="22"/>
  <c r="M137" i="22"/>
  <c r="M150" i="22"/>
  <c r="M40" i="22"/>
  <c r="M148" i="22"/>
  <c r="M33" i="22"/>
  <c r="M29" i="22"/>
  <c r="M32" i="22"/>
  <c r="M45" i="22"/>
  <c r="M41" i="22"/>
  <c r="M72" i="22"/>
  <c r="M97" i="22"/>
  <c r="M140" i="22"/>
  <c r="M153" i="22"/>
  <c r="M149" i="22"/>
  <c r="M44" i="22"/>
  <c r="M75" i="22"/>
  <c r="M71" i="22"/>
  <c r="M96" i="22"/>
  <c r="M139" i="22"/>
  <c r="M152" i="22"/>
  <c r="M31" i="22"/>
  <c r="M94" i="22"/>
  <c r="M28" i="22"/>
  <c r="M30" i="22"/>
  <c r="M43" i="22"/>
  <c r="M74" i="22"/>
  <c r="M99" i="22"/>
  <c r="M95" i="22"/>
  <c r="M136" i="22"/>
  <c r="M138" i="22"/>
  <c r="M151" i="22"/>
  <c r="M70" i="22"/>
  <c r="Y9" i="22"/>
  <c r="Y8" i="22"/>
  <c r="Y11" i="22"/>
  <c r="Y7" i="22"/>
  <c r="Y6" i="22"/>
  <c r="Y10" i="22"/>
  <c r="X9" i="22"/>
  <c r="X11" i="22"/>
  <c r="X7" i="22"/>
  <c r="X10" i="22"/>
  <c r="X6" i="22"/>
  <c r="X8" i="22"/>
  <c r="AB10" i="22" l="1"/>
  <c r="AB6" i="22"/>
  <c r="AB9" i="22"/>
  <c r="AB8" i="22"/>
  <c r="AB11" i="22"/>
  <c r="AB7" i="22"/>
  <c r="G295" i="22"/>
  <c r="G296" i="22"/>
  <c r="G297" i="22"/>
  <c r="G298" i="22"/>
  <c r="G299" i="22"/>
  <c r="G294" i="22"/>
  <c r="F295" i="22"/>
  <c r="F296" i="22"/>
  <c r="F297" i="22"/>
  <c r="F298" i="22"/>
  <c r="F299" i="22"/>
  <c r="F294" i="22"/>
  <c r="F269" i="22"/>
  <c r="M269" i="22" s="1"/>
  <c r="F270" i="22"/>
  <c r="M270" i="22" s="1"/>
  <c r="F271" i="22"/>
  <c r="M271" i="22" s="1"/>
  <c r="F272" i="22"/>
  <c r="M272" i="22" s="1"/>
  <c r="F273" i="22"/>
  <c r="M273" i="22" s="1"/>
  <c r="F274" i="22"/>
  <c r="M274" i="22" s="1"/>
  <c r="F275" i="22"/>
  <c r="M275" i="22" s="1"/>
  <c r="F276" i="22"/>
  <c r="M276" i="22" s="1"/>
  <c r="F268" i="22"/>
  <c r="F260" i="22"/>
  <c r="M260" i="22" s="1"/>
  <c r="F261" i="22"/>
  <c r="M261" i="22" s="1"/>
  <c r="F262" i="22"/>
  <c r="M262" i="22" s="1"/>
  <c r="F263" i="22"/>
  <c r="M263" i="22" s="1"/>
  <c r="F264" i="22"/>
  <c r="M264" i="22" s="1"/>
  <c r="F265" i="22"/>
  <c r="M265" i="22" s="1"/>
  <c r="F266" i="22"/>
  <c r="M266" i="22" s="1"/>
  <c r="F267" i="22"/>
  <c r="M267" i="22" s="1"/>
  <c r="F259" i="22"/>
  <c r="F251" i="22"/>
  <c r="M251" i="22" s="1"/>
  <c r="F252" i="22"/>
  <c r="M252" i="22" s="1"/>
  <c r="F253" i="22"/>
  <c r="M253" i="22" s="1"/>
  <c r="F254" i="22"/>
  <c r="M254" i="22" s="1"/>
  <c r="F255" i="22"/>
  <c r="M255" i="22" s="1"/>
  <c r="F256" i="22"/>
  <c r="M256" i="22" s="1"/>
  <c r="F257" i="22"/>
  <c r="M257" i="22" s="1"/>
  <c r="F258" i="22"/>
  <c r="M258" i="22" s="1"/>
  <c r="F250" i="22"/>
  <c r="F242" i="22"/>
  <c r="M242" i="22" s="1"/>
  <c r="F243" i="22"/>
  <c r="M243" i="22" s="1"/>
  <c r="F244" i="22"/>
  <c r="M244" i="22" s="1"/>
  <c r="F245" i="22"/>
  <c r="M245" i="22" s="1"/>
  <c r="F246" i="22"/>
  <c r="M246" i="22" s="1"/>
  <c r="F247" i="22"/>
  <c r="M247" i="22" s="1"/>
  <c r="F248" i="22"/>
  <c r="M248" i="22" s="1"/>
  <c r="F249" i="22"/>
  <c r="M249" i="22" s="1"/>
  <c r="F241" i="22"/>
  <c r="F233" i="22"/>
  <c r="M233" i="22" s="1"/>
  <c r="F234" i="22"/>
  <c r="M234" i="22" s="1"/>
  <c r="F235" i="22"/>
  <c r="M235" i="22" s="1"/>
  <c r="F236" i="22"/>
  <c r="M236" i="22" s="1"/>
  <c r="F237" i="22"/>
  <c r="F238" i="22"/>
  <c r="M238" i="22" s="1"/>
  <c r="F239" i="22"/>
  <c r="M239" i="22" s="1"/>
  <c r="F240" i="22"/>
  <c r="M240" i="22" s="1"/>
  <c r="F232" i="22"/>
  <c r="G22" i="22"/>
  <c r="G23" i="22"/>
  <c r="G24" i="22"/>
  <c r="G25" i="22"/>
  <c r="G26" i="22"/>
  <c r="G27" i="22"/>
  <c r="F23" i="22"/>
  <c r="F24" i="22"/>
  <c r="F25" i="22"/>
  <c r="F26" i="22"/>
  <c r="F27" i="22"/>
  <c r="F22" i="22"/>
  <c r="G16" i="22"/>
  <c r="G17" i="22"/>
  <c r="G18" i="22"/>
  <c r="G19" i="22"/>
  <c r="G20" i="22"/>
  <c r="G21" i="22"/>
  <c r="F17" i="22"/>
  <c r="F18" i="22"/>
  <c r="F19" i="22"/>
  <c r="F20" i="22"/>
  <c r="F21" i="22"/>
  <c r="F16" i="22"/>
  <c r="G10" i="22"/>
  <c r="M10" i="22" s="1"/>
  <c r="G11" i="22"/>
  <c r="G12" i="22"/>
  <c r="G13" i="22"/>
  <c r="M13" i="22" s="1"/>
  <c r="G14" i="22"/>
  <c r="G15" i="22"/>
  <c r="F14" i="22"/>
  <c r="F15" i="22"/>
  <c r="F11" i="22"/>
  <c r="F12" i="22"/>
  <c r="M237" i="22" l="1"/>
  <c r="M14" i="22"/>
  <c r="M21" i="22"/>
  <c r="M17" i="22"/>
  <c r="M27" i="22"/>
  <c r="M23" i="22"/>
  <c r="M297" i="22"/>
  <c r="M11" i="22"/>
  <c r="M15" i="22"/>
  <c r="M16" i="22"/>
  <c r="M18" i="22"/>
  <c r="M22" i="22"/>
  <c r="M24" i="22"/>
  <c r="M232" i="22"/>
  <c r="M250" i="22"/>
  <c r="M268" i="22"/>
  <c r="M298" i="22"/>
  <c r="M12" i="22"/>
  <c r="M20" i="22"/>
  <c r="M26" i="22"/>
  <c r="M241" i="22"/>
  <c r="M259" i="22"/>
  <c r="M294" i="22"/>
  <c r="M296" i="22"/>
  <c r="M19" i="22"/>
  <c r="M25" i="22"/>
  <c r="M299" i="22"/>
  <c r="M295" i="22"/>
  <c r="G131" i="22"/>
  <c r="G132" i="22"/>
  <c r="G133" i="22"/>
  <c r="G134" i="22"/>
  <c r="G135" i="22"/>
  <c r="G130" i="22"/>
  <c r="F131" i="22"/>
  <c r="F132" i="22"/>
  <c r="F133" i="22"/>
  <c r="F134" i="22"/>
  <c r="F135" i="22"/>
  <c r="G125" i="22"/>
  <c r="G126" i="22"/>
  <c r="G127" i="22"/>
  <c r="G128" i="22"/>
  <c r="G129" i="22"/>
  <c r="G124" i="22"/>
  <c r="F125" i="22"/>
  <c r="F126" i="22"/>
  <c r="F127" i="22"/>
  <c r="F128" i="22"/>
  <c r="F129" i="22"/>
  <c r="G119" i="22"/>
  <c r="G120" i="22"/>
  <c r="G121" i="22"/>
  <c r="G122" i="22"/>
  <c r="G123" i="22"/>
  <c r="G118" i="22"/>
  <c r="F119" i="22"/>
  <c r="F120" i="22"/>
  <c r="F121" i="22"/>
  <c r="F122" i="22"/>
  <c r="F123" i="22"/>
  <c r="S9" i="22" l="1"/>
  <c r="T9" i="22" s="1"/>
  <c r="M123" i="22"/>
  <c r="M119" i="22"/>
  <c r="M128" i="22"/>
  <c r="M133" i="22"/>
  <c r="S4" i="22"/>
  <c r="T4" i="22" s="1"/>
  <c r="M122" i="22"/>
  <c r="M127" i="22"/>
  <c r="M132" i="22"/>
  <c r="M121" i="22"/>
  <c r="M126" i="22"/>
  <c r="M135" i="22"/>
  <c r="M131" i="22"/>
  <c r="M120" i="22"/>
  <c r="M129" i="22"/>
  <c r="M125" i="22"/>
  <c r="M134" i="22"/>
  <c r="S6" i="22"/>
  <c r="T6" i="22" s="1"/>
  <c r="S5" i="22"/>
  <c r="T5" i="22" s="1"/>
  <c r="S8" i="22"/>
  <c r="T8" i="22" s="1"/>
  <c r="S7" i="22"/>
  <c r="T7" i="22" s="1"/>
  <c r="F179" i="22"/>
  <c r="G179" i="22"/>
  <c r="F180" i="22"/>
  <c r="G180" i="22"/>
  <c r="F181" i="22"/>
  <c r="G181" i="22"/>
  <c r="F182" i="22"/>
  <c r="G182" i="22"/>
  <c r="F183" i="22"/>
  <c r="G183" i="22"/>
  <c r="G178" i="22"/>
  <c r="F178" i="22"/>
  <c r="F173" i="22"/>
  <c r="G173" i="22"/>
  <c r="F174" i="22"/>
  <c r="G174" i="22"/>
  <c r="F175" i="22"/>
  <c r="G175" i="22"/>
  <c r="F176" i="22"/>
  <c r="G176" i="22"/>
  <c r="F177" i="22"/>
  <c r="G177" i="22"/>
  <c r="G172" i="22"/>
  <c r="F172" i="22"/>
  <c r="G167" i="22"/>
  <c r="G168" i="22"/>
  <c r="G169" i="22"/>
  <c r="G170" i="22"/>
  <c r="G171" i="22"/>
  <c r="G166" i="22"/>
  <c r="F167" i="22"/>
  <c r="F168" i="22"/>
  <c r="F169" i="22"/>
  <c r="F170" i="22"/>
  <c r="F171" i="22"/>
  <c r="F166" i="22"/>
  <c r="G143" i="22"/>
  <c r="G144" i="22"/>
  <c r="G145" i="22"/>
  <c r="G146" i="22"/>
  <c r="G147" i="22"/>
  <c r="G142" i="22"/>
  <c r="M142" i="22" s="1"/>
  <c r="F143" i="22"/>
  <c r="F144" i="22"/>
  <c r="F145" i="22"/>
  <c r="F146" i="22"/>
  <c r="F147" i="22"/>
  <c r="M145" i="22" l="1"/>
  <c r="M169" i="22"/>
  <c r="M172" i="22"/>
  <c r="M178" i="22"/>
  <c r="M175" i="22"/>
  <c r="M173" i="22"/>
  <c r="M183" i="22"/>
  <c r="M181" i="22"/>
  <c r="M179" i="22"/>
  <c r="M144" i="22"/>
  <c r="M166" i="22"/>
  <c r="M168" i="22"/>
  <c r="M177" i="22"/>
  <c r="M147" i="22"/>
  <c r="M143" i="22"/>
  <c r="M171" i="22"/>
  <c r="M167" i="22"/>
  <c r="M176" i="22"/>
  <c r="M174" i="22"/>
  <c r="M182" i="22"/>
  <c r="M180" i="22"/>
  <c r="M146" i="22"/>
  <c r="M170" i="22"/>
  <c r="G161" i="22"/>
  <c r="G162" i="22"/>
  <c r="G163" i="22"/>
  <c r="G164" i="22"/>
  <c r="G165" i="22"/>
  <c r="G160" i="22"/>
  <c r="G155" i="22"/>
  <c r="G156" i="22"/>
  <c r="G157" i="22"/>
  <c r="G158" i="22"/>
  <c r="G159" i="22"/>
  <c r="G154" i="22"/>
  <c r="M154" i="22" s="1"/>
  <c r="F161" i="22" l="1"/>
  <c r="M161" i="22" s="1"/>
  <c r="F162" i="22"/>
  <c r="M162" i="22" s="1"/>
  <c r="F163" i="22"/>
  <c r="M163" i="22" s="1"/>
  <c r="F164" i="22"/>
  <c r="M164" i="22" s="1"/>
  <c r="F165" i="22"/>
  <c r="M165" i="22" s="1"/>
  <c r="F160" i="22"/>
  <c r="M160" i="22" s="1"/>
  <c r="F155" i="22"/>
  <c r="M155" i="22" s="1"/>
  <c r="F156" i="22"/>
  <c r="M156" i="22" s="1"/>
  <c r="F157" i="22"/>
  <c r="M157" i="22" s="1"/>
  <c r="F158" i="22"/>
  <c r="M158" i="22" s="1"/>
  <c r="F159" i="22"/>
  <c r="M159" i="22" s="1"/>
  <c r="G113" i="22" l="1"/>
  <c r="G114" i="22"/>
  <c r="G115" i="22"/>
  <c r="G116" i="22"/>
  <c r="G117" i="22"/>
  <c r="G112" i="22"/>
  <c r="F113" i="22"/>
  <c r="F114" i="22"/>
  <c r="F115" i="22"/>
  <c r="F116" i="22"/>
  <c r="F117" i="22"/>
  <c r="G107" i="22"/>
  <c r="G108" i="22"/>
  <c r="G109" i="22"/>
  <c r="G110" i="22"/>
  <c r="G111" i="22"/>
  <c r="G106" i="22"/>
  <c r="F107" i="22"/>
  <c r="F108" i="22"/>
  <c r="F109" i="22"/>
  <c r="F110" i="22"/>
  <c r="F111" i="22"/>
  <c r="G101" i="22"/>
  <c r="G102" i="22"/>
  <c r="G103" i="22"/>
  <c r="G104" i="22"/>
  <c r="G105" i="22"/>
  <c r="G100" i="22"/>
  <c r="M100" i="22" s="1"/>
  <c r="F101" i="22"/>
  <c r="F102" i="22"/>
  <c r="F103" i="22"/>
  <c r="F104" i="22"/>
  <c r="F105" i="22"/>
  <c r="M105" i="22" l="1"/>
  <c r="M101" i="22"/>
  <c r="M110" i="22"/>
  <c r="M115" i="22"/>
  <c r="M104" i="22"/>
  <c r="M109" i="22"/>
  <c r="M114" i="22"/>
  <c r="M103" i="22"/>
  <c r="M108" i="22"/>
  <c r="M117" i="22"/>
  <c r="M113" i="22"/>
  <c r="M102" i="22"/>
  <c r="M111" i="22"/>
  <c r="M107" i="22"/>
  <c r="M116" i="22"/>
  <c r="C116" i="19"/>
  <c r="C117" i="19"/>
  <c r="C118" i="19"/>
  <c r="C119" i="19"/>
  <c r="C120" i="19"/>
  <c r="C115" i="19"/>
  <c r="C110" i="19"/>
  <c r="C111" i="19"/>
  <c r="C112" i="19"/>
  <c r="C113" i="19"/>
  <c r="C114" i="19"/>
  <c r="C109" i="19"/>
  <c r="C104" i="19"/>
  <c r="C105" i="19"/>
  <c r="C106" i="19"/>
  <c r="C107" i="19"/>
  <c r="C108" i="19"/>
  <c r="C103" i="19"/>
  <c r="D98" i="19"/>
  <c r="D99" i="19"/>
  <c r="D100" i="19"/>
  <c r="D101" i="19"/>
  <c r="D102" i="19"/>
  <c r="D97" i="19"/>
  <c r="C98" i="19"/>
  <c r="C99" i="19"/>
  <c r="C100" i="19"/>
  <c r="C101" i="19"/>
  <c r="C102" i="19"/>
  <c r="C97" i="19"/>
  <c r="C92" i="19"/>
  <c r="C93" i="19"/>
  <c r="C94" i="19"/>
  <c r="C95" i="19"/>
  <c r="C96" i="19"/>
  <c r="C91" i="19"/>
  <c r="C86" i="19"/>
  <c r="C87" i="19"/>
  <c r="C88" i="19"/>
  <c r="C89" i="19"/>
  <c r="C90" i="19"/>
  <c r="C85" i="19"/>
  <c r="G226" i="22" l="1"/>
  <c r="G227" i="22"/>
  <c r="G228" i="22"/>
  <c r="G229" i="22"/>
  <c r="G230" i="22"/>
  <c r="G231" i="22"/>
  <c r="F227" i="22"/>
  <c r="F228" i="22"/>
  <c r="F229" i="22"/>
  <c r="F230" i="22"/>
  <c r="F231" i="22"/>
  <c r="F226" i="22"/>
  <c r="G220" i="22"/>
  <c r="G221" i="22"/>
  <c r="G222" i="22"/>
  <c r="G223" i="22"/>
  <c r="G224" i="22"/>
  <c r="G225" i="22"/>
  <c r="F221" i="22"/>
  <c r="F222" i="22"/>
  <c r="F223" i="22"/>
  <c r="F224" i="22"/>
  <c r="F225" i="22"/>
  <c r="F220" i="22"/>
  <c r="G214" i="22"/>
  <c r="G215" i="22"/>
  <c r="G216" i="22"/>
  <c r="G217" i="22"/>
  <c r="G218" i="22"/>
  <c r="G219" i="22"/>
  <c r="F215" i="22"/>
  <c r="F216" i="22"/>
  <c r="F217" i="22"/>
  <c r="F218" i="22"/>
  <c r="F219" i="22"/>
  <c r="F214" i="22"/>
  <c r="G203" i="22"/>
  <c r="G204" i="22"/>
  <c r="G205" i="22"/>
  <c r="G206" i="22"/>
  <c r="G207" i="22"/>
  <c r="F203" i="22"/>
  <c r="F204" i="22"/>
  <c r="F205" i="22"/>
  <c r="F206" i="22"/>
  <c r="F207" i="22"/>
  <c r="G196" i="22"/>
  <c r="G197" i="22"/>
  <c r="G198" i="22"/>
  <c r="G199" i="22"/>
  <c r="G200" i="22"/>
  <c r="G201" i="22"/>
  <c r="F197" i="22"/>
  <c r="F198" i="22"/>
  <c r="F199" i="22"/>
  <c r="F200" i="22"/>
  <c r="F201" i="22"/>
  <c r="F196" i="22"/>
  <c r="G190" i="22"/>
  <c r="G191" i="22"/>
  <c r="G192" i="22"/>
  <c r="G193" i="22"/>
  <c r="G194" i="22"/>
  <c r="G195" i="22"/>
  <c r="F191" i="22"/>
  <c r="F192" i="22"/>
  <c r="F193" i="22"/>
  <c r="F194" i="22"/>
  <c r="F195" i="22"/>
  <c r="F190" i="22"/>
  <c r="G184" i="22"/>
  <c r="G185" i="22"/>
  <c r="G186" i="22"/>
  <c r="G187" i="22"/>
  <c r="G188" i="22"/>
  <c r="G189" i="22"/>
  <c r="F185" i="22"/>
  <c r="F186" i="22"/>
  <c r="F187" i="22"/>
  <c r="F188" i="22"/>
  <c r="F189" i="22"/>
  <c r="F184" i="22"/>
  <c r="G51" i="22"/>
  <c r="F50" i="22"/>
  <c r="G49" i="22"/>
  <c r="G48" i="22"/>
  <c r="G47" i="22"/>
  <c r="G46" i="22"/>
  <c r="M46" i="22" s="1"/>
  <c r="M186" i="22" l="1"/>
  <c r="M192" i="22"/>
  <c r="M198" i="22"/>
  <c r="M204" i="22"/>
  <c r="M216" i="22"/>
  <c r="M222" i="22"/>
  <c r="M228" i="22"/>
  <c r="M184" i="22"/>
  <c r="M190" i="22"/>
  <c r="M196" i="22"/>
  <c r="M202" i="22"/>
  <c r="M214" i="22"/>
  <c r="M220" i="22"/>
  <c r="M226" i="22"/>
  <c r="M188" i="22"/>
  <c r="M194" i="22"/>
  <c r="M200" i="22"/>
  <c r="M206" i="22"/>
  <c r="M218" i="22"/>
  <c r="M224" i="22"/>
  <c r="M230" i="22"/>
  <c r="M189" i="22"/>
  <c r="M185" i="22"/>
  <c r="M195" i="22"/>
  <c r="M191" i="22"/>
  <c r="M201" i="22"/>
  <c r="M197" i="22"/>
  <c r="M207" i="22"/>
  <c r="M203" i="22"/>
  <c r="M219" i="22"/>
  <c r="M215" i="22"/>
  <c r="M225" i="22"/>
  <c r="M221" i="22"/>
  <c r="M231" i="22"/>
  <c r="M227" i="22"/>
  <c r="M187" i="22"/>
  <c r="M193" i="22"/>
  <c r="M199" i="22"/>
  <c r="M205" i="22"/>
  <c r="M217" i="22"/>
  <c r="M223" i="22"/>
  <c r="M229" i="22"/>
  <c r="G77" i="22"/>
  <c r="F77" i="22"/>
  <c r="G50" i="22"/>
  <c r="M50" i="22" s="1"/>
  <c r="F55" i="22"/>
  <c r="G76" i="22"/>
  <c r="M76" i="22" s="1"/>
  <c r="F53" i="22"/>
  <c r="F52" i="22"/>
  <c r="F54" i="22"/>
  <c r="F36" i="22"/>
  <c r="G34" i="22"/>
  <c r="M34" i="22" s="1"/>
  <c r="F48" i="22"/>
  <c r="M48" i="22" s="1"/>
  <c r="F38" i="22"/>
  <c r="F35" i="22"/>
  <c r="F37" i="22"/>
  <c r="F39" i="22"/>
  <c r="F47" i="22"/>
  <c r="M47" i="22" s="1"/>
  <c r="F49" i="22"/>
  <c r="M49" i="22" s="1"/>
  <c r="F51" i="22"/>
  <c r="M51" i="22" s="1"/>
  <c r="G36" i="22"/>
  <c r="G38" i="22"/>
  <c r="G35" i="22"/>
  <c r="G37" i="22"/>
  <c r="G39" i="22"/>
  <c r="M37" i="22" l="1"/>
  <c r="M77" i="22"/>
  <c r="M39" i="22"/>
  <c r="M35" i="22"/>
  <c r="M38" i="22"/>
  <c r="M36" i="22"/>
  <c r="AE7" i="22"/>
  <c r="F85" i="22"/>
  <c r="G55" i="22"/>
  <c r="M55" i="22" s="1"/>
  <c r="F78" i="22"/>
  <c r="G78" i="22"/>
  <c r="F89" i="22"/>
  <c r="G89" i="22"/>
  <c r="G60" i="22"/>
  <c r="F60" i="22"/>
  <c r="F88" i="22"/>
  <c r="G88" i="22"/>
  <c r="G84" i="22"/>
  <c r="F84" i="22"/>
  <c r="G83" i="22"/>
  <c r="F83" i="22"/>
  <c r="F79" i="22"/>
  <c r="G79" i="22"/>
  <c r="F58" i="22"/>
  <c r="G58" i="22"/>
  <c r="G82" i="22"/>
  <c r="F82" i="22"/>
  <c r="G53" i="22"/>
  <c r="AF7" i="22" s="1"/>
  <c r="G90" i="22"/>
  <c r="F90" i="22"/>
  <c r="G85" i="22"/>
  <c r="G64" i="22"/>
  <c r="F64" i="22"/>
  <c r="F65" i="22"/>
  <c r="G65" i="22"/>
  <c r="G52" i="22"/>
  <c r="M52" i="22" s="1"/>
  <c r="F61" i="22"/>
  <c r="G61" i="22"/>
  <c r="G54" i="22"/>
  <c r="M54" i="22" s="1"/>
  <c r="G91" i="22"/>
  <c r="F91" i="22"/>
  <c r="F66" i="22"/>
  <c r="G66" i="22"/>
  <c r="G59" i="22"/>
  <c r="F59" i="22"/>
  <c r="G67" i="22"/>
  <c r="F67" i="22"/>
  <c r="AI7" i="22" l="1"/>
  <c r="M58" i="22"/>
  <c r="M78" i="22"/>
  <c r="M66" i="22"/>
  <c r="M65" i="22"/>
  <c r="M90" i="22"/>
  <c r="M79" i="22"/>
  <c r="M88" i="22"/>
  <c r="M89" i="22"/>
  <c r="M85" i="22"/>
  <c r="M53" i="22"/>
  <c r="M67" i="22"/>
  <c r="M82" i="22"/>
  <c r="M84" i="22"/>
  <c r="M59" i="22"/>
  <c r="M91" i="22"/>
  <c r="M61" i="22"/>
  <c r="M64" i="22"/>
  <c r="M83" i="22"/>
  <c r="M60" i="22"/>
  <c r="AF9" i="22"/>
  <c r="AE9" i="22"/>
  <c r="AE8" i="22"/>
  <c r="AE17" i="22"/>
  <c r="AE16" i="22"/>
  <c r="X16" i="22"/>
  <c r="X18" i="22"/>
  <c r="AF8" i="22"/>
  <c r="AF6" i="22"/>
  <c r="AF16" i="22"/>
  <c r="Y16" i="22"/>
  <c r="AE18" i="22"/>
  <c r="AF17" i="22"/>
  <c r="AF15" i="22"/>
  <c r="Y17" i="22"/>
  <c r="AF18" i="22"/>
  <c r="Y18" i="22"/>
  <c r="Y15" i="22"/>
  <c r="X17" i="22"/>
  <c r="AB17" i="22" l="1"/>
  <c r="AI9" i="22"/>
  <c r="AB16" i="22"/>
  <c r="AI16" i="22"/>
  <c r="AI18" i="22"/>
  <c r="AI17" i="22"/>
  <c r="AB18" i="22"/>
  <c r="AI8" i="22"/>
  <c r="F130" i="22" l="1"/>
  <c r="M130" i="22" s="1"/>
  <c r="F124" i="22"/>
  <c r="M124" i="22" s="1"/>
  <c r="F118" i="22"/>
  <c r="M118" i="22" s="1"/>
  <c r="F112" i="22"/>
  <c r="M112" i="22" s="1"/>
  <c r="F106" i="22"/>
  <c r="M106" i="22" s="1"/>
  <c r="F56" i="22"/>
  <c r="G56" i="22"/>
  <c r="F92" i="22"/>
  <c r="G92" i="22"/>
  <c r="F62" i="22"/>
  <c r="G62" i="22"/>
  <c r="F86" i="22"/>
  <c r="G86" i="22"/>
  <c r="F68" i="22"/>
  <c r="G68" i="22"/>
  <c r="G80" i="22"/>
  <c r="F80" i="22"/>
  <c r="M80" i="22" l="1"/>
  <c r="M86" i="22"/>
  <c r="M92" i="22"/>
  <c r="M68" i="22"/>
  <c r="M62" i="22"/>
  <c r="M56" i="22"/>
  <c r="AF10" i="22"/>
  <c r="AE6" i="22"/>
  <c r="AI6" i="22" s="1"/>
  <c r="AE10" i="22"/>
  <c r="X15" i="22"/>
  <c r="AB15" i="22" s="1"/>
  <c r="AF19" i="22"/>
  <c r="Y19" i="22"/>
  <c r="AE15" i="22"/>
  <c r="AI15" i="22" s="1"/>
  <c r="AE19" i="22"/>
  <c r="X19" i="22"/>
  <c r="AI10" i="22" l="1"/>
  <c r="AI19" i="22"/>
  <c r="AB19" i="22"/>
  <c r="F69" i="22"/>
  <c r="G69" i="22"/>
  <c r="G87" i="22"/>
  <c r="F87" i="22"/>
  <c r="G63" i="22"/>
  <c r="F63" i="22"/>
  <c r="G81" i="22"/>
  <c r="F81" i="22"/>
  <c r="F57" i="22"/>
  <c r="G57" i="22"/>
  <c r="G93" i="22"/>
  <c r="F93" i="22"/>
  <c r="M93" i="22" l="1"/>
  <c r="M81" i="22"/>
  <c r="M87" i="22"/>
  <c r="M63" i="22"/>
  <c r="M57" i="22"/>
  <c r="M69" i="22"/>
  <c r="AF11" i="22"/>
  <c r="AE11" i="22"/>
  <c r="AE20" i="22"/>
  <c r="Y20" i="22"/>
  <c r="X20" i="22"/>
  <c r="AF20" i="22"/>
  <c r="AI11" i="22" l="1"/>
  <c r="AB20" i="22"/>
  <c r="AI20" i="2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2" authorId="0" shapeId="0" xr:uid="{00000000-0006-0000-0100-000001000000}">
      <text>
        <r>
          <rPr>
            <b/>
            <sz val="8"/>
            <color indexed="81"/>
            <rFont val="Tahoma"/>
            <family val="2"/>
          </rPr>
          <t>Insert Table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<sst xmlns="http://schemas.openxmlformats.org/spreadsheetml/2006/main" count="3786" uniqueCount="450">
  <si>
    <t>Year</t>
  </si>
  <si>
    <t>Cset_CN</t>
  </si>
  <si>
    <t>Attribute</t>
  </si>
  <si>
    <t>LimType</t>
  </si>
  <si>
    <t>~TFM_INS</t>
  </si>
  <si>
    <t>TimeSlice</t>
  </si>
  <si>
    <t>Cset_Set</t>
  </si>
  <si>
    <t>Trans - Insert</t>
  </si>
  <si>
    <t>COM_PROJ</t>
  </si>
  <si>
    <t>DEM</t>
  </si>
  <si>
    <t>~TFM_FILL</t>
  </si>
  <si>
    <t>Operation_Sum_Avg_Count</t>
  </si>
  <si>
    <t>Scenario Name</t>
  </si>
  <si>
    <t>A</t>
  </si>
  <si>
    <t>Demand</t>
  </si>
  <si>
    <t>BASE</t>
  </si>
  <si>
    <t>Transport Freight Air International</t>
  </si>
  <si>
    <t>Transport Freight Sea International</t>
  </si>
  <si>
    <t>Transport Freight Sea National</t>
  </si>
  <si>
    <t>Transport Passengers Air International</t>
  </si>
  <si>
    <t>Transport Passengers Air National</t>
  </si>
  <si>
    <t>Transport Passengers Sea International</t>
  </si>
  <si>
    <t>Transport Passengers Sea National</t>
  </si>
  <si>
    <t>Name</t>
  </si>
  <si>
    <t>Period</t>
  </si>
  <si>
    <t>TPBIS</t>
  </si>
  <si>
    <t>Transport Passengers bicycles Short Distance (&lt;25 km)</t>
  </si>
  <si>
    <t>TPWS</t>
  </si>
  <si>
    <t xml:space="preserve">Transport Passengers Walk Short Distance </t>
  </si>
  <si>
    <t>TPMTS</t>
  </si>
  <si>
    <t>Transport Passengers Motorbike Short Distance</t>
  </si>
  <si>
    <t>TPMPS</t>
  </si>
  <si>
    <t>Transport Passengers Moped 45 Short Distance</t>
  </si>
  <si>
    <t>Bike</t>
  </si>
  <si>
    <t>Walk</t>
  </si>
  <si>
    <t>Moped</t>
  </si>
  <si>
    <t>TPPSN</t>
  </si>
  <si>
    <t>TPPSI</t>
  </si>
  <si>
    <t>TPPAN</t>
  </si>
  <si>
    <t>TPPAI</t>
  </si>
  <si>
    <t>TFFSN</t>
  </si>
  <si>
    <t>TFFSI</t>
  </si>
  <si>
    <t>TFFAI</t>
  </si>
  <si>
    <t>TPMTM</t>
  </si>
  <si>
    <t>TPMTL</t>
  </si>
  <si>
    <t>TPMPM</t>
  </si>
  <si>
    <t>TPMPL</t>
  </si>
  <si>
    <t>Transport Passengers Motorbike Medium Distance</t>
  </si>
  <si>
    <t>Transport Passengers Motorbike Long Distance</t>
  </si>
  <si>
    <t>Transport Passengers Moped 45 Medium Distance</t>
  </si>
  <si>
    <t>Transport Passengers Moped 45 Long Distance</t>
  </si>
  <si>
    <t xml:space="preserve">Transport Passengers Bus Short, Medium, Long Distance </t>
  </si>
  <si>
    <t>TPPBS, TPPBM, TPPBL</t>
  </si>
  <si>
    <t>Transport Passengers Rail Short Distance</t>
  </si>
  <si>
    <t>TPRS, TPRM, TPRL</t>
  </si>
  <si>
    <t>Transport Passengers Metro Short Distance</t>
  </si>
  <si>
    <t>Transport Passengers S-Train Short Distance</t>
  </si>
  <si>
    <t>Transport Passengers S-Train Medium Distance</t>
  </si>
  <si>
    <t>Transport Passengers Train Short Distance</t>
  </si>
  <si>
    <t>Transport Passengers Train Medium Distance</t>
  </si>
  <si>
    <t>Transport Passengers Train Long Distance</t>
  </si>
  <si>
    <t>Transport Passengers Public Bus Short Distance (&lt;50 km)</t>
  </si>
  <si>
    <t>Transport Passengers Public Bus Medium Distance (25-50 km)</t>
  </si>
  <si>
    <t>Transport Passengers Public Bus Long distance (&gt;50 km)</t>
  </si>
  <si>
    <t>Transport Passengers Coach Short Distance (&lt;50 km)</t>
  </si>
  <si>
    <t>Transport Passengers Coach Medium Distance (25-50 km)</t>
  </si>
  <si>
    <t>Transport Passengers Coach Long distance (&gt;50 km)</t>
  </si>
  <si>
    <t>Demand Description</t>
  </si>
  <si>
    <t>Short</t>
  </si>
  <si>
    <t>TPCS</t>
  </si>
  <si>
    <t>TPCM</t>
  </si>
  <si>
    <t>TPCL</t>
  </si>
  <si>
    <t>Medium</t>
  </si>
  <si>
    <t>Long</t>
  </si>
  <si>
    <t/>
  </si>
  <si>
    <t>Transport Passengers Cars Short Distance (&lt;25 km)</t>
  </si>
  <si>
    <t>Transport Passengers Cars Medium Distance (25-50 km)</t>
  </si>
  <si>
    <t>Transport Passengers Cars Long Distance (&gt;50 km)</t>
  </si>
  <si>
    <t>TFVS</t>
  </si>
  <si>
    <t>Transport Freight Vans Short Distance (&lt;50 km)</t>
  </si>
  <si>
    <t>TFVL</t>
  </si>
  <si>
    <t>Transport Freight Vans Long Distance (&gt;50 km)</t>
  </si>
  <si>
    <t>TFTS</t>
  </si>
  <si>
    <t>Transport Freight Truck Short Distance (&lt;50 km)</t>
  </si>
  <si>
    <t>TFTN</t>
  </si>
  <si>
    <t>Transport Freight Truck Long Distance National (&gt;50 km)</t>
  </si>
  <si>
    <t>TFTI</t>
  </si>
  <si>
    <t>Transport Freight Truck Long Distance International (&gt;50 km)</t>
  </si>
  <si>
    <t>TFRA</t>
  </si>
  <si>
    <t>Transport Freight Rail All</t>
  </si>
  <si>
    <t>Transport Freight Vans Long distance (&gt;50 km)</t>
  </si>
  <si>
    <t>Transport Passengers bicycles Extra Short Distance (&lt;5 km)</t>
  </si>
  <si>
    <t xml:space="preserve">Transport Passengers Walk Extra Short Distance </t>
  </si>
  <si>
    <t>Transport Passengers Moped 45 Extra Short Distance</t>
  </si>
  <si>
    <t>Transport Passengers Public Bus Extra Short Distance (&lt;50 km)</t>
  </si>
  <si>
    <t>Transport Passengers Metro Extra Short Distance</t>
  </si>
  <si>
    <t>Transport Passengers S-Train Extra Short Distance</t>
  </si>
  <si>
    <t>Transport Passengers Cars Short Distance (&lt;5 km)</t>
  </si>
  <si>
    <t>Check</t>
  </si>
  <si>
    <t>Extra short</t>
  </si>
  <si>
    <t>TPCAX</t>
  </si>
  <si>
    <t>TPCAS</t>
  </si>
  <si>
    <t>TPCAM</t>
  </si>
  <si>
    <t>TPCAL</t>
  </si>
  <si>
    <t>TPBIX</t>
  </si>
  <si>
    <t>TPWAX</t>
  </si>
  <si>
    <t>TPWAS</t>
  </si>
  <si>
    <t>TPMPX</t>
  </si>
  <si>
    <t>TPBUX</t>
  </si>
  <si>
    <t>TPBUS</t>
  </si>
  <si>
    <t>TPBUM</t>
  </si>
  <si>
    <t>TPBUL</t>
  </si>
  <si>
    <t>TPCOS</t>
  </si>
  <si>
    <t>TPCOM</t>
  </si>
  <si>
    <t>TPCOL</t>
  </si>
  <si>
    <t>TPRMX</t>
  </si>
  <si>
    <t>TPRMS</t>
  </si>
  <si>
    <t>TPRSX</t>
  </si>
  <si>
    <t>TPRSS</t>
  </si>
  <si>
    <t>TPRSM</t>
  </si>
  <si>
    <t>TPROS</t>
  </si>
  <si>
    <t>TPROM</t>
  </si>
  <si>
    <t>TPROL</t>
  </si>
  <si>
    <t>TPSNH</t>
  </si>
  <si>
    <t>TPSIH</t>
  </si>
  <si>
    <t>TPANV</t>
  </si>
  <si>
    <t>TFSNH</t>
  </si>
  <si>
    <t>TFSIH</t>
  </si>
  <si>
    <t>TFAIV</t>
  </si>
  <si>
    <t>TFVAS</t>
  </si>
  <si>
    <t>TFVAL</t>
  </si>
  <si>
    <t>TFTRS</t>
  </si>
  <si>
    <t>TFTRN</t>
  </si>
  <si>
    <t>TFTRI</t>
  </si>
  <si>
    <t>TFRLA</t>
  </si>
  <si>
    <t>SE1</t>
  </si>
  <si>
    <t>SE2</t>
  </si>
  <si>
    <t>SE3</t>
  </si>
  <si>
    <t>SE4</t>
  </si>
  <si>
    <t>NETP 2016</t>
  </si>
  <si>
    <t>Carbon Neutral Scenario</t>
  </si>
  <si>
    <t>Transport activity by mode (billion pkm, billion tkm)</t>
  </si>
  <si>
    <t>Passenger transport</t>
  </si>
  <si>
    <t>2 Wheelers</t>
  </si>
  <si>
    <t>3 wheelers</t>
  </si>
  <si>
    <t>Cars</t>
  </si>
  <si>
    <t>LTs</t>
  </si>
  <si>
    <t>Minibuses</t>
  </si>
  <si>
    <t>Buses</t>
  </si>
  <si>
    <t>Rail</t>
  </si>
  <si>
    <t>Air</t>
  </si>
  <si>
    <t>Freight transport</t>
  </si>
  <si>
    <t>3Ws</t>
  </si>
  <si>
    <t>Light Commercials</t>
  </si>
  <si>
    <t>Medium Trucks</t>
  </si>
  <si>
    <t>Heavy Trucks</t>
  </si>
  <si>
    <t>Water</t>
  </si>
  <si>
    <t>Sea National</t>
  </si>
  <si>
    <t>Sea International</t>
  </si>
  <si>
    <t>Passenger</t>
  </si>
  <si>
    <t>Air National</t>
  </si>
  <si>
    <t>Air International</t>
  </si>
  <si>
    <t>Freight</t>
  </si>
  <si>
    <t>Motor bike</t>
  </si>
  <si>
    <t>Bus</t>
  </si>
  <si>
    <t>Vans</t>
  </si>
  <si>
    <t>Truck</t>
  </si>
  <si>
    <t xml:space="preserve">Freight </t>
  </si>
  <si>
    <t>Transport driver for transport (Index 100=2010)</t>
  </si>
  <si>
    <t>Population (000s)</t>
  </si>
  <si>
    <t>SWE</t>
  </si>
  <si>
    <t>Sweden</t>
  </si>
  <si>
    <t>FROM DATA (M) FILES</t>
  </si>
  <si>
    <t>4DS Scenario</t>
  </si>
  <si>
    <t>Normal if red because of water</t>
  </si>
  <si>
    <t>Vehicle Activity by mode (billion vkm)</t>
  </si>
  <si>
    <t>Passenger mobility</t>
  </si>
  <si>
    <t>Fuel use (EJ)</t>
  </si>
  <si>
    <t>Total</t>
  </si>
  <si>
    <t>Fossil - Total</t>
  </si>
  <si>
    <t xml:space="preserve">    Conventional Gasoline</t>
  </si>
  <si>
    <t xml:space="preserve">    Conventional Diesel</t>
  </si>
  <si>
    <t xml:space="preserve">    Jet Fuel</t>
  </si>
  <si>
    <t xml:space="preserve">    Residual Fuel</t>
  </si>
  <si>
    <t xml:space="preserve">    GTL</t>
  </si>
  <si>
    <t xml:space="preserve">     CTL</t>
  </si>
  <si>
    <t xml:space="preserve">    CNG/LPG</t>
  </si>
  <si>
    <t>Electricity - Total</t>
  </si>
  <si>
    <t>Biofuels Total</t>
  </si>
  <si>
    <t xml:space="preserve">      Ethanol - conventional</t>
  </si>
  <si>
    <t xml:space="preserve">      Ethanol - cane</t>
  </si>
  <si>
    <t xml:space="preserve">      Ethanol - advanced</t>
  </si>
  <si>
    <t xml:space="preserve">      Biodiesel - conventional</t>
  </si>
  <si>
    <t xml:space="preserve">      Biodiesel - advanced</t>
  </si>
  <si>
    <t xml:space="preserve">      Biogas</t>
  </si>
  <si>
    <t xml:space="preserve">      Biojet</t>
  </si>
  <si>
    <t xml:space="preserve">      Bioheavy</t>
  </si>
  <si>
    <t>Hydrogen Total</t>
  </si>
  <si>
    <t xml:space="preserve">      Hydrogen - NG</t>
  </si>
  <si>
    <t xml:space="preserve">      Hydrogen - NG with CCS</t>
  </si>
  <si>
    <t xml:space="preserve">      Hydrogen - Electricty, avg mix</t>
  </si>
  <si>
    <t xml:space="preserve">      Hydrogen - Low GHG elec</t>
  </si>
  <si>
    <t xml:space="preserve">      Hydrogen - Biomass</t>
  </si>
  <si>
    <t>Fuel use by mode (EJ)</t>
  </si>
  <si>
    <t>PLDVs</t>
  </si>
  <si>
    <t>2-3 wheelers</t>
  </si>
  <si>
    <t>Freight trucks</t>
  </si>
  <si>
    <t>GreenHouse Gases (GHG) emissions by mode (Mt CO2 equivalent)</t>
  </si>
  <si>
    <t>Well To Tank (WTT)</t>
  </si>
  <si>
    <t>Tank To Wheel (TTW)</t>
  </si>
  <si>
    <t>Well To Wheel (WTW)</t>
  </si>
  <si>
    <t>Total Passenger Light  Duty Vehicles (PLDV) sales by type (thousands)</t>
  </si>
  <si>
    <t>H2 Fuel Cell</t>
  </si>
  <si>
    <t>H2 Hybrid ICE</t>
  </si>
  <si>
    <t>Electricity</t>
  </si>
  <si>
    <t>CNG/LPG</t>
  </si>
  <si>
    <t>Plug-In Hybrid Diesel</t>
  </si>
  <si>
    <t>Diesel Hybrid</t>
  </si>
  <si>
    <t>Diesel</t>
  </si>
  <si>
    <t>Plug-In Hybrid Gasoline</t>
  </si>
  <si>
    <t>Gasoline Hybrid</t>
  </si>
  <si>
    <t>Conventional Gasoline</t>
  </si>
  <si>
    <t>PLDV sales share (%)</t>
  </si>
  <si>
    <t>Total PLDV stocks by type (thousands)</t>
  </si>
  <si>
    <t>(SUM(AVERAGE(AG175:AH175),AVERAGE(AF175:AG175),AVERAGE(AE175:AF175),AVERAGE(AD175:AE175)/2)*5)/(SUM(AVERAGE(AF175:AG175),AVERAGE(AE175:AF175),AVERAGE(AD175:AE175),AVERAGE(AC175:AD175)/2)*5)*AG202</t>
  </si>
  <si>
    <t>Vehicle stock by mode (thousands)</t>
  </si>
  <si>
    <t>Vehicle Stocks</t>
  </si>
  <si>
    <t>2Ws</t>
  </si>
  <si>
    <t>PC</t>
  </si>
  <si>
    <t>LT</t>
  </si>
  <si>
    <t>Minibus</t>
  </si>
  <si>
    <t>LCV</t>
  </si>
  <si>
    <t>MFT</t>
  </si>
  <si>
    <t>HFT</t>
  </si>
  <si>
    <t>SOURCE: Transport Simplified NETP Data - Mar2016.xlsx</t>
  </si>
  <si>
    <t>TFRN</t>
  </si>
  <si>
    <t>TFRI</t>
  </si>
  <si>
    <t>Transport Freight Rail National</t>
  </si>
  <si>
    <t>Transport Freight Rail International</t>
  </si>
  <si>
    <t>2010</t>
  </si>
  <si>
    <t>2011</t>
  </si>
  <si>
    <t>2012</t>
  </si>
  <si>
    <t>2013</t>
  </si>
  <si>
    <t>2014</t>
  </si>
  <si>
    <t>2015</t>
  </si>
  <si>
    <t>2016</t>
  </si>
  <si>
    <t>2017</t>
  </si>
  <si>
    <t>2018</t>
  </si>
  <si>
    <t>2019</t>
  </si>
  <si>
    <t>Passenger cars</t>
  </si>
  <si>
    <t>Sea</t>
  </si>
  <si>
    <t>Data extracted on 19/01/2021 11:13:47 from [ESTAT]</t>
  </si>
  <si>
    <t xml:space="preserve">Dataset: </t>
  </si>
  <si>
    <t>Passenger air transport over national territory (including territorial sea) - million passenger-km [AVIA_TPPA]</t>
  </si>
  <si>
    <t xml:space="preserve">Last updated: </t>
  </si>
  <si>
    <t>01/04/2020 23:00</t>
  </si>
  <si>
    <t>Time frequency</t>
  </si>
  <si>
    <t>Annual</t>
  </si>
  <si>
    <t>Unit of measure</t>
  </si>
  <si>
    <t>Millions of passenger-kilometres</t>
  </si>
  <si>
    <t>TIME</t>
  </si>
  <si>
    <t>TRA_COV (Labels)</t>
  </si>
  <si>
    <t>GEO (Labels)</t>
  </si>
  <si>
    <t>National transport and international transport intra-EU27 (from 2020)</t>
  </si>
  <si>
    <t>Denmark</t>
  </si>
  <si>
    <t>Finland</t>
  </si>
  <si>
    <t>Norway</t>
  </si>
  <si>
    <t>International transport Extra-EU27 (from 2020)</t>
  </si>
  <si>
    <t>Special value</t>
  </si>
  <si>
    <t>:</t>
  </si>
  <si>
    <t>not available</t>
  </si>
  <si>
    <t>Data extracted on 19/01/2021 11:13:59 from [ESTAT]</t>
  </si>
  <si>
    <t>Freight and mail air transport over national territory (including territorial sea) - million tonne-km [AVIA_TPGO]</t>
  </si>
  <si>
    <t>Million tonne-kilometre (TKM)</t>
  </si>
  <si>
    <t>Data extracted on 19/01/2021 11:35:28 from [ESTAT]</t>
  </si>
  <si>
    <t>Passenger road transport on national territory, by type of vehicles registered in the reporting country [ROAD_PA_MOV]</t>
  </si>
  <si>
    <t>30/03/2020 23:00</t>
  </si>
  <si>
    <t>VEHICLE (Labels)</t>
  </si>
  <si>
    <t>Motorcycles</t>
  </si>
  <si>
    <t>Iceland</t>
  </si>
  <si>
    <t>d</t>
  </si>
  <si>
    <t>Motor coaches, buses and trolley buses</t>
  </si>
  <si>
    <t>Available flags:</t>
  </si>
  <si>
    <t>definition differs (see metadata)</t>
  </si>
  <si>
    <t>Data extracted on 19/01/2021 11:42:00 from [ESTAT]</t>
  </si>
  <si>
    <t>Summary of annual road freight transport by type of operation and type of transport (1 000 t, Mio Tkm, Mio Veh-km) [ROAD_GO_TA_TOTT]</t>
  </si>
  <si>
    <t>23/11/2020 23:00</t>
  </si>
  <si>
    <t>TRA_OPER (Labels)</t>
  </si>
  <si>
    <t>Loaded - total transport</t>
  </si>
  <si>
    <t>Loaded - national transport</t>
  </si>
  <si>
    <t>Loaded - international transport - total</t>
  </si>
  <si>
    <t>c</t>
  </si>
  <si>
    <t>confidential</t>
  </si>
  <si>
    <t>Data extracted on 19/01/2021 11:43:58 from [ESTAT]</t>
  </si>
  <si>
    <t>Passengers transported [RAIL_PA_TOTAL]</t>
  </si>
  <si>
    <t>14/12/2020 23:00</t>
  </si>
  <si>
    <t>Data extracted on 19/01/2021 11:45:33 from [ESTAT]</t>
  </si>
  <si>
    <t>Goods transported [RAIL_GO_TOTAL]</t>
  </si>
  <si>
    <t>Historical development from Eurostats</t>
  </si>
  <si>
    <t>TPAIS</t>
  </si>
  <si>
    <t>Transport Passengers Air International Short distance</t>
  </si>
  <si>
    <t>TPAIL</t>
  </si>
  <si>
    <t>Transport Passengers Air International Long distance</t>
  </si>
  <si>
    <t>*</t>
  </si>
  <si>
    <t>All aviation transport have been delayed and reduced in 2020 and forward due to the COVID outbreak</t>
  </si>
  <si>
    <t>from 2020 based on population growth</t>
  </si>
  <si>
    <t>adjusted for COVID</t>
  </si>
  <si>
    <t>no data available. Here linked to sea freight.adjusted for COVID</t>
  </si>
  <si>
    <t>population growth</t>
  </si>
  <si>
    <t>Källa</t>
  </si>
  <si>
    <t>TRAFA</t>
  </si>
  <si>
    <t>Persontransportarbete på väg, miljoner personkilometer.</t>
  </si>
  <si>
    <t>Personbil</t>
  </si>
  <si>
    <t>Buss</t>
  </si>
  <si>
    <t>MC</t>
  </si>
  <si>
    <t>Cykel</t>
  </si>
  <si>
    <t>Gång</t>
  </si>
  <si>
    <t>TOTALT</t>
  </si>
  <si>
    <t>Tabell 1.2 Persontransportarbete i bantrafiken, miljoner personkilometer.</t>
  </si>
  <si>
    <t>Järnväg</t>
  </si>
  <si>
    <t>Tunnel-
bana</t>
  </si>
  <si>
    <t>Spårväg</t>
  </si>
  <si>
    <t>Tabell 1.3 Persontransportarbete i sjöfarten, miljoner personkilometer.</t>
  </si>
  <si>
    <t>Inrikes</t>
  </si>
  <si>
    <t>Inrikes, ny metod</t>
  </si>
  <si>
    <t>Utrikes</t>
  </si>
  <si>
    <t>Utrikes, ny metod</t>
  </si>
  <si>
    <t>Tabell 1.4 Persontransportarbete i luftfarten, miljoner personkilometer.</t>
  </si>
  <si>
    <t>TRAFA , EUROSTAT</t>
  </si>
  <si>
    <t>Utrikes (over national territory)</t>
  </si>
  <si>
    <t>Tabell 2.4 Godstransportarbete i luftfarten, miljoner tonkilometer.</t>
  </si>
  <si>
    <t>TRAFA, EUROSTAT</t>
  </si>
  <si>
    <t>Tabell 2.1 Godstransportarbete på väg, miljoner tonkilometer.</t>
  </si>
  <si>
    <t>Svenska tunga lastbilar</t>
  </si>
  <si>
    <t>Utländska tunga lastbilar</t>
  </si>
  <si>
    <t>Totalt tunga lastbilar</t>
  </si>
  <si>
    <t>Tabell 2.2 Godstransportarbete i bantrafiken, miljoner tonkilometer.</t>
  </si>
  <si>
    <t>Totalt</t>
  </si>
  <si>
    <t>Tabell 2.3 Godstransportarbete i sjöfarten, miljoner tonkilometer.</t>
  </si>
  <si>
    <t>Totalt, ny metod</t>
  </si>
  <si>
    <r>
      <t>Trafikarbetet på svenska vägar, miljoner</t>
    </r>
    <r>
      <rPr>
        <b/>
        <sz val="11"/>
        <color theme="1"/>
        <rFont val="Calibri"/>
        <family val="2"/>
        <scheme val="minor"/>
      </rPr>
      <t xml:space="preserve"> fordonskilometer</t>
    </r>
  </si>
  <si>
    <t>Lastbilar  ≤3,5 ton</t>
  </si>
  <si>
    <t>Eurostat ktoe</t>
  </si>
  <si>
    <t>International maritime bunkers</t>
  </si>
  <si>
    <t>International aviation</t>
  </si>
  <si>
    <t>nav</t>
  </si>
  <si>
    <t>energi, bunker</t>
  </si>
  <si>
    <t>tkm (part)</t>
  </si>
  <si>
    <t>aviation  int</t>
  </si>
  <si>
    <t>energi</t>
  </si>
  <si>
    <t>inrikes pass</t>
  </si>
  <si>
    <t>pkm</t>
  </si>
  <si>
    <t>energi/pkm</t>
  </si>
  <si>
    <t>Domestic aviation</t>
  </si>
  <si>
    <t>FC_TRA_DAVI_E</t>
  </si>
  <si>
    <t>https://www.trafikverket.se/for-dig-i-branschen/Planera-och-utreda/Planerings--och-analysmetoder/Samhallsekonomisk-analys-och-trafikanalys/Kort-om-trafikprognoser/</t>
  </si>
  <si>
    <t>Trafikverkets Basprognoser 2020-06-15</t>
  </si>
  <si>
    <t>Transportarbete Godstrafik</t>
  </si>
  <si>
    <t>[Miljarder tonkm/år]</t>
  </si>
  <si>
    <t>Färdmedel</t>
  </si>
  <si>
    <t>Prognos 
2017</t>
  </si>
  <si>
    <t>Prognos 
2040</t>
  </si>
  <si>
    <t>Sjöfart</t>
  </si>
  <si>
    <t>Väg</t>
  </si>
  <si>
    <t>Summa</t>
  </si>
  <si>
    <t>Tillväxt transportarbete Godstrafik</t>
  </si>
  <si>
    <t xml:space="preserve"> Årlig tillväxt</t>
  </si>
  <si>
    <t>Total tillväxt</t>
  </si>
  <si>
    <t xml:space="preserve"> 2017-2040</t>
  </si>
  <si>
    <t>2017-2040</t>
  </si>
  <si>
    <t xml:space="preserve">Transportarbete i miljarder tonkilometer per år. Historiska data 1982–2017, respektive 2000-2017 (enligt Trafikanalys reviderade metoder för beräkning av transportarbete*) och prognostiserad tillväxt 2017-2040. </t>
  </si>
  <si>
    <t>Transportarbetesförändring med index 100=År 2017. Historiska data 2000-2017 (enligt Trafikanalys reviderade metoder för beräkning av transportarbete*) och prognostiserad tillväxt 2017-2040.</t>
  </si>
  <si>
    <t>Källa historiska data: Statistik från Trafikanalys (www.trafa.se)</t>
  </si>
  <si>
    <t>JFR transportarbete Godstrafik 2018 rev-2020</t>
  </si>
  <si>
    <t>Basprognoser 2018 rev (2012-2040)</t>
  </si>
  <si>
    <t>Basprognoser 2020 (2017-2040)</t>
  </si>
  <si>
    <t>antaget 2040 -2050</t>
  </si>
  <si>
    <t>Transportarbete i miljarder tonkilometer per år. Historiska data 2000–2017 (Trafikanalys) och prognostiserad tillväxt 2017-2040.</t>
  </si>
  <si>
    <t>(*) Nya modeller för att beräkna transportarbetet togs fram av Trafikanalys år 2016. Den senaste publikationen redovisar tidsserier där de nya metoderna tillämpats på gamla underlag tillbaka till år 2000. Dessa tidsserier är inte helt jämförbara med tidsserier för 1950–2014. Statistiken för sjöfart har dessutom reviderats nedåt ganska kraftigt från och med år 2015 jämfört med tidigare år (tidsseriebrott), vilket beror på att Trafikanalys har bytt metod för att skatta det inrikes transportarbetet för sjöfart. Den nuvarande metoden bygger underlag om fartygens geografiska positioner i s.k. AIS-data.</t>
  </si>
  <si>
    <t>Transportarbete Persontrafik</t>
  </si>
  <si>
    <t>[Miljoner pkm/år]</t>
  </si>
  <si>
    <t>Prognos 
2065</t>
  </si>
  <si>
    <t>Långväga bil</t>
  </si>
  <si>
    <t>Långväga tåg</t>
  </si>
  <si>
    <t>Långväga buss</t>
  </si>
  <si>
    <t>Flyg</t>
  </si>
  <si>
    <t>Summa långväga</t>
  </si>
  <si>
    <t>Regional bil*</t>
  </si>
  <si>
    <t>Regional tåg</t>
  </si>
  <si>
    <t>Regional övrig spår</t>
  </si>
  <si>
    <t>Regional buss</t>
  </si>
  <si>
    <t>Gång och Cykel</t>
  </si>
  <si>
    <t>Summa regionalt</t>
  </si>
  <si>
    <t>varav bil</t>
  </si>
  <si>
    <t>varav tåg</t>
  </si>
  <si>
    <t>varav buss</t>
  </si>
  <si>
    <t>* inklusive yrkestrafik</t>
  </si>
  <si>
    <t>Transportarbete i miljarder personkilometer per år. Historiska data 2000–2018 och prognostiserad tillväxt 2017-2040.</t>
  </si>
  <si>
    <t>Transportarbetesförändring med index 100=År 2017. Historiska data 2000–2017 och prognostiserad tillväxt 2017-2040.</t>
  </si>
  <si>
    <t>Tillväxt transportarbete Persontrafik</t>
  </si>
  <si>
    <t>Årlig Tillväxt</t>
  </si>
  <si>
    <t>Total Tillväxt</t>
  </si>
  <si>
    <t>2040-2065</t>
  </si>
  <si>
    <r>
      <t xml:space="preserve">Trafikarbete Vägtrafik - </t>
    </r>
    <r>
      <rPr>
        <b/>
        <sz val="12"/>
        <color rgb="FFFF0000"/>
        <rFont val="Arial"/>
        <family val="2"/>
      </rPr>
      <t>Riket</t>
    </r>
  </si>
  <si>
    <t>Resandeprognos för flygtrafiken 2040, Trafikverket 2020</t>
  </si>
  <si>
    <t>[Miljoner fkm/år]</t>
  </si>
  <si>
    <t>http://trafikverket.diva-portal.org/smash/get/diva2:1443411/FULLTEXT01.pdf</t>
  </si>
  <si>
    <t>Personbil yrkestrafik</t>
  </si>
  <si>
    <t>Summa Lätta fordon</t>
  </si>
  <si>
    <t>Lastbil utan släp</t>
  </si>
  <si>
    <t>Lastbil med släp</t>
  </si>
  <si>
    <t>Summa Tunga fordon</t>
  </si>
  <si>
    <r>
      <t xml:space="preserve">Tillväxt Trafikarbete Vägtrafik - </t>
    </r>
    <r>
      <rPr>
        <b/>
        <sz val="12"/>
        <color rgb="FFFF0000"/>
        <rFont val="Arial"/>
        <family val="2"/>
      </rPr>
      <t>Riket</t>
    </r>
  </si>
  <si>
    <t>Årlig Tillväxt
2017-2040</t>
  </si>
  <si>
    <t>Årlig Tillväxt
2040-2065</t>
  </si>
  <si>
    <t>2019-2040</t>
  </si>
  <si>
    <t>change in mpkm assumed to follow change in number of passengers</t>
  </si>
  <si>
    <t>2040-2050</t>
  </si>
  <si>
    <t>assumed</t>
  </si>
  <si>
    <r>
      <t xml:space="preserve">Tillväxt Trafikarbete Vägtrafik - </t>
    </r>
    <r>
      <rPr>
        <b/>
        <sz val="12"/>
        <color rgb="FF0070C0"/>
        <rFont val="Arial"/>
        <family val="2"/>
      </rPr>
      <t>Län</t>
    </r>
  </si>
  <si>
    <t>Län</t>
  </si>
  <si>
    <t xml:space="preserve"> 2040-2065</t>
  </si>
  <si>
    <t>Stockholms län</t>
  </si>
  <si>
    <t>Uppsala län</t>
  </si>
  <si>
    <t>Södermanlands län</t>
  </si>
  <si>
    <t>Östergötlands län</t>
  </si>
  <si>
    <t>Jönköpings län</t>
  </si>
  <si>
    <t>Kronobergs län</t>
  </si>
  <si>
    <t>Kalmar län</t>
  </si>
  <si>
    <t>Gotlands län</t>
  </si>
  <si>
    <t>Blekinge län</t>
  </si>
  <si>
    <t>Skåne län</t>
  </si>
  <si>
    <t>Hallands län</t>
  </si>
  <si>
    <t>Västra Götalands län</t>
  </si>
  <si>
    <t>Värmlands län</t>
  </si>
  <si>
    <t>Örebro län</t>
  </si>
  <si>
    <t>Västmanlands län</t>
  </si>
  <si>
    <t>Dalarnas län</t>
  </si>
  <si>
    <t>Gävleborgs län</t>
  </si>
  <si>
    <t>Västernorrlands län</t>
  </si>
  <si>
    <t>Jämtlands län</t>
  </si>
  <si>
    <t>Västerbottens län</t>
  </si>
  <si>
    <t>Norrbottens län</t>
  </si>
  <si>
    <r>
      <rPr>
        <b/>
        <sz val="20"/>
        <color theme="1"/>
        <rFont val="Calibri"/>
        <family val="2"/>
        <scheme val="minor"/>
      </rPr>
      <t>Innehållsbeskrivning</t>
    </r>
    <r>
      <rPr>
        <sz val="11"/>
        <color theme="1"/>
        <rFont val="Calibri"/>
        <family val="2"/>
        <scheme val="minor"/>
      </rPr>
      <t xml:space="preserve">
Den här filen innehåller övergripande prognosresultat från Trafikverkets Basprognoser med publiceringsdatum 2020-06-15.
För mer information om prognoserna se följande rapporter:
                         - Prognos för godstransporter 2040 - Trafikverkets Basprognoser 2020-06-15
                         - Prognos för persontrafiken 2040 - Trafikverkets Basprognoser 2020-06-15
                         - Resandeprognos för flygtrafiken 2040 - Trafikverkets Basprognoser 2020-06-15
Diverse ytterligare resultat från prognoserna finns under "Övriga resultat- och indatasammanställningar" på Trafikverkets hemsida (samma som där detta dokument ligger) 
</t>
    </r>
    <r>
      <rPr>
        <b/>
        <sz val="16"/>
        <color theme="1"/>
        <rFont val="Calibri"/>
        <family val="2"/>
        <scheme val="minor"/>
      </rPr>
      <t>Syfte och bakgrund</t>
    </r>
    <r>
      <rPr>
        <sz val="11"/>
        <color theme="1"/>
        <rFont val="Calibri"/>
        <family val="2"/>
        <scheme val="minor"/>
      </rPr>
      <t xml:space="preserve">
Trafikverket har regeringens uppdrag att ta fram och tillhandahålla trafikprognoser för alla trafikslag inom såväl persontrafik- som godstransport-sektorn. Syftet med dessa s.k. Basprognoser är bland annat att utgöra underlag för samhällsekonomiska analyser av åtgärder som påverkar transportsystemet. De utgör även grunden för de nationella och regionala transportplanerna. På regional och lokal nivå används trafikprognoser för exempelvis kapacitetsanalyser och dimensionering av infrastrukturprojekt. 
Trafikprognosberäkningar görs med hjälp av godstransport- och persontrafikmodeller som är baserade på dagens transport- och resandemönster. Som indata till modellerna krävs bland annat uppgifter om nutida och framtida infrastruktur, trafikering och kostnader. Dessutom krävs information om hur omvärldsförutsättningar såsom befolkning, ekonomisk utveckling, bränslekostnader m fl kan förväntas utvecklas. Denna information hämtar Trafikverket om möjligt från andra officiella och väletablerade källor såsom exempelvis SCB befolkningsprognoser och utredningar från Finansdepartementet och Konjunkturinstitutet.
De flesta av de ovan nämnda prognosförutsättningarna är förknippade med tämligen stora osäkerheter. Därför bör det poängteras att prognosernas resultat för de framtida åren ska ses som vilken resande- och transportutveckling som kan förväntas ske, givet att de förutsättningar som antagits inträffar. En annan viktig aspekt är att prognoserna inte innehåller konjunkturella variationer som uppstår i verkligheten, vilket innebär att oavsett hur ”bra” en långsiktig prognos är, så kommer verkligheten att slingra sig som en orm kring trenden.
</t>
    </r>
  </si>
  <si>
    <t>COVID</t>
  </si>
  <si>
    <t>https://www.trafa.se/luftfart/flygtrafik-9443/</t>
  </si>
  <si>
    <t>https://transportstyrelsen.se/4a8a71/globalassets/global/publikationer/luftfart/passagerarprognos-20202026-rapport.pdf</t>
  </si>
  <si>
    <t>Demand drivers updated for NCES project february 3rd 2021. See sheet "Projection New"</t>
  </si>
  <si>
    <t xml:space="preserve">This is not in use anymore. See sheet Projection New </t>
  </si>
  <si>
    <t>Demand drivers updated 2021-02-03 by Martin Hagberg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</si>
</sst>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3" formatCode="_-* #,##0.00_-;\-* #,##0.00_-;_-* &quot;-&quot;??_-;_-@_-"/>
    <numFmt numFmtId="164" formatCode="_(* #,##0_);_(* \(#,##0\);_(* &quot;-&quot;_);_(@_)"/>
    <numFmt numFmtId="165" formatCode="_(* #,##0.00_);_(* \(#,##0.00\);_(* &quot;-&quot;??_);_(@_)"/>
    <numFmt numFmtId="166" formatCode="_-* #,##0.00\ _k_r_-;\-* #,##0.00\ _k_r_-;_-* &quot;-&quot;??\ _k_r_-;_-@_-"/>
    <numFmt numFmtId="167" formatCode="_ * #,##0_ ;_ * \-#,##0_ ;_ * &quot;-&quot;_ ;_ @_ "/>
    <numFmt numFmtId="168" formatCode="_ * #,##0.00_ ;_ * \-#,##0.00_ ;_ * &quot;-&quot;??_ ;_ @_ "/>
    <numFmt numFmtId="169" formatCode="_-&quot;€&quot;\ * #,##0.00_-;\-&quot;€&quot;\ * #,##0.00_-;_-&quot;€&quot;\ * &quot;-&quot;??_-;_-@_-"/>
    <numFmt numFmtId="170" formatCode="#,##0;\-\ #,##0;_-\ &quot;- &quot;"/>
    <numFmt numFmtId="171" formatCode="_-[$€-2]\ * #,##0.00_-;\-[$€-2]\ * #,##0.00_-;_-[$€-2]\ * &quot;-&quot;??_-"/>
    <numFmt numFmtId="172" formatCode="0.0"/>
    <numFmt numFmtId="173" formatCode="\Te\x\t"/>
    <numFmt numFmtId="174" formatCode="_([$€]* #,##0.00_);_([$€]* \(#,##0.00\);_([$€]* &quot;-&quot;??_);_(@_)"/>
    <numFmt numFmtId="175" formatCode="#,##0.0000"/>
    <numFmt numFmtId="176" formatCode="???,???.00"/>
    <numFmt numFmtId="177" formatCode="_-[$€-2]* #,##0.00_-;\-[$€-2]* #,##0.00_-;_-[$€-2]* &quot;-&quot;??_-"/>
    <numFmt numFmtId="178" formatCode="#,##0;#\ ##0"/>
    <numFmt numFmtId="179" formatCode="_-* #,##0.00\ _€_-;\-* #,##0.00\ _€_-;_-* &quot;-&quot;??\ _€_-;_-@_-"/>
    <numFmt numFmtId="180" formatCode="#,##0.00\ &quot;F&quot;;[Red]\-#,##0.00\ &quot;F&quot;"/>
    <numFmt numFmtId="181" formatCode="#,##0.0_)"/>
    <numFmt numFmtId="182" formatCode="0.0;\-0.0"/>
    <numFmt numFmtId="183" formatCode="\$#,##0\ ;\(\$#,##0\)"/>
    <numFmt numFmtId="184" formatCode="0_ ;\-0\ "/>
    <numFmt numFmtId="185" formatCode="0.0000"/>
    <numFmt numFmtId="186" formatCode="0.000"/>
    <numFmt numFmtId="187" formatCode="0.0%"/>
    <numFmt numFmtId="188" formatCode="#,##0.0"/>
    <numFmt numFmtId="189" formatCode="#,##0.000"/>
    <numFmt numFmtId="190" formatCode="#,##0.00000"/>
    <numFmt numFmtId="191" formatCode="_-* #,##0\ _k_r_-;\-* #,##0\ _k_r_-;_-* &quot;-&quot;??\ _k_r_-;_-@_-"/>
    <numFmt numFmtId="192" formatCode="_-* #,##0.0_-;\-* #,##0.0_-;_-* &quot;-&quot;??_-;_-@_-"/>
    <numFmt numFmtId="193" formatCode="_-* #,##0.0\ _k_r_-;\-* #,##0.0\ _k_r_-;_-* &quot;-&quot;??\ _k_r_-;_-@_-"/>
  </numFmts>
  <fonts count="158">
    <font>
      <sz val="11"/>
      <color theme="1"/>
      <name val="Calibri"/>
      <family val="2"/>
      <scheme val="minor"/>
    </font>
    <font>
      <sz val="11"/>
      <color indexed="8"/>
      <name val="Calibri"/>
      <family val="2"/>
    </font>
    <font>
      <b/>
      <sz val="11"/>
      <color indexed="8"/>
      <name val="Calibri"/>
      <family val="2"/>
    </font>
    <font>
      <b/>
      <sz val="10"/>
      <name val="Arial"/>
      <family val="2"/>
    </font>
    <font>
      <sz val="10"/>
      <name val="Arial"/>
      <family val="2"/>
    </font>
    <font>
      <b/>
      <sz val="10"/>
      <color indexed="12"/>
      <name val="Arial"/>
      <family val="2"/>
    </font>
    <font>
      <b/>
      <sz val="8"/>
      <color indexed="81"/>
      <name val="Tahom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Arial"/>
      <family val="2"/>
    </font>
    <font>
      <sz val="10"/>
      <name val="MS Sans Serif"/>
      <family val="2"/>
    </font>
    <font>
      <b/>
      <sz val="10"/>
      <color indexed="10"/>
      <name val="Arial"/>
      <family val="2"/>
    </font>
    <font>
      <sz val="10"/>
      <name val="Arial"/>
      <family val="2"/>
      <charset val="204"/>
    </font>
    <font>
      <sz val="9"/>
      <color indexed="8"/>
      <name val="Times New Roman"/>
      <family val="1"/>
    </font>
    <font>
      <sz val="10"/>
      <name val="Helv"/>
    </font>
    <font>
      <sz val="9"/>
      <name val="Times New Roman"/>
      <family val="1"/>
    </font>
    <font>
      <b/>
      <sz val="9"/>
      <name val="Times New Roman"/>
      <family val="1"/>
    </font>
    <font>
      <sz val="10"/>
      <name val="Courier"/>
      <family val="3"/>
    </font>
    <font>
      <sz val="11"/>
      <color theme="1"/>
      <name val="Calibri"/>
      <family val="2"/>
      <scheme val="minor"/>
    </font>
    <font>
      <sz val="10"/>
      <color rgb="FF9C0006"/>
      <name val="Calibri"/>
      <family val="2"/>
    </font>
    <font>
      <sz val="11"/>
      <color rgb="FF3F3F76"/>
      <name val="Calibri"/>
      <family val="2"/>
      <scheme val="minor"/>
    </font>
    <font>
      <sz val="11"/>
      <color rgb="FF9C6500"/>
      <name val="Calibri"/>
      <family val="2"/>
      <scheme val="minor"/>
    </font>
    <font>
      <sz val="11"/>
      <color theme="1"/>
      <name val="Calibri"/>
      <family val="2"/>
    </font>
    <font>
      <sz val="10"/>
      <color theme="1"/>
      <name val="Calibri"/>
      <family val="2"/>
    </font>
    <font>
      <b/>
      <sz val="11"/>
      <color theme="1"/>
      <name val="Calibri"/>
      <family val="2"/>
      <scheme val="minor"/>
    </font>
    <font>
      <sz val="11"/>
      <color rgb="FFFF0000"/>
      <name val="Calibri"/>
      <family val="2"/>
      <scheme val="minor"/>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name val="Arial"/>
      <family val="2"/>
    </font>
    <font>
      <sz val="10"/>
      <name val="Calibri"/>
      <family val="2"/>
    </font>
    <font>
      <sz val="9"/>
      <name val="Arial"/>
      <family val="2"/>
    </font>
    <font>
      <sz val="10"/>
      <color indexed="8"/>
      <name val="Arial"/>
      <family val="2"/>
    </font>
    <font>
      <sz val="10"/>
      <color indexed="12"/>
      <name val="Arial"/>
      <family val="2"/>
    </font>
    <font>
      <b/>
      <sz val="12"/>
      <color indexed="10"/>
      <name val="Arial"/>
      <family val="2"/>
    </font>
    <font>
      <sz val="8"/>
      <name val="Arial"/>
      <family val="2"/>
      <charset val="161"/>
    </font>
    <font>
      <b/>
      <sz val="12"/>
      <name val="Times New Roman"/>
      <family val="1"/>
    </font>
    <font>
      <sz val="8"/>
      <name val="Helvetica"/>
      <family val="2"/>
    </font>
    <font>
      <sz val="10"/>
      <name val="Arial"/>
      <family val="2"/>
      <charset val="161"/>
    </font>
    <font>
      <sz val="11"/>
      <color rgb="FF000000"/>
      <name val="Calibri"/>
      <family val="2"/>
    </font>
    <font>
      <b/>
      <sz val="18"/>
      <color theme="3"/>
      <name val="Cambria"/>
      <family val="2"/>
      <scheme val="major"/>
    </font>
    <font>
      <sz val="10"/>
      <color indexed="10"/>
      <name val="Arial"/>
      <family val="2"/>
    </font>
    <font>
      <sz val="10"/>
      <color theme="1"/>
      <name val="Arial"/>
      <family val="2"/>
    </font>
    <font>
      <sz val="10"/>
      <name val="Calibri"/>
      <family val="2"/>
      <scheme val="minor"/>
    </font>
    <font>
      <sz val="10"/>
      <color rgb="FF008FBC"/>
      <name val="Calibri"/>
      <family val="2"/>
      <scheme val="minor"/>
    </font>
    <font>
      <u/>
      <sz val="10"/>
      <color indexed="12"/>
      <name val="Arial"/>
      <family val="2"/>
    </font>
    <font>
      <sz val="10"/>
      <color rgb="FF006100"/>
      <name val="Arial"/>
      <family val="2"/>
    </font>
    <font>
      <u/>
      <sz val="10"/>
      <color theme="10"/>
      <name val="Arial"/>
      <family val="2"/>
    </font>
    <font>
      <sz val="7"/>
      <color indexed="45"/>
      <name val="Arial"/>
      <family val="2"/>
    </font>
    <font>
      <b/>
      <sz val="7"/>
      <color indexed="45"/>
      <name val="Arial"/>
      <family val="2"/>
    </font>
    <font>
      <sz val="11"/>
      <name val="Arial"/>
      <family val="2"/>
    </font>
    <font>
      <sz val="10"/>
      <name val="Geneva"/>
      <family val="2"/>
    </font>
    <font>
      <u/>
      <sz val="10"/>
      <color indexed="12"/>
      <name val="Geneva"/>
      <family val="2"/>
    </font>
    <font>
      <sz val="12"/>
      <name val="Arial"/>
      <family val="2"/>
    </font>
    <font>
      <sz val="7"/>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i/>
      <sz val="10"/>
      <name val="Calibri"/>
      <family val="2"/>
    </font>
    <font>
      <b/>
      <sz val="11"/>
      <name val="Calibri"/>
      <family val="2"/>
    </font>
    <font>
      <u/>
      <sz val="8"/>
      <color indexed="12"/>
      <name val="Arial"/>
      <family val="2"/>
    </font>
    <font>
      <sz val="10"/>
      <color rgb="FF0000FF"/>
      <name val="Calibri"/>
      <family val="2"/>
    </font>
    <font>
      <u/>
      <sz val="11"/>
      <color theme="10"/>
      <name val="Calibri"/>
      <family val="2"/>
      <scheme val="minor"/>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sz val="9"/>
      <name val="Geneva"/>
      <family val="2"/>
    </font>
    <font>
      <sz val="11"/>
      <name val="Calibri"/>
      <family val="2"/>
      <scheme val="minor"/>
    </font>
    <font>
      <b/>
      <sz val="18"/>
      <color rgb="FF000000"/>
      <name val="Calibri"/>
      <family val="2"/>
    </font>
    <font>
      <b/>
      <sz val="14"/>
      <color rgb="FF000000"/>
      <name val="Calibri"/>
      <family val="2"/>
    </font>
    <font>
      <b/>
      <sz val="11"/>
      <color rgb="FF000000"/>
      <name val="Calibri"/>
      <family val="2"/>
    </font>
    <font>
      <b/>
      <sz val="11"/>
      <color theme="1"/>
      <name val="Calibri"/>
      <family val="2"/>
    </font>
    <font>
      <sz val="11"/>
      <color indexed="8"/>
      <name val="Calibri"/>
      <family val="2"/>
      <scheme val="minor"/>
    </font>
    <font>
      <b/>
      <sz val="11"/>
      <color indexed="8"/>
      <name val="Calibri"/>
      <family val="2"/>
      <scheme val="minor"/>
    </font>
    <font>
      <sz val="22"/>
      <color rgb="FFFFFFFF"/>
      <name val="Calibri"/>
      <family val="2"/>
    </font>
    <font>
      <sz val="11"/>
      <color rgb="FFFF0000"/>
      <name val="Calibri"/>
      <family val="2"/>
    </font>
    <font>
      <sz val="14"/>
      <color rgb="FF000000"/>
      <name val="Calibri"/>
      <family val="2"/>
    </font>
    <font>
      <sz val="11"/>
      <color rgb="FF31869B"/>
      <name val="Calibri"/>
      <family val="2"/>
    </font>
    <font>
      <sz val="11"/>
      <color rgb="FF7030A0"/>
      <name val="Calibri"/>
      <family val="2"/>
    </font>
    <font>
      <sz val="11"/>
      <color rgb="FF4F6228"/>
      <name val="Calibri"/>
      <family val="2"/>
    </font>
    <font>
      <sz val="11"/>
      <color rgb="FF0070C0"/>
      <name val="Calibri"/>
      <family val="2"/>
    </font>
    <font>
      <sz val="11"/>
      <color rgb="FF963634"/>
      <name val="Calibri"/>
      <family val="2"/>
    </font>
    <font>
      <sz val="11"/>
      <color rgb="FFE26B0A"/>
      <name val="Calibri"/>
      <family val="2"/>
    </font>
    <font>
      <sz val="11"/>
      <color rgb="FF76933C"/>
      <name val="Calibri"/>
      <family val="2"/>
    </font>
    <font>
      <sz val="11"/>
      <color rgb="FF215967"/>
      <name val="Calibri"/>
      <family val="2"/>
    </font>
    <font>
      <sz val="11"/>
      <color rgb="FFC0504D"/>
      <name val="Calibri"/>
      <family val="2"/>
    </font>
    <font>
      <b/>
      <sz val="9"/>
      <name val="Arial"/>
      <family val="2"/>
    </font>
    <font>
      <sz val="9"/>
      <name val="Arial"/>
      <family val="2"/>
    </font>
    <font>
      <b/>
      <sz val="9"/>
      <color indexed="9"/>
      <name val="Arial"/>
      <family val="2"/>
    </font>
    <font>
      <b/>
      <sz val="9"/>
      <name val="Arial"/>
      <family val="2"/>
    </font>
    <font>
      <i/>
      <sz val="11"/>
      <color rgb="FFFF0000"/>
      <name val="Calibri"/>
      <family val="2"/>
      <scheme val="minor"/>
    </font>
    <font>
      <i/>
      <sz val="11"/>
      <color theme="1"/>
      <name val="Calibri"/>
      <family val="2"/>
      <scheme val="minor"/>
    </font>
    <font>
      <sz val="9"/>
      <color theme="1"/>
      <name val="Arial Narrow"/>
      <family val="2"/>
    </font>
    <font>
      <b/>
      <sz val="9"/>
      <color theme="6"/>
      <name val="Arial Narrow"/>
      <family val="2"/>
    </font>
    <font>
      <sz val="11"/>
      <color theme="1"/>
      <name val="Calibri"/>
      <family val="2"/>
      <charset val="1"/>
      <scheme val="minor"/>
    </font>
    <font>
      <b/>
      <sz val="20"/>
      <color theme="1"/>
      <name val="Calibri"/>
      <family val="2"/>
      <scheme val="minor"/>
    </font>
    <font>
      <b/>
      <sz val="12"/>
      <name val="Arial"/>
      <family val="2"/>
    </font>
    <font>
      <b/>
      <sz val="12"/>
      <color theme="1"/>
      <name val="Arial"/>
      <family val="2"/>
    </font>
    <font>
      <i/>
      <sz val="10"/>
      <color rgb="FF002060"/>
      <name val="Calibri"/>
      <family val="2"/>
      <scheme val="minor"/>
    </font>
    <font>
      <sz val="10"/>
      <color theme="1"/>
      <name val="Calibri"/>
      <family val="2"/>
      <scheme val="minor"/>
    </font>
    <font>
      <i/>
      <sz val="9"/>
      <name val="Arial"/>
      <family val="2"/>
    </font>
    <font>
      <i/>
      <sz val="9"/>
      <color rgb="FF000000"/>
      <name val="Arial"/>
      <family val="2"/>
    </font>
    <font>
      <sz val="9"/>
      <color theme="1"/>
      <name val="Arial"/>
      <family val="2"/>
    </font>
    <font>
      <b/>
      <sz val="12"/>
      <color rgb="FFFF0000"/>
      <name val="Arial"/>
      <family val="2"/>
    </font>
    <font>
      <b/>
      <sz val="12"/>
      <color rgb="FF0070C0"/>
      <name val="Arial"/>
      <family val="2"/>
    </font>
    <font>
      <b/>
      <sz val="16"/>
      <color theme="1"/>
      <name val="Calibri"/>
      <family val="2"/>
      <scheme val="minor"/>
    </font>
  </fonts>
  <fills count="10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4"/>
        <bgColor indexed="64"/>
      </patternFill>
    </fill>
    <fill>
      <patternFill patternType="solid">
        <fgColor indexed="13"/>
        <bgColor indexed="64"/>
      </patternFill>
    </fill>
    <fill>
      <patternFill patternType="solid">
        <fgColor indexed="51"/>
        <bgColor indexed="64"/>
      </patternFill>
    </fill>
    <fill>
      <patternFill patternType="solid">
        <fgColor rgb="FFFFC7CE"/>
      </patternFill>
    </fill>
    <fill>
      <patternFill patternType="solid">
        <fgColor rgb="FFFFCC99"/>
      </patternFill>
    </fill>
    <fill>
      <patternFill patternType="solid">
        <fgColor rgb="FFFFEB9C"/>
      </patternFill>
    </fill>
    <fill>
      <patternFill patternType="solid">
        <fgColor rgb="FF64C8FF"/>
        <bgColor indexed="64"/>
      </patternFill>
    </fill>
    <fill>
      <patternFill patternType="solid">
        <fgColor rgb="FFFFC000"/>
        <bgColor indexed="64"/>
      </patternFill>
    </fill>
    <fill>
      <patternFill patternType="solid">
        <fgColor rgb="FFFFFF00"/>
        <bgColor indexed="64"/>
      </patternFill>
    </fill>
    <fill>
      <patternFill patternType="solid">
        <fgColor rgb="FFC6EFCE"/>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darkTrellis"/>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theme="4" tint="0.79998168889431442"/>
        <bgColor indexed="64"/>
      </patternFill>
    </fill>
    <fill>
      <patternFill patternType="solid">
        <fgColor theme="0"/>
        <bgColor indexed="64"/>
      </patternFill>
    </fill>
    <fill>
      <patternFill patternType="solid">
        <fgColor indexed="46"/>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BED6EE"/>
        <bgColor indexed="64"/>
      </patternFill>
    </fill>
    <fill>
      <patternFill patternType="solid">
        <fgColor theme="6" tint="0.59996337778862885"/>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rgb="FFD9D9D9"/>
        <bgColor rgb="FF000000"/>
      </patternFill>
    </fill>
    <fill>
      <patternFill patternType="solid">
        <fgColor rgb="FFDDD9C4"/>
        <bgColor rgb="FF000000"/>
      </patternFill>
    </fill>
    <fill>
      <patternFill patternType="solid">
        <fgColor theme="9" tint="0.79998168889431442"/>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0000"/>
        <bgColor rgb="FF000000"/>
      </patternFill>
    </fill>
    <fill>
      <patternFill patternType="solid">
        <fgColor rgb="FFFF3399"/>
        <bgColor rgb="FF000000"/>
      </patternFill>
    </fill>
    <fill>
      <patternFill patternType="solid">
        <fgColor rgb="FFBFBFBF"/>
        <bgColor rgb="FF000000"/>
      </patternFill>
    </fill>
    <fill>
      <patternFill patternType="solid">
        <fgColor theme="2" tint="-9.9978637043366805E-2"/>
        <bgColor indexed="64"/>
      </patternFill>
    </fill>
    <fill>
      <patternFill patternType="solid">
        <fgColor rgb="FFDCE6F1"/>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F6F6F6"/>
      </patternFill>
    </fill>
    <fill>
      <patternFill patternType="solid">
        <fgColor theme="9" tint="0.59999389629810485"/>
        <bgColor indexed="64"/>
      </patternFill>
    </fill>
    <fill>
      <patternFill patternType="solid">
        <fgColor theme="0" tint="-4.9989318521683403E-2"/>
        <bgColor indexed="64"/>
      </patternFill>
    </fill>
    <fill>
      <patternFill patternType="solid">
        <fgColor indexed="23"/>
        <bgColor indexed="64"/>
      </patternFill>
    </fill>
    <fill>
      <patternFill patternType="solid">
        <fgColor theme="0" tint="-0.14999847407452621"/>
        <bgColor indexed="64"/>
      </patternFill>
    </fill>
    <fill>
      <patternFill patternType="solid">
        <fgColor rgb="FFFF0000"/>
        <bgColor indexed="64"/>
      </patternFill>
    </fill>
  </fills>
  <borders count="6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bottom style="thin">
        <color indexed="64"/>
      </bottom>
      <diagonal/>
    </border>
    <border>
      <left/>
      <right/>
      <top style="thin">
        <color indexed="64"/>
      </top>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double">
        <color indexed="64"/>
      </left>
      <right/>
      <top style="double">
        <color indexed="64"/>
      </top>
      <bottom style="double">
        <color indexed="64"/>
      </bottom>
      <diagonal/>
    </border>
    <border>
      <left style="thin">
        <color indexed="64"/>
      </left>
      <right/>
      <top/>
      <bottom/>
      <diagonal/>
    </border>
    <border>
      <left/>
      <right/>
      <top style="thin">
        <color indexed="45"/>
      </top>
      <bottom style="thin">
        <color indexed="45"/>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right/>
      <top/>
      <bottom style="hair">
        <color rgb="FFC0C0C0"/>
      </bottom>
      <diagonal/>
    </border>
    <border>
      <left/>
      <right/>
      <top style="hair">
        <color rgb="FFC0C0C0"/>
      </top>
      <bottom/>
      <diagonal/>
    </border>
    <border>
      <left/>
      <right/>
      <top style="hair">
        <color rgb="FFC0C0C0"/>
      </top>
      <bottom style="hair">
        <color rgb="FFC0C0C0"/>
      </bottom>
      <diagonal/>
    </border>
    <border>
      <left style="hair">
        <color rgb="FFA6A6A6"/>
      </left>
      <right/>
      <top/>
      <bottom style="hair">
        <color rgb="FFC0C0C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51610">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4" fillId="0" borderId="0" applyNumberFormat="0" applyFont="0" applyFill="0" applyBorder="0" applyProtection="0">
      <alignment horizontal="left" vertical="center" indent="5"/>
    </xf>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4" fontId="26" fillId="20" borderId="1">
      <alignment horizontal="right" vertical="center"/>
    </xf>
    <xf numFmtId="4" fontId="26" fillId="20" borderId="1">
      <alignment horizontal="right" vertical="center"/>
    </xf>
    <xf numFmtId="0" fontId="32" fillId="30" borderId="0" applyNumberFormat="0" applyBorder="0" applyAlignment="0" applyProtection="0"/>
    <xf numFmtId="0" fontId="9" fillId="21" borderId="2" applyNumberFormat="0" applyAlignment="0" applyProtection="0"/>
    <xf numFmtId="0" fontId="17" fillId="0" borderId="3" applyNumberFormat="0" applyFill="0" applyAlignment="0" applyProtection="0"/>
    <xf numFmtId="0" fontId="10" fillId="22" borderId="4" applyNumberFormat="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168" fontId="22"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0" fontId="27" fillId="0" borderId="0"/>
    <xf numFmtId="0" fontId="28" fillId="0" borderId="5">
      <alignment horizontal="left" vertical="center" wrapText="1" indent="2"/>
    </xf>
    <xf numFmtId="171" fontId="22"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74" fontId="4" fillId="0" borderId="0" applyFont="0" applyFill="0" applyBorder="0" applyAlignment="0" applyProtection="0"/>
    <xf numFmtId="171" fontId="4" fillId="0" borderId="0" applyFont="0" applyFill="0" applyBorder="0" applyAlignment="0" applyProtection="0"/>
    <xf numFmtId="171" fontId="25" fillId="0" borderId="0" applyFont="0" applyFill="0" applyBorder="0" applyAlignment="0" applyProtection="0"/>
    <xf numFmtId="171" fontId="25" fillId="0" borderId="0" applyFont="0" applyFill="0" applyBorder="0" applyAlignment="0" applyProtection="0"/>
    <xf numFmtId="0" fontId="4" fillId="0" borderId="0" applyFont="0" applyFill="0" applyBorder="0" applyAlignment="0" applyProtection="0"/>
    <xf numFmtId="171"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71"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2" fillId="0" borderId="0" applyFont="0" applyFill="0" applyBorder="0" applyAlignment="0" applyProtection="0"/>
    <xf numFmtId="169" fontId="4"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169" fontId="25" fillId="0" borderId="0" applyFont="0" applyFill="0" applyBorder="0" applyAlignment="0" applyProtection="0"/>
    <xf numFmtId="0" fontId="27" fillId="0" borderId="0"/>
    <xf numFmtId="0" fontId="33" fillId="31" borderId="15" applyNumberFormat="0" applyAlignment="0" applyProtection="0"/>
    <xf numFmtId="0" fontId="16" fillId="7" borderId="2" applyNumberFormat="0" applyAlignment="0" applyProtection="0"/>
    <xf numFmtId="4" fontId="28" fillId="0" borderId="0" applyBorder="0">
      <alignment horizontal="right" vertical="center"/>
    </xf>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2"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0" fontId="34" fillId="32" borderId="0" applyNumberFormat="0" applyBorder="0" applyAlignment="0" applyProtection="0"/>
    <xf numFmtId="0" fontId="18" fillId="23" borderId="0" applyNumberFormat="0" applyBorder="0" applyAlignment="0" applyProtection="0"/>
    <xf numFmtId="0" fontId="4" fillId="0" borderId="0"/>
    <xf numFmtId="0" fontId="22" fillId="0" borderId="0"/>
    <xf numFmtId="0" fontId="27" fillId="0" borderId="0"/>
    <xf numFmtId="0" fontId="4" fillId="0" borderId="0"/>
    <xf numFmtId="0" fontId="31" fillId="0" borderId="0"/>
    <xf numFmtId="0" fontId="31" fillId="0" borderId="0"/>
    <xf numFmtId="0" fontId="35" fillId="0" borderId="0"/>
    <xf numFmtId="0" fontId="36" fillId="0" borderId="0"/>
    <xf numFmtId="0" fontId="31" fillId="0" borderId="0"/>
    <xf numFmtId="0" fontId="36" fillId="0" borderId="0"/>
    <xf numFmtId="0" fontId="25" fillId="0" borderId="0"/>
    <xf numFmtId="4" fontId="28" fillId="0" borderId="1" applyFill="0" applyBorder="0" applyProtection="0">
      <alignment horizontal="right" vertical="center"/>
    </xf>
    <xf numFmtId="0" fontId="29" fillId="0" borderId="0" applyNumberFormat="0" applyFill="0" applyBorder="0" applyProtection="0">
      <alignment horizontal="left" vertical="center"/>
    </xf>
    <xf numFmtId="0" fontId="4" fillId="24" borderId="0" applyNumberFormat="0" applyFont="0" applyBorder="0" applyAlignment="0" applyProtection="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4" fillId="0" borderId="0"/>
    <xf numFmtId="0" fontId="4" fillId="0" borderId="0"/>
    <xf numFmtId="0" fontId="1" fillId="0" borderId="0"/>
    <xf numFmtId="0" fontId="1" fillId="0" borderId="0"/>
    <xf numFmtId="0" fontId="4" fillId="0" borderId="0"/>
    <xf numFmtId="0" fontId="4" fillId="0" borderId="0"/>
    <xf numFmtId="0" fontId="2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4" fillId="0" borderId="0"/>
    <xf numFmtId="0" fontId="4" fillId="0" borderId="0"/>
    <xf numFmtId="0" fontId="4" fillId="0" borderId="0"/>
    <xf numFmtId="0" fontId="23" fillId="0" borderId="0"/>
    <xf numFmtId="0" fontId="30" fillId="0" borderId="0"/>
    <xf numFmtId="0" fontId="22" fillId="25" borderId="9" applyNumberFormat="0" applyFont="0" applyAlignment="0" applyProtection="0"/>
    <xf numFmtId="0" fontId="4" fillId="25" borderId="9" applyNumberFormat="0" applyFont="0" applyAlignment="0" applyProtection="0"/>
    <xf numFmtId="0" fontId="25" fillId="25" borderId="9" applyNumberFormat="0" applyFont="0" applyAlignment="0" applyProtection="0"/>
    <xf numFmtId="0" fontId="25" fillId="25" borderId="9" applyNumberFormat="0" applyFont="0" applyAlignment="0" applyProtection="0"/>
    <xf numFmtId="0" fontId="25" fillId="25" borderId="9" applyNumberFormat="0" applyFont="0" applyAlignment="0" applyProtection="0"/>
    <xf numFmtId="0" fontId="25" fillId="25" borderId="9" applyNumberFormat="0" applyFont="0" applyAlignment="0" applyProtection="0"/>
    <xf numFmtId="170" fontId="22"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2" fillId="0" borderId="0" applyFont="0" applyFill="0" applyBorder="0" applyAlignment="0" applyProtection="0"/>
    <xf numFmtId="170" fontId="4"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0" fontId="19" fillId="21" borderId="10" applyNumberFormat="0" applyAlignment="0" applyProtection="0"/>
    <xf numFmtId="0" fontId="27" fillId="0" borderId="0"/>
    <xf numFmtId="9" fontId="31" fillId="0" borderId="0" applyFont="0" applyFill="0" applyBorder="0" applyAlignment="0" applyProtection="0"/>
    <xf numFmtId="9" fontId="4" fillId="0" borderId="0" applyFont="0" applyFill="0" applyBorder="0" applyAlignment="0" applyProtection="0"/>
    <xf numFmtId="9" fontId="22"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1" fillId="0" borderId="0" applyNumberFormat="0" applyFill="0" applyBorder="0" applyAlignment="0" applyProtection="0"/>
    <xf numFmtId="0" fontId="11" fillId="0" borderId="0" applyNumberFormat="0" applyFill="0" applyBorder="0" applyAlignment="0" applyProtection="0"/>
    <xf numFmtId="0" fontId="20" fillId="0" borderId="0" applyNumberFormat="0" applyFill="0" applyBorder="0" applyAlignment="0" applyProtection="0"/>
    <xf numFmtId="0" fontId="13" fillId="0" borderId="6" applyNumberFormat="0" applyFill="0" applyAlignment="0" applyProtection="0"/>
    <xf numFmtId="0" fontId="14" fillId="0" borderId="7" applyNumberFormat="0" applyFill="0" applyAlignment="0" applyProtection="0"/>
    <xf numFmtId="0" fontId="15" fillId="0" borderId="8" applyNumberFormat="0" applyFill="0" applyAlignment="0" applyProtection="0"/>
    <xf numFmtId="0" fontId="15" fillId="0" borderId="0" applyNumberFormat="0" applyFill="0" applyBorder="0" applyAlignment="0" applyProtection="0"/>
    <xf numFmtId="0" fontId="2" fillId="0" borderId="11" applyNumberFormat="0" applyFill="0" applyAlignment="0" applyProtection="0"/>
    <xf numFmtId="0" fontId="8" fillId="3" borderId="0" applyNumberFormat="0" applyBorder="0" applyAlignment="0" applyProtection="0"/>
    <xf numFmtId="0" fontId="12" fillId="4" borderId="0" applyNumberFormat="0" applyBorder="0" applyAlignment="0" applyProtection="0"/>
    <xf numFmtId="4" fontId="28" fillId="0" borderId="0"/>
    <xf numFmtId="0" fontId="39" fillId="0" borderId="0"/>
    <xf numFmtId="168" fontId="4" fillId="0" borderId="0" applyFont="0" applyFill="0" applyBorder="0" applyAlignment="0" applyProtection="0"/>
    <xf numFmtId="168" fontId="4" fillId="0" borderId="0" applyFont="0" applyFill="0" applyBorder="0" applyAlignment="0" applyProtection="0"/>
    <xf numFmtId="9" fontId="4" fillId="0" borderId="0" applyFont="0" applyFill="0" applyBorder="0" applyAlignment="0" applyProtection="0"/>
    <xf numFmtId="0" fontId="40" fillId="0" borderId="17" applyNumberFormat="0" applyFill="0" applyAlignment="0" applyProtection="0"/>
    <xf numFmtId="0" fontId="41" fillId="0" borderId="18" applyNumberFormat="0" applyFill="0" applyAlignment="0" applyProtection="0"/>
    <xf numFmtId="0" fontId="42" fillId="0" borderId="19" applyNumberFormat="0" applyFill="0" applyAlignment="0" applyProtection="0"/>
    <xf numFmtId="0" fontId="42" fillId="0" borderId="0" applyNumberFormat="0" applyFill="0" applyBorder="0" applyAlignment="0" applyProtection="0"/>
    <xf numFmtId="0" fontId="43" fillId="36" borderId="0" applyNumberFormat="0" applyBorder="0" applyAlignment="0" applyProtection="0"/>
    <xf numFmtId="0" fontId="44" fillId="30" borderId="0" applyNumberFormat="0" applyBorder="0" applyAlignment="0" applyProtection="0"/>
    <xf numFmtId="0" fontId="46" fillId="37" borderId="15" applyNumberFormat="0" applyAlignment="0" applyProtection="0"/>
    <xf numFmtId="0" fontId="47" fillId="0" borderId="21" applyNumberFormat="0" applyFill="0" applyAlignment="0" applyProtection="0"/>
    <xf numFmtId="0" fontId="48" fillId="38" borderId="22" applyNumberFormat="0" applyAlignment="0" applyProtection="0"/>
    <xf numFmtId="0" fontId="38" fillId="0" borderId="0" applyNumberFormat="0" applyFill="0" applyBorder="0" applyAlignment="0" applyProtection="0"/>
    <xf numFmtId="0" fontId="49" fillId="0" borderId="0" applyNumberFormat="0" applyFill="0" applyBorder="0" applyAlignment="0" applyProtection="0"/>
    <xf numFmtId="0" fontId="37" fillId="0" borderId="24" applyNumberFormat="0" applyFill="0" applyAlignment="0" applyProtection="0"/>
    <xf numFmtId="0" fontId="50" fillId="40"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50" fillId="51" borderId="0" applyNumberFormat="0" applyBorder="0" applyAlignment="0" applyProtection="0"/>
    <xf numFmtId="0" fontId="50" fillId="52"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50" fillId="55" borderId="0" applyNumberFormat="0" applyBorder="0" applyAlignment="0" applyProtection="0"/>
    <xf numFmtId="0" fontId="50" fillId="56"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50" fillId="59" borderId="0" applyNumberFormat="0" applyBorder="0" applyAlignment="0" applyProtection="0"/>
    <xf numFmtId="0" fontId="50" fillId="60"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50" fillId="63" borderId="0" applyNumberFormat="0" applyBorder="0" applyAlignment="0" applyProtection="0"/>
    <xf numFmtId="49" fontId="28" fillId="0" borderId="25" applyNumberFormat="0" applyFont="0" applyFill="0" applyBorder="0" applyProtection="0">
      <alignment horizontal="left" vertical="center" indent="5"/>
    </xf>
    <xf numFmtId="4" fontId="29" fillId="0" borderId="26" applyFill="0" applyBorder="0" applyProtection="0">
      <alignment horizontal="right" vertical="center"/>
    </xf>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0" fontId="58" fillId="0" borderId="0" applyNumberForma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31" fillId="0" borderId="0"/>
    <xf numFmtId="0" fontId="51" fillId="0" borderId="0"/>
    <xf numFmtId="0" fontId="31" fillId="0" borderId="0"/>
    <xf numFmtId="176" fontId="53" fillId="0" borderId="0" applyNumberFormat="0" applyProtection="0">
      <alignment horizontal="center" vertical="center"/>
    </xf>
    <xf numFmtId="0" fontId="57" fillId="0" borderId="0"/>
    <xf numFmtId="0" fontId="60" fillId="0" borderId="0"/>
    <xf numFmtId="0" fontId="51" fillId="0" borderId="0"/>
    <xf numFmtId="0" fontId="28" fillId="0" borderId="1" applyNumberFormat="0" applyFill="0" applyAlignment="0" applyProtection="0"/>
    <xf numFmtId="0" fontId="59" fillId="64" borderId="0" applyNumberFormat="0" applyFont="0" applyBorder="0" applyAlignment="0" applyProtection="0"/>
    <xf numFmtId="175" fontId="28" fillId="65" borderId="1" applyNumberFormat="0" applyFont="0" applyBorder="0" applyAlignment="0" applyProtection="0">
      <alignment horizontal="right" vertical="center"/>
    </xf>
    <xf numFmtId="9" fontId="31" fillId="0" borderId="0" applyFont="0" applyFill="0" applyBorder="0" applyAlignment="0" applyProtection="0"/>
    <xf numFmtId="9" fontId="51" fillId="0" borderId="0" applyFont="0" applyFill="0" applyBorder="0" applyAlignment="0" applyProtection="0"/>
    <xf numFmtId="0" fontId="56" fillId="0" borderId="27">
      <alignment horizontal="center"/>
      <protection hidden="1"/>
    </xf>
    <xf numFmtId="0" fontId="61" fillId="0" borderId="0" applyNumberFormat="0" applyBorder="0" applyAlignment="0"/>
    <xf numFmtId="0" fontId="62" fillId="0" borderId="0" applyNumberFormat="0" applyFill="0" applyBorder="0" applyAlignment="0" applyProtection="0"/>
    <xf numFmtId="3" fontId="66" fillId="69" borderId="0" applyBorder="0" applyAlignment="0">
      <protection locked="0"/>
    </xf>
    <xf numFmtId="168" fontId="4" fillId="0" borderId="0" applyFont="0" applyFill="0" applyBorder="0" applyAlignment="0" applyProtection="0"/>
    <xf numFmtId="177" fontId="4" fillId="0" borderId="0" applyFont="0" applyFill="0" applyBorder="0" applyAlignment="0" applyProtection="0"/>
    <xf numFmtId="4" fontId="55" fillId="66" borderId="28" applyNumberFormat="0" applyFont="0" applyBorder="0" applyAlignment="0" applyProtection="0">
      <alignment horizontal="right"/>
    </xf>
    <xf numFmtId="0" fontId="4" fillId="0" borderId="0"/>
    <xf numFmtId="0" fontId="65" fillId="0" borderId="0"/>
    <xf numFmtId="177" fontId="4" fillId="0" borderId="0" applyFont="0" applyFill="0" applyBorder="0" applyAlignment="0" applyProtection="0"/>
    <xf numFmtId="0" fontId="33" fillId="31" borderId="15" applyNumberFormat="0" applyAlignment="0" applyProtection="0"/>
    <xf numFmtId="0" fontId="45" fillId="37" borderId="20" applyNumberFormat="0" applyAlignment="0" applyProtection="0"/>
    <xf numFmtId="168" fontId="4" fillId="0" borderId="0" applyFont="0" applyFill="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4" fontId="55" fillId="71" borderId="0" applyNumberFormat="0" applyFont="0" applyBorder="0" applyAlignment="0" applyProtection="0">
      <alignment horizontal="right"/>
    </xf>
    <xf numFmtId="9" fontId="4" fillId="0" borderId="0" applyFont="0" applyFill="0" applyBorder="0" applyAlignment="0" applyProtection="0"/>
    <xf numFmtId="0" fontId="63" fillId="21" borderId="2" applyNumberFormat="0" applyFill="0" applyBorder="0" applyAlignment="0" applyProtection="0"/>
    <xf numFmtId="0" fontId="64" fillId="0" borderId="0"/>
    <xf numFmtId="168" fontId="64" fillId="0" borderId="0" applyFont="0" applyFill="0" applyBorder="0" applyAlignment="0" applyProtection="0"/>
    <xf numFmtId="9" fontId="64" fillId="0" borderId="0" applyFont="0" applyFill="0" applyBorder="0" applyAlignment="0" applyProtection="0"/>
    <xf numFmtId="0" fontId="67" fillId="0" borderId="0" applyNumberFormat="0" applyFill="0" applyBorder="0" applyAlignment="0" applyProtection="0">
      <alignment vertical="top"/>
      <protection locked="0"/>
    </xf>
    <xf numFmtId="168" fontId="4" fillId="0" borderId="0" applyFont="0" applyFill="0" applyBorder="0" applyAlignment="0" applyProtection="0"/>
    <xf numFmtId="0" fontId="64" fillId="0" borderId="0"/>
    <xf numFmtId="0" fontId="68" fillId="36" borderId="0" applyNumberFormat="0" applyBorder="0" applyAlignment="0" applyProtection="0"/>
    <xf numFmtId="0" fontId="64" fillId="39" borderId="23" applyNumberFormat="0" applyFont="0" applyAlignment="0" applyProtection="0"/>
    <xf numFmtId="0" fontId="69" fillId="0" borderId="0" applyNumberFormat="0" applyFill="0" applyBorder="0" applyAlignment="0" applyProtection="0"/>
    <xf numFmtId="0" fontId="4" fillId="0" borderId="0"/>
    <xf numFmtId="168" fontId="4" fillId="0" borderId="0" applyFill="0" applyBorder="0" applyAlignment="0" applyProtection="0"/>
    <xf numFmtId="168" fontId="31" fillId="0" borderId="0" applyFont="0" applyFill="0" applyBorder="0" applyAlignment="0" applyProtection="0"/>
    <xf numFmtId="9" fontId="31" fillId="0" borderId="0" applyFont="0" applyFill="0" applyBorder="0" applyAlignment="0" applyProtection="0"/>
    <xf numFmtId="0" fontId="61" fillId="0" borderId="0" applyNumberFormat="0" applyBorder="0" applyAlignment="0"/>
    <xf numFmtId="0" fontId="4" fillId="0" borderId="0" applyNumberFormat="0" applyFont="0" applyFill="0" applyBorder="0" applyProtection="0">
      <alignment horizontal="left" vertical="center" indent="5"/>
    </xf>
    <xf numFmtId="165" fontId="31"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74" fontId="4" fillId="0" borderId="0" applyFont="0" applyFill="0" applyBorder="0" applyAlignment="0" applyProtection="0"/>
    <xf numFmtId="171" fontId="4" fillId="0" borderId="0" applyFont="0" applyFill="0" applyBorder="0" applyAlignment="0" applyProtection="0"/>
    <xf numFmtId="0"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31" fillId="0" borderId="0"/>
    <xf numFmtId="0" fontId="31" fillId="0" borderId="0"/>
    <xf numFmtId="0" fontId="31" fillId="0" borderId="0"/>
    <xf numFmtId="0" fontId="31" fillId="0" borderId="0"/>
    <xf numFmtId="0" fontId="31" fillId="0" borderId="0"/>
    <xf numFmtId="0" fontId="4" fillId="24" borderId="0" applyNumberFormat="0" applyFon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25" borderId="9" applyNumberFormat="0" applyFont="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9" fontId="4" fillId="0" borderId="0" applyFont="0" applyFill="0" applyBorder="0" applyAlignment="0" applyProtection="0"/>
    <xf numFmtId="9" fontId="3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1" fillId="0" borderId="0"/>
    <xf numFmtId="0" fontId="31" fillId="46" borderId="0" applyNumberFormat="0" applyBorder="0" applyAlignment="0" applyProtection="0"/>
    <xf numFmtId="0" fontId="31" fillId="57"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71" fillId="0" borderId="29" applyNumberFormat="0">
      <alignment vertical="center"/>
    </xf>
    <xf numFmtId="178" fontId="70" fillId="0" borderId="29">
      <alignment horizontal="right" vertical="center"/>
    </xf>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23" fillId="0" borderId="0"/>
    <xf numFmtId="0" fontId="31" fillId="0" borderId="0"/>
    <xf numFmtId="0" fontId="4" fillId="0" borderId="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49" fontId="28" fillId="0" borderId="1" applyNumberFormat="0" applyFont="0" applyFill="0" applyBorder="0" applyProtection="0">
      <alignment horizontal="left" vertical="center" indent="2"/>
    </xf>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50" fillId="6" borderId="0" applyNumberFormat="0" applyBorder="0" applyAlignment="0" applyProtection="0"/>
    <xf numFmtId="0" fontId="50" fillId="6" borderId="0" applyNumberFormat="0" applyBorder="0" applyAlignment="0" applyProtection="0"/>
    <xf numFmtId="0" fontId="50" fillId="6" borderId="0" applyNumberFormat="0" applyBorder="0" applyAlignment="0" applyProtection="0"/>
    <xf numFmtId="0" fontId="50" fillId="6" borderId="0" applyNumberFormat="0" applyBorder="0" applyAlignment="0" applyProtection="0"/>
    <xf numFmtId="0" fontId="50" fillId="6"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3" borderId="0" applyNumberFormat="0" applyBorder="0" applyAlignment="0" applyProtection="0"/>
    <xf numFmtId="0" fontId="50" fillId="3" borderId="0" applyNumberFormat="0" applyBorder="0" applyAlignment="0" applyProtection="0"/>
    <xf numFmtId="0" fontId="50" fillId="3" borderId="0" applyNumberFormat="0" applyBorder="0" applyAlignment="0" applyProtection="0"/>
    <xf numFmtId="0" fontId="50" fillId="3" borderId="0" applyNumberFormat="0" applyBorder="0" applyAlignment="0" applyProtection="0"/>
    <xf numFmtId="0" fontId="50" fillId="3" borderId="0" applyNumberFormat="0" applyBorder="0" applyAlignment="0" applyProtection="0"/>
    <xf numFmtId="0" fontId="50" fillId="3" borderId="0" applyNumberFormat="0" applyBorder="0" applyAlignment="0" applyProtection="0"/>
    <xf numFmtId="0" fontId="50" fillId="3" borderId="0" applyNumberFormat="0" applyBorder="0" applyAlignment="0" applyProtection="0"/>
    <xf numFmtId="0" fontId="50" fillId="6" borderId="0" applyNumberFormat="0" applyBorder="0" applyAlignment="0" applyProtection="0"/>
    <xf numFmtId="0" fontId="50" fillId="6" borderId="0" applyNumberFormat="0" applyBorder="0" applyAlignment="0" applyProtection="0"/>
    <xf numFmtId="0" fontId="50" fillId="6" borderId="0" applyNumberFormat="0" applyBorder="0" applyAlignment="0" applyProtection="0"/>
    <xf numFmtId="0" fontId="50" fillId="6" borderId="0" applyNumberFormat="0" applyBorder="0" applyAlignment="0" applyProtection="0"/>
    <xf numFmtId="0" fontId="50" fillId="6" borderId="0" applyNumberFormat="0" applyBorder="0" applyAlignment="0" applyProtection="0"/>
    <xf numFmtId="0" fontId="50" fillId="9" borderId="0" applyNumberFormat="0" applyBorder="0" applyAlignment="0" applyProtection="0"/>
    <xf numFmtId="0" fontId="50" fillId="9" borderId="0" applyNumberFormat="0" applyBorder="0" applyAlignment="0" applyProtection="0"/>
    <xf numFmtId="0" fontId="50" fillId="9" borderId="0" applyNumberFormat="0" applyBorder="0" applyAlignment="0" applyProtection="0"/>
    <xf numFmtId="0" fontId="50" fillId="9" borderId="0" applyNumberFormat="0" applyBorder="0" applyAlignment="0" applyProtection="0"/>
    <xf numFmtId="0" fontId="50" fillId="9" borderId="0" applyNumberFormat="0" applyBorder="0" applyAlignment="0" applyProtection="0"/>
    <xf numFmtId="0" fontId="50" fillId="9" borderId="0" applyNumberFormat="0" applyBorder="0" applyAlignment="0" applyProtection="0"/>
    <xf numFmtId="0" fontId="50" fillId="9" borderId="0" applyNumberFormat="0" applyBorder="0" applyAlignment="0" applyProtection="0"/>
    <xf numFmtId="181" fontId="76" fillId="0" borderId="0" applyAlignment="0" applyProtection="0"/>
    <xf numFmtId="181" fontId="76" fillId="0" borderId="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 fillId="39" borderId="23" applyNumberFormat="0" applyFont="0" applyAlignment="0" applyProtection="0"/>
    <xf numFmtId="0" fontId="104" fillId="72" borderId="15" applyNumberFormat="0" applyAlignment="0" applyProtection="0"/>
    <xf numFmtId="0" fontId="104" fillId="72" borderId="15" applyNumberFormat="0" applyAlignment="0" applyProtection="0"/>
    <xf numFmtId="0" fontId="104" fillId="72" borderId="15" applyNumberFormat="0" applyAlignment="0" applyProtection="0"/>
    <xf numFmtId="0" fontId="104" fillId="72" borderId="15" applyNumberFormat="0" applyAlignment="0" applyProtection="0"/>
    <xf numFmtId="0" fontId="104" fillId="72" borderId="15" applyNumberFormat="0" applyAlignment="0" applyProtection="0"/>
    <xf numFmtId="3" fontId="101" fillId="0" borderId="0" applyFont="0" applyFill="0" applyBorder="0" applyAlignment="0" applyProtection="0"/>
    <xf numFmtId="182" fontId="4" fillId="0" borderId="0"/>
    <xf numFmtId="182" fontId="4" fillId="0" borderId="0"/>
    <xf numFmtId="182" fontId="4" fillId="0" borderId="0"/>
    <xf numFmtId="182" fontId="4" fillId="0" borderId="0"/>
    <xf numFmtId="182" fontId="4" fillId="0" borderId="0"/>
    <xf numFmtId="0" fontId="27" fillId="0" borderId="0"/>
    <xf numFmtId="183" fontId="101" fillId="0" borderId="0" applyFont="0" applyFill="0" applyBorder="0" applyAlignment="0" applyProtection="0"/>
    <xf numFmtId="0" fontId="101" fillId="0" borderId="0" applyFont="0" applyFill="0" applyBorder="0" applyAlignment="0" applyProtection="0"/>
    <xf numFmtId="0" fontId="27" fillId="0" borderId="0"/>
    <xf numFmtId="2" fontId="101" fillId="0" borderId="0" applyFont="0" applyFill="0" applyBorder="0" applyAlignment="0" applyProtection="0"/>
    <xf numFmtId="0" fontId="43" fillId="6" borderId="0" applyNumberFormat="0" applyBorder="0" applyAlignment="0" applyProtection="0"/>
    <xf numFmtId="0" fontId="43" fillId="6" borderId="0" applyNumberFormat="0" applyBorder="0" applyAlignment="0" applyProtection="0"/>
    <xf numFmtId="0" fontId="43" fillId="6" borderId="0" applyNumberFormat="0" applyBorder="0" applyAlignment="0" applyProtection="0"/>
    <xf numFmtId="0" fontId="43" fillId="6" borderId="0" applyNumberFormat="0" applyBorder="0" applyAlignment="0" applyProtection="0"/>
    <xf numFmtId="0" fontId="43" fillId="6" borderId="0" applyNumberFormat="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33" fillId="23" borderId="15" applyNumberFormat="0" applyAlignment="0" applyProtection="0"/>
    <xf numFmtId="0" fontId="33" fillId="23" borderId="15" applyNumberFormat="0" applyAlignment="0" applyProtection="0"/>
    <xf numFmtId="0" fontId="33" fillId="23" borderId="15" applyNumberFormat="0" applyAlignment="0" applyProtection="0"/>
    <xf numFmtId="0" fontId="33" fillId="23" borderId="15" applyNumberFormat="0" applyAlignment="0" applyProtection="0"/>
    <xf numFmtId="0" fontId="33" fillId="23" borderId="15" applyNumberFormat="0" applyAlignment="0" applyProtection="0"/>
    <xf numFmtId="179"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3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30" fillId="0" borderId="0" applyFont="0" applyFill="0" applyBorder="0" applyAlignment="0" applyProtection="0"/>
    <xf numFmtId="165" fontId="4" fillId="0" borderId="0" applyFont="0" applyFill="0" applyBorder="0" applyAlignment="0" applyProtection="0"/>
    <xf numFmtId="168" fontId="30" fillId="0" borderId="0" applyFont="0" applyFill="0" applyBorder="0" applyAlignment="0" applyProtection="0"/>
    <xf numFmtId="168" fontId="30"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30" fillId="0" borderId="0" applyFont="0" applyFill="0" applyBorder="0" applyAlignment="0" applyProtection="0"/>
    <xf numFmtId="179" fontId="4" fillId="0" borderId="0" applyFont="0" applyFill="0" applyBorder="0" applyAlignment="0" applyProtection="0"/>
    <xf numFmtId="0" fontId="74"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69" fillId="0" borderId="0" applyNumberFormat="0" applyFill="0" applyBorder="0" applyAlignment="0" applyProtection="0"/>
    <xf numFmtId="0" fontId="105" fillId="0" borderId="0" applyNumberFormat="0" applyFill="0" applyBorder="0" applyAlignment="0" applyProtection="0">
      <alignment vertical="top"/>
    </xf>
    <xf numFmtId="0" fontId="67" fillId="0" borderId="0" applyNumberFormat="0" applyFill="0" applyBorder="0" applyAlignment="0" applyProtection="0">
      <alignment vertical="top"/>
      <protection locked="0"/>
    </xf>
    <xf numFmtId="0" fontId="74" fillId="0" borderId="0" applyNumberFormat="0" applyFill="0" applyBorder="0" applyAlignment="0" applyProtection="0">
      <alignment vertical="top"/>
      <protection locked="0"/>
    </xf>
    <xf numFmtId="0" fontId="50" fillId="73" borderId="0" applyNumberFormat="0" applyBorder="0" applyAlignment="0" applyProtection="0"/>
    <xf numFmtId="0" fontId="50" fillId="73" borderId="0" applyNumberFormat="0" applyBorder="0" applyAlignment="0" applyProtection="0"/>
    <xf numFmtId="0" fontId="50" fillId="73" borderId="0" applyNumberFormat="0" applyBorder="0" applyAlignment="0" applyProtection="0"/>
    <xf numFmtId="0" fontId="50" fillId="73" borderId="0" applyNumberFormat="0" applyBorder="0" applyAlignment="0" applyProtection="0"/>
    <xf numFmtId="0" fontId="50" fillId="73"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74" borderId="0" applyNumberFormat="0" applyBorder="0" applyAlignment="0" applyProtection="0"/>
    <xf numFmtId="0" fontId="50" fillId="74" borderId="0" applyNumberFormat="0" applyBorder="0" applyAlignment="0" applyProtection="0"/>
    <xf numFmtId="0" fontId="50" fillId="74" borderId="0" applyNumberFormat="0" applyBorder="0" applyAlignment="0" applyProtection="0"/>
    <xf numFmtId="0" fontId="50" fillId="74" borderId="0" applyNumberFormat="0" applyBorder="0" applyAlignment="0" applyProtection="0"/>
    <xf numFmtId="0" fontId="50" fillId="74"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06" fillId="32" borderId="0" applyNumberFormat="0" applyBorder="0" applyAlignment="0" applyProtection="0"/>
    <xf numFmtId="0" fontId="106" fillId="32" borderId="0" applyNumberFormat="0" applyBorder="0" applyAlignment="0" applyProtection="0"/>
    <xf numFmtId="0" fontId="106" fillId="32" borderId="0" applyNumberFormat="0" applyBorder="0" applyAlignment="0" applyProtection="0"/>
    <xf numFmtId="0" fontId="106" fillId="32" borderId="0" applyNumberFormat="0" applyBorder="0" applyAlignment="0" applyProtection="0"/>
    <xf numFmtId="0" fontId="106" fillId="32" borderId="0" applyNumberFormat="0" applyBorder="0" applyAlignment="0" applyProtection="0"/>
    <xf numFmtId="0" fontId="31" fillId="0" borderId="0"/>
    <xf numFmtId="0" fontId="4" fillId="0" borderId="0"/>
    <xf numFmtId="0" fontId="31" fillId="0" borderId="0"/>
    <xf numFmtId="0" fontId="61" fillId="0" borderId="0" applyNumberFormat="0" applyBorder="0" applyAlignment="0"/>
    <xf numFmtId="0" fontId="4" fillId="0" borderId="0"/>
    <xf numFmtId="0" fontId="31" fillId="0" borderId="0"/>
    <xf numFmtId="0" fontId="31" fillId="0" borderId="0"/>
    <xf numFmtId="0" fontId="31" fillId="0" borderId="0"/>
    <xf numFmtId="0" fontId="4" fillId="0" borderId="0"/>
    <xf numFmtId="0" fontId="31" fillId="0" borderId="0"/>
    <xf numFmtId="0" fontId="31" fillId="0" borderId="0"/>
    <xf numFmtId="0" fontId="31" fillId="0" borderId="0"/>
    <xf numFmtId="0" fontId="31" fillId="0" borderId="0"/>
    <xf numFmtId="0" fontId="30" fillId="0" borderId="0">
      <alignment vertical="top"/>
    </xf>
    <xf numFmtId="0" fontId="31" fillId="0" borderId="0"/>
    <xf numFmtId="0" fontId="31" fillId="0" borderId="0"/>
    <xf numFmtId="0" fontId="31" fillId="0" borderId="0"/>
    <xf numFmtId="0" fontId="4" fillId="0" borderId="0"/>
    <xf numFmtId="0" fontId="4" fillId="0" borderId="0"/>
    <xf numFmtId="0" fontId="101" fillId="0" borderId="0"/>
    <xf numFmtId="0" fontId="101" fillId="0" borderId="0"/>
    <xf numFmtId="0" fontId="101" fillId="0" borderId="0"/>
    <xf numFmtId="0" fontId="4" fillId="0" borderId="0"/>
    <xf numFmtId="0" fontId="30" fillId="0" borderId="0">
      <alignment vertical="top"/>
    </xf>
    <xf numFmtId="0" fontId="4" fillId="0" borderId="0"/>
    <xf numFmtId="0" fontId="31" fillId="0" borderId="0"/>
    <xf numFmtId="0" fontId="4" fillId="0" borderId="0"/>
    <xf numFmtId="0" fontId="30" fillId="0" borderId="0">
      <alignment vertical="top"/>
    </xf>
    <xf numFmtId="0" fontId="30" fillId="0" borderId="0">
      <alignment vertical="top"/>
    </xf>
    <xf numFmtId="0" fontId="31" fillId="0" borderId="0"/>
    <xf numFmtId="0" fontId="4" fillId="0" borderId="0"/>
    <xf numFmtId="0" fontId="4" fillId="0" borderId="0"/>
    <xf numFmtId="0" fontId="4" fillId="0" borderId="0"/>
    <xf numFmtId="0" fontId="4" fillId="0" borderId="0"/>
    <xf numFmtId="0" fontId="4"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4" fillId="0" borderId="0"/>
    <xf numFmtId="0" fontId="31" fillId="0" borderId="0"/>
    <xf numFmtId="0" fontId="31" fillId="0" borderId="0"/>
    <xf numFmtId="0" fontId="54" fillId="0" borderId="0"/>
    <xf numFmtId="0" fontId="4" fillId="0" borderId="0"/>
    <xf numFmtId="0" fontId="4" fillId="0" borderId="0"/>
    <xf numFmtId="0" fontId="31" fillId="0" borderId="0"/>
    <xf numFmtId="0" fontId="4" fillId="0" borderId="0"/>
    <xf numFmtId="0" fontId="31" fillId="0" borderId="0"/>
    <xf numFmtId="0" fontId="4" fillId="0" borderId="0"/>
    <xf numFmtId="0" fontId="4" fillId="0" borderId="0"/>
    <xf numFmtId="0" fontId="31" fillId="0" borderId="0"/>
    <xf numFmtId="0" fontId="30" fillId="0" borderId="0">
      <alignment vertical="top"/>
    </xf>
    <xf numFmtId="0" fontId="31" fillId="0" borderId="0"/>
    <xf numFmtId="0" fontId="30" fillId="0" borderId="0">
      <alignment vertical="top"/>
    </xf>
    <xf numFmtId="0" fontId="4" fillId="0" borderId="0"/>
    <xf numFmtId="0" fontId="31" fillId="0" borderId="0"/>
    <xf numFmtId="0" fontId="4" fillId="0" borderId="0"/>
    <xf numFmtId="0" fontId="31" fillId="0" borderId="0"/>
    <xf numFmtId="0" fontId="4" fillId="0" borderId="0"/>
    <xf numFmtId="0" fontId="4" fillId="0" borderId="0"/>
    <xf numFmtId="0" fontId="31" fillId="0" borderId="0"/>
    <xf numFmtId="0" fontId="31" fillId="0" borderId="0"/>
    <xf numFmtId="0" fontId="31" fillId="0" borderId="0"/>
    <xf numFmtId="0" fontId="4" fillId="0" borderId="0"/>
    <xf numFmtId="0" fontId="30" fillId="0" borderId="0">
      <alignment vertical="top"/>
    </xf>
    <xf numFmtId="0" fontId="31" fillId="0" borderId="0"/>
    <xf numFmtId="0" fontId="31" fillId="0" borderId="0"/>
    <xf numFmtId="0" fontId="31" fillId="0" borderId="0"/>
    <xf numFmtId="0" fontId="31" fillId="0" borderId="0"/>
    <xf numFmtId="0" fontId="4" fillId="0" borderId="0"/>
    <xf numFmtId="0" fontId="4" fillId="0" borderId="0"/>
    <xf numFmtId="0" fontId="31" fillId="0" borderId="0"/>
    <xf numFmtId="0" fontId="31" fillId="0" borderId="0"/>
    <xf numFmtId="0" fontId="4" fillId="0" borderId="0"/>
    <xf numFmtId="0" fontId="4" fillId="0" borderId="0"/>
    <xf numFmtId="0" fontId="4" fillId="0" borderId="0"/>
    <xf numFmtId="0" fontId="23" fillId="0" borderId="0"/>
    <xf numFmtId="0" fontId="31" fillId="0" borderId="0"/>
    <xf numFmtId="0" fontId="31" fillId="0" borderId="0"/>
    <xf numFmtId="0" fontId="30" fillId="0" borderId="0">
      <alignment vertical="top"/>
    </xf>
    <xf numFmtId="0" fontId="31" fillId="0" borderId="0"/>
    <xf numFmtId="49" fontId="29" fillId="0" borderId="1" applyNumberFormat="0" applyFill="0" applyBorder="0" applyProtection="0">
      <alignment horizontal="left" vertical="center"/>
    </xf>
    <xf numFmtId="0" fontId="1" fillId="39" borderId="23" applyNumberFormat="0" applyFont="0" applyAlignment="0" applyProtection="0"/>
    <xf numFmtId="0" fontId="1" fillId="39" borderId="23" applyNumberFormat="0" applyFont="0" applyAlignment="0" applyProtection="0"/>
    <xf numFmtId="0" fontId="45" fillId="72" borderId="20" applyNumberFormat="0" applyAlignment="0" applyProtection="0"/>
    <xf numFmtId="0" fontId="45" fillId="72" borderId="20" applyNumberFormat="0" applyAlignment="0" applyProtection="0"/>
    <xf numFmtId="0" fontId="45" fillId="72" borderId="20" applyNumberFormat="0" applyAlignment="0" applyProtection="0"/>
    <xf numFmtId="0" fontId="45" fillId="72" borderId="20" applyNumberFormat="0" applyAlignment="0" applyProtection="0"/>
    <xf numFmtId="0" fontId="45" fillId="72" borderId="20" applyNumberFormat="0" applyAlignment="0" applyProtection="0"/>
    <xf numFmtId="0" fontId="97" fillId="0" borderId="30" applyNumberFormat="0" applyFill="0" applyAlignment="0" applyProtection="0"/>
    <xf numFmtId="0" fontId="97" fillId="0" borderId="30" applyNumberFormat="0" applyFill="0" applyAlignment="0" applyProtection="0"/>
    <xf numFmtId="0" fontId="97" fillId="0" borderId="30" applyNumberFormat="0" applyFill="0" applyAlignment="0" applyProtection="0"/>
    <xf numFmtId="0" fontId="97" fillId="0" borderId="30" applyNumberFormat="0" applyFill="0" applyAlignment="0" applyProtection="0"/>
    <xf numFmtId="0" fontId="97" fillId="0" borderId="30" applyNumberFormat="0" applyFill="0" applyAlignment="0" applyProtection="0"/>
    <xf numFmtId="0" fontId="98" fillId="0" borderId="31" applyNumberFormat="0" applyFill="0" applyAlignment="0" applyProtection="0"/>
    <xf numFmtId="0" fontId="98" fillId="0" borderId="31" applyNumberFormat="0" applyFill="0" applyAlignment="0" applyProtection="0"/>
    <xf numFmtId="0" fontId="98" fillId="0" borderId="31" applyNumberFormat="0" applyFill="0" applyAlignment="0" applyProtection="0"/>
    <xf numFmtId="0" fontId="98" fillId="0" borderId="31" applyNumberFormat="0" applyFill="0" applyAlignment="0" applyProtection="0"/>
    <xf numFmtId="0" fontId="98"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27" fillId="0" borderId="0"/>
    <xf numFmtId="9" fontId="73"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4"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0" fillId="0" borderId="0" applyFont="0" applyFill="0" applyBorder="0" applyAlignment="0" applyProtection="0"/>
    <xf numFmtId="10" fontId="10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0" fillId="0" borderId="0" applyFont="0" applyFill="0" applyBorder="0" applyAlignment="0" applyProtection="0"/>
    <xf numFmtId="0" fontId="21" fillId="0" borderId="33" applyNumberFormat="0" applyFill="0" applyAlignment="0" applyProtection="0"/>
    <xf numFmtId="0" fontId="21" fillId="0" borderId="33" applyNumberFormat="0" applyFill="0" applyAlignment="0" applyProtection="0"/>
    <xf numFmtId="0" fontId="21" fillId="0" borderId="33" applyNumberFormat="0" applyFill="0" applyAlignment="0" applyProtection="0"/>
    <xf numFmtId="0" fontId="21" fillId="0" borderId="33" applyNumberFormat="0" applyFill="0" applyAlignment="0" applyProtection="0"/>
    <xf numFmtId="0" fontId="21" fillId="0" borderId="33" applyNumberFormat="0" applyFill="0" applyAlignment="0" applyProtection="0"/>
    <xf numFmtId="0" fontId="21" fillId="0" borderId="33" applyNumberFormat="0" applyFill="0" applyAlignment="0" applyProtection="0"/>
    <xf numFmtId="0" fontId="21" fillId="0" borderId="33" applyNumberFormat="0" applyFill="0" applyAlignment="0" applyProtection="0"/>
    <xf numFmtId="4" fontId="79" fillId="26" borderId="34" applyNumberFormat="0" applyProtection="0">
      <alignment vertical="center"/>
    </xf>
    <xf numFmtId="4" fontId="80" fillId="26" borderId="34" applyNumberFormat="0" applyProtection="0">
      <alignment vertical="center"/>
    </xf>
    <xf numFmtId="4" fontId="81" fillId="23" borderId="34" applyNumberFormat="0" applyProtection="0">
      <alignment horizontal="left" vertical="center" indent="1"/>
    </xf>
    <xf numFmtId="0" fontId="4" fillId="0" borderId="0"/>
    <xf numFmtId="4" fontId="82" fillId="72" borderId="34" applyNumberFormat="0" applyProtection="0">
      <alignment horizontal="left" vertical="center" indent="1"/>
    </xf>
    <xf numFmtId="4" fontId="83" fillId="75" borderId="34" applyNumberFormat="0" applyProtection="0">
      <alignment vertical="center"/>
    </xf>
    <xf numFmtId="0" fontId="4" fillId="0" borderId="0"/>
    <xf numFmtId="0" fontId="4" fillId="0" borderId="0"/>
    <xf numFmtId="0" fontId="4" fillId="0" borderId="0"/>
    <xf numFmtId="4" fontId="72" fillId="20" borderId="34" applyNumberFormat="0" applyProtection="0">
      <alignment vertical="center"/>
    </xf>
    <xf numFmtId="0" fontId="4" fillId="0" borderId="0"/>
    <xf numFmtId="0" fontId="4" fillId="0" borderId="0"/>
    <xf numFmtId="0" fontId="4" fillId="0" borderId="0"/>
    <xf numFmtId="4" fontId="83" fillId="76" borderId="34" applyNumberFormat="0" applyProtection="0">
      <alignment vertical="center"/>
    </xf>
    <xf numFmtId="0" fontId="4" fillId="0" borderId="0"/>
    <xf numFmtId="0" fontId="4" fillId="0" borderId="0"/>
    <xf numFmtId="0" fontId="4" fillId="0" borderId="0"/>
    <xf numFmtId="4" fontId="84" fillId="75" borderId="34" applyNumberFormat="0" applyProtection="0">
      <alignment vertical="center"/>
    </xf>
    <xf numFmtId="4" fontId="85" fillId="77" borderId="34" applyNumberFormat="0" applyProtection="0">
      <alignment horizontal="left" vertical="center" indent="1"/>
    </xf>
    <xf numFmtId="4" fontId="85" fillId="72" borderId="34" applyNumberFormat="0" applyProtection="0">
      <alignment horizontal="left" vertical="center" indent="1"/>
    </xf>
    <xf numFmtId="4" fontId="85" fillId="72" borderId="34" applyNumberFormat="0" applyProtection="0">
      <alignment horizontal="left" vertical="center" indent="1"/>
    </xf>
    <xf numFmtId="4" fontId="86" fillId="27" borderId="34" applyNumberFormat="0" applyProtection="0">
      <alignment vertical="center"/>
    </xf>
    <xf numFmtId="4" fontId="77" fillId="67" borderId="34" applyNumberFormat="0" applyProtection="0">
      <alignment horizontal="left" vertical="center" indent="1"/>
    </xf>
    <xf numFmtId="4" fontId="87" fillId="72" borderId="0" applyNumberFormat="0" applyProtection="0">
      <alignment horizontal="left" vertical="center" indent="1"/>
    </xf>
    <xf numFmtId="4" fontId="88" fillId="72" borderId="0" applyNumberFormat="0" applyProtection="0">
      <alignment horizontal="left" vertical="center" indent="1"/>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 fontId="89" fillId="67" borderId="34" applyNumberFormat="0" applyProtection="0">
      <alignment vertical="center"/>
    </xf>
    <xf numFmtId="4" fontId="90" fillId="67" borderId="34" applyNumberFormat="0" applyProtection="0">
      <alignment vertical="center"/>
    </xf>
    <xf numFmtId="4" fontId="91" fillId="68" borderId="34" applyNumberFormat="0" applyProtection="0">
      <alignment horizontal="left" vertical="center" indent="1"/>
    </xf>
    <xf numFmtId="0" fontId="4" fillId="0" borderId="0"/>
    <xf numFmtId="4" fontId="92" fillId="67" borderId="34" applyNumberFormat="0" applyProtection="0">
      <alignment horizontal="right" vertical="center"/>
    </xf>
    <xf numFmtId="4" fontId="93" fillId="67" borderId="34" applyNumberFormat="0" applyProtection="0">
      <alignment vertical="center"/>
    </xf>
    <xf numFmtId="4" fontId="92" fillId="25" borderId="34" applyNumberFormat="0" applyProtection="0">
      <alignment horizontal="left" vertical="center"/>
    </xf>
    <xf numFmtId="0" fontId="4" fillId="0" borderId="0"/>
    <xf numFmtId="4" fontId="94" fillId="67" borderId="34" applyNumberFormat="0" applyProtection="0">
      <alignment vertical="center"/>
    </xf>
    <xf numFmtId="4" fontId="95" fillId="67" borderId="34" applyNumberFormat="0" applyProtection="0">
      <alignment vertical="center"/>
    </xf>
    <xf numFmtId="4" fontId="91" fillId="78" borderId="34" applyNumberFormat="0" applyProtection="0">
      <alignment horizontal="left" vertical="center" indent="1"/>
    </xf>
    <xf numFmtId="4" fontId="96" fillId="79" borderId="0" applyNumberFormat="0" applyProtection="0">
      <alignment horizontal="left" indent="1"/>
    </xf>
    <xf numFmtId="4" fontId="78" fillId="67" borderId="34" applyNumberFormat="0" applyProtection="0">
      <alignment vertical="center"/>
    </xf>
    <xf numFmtId="0" fontId="75"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37" fillId="0" borderId="35" applyNumberFormat="0" applyFill="0" applyAlignment="0" applyProtection="0"/>
    <xf numFmtId="0" fontId="37" fillId="0" borderId="35" applyNumberFormat="0" applyFill="0" applyAlignment="0" applyProtection="0"/>
    <xf numFmtId="0" fontId="101" fillId="0" borderId="36" applyNumberFormat="0" applyFont="0" applyFill="0" applyAlignment="0" applyProtection="0"/>
    <xf numFmtId="0" fontId="37" fillId="0" borderId="35" applyNumberFormat="0" applyFill="0" applyAlignment="0" applyProtection="0"/>
    <xf numFmtId="0" fontId="37" fillId="0" borderId="35" applyNumberFormat="0" applyFill="0" applyAlignment="0" applyProtection="0"/>
    <xf numFmtId="0" fontId="37" fillId="0" borderId="35" applyNumberFormat="0" applyFill="0" applyAlignment="0" applyProtection="0"/>
    <xf numFmtId="0" fontId="44" fillId="5" borderId="0" applyNumberFormat="0" applyBorder="0" applyAlignment="0" applyProtection="0"/>
    <xf numFmtId="0" fontId="44" fillId="5" borderId="0" applyNumberFormat="0" applyBorder="0" applyAlignment="0" applyProtection="0"/>
    <xf numFmtId="0" fontId="44" fillId="5" borderId="0" applyNumberFormat="0" applyBorder="0" applyAlignment="0" applyProtection="0"/>
    <xf numFmtId="0" fontId="44" fillId="5" borderId="0" applyNumberFormat="0" applyBorder="0" applyAlignment="0" applyProtection="0"/>
    <xf numFmtId="0" fontId="44" fillId="5" borderId="0" applyNumberFormat="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0" fontId="73" fillId="0" borderId="0"/>
    <xf numFmtId="0" fontId="62" fillId="0" borderId="0" applyNumberFormat="0" applyFill="0" applyBorder="0" applyAlignment="0" applyProtection="0"/>
    <xf numFmtId="0" fontId="40" fillId="0" borderId="17" applyNumberFormat="0" applyFill="0" applyAlignment="0" applyProtection="0"/>
    <xf numFmtId="0" fontId="41" fillId="0" borderId="18" applyNumberFormat="0" applyFill="0" applyAlignment="0" applyProtection="0"/>
    <xf numFmtId="0" fontId="42" fillId="0" borderId="19" applyNumberFormat="0" applyFill="0" applyAlignment="0" applyProtection="0"/>
    <xf numFmtId="0" fontId="42" fillId="0" borderId="0" applyNumberFormat="0" applyFill="0" applyBorder="0" applyAlignment="0" applyProtection="0"/>
    <xf numFmtId="0" fontId="43" fillId="36" borderId="0" applyNumberFormat="0" applyBorder="0" applyAlignment="0" applyProtection="0"/>
    <xf numFmtId="0" fontId="44" fillId="30" borderId="0" applyNumberFormat="0" applyBorder="0" applyAlignment="0" applyProtection="0"/>
    <xf numFmtId="0" fontId="34" fillId="32" borderId="0" applyNumberFormat="0" applyBorder="0" applyAlignment="0" applyProtection="0"/>
    <xf numFmtId="0" fontId="33" fillId="31" borderId="15" applyNumberFormat="0" applyAlignment="0" applyProtection="0"/>
    <xf numFmtId="0" fontId="45" fillId="37" borderId="20" applyNumberFormat="0" applyAlignment="0" applyProtection="0"/>
    <xf numFmtId="0" fontId="46" fillId="37" borderId="15" applyNumberFormat="0" applyAlignment="0" applyProtection="0"/>
    <xf numFmtId="0" fontId="47" fillId="0" borderId="21" applyNumberFormat="0" applyFill="0" applyAlignment="0" applyProtection="0"/>
    <xf numFmtId="0" fontId="37" fillId="0" borderId="24" applyNumberFormat="0" applyFill="0" applyAlignment="0" applyProtection="0"/>
    <xf numFmtId="0" fontId="50" fillId="40"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50" fillId="51" borderId="0" applyNumberFormat="0" applyBorder="0" applyAlignment="0" applyProtection="0"/>
    <xf numFmtId="0" fontId="50" fillId="52"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50" fillId="55"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50" fillId="59" borderId="0" applyNumberFormat="0" applyBorder="0" applyAlignment="0" applyProtection="0"/>
    <xf numFmtId="0" fontId="50" fillId="60"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50" fillId="63"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3" fontId="10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50" fillId="51" borderId="0" applyNumberFormat="0" applyBorder="0" applyAlignment="0" applyProtection="0"/>
    <xf numFmtId="0" fontId="50" fillId="55" borderId="0" applyNumberFormat="0" applyBorder="0" applyAlignment="0" applyProtection="0"/>
    <xf numFmtId="0" fontId="50" fillId="63"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168" fontId="31" fillId="0" borderId="0" applyFont="0" applyFill="0" applyBorder="0" applyAlignment="0" applyProtection="0"/>
    <xf numFmtId="0" fontId="31" fillId="0" borderId="0"/>
    <xf numFmtId="0" fontId="30" fillId="0" borderId="0">
      <alignment vertical="top"/>
    </xf>
    <xf numFmtId="0" fontId="31" fillId="6"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25"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9"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41" fillId="0" borderId="18" applyNumberFormat="0" applyFill="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42" fillId="0" borderId="19" applyNumberFormat="0" applyFill="0" applyAlignment="0" applyProtection="0"/>
    <xf numFmtId="0" fontId="31" fillId="6"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0" borderId="0"/>
    <xf numFmtId="0" fontId="31" fillId="25" borderId="0" applyNumberFormat="0" applyBorder="0" applyAlignment="0" applyProtection="0"/>
    <xf numFmtId="0" fontId="31" fillId="9" borderId="0" applyNumberFormat="0" applyBorder="0" applyAlignment="0" applyProtection="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23"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0" borderId="0"/>
    <xf numFmtId="0" fontId="31" fillId="0" borderId="0"/>
    <xf numFmtId="0" fontId="31" fillId="9"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7" borderId="0" applyNumberFormat="0" applyBorder="0" applyAlignment="0" applyProtection="0"/>
    <xf numFmtId="9" fontId="31" fillId="0" borderId="0" applyFont="0" applyFill="0" applyBorder="0" applyAlignment="0" applyProtection="0"/>
    <xf numFmtId="0" fontId="34" fillId="32" borderId="0" applyNumberFormat="0" applyBorder="0" applyAlignment="0" applyProtection="0"/>
    <xf numFmtId="0" fontId="31" fillId="25"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168" fontId="31" fillId="0" borderId="0" applyFont="0" applyFill="0" applyBorder="0" applyAlignment="0" applyProtection="0"/>
    <xf numFmtId="0" fontId="31" fillId="0" borderId="0"/>
    <xf numFmtId="0" fontId="31" fillId="0" borderId="0"/>
    <xf numFmtId="0" fontId="101" fillId="0" borderId="0"/>
    <xf numFmtId="3" fontId="101" fillId="0" borderId="0" applyFont="0" applyFill="0" applyBorder="0" applyAlignment="0" applyProtection="0"/>
    <xf numFmtId="183" fontId="101" fillId="0" borderId="0" applyFont="0" applyFill="0" applyBorder="0" applyAlignment="0" applyProtection="0"/>
    <xf numFmtId="0" fontId="101" fillId="0" borderId="0" applyFont="0" applyFill="0" applyBorder="0" applyAlignment="0" applyProtection="0"/>
    <xf numFmtId="2" fontId="101" fillId="0" borderId="0" applyFont="0" applyFill="0" applyBorder="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10" fontId="101" fillId="0" borderId="0" applyFont="0" applyFill="0" applyBorder="0" applyAlignment="0" applyProtection="0"/>
    <xf numFmtId="0" fontId="101" fillId="0" borderId="36" applyNumberFormat="0" applyFont="0" applyFill="0" applyAlignment="0" applyProtection="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0" borderId="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9"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168" fontId="31" fillId="0" borderId="0" applyFont="0" applyFill="0" applyBorder="0" applyAlignment="0" applyProtection="0"/>
    <xf numFmtId="0" fontId="31" fillId="0" borderId="0"/>
    <xf numFmtId="0" fontId="31" fillId="0" borderId="0"/>
    <xf numFmtId="0" fontId="101" fillId="0" borderId="0"/>
    <xf numFmtId="0" fontId="102" fillId="0" borderId="0" applyNumberFormat="0" applyFill="0" applyBorder="0" applyAlignment="0" applyProtection="0"/>
    <xf numFmtId="0" fontId="103" fillId="0" borderId="0" applyNumberFormat="0" applyFill="0" applyBorder="0" applyAlignment="0" applyProtection="0"/>
    <xf numFmtId="0" fontId="31" fillId="25" borderId="0" applyNumberFormat="0" applyBorder="0" applyAlignment="0" applyProtection="0"/>
    <xf numFmtId="0" fontId="31" fillId="3" borderId="0" applyNumberFormat="0" applyBorder="0" applyAlignment="0" applyProtection="0"/>
    <xf numFmtId="0" fontId="50" fillId="5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42"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40" fillId="0" borderId="17" applyNumberFormat="0" applyFill="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54"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50" fillId="40" borderId="0" applyNumberFormat="0" applyBorder="0" applyAlignment="0" applyProtection="0"/>
    <xf numFmtId="0" fontId="31" fillId="25" borderId="0" applyNumberFormat="0" applyBorder="0" applyAlignment="0" applyProtection="0"/>
    <xf numFmtId="0" fontId="50" fillId="52" borderId="0" applyNumberFormat="0" applyBorder="0" applyAlignment="0" applyProtection="0"/>
    <xf numFmtId="0" fontId="31" fillId="0" borderId="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47" fillId="0" borderId="21" applyNumberFormat="0" applyFill="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50"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45" fillId="37" borderId="20" applyNumberFormat="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62"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50" fillId="48"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6" borderId="0" applyNumberFormat="0" applyBorder="0" applyAlignment="0" applyProtection="0"/>
    <xf numFmtId="0" fontId="50" fillId="60" borderId="0" applyNumberFormat="0" applyBorder="0" applyAlignment="0" applyProtection="0"/>
    <xf numFmtId="0" fontId="31" fillId="45" borderId="0" applyNumberFormat="0" applyBorder="0" applyAlignment="0" applyProtection="0"/>
    <xf numFmtId="0" fontId="44" fillId="30"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42" fillId="0" borderId="0" applyNumberFormat="0" applyFill="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58"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50" fillId="4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41"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62" fillId="0" borderId="0" applyNumberFormat="0" applyFill="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5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0" borderId="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7" fillId="0" borderId="24" applyNumberFormat="0" applyFill="0" applyAlignment="0" applyProtection="0"/>
    <xf numFmtId="0" fontId="31" fillId="9" borderId="0" applyNumberFormat="0" applyBorder="0" applyAlignment="0" applyProtection="0"/>
    <xf numFmtId="0" fontId="50" fillId="51" borderId="0" applyNumberFormat="0" applyBorder="0" applyAlignment="0" applyProtection="0"/>
    <xf numFmtId="0" fontId="4" fillId="0" borderId="0"/>
    <xf numFmtId="0" fontId="31" fillId="0" borderId="0"/>
    <xf numFmtId="0" fontId="31" fillId="0" borderId="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46" fillId="37" borderId="15" applyNumberFormat="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50" fillId="6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49"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3" fillId="31" borderId="15" applyNumberFormat="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61"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50" fillId="4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9" fontId="31" fillId="0" borderId="0" applyFont="0" applyFill="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 borderId="0" applyNumberFormat="0" applyBorder="0" applyAlignment="0" applyProtection="0"/>
    <xf numFmtId="0" fontId="50" fillId="59" borderId="0" applyNumberFormat="0" applyBorder="0" applyAlignment="0" applyProtection="0"/>
    <xf numFmtId="0" fontId="50" fillId="44" borderId="0" applyNumberFormat="0" applyBorder="0" applyAlignment="0" applyProtection="0"/>
    <xf numFmtId="0" fontId="43" fillId="3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168" fontId="31"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0" fontId="101"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0" fontId="101" fillId="0" borderId="0" applyFont="0" applyFill="0" applyBorder="0" applyAlignment="0" applyProtection="0"/>
    <xf numFmtId="0" fontId="101" fillId="0" borderId="0" applyFont="0" applyFill="0" applyBorder="0" applyAlignment="0" applyProtection="0"/>
    <xf numFmtId="3" fontId="101" fillId="0" borderId="0" applyFont="0" applyFill="0" applyBorder="0" applyAlignment="0" applyProtection="0"/>
    <xf numFmtId="0" fontId="10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8" fontId="31"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82" fontId="4" fillId="0" borderId="0"/>
    <xf numFmtId="182" fontId="4" fillId="0" borderId="0"/>
    <xf numFmtId="182" fontId="4" fillId="0" borderId="0"/>
    <xf numFmtId="182" fontId="4" fillId="0" borderId="0"/>
    <xf numFmtId="182" fontId="4" fillId="0" borderId="0"/>
    <xf numFmtId="177" fontId="4" fillId="0" borderId="0" applyFont="0" applyFill="0" applyBorder="0" applyAlignment="0" applyProtection="0"/>
    <xf numFmtId="179"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7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177" fontId="4" fillId="0" borderId="0" applyFont="0" applyFill="0" applyBorder="0" applyAlignment="0" applyProtection="0"/>
    <xf numFmtId="168" fontId="4" fillId="0" borderId="0" applyFont="0" applyFill="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4" fillId="39" borderId="23" applyNumberFormat="0" applyFont="0" applyAlignment="0" applyProtection="0"/>
    <xf numFmtId="0" fontId="31" fillId="0" borderId="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9" fontId="25" fillId="0" borderId="0" applyFont="0" applyFill="0" applyBorder="0" applyAlignment="0" applyProtection="0"/>
    <xf numFmtId="171" fontId="25" fillId="0" borderId="0" applyFont="0" applyFill="0" applyBorder="0" applyAlignment="0" applyProtection="0"/>
    <xf numFmtId="171" fontId="25"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0" fontId="4" fillId="0" borderId="0"/>
    <xf numFmtId="0" fontId="31" fillId="0" borderId="0"/>
    <xf numFmtId="0" fontId="31" fillId="0" borderId="0"/>
    <xf numFmtId="0" fontId="31" fillId="0" borderId="0"/>
    <xf numFmtId="0" fontId="25" fillId="0" borderId="0"/>
    <xf numFmtId="9" fontId="31"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0" fontId="31" fillId="0" borderId="0"/>
    <xf numFmtId="49" fontId="28" fillId="0" borderId="25" applyNumberFormat="0" applyFont="0" applyFill="0" applyBorder="0" applyProtection="0">
      <alignment horizontal="left" vertical="center" indent="5"/>
    </xf>
    <xf numFmtId="0" fontId="31" fillId="0" borderId="0"/>
    <xf numFmtId="0" fontId="31" fillId="0" borderId="0"/>
    <xf numFmtId="0" fontId="31" fillId="0" borderId="0"/>
    <xf numFmtId="0" fontId="19" fillId="21" borderId="41" applyNumberFormat="0" applyAlignment="0" applyProtection="0"/>
    <xf numFmtId="0" fontId="25" fillId="25" borderId="40" applyNumberFormat="0" applyFont="0" applyAlignment="0" applyProtection="0"/>
    <xf numFmtId="0" fontId="25" fillId="25" borderId="40" applyNumberFormat="0" applyFont="0" applyAlignment="0" applyProtection="0"/>
    <xf numFmtId="0" fontId="25" fillId="25" borderId="40" applyNumberFormat="0" applyFont="0" applyAlignment="0" applyProtection="0"/>
    <xf numFmtId="0" fontId="25" fillId="25" borderId="40" applyNumberFormat="0" applyFont="0" applyAlignment="0" applyProtection="0"/>
    <xf numFmtId="0" fontId="4" fillId="25" borderId="40" applyNumberFormat="0" applyFont="0" applyAlignment="0" applyProtection="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4" fillId="0" borderId="0"/>
    <xf numFmtId="49" fontId="28" fillId="0" borderId="25" applyNumberFormat="0" applyFont="0" applyFill="0" applyBorder="0" applyProtection="0">
      <alignment horizontal="left" vertical="center" indent="5"/>
    </xf>
    <xf numFmtId="0" fontId="9" fillId="21" borderId="39" applyNumberFormat="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0" fontId="28" fillId="0" borderId="37">
      <alignment horizontal="left" vertical="center" wrapText="1" indent="2"/>
    </xf>
    <xf numFmtId="0" fontId="16" fillId="7" borderId="39" applyNumberFormat="0" applyAlignment="0" applyProtection="0"/>
    <xf numFmtId="0" fontId="16" fillId="7" borderId="39" applyNumberFormat="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31" fillId="0" borderId="0"/>
    <xf numFmtId="0" fontId="31" fillId="0" borderId="0"/>
    <xf numFmtId="0" fontId="51" fillId="0" borderId="0"/>
    <xf numFmtId="4" fontId="28" fillId="0" borderId="38" applyFill="0" applyBorder="0" applyProtection="0">
      <alignment horizontal="right" vertical="center"/>
    </xf>
    <xf numFmtId="0" fontId="28" fillId="0" borderId="38" applyNumberFormat="0" applyFill="0" applyAlignment="0" applyProtection="0"/>
    <xf numFmtId="0" fontId="4" fillId="25" borderId="40" applyNumberFormat="0" applyFont="0" applyAlignment="0" applyProtection="0"/>
    <xf numFmtId="0" fontId="4" fillId="25" borderId="40" applyNumberFormat="0" applyFont="0" applyAlignment="0" applyProtection="0"/>
    <xf numFmtId="0" fontId="25" fillId="25" borderId="40" applyNumberFormat="0" applyFont="0" applyAlignment="0" applyProtection="0"/>
    <xf numFmtId="0" fontId="25" fillId="25" borderId="40" applyNumberFormat="0" applyFont="0" applyAlignment="0" applyProtection="0"/>
    <xf numFmtId="0" fontId="19" fillId="21" borderId="41" applyNumberFormat="0" applyAlignment="0" applyProtection="0"/>
    <xf numFmtId="0" fontId="19" fillId="21" borderId="41" applyNumberFormat="0" applyAlignment="0" applyProtection="0"/>
    <xf numFmtId="175" fontId="28" fillId="65" borderId="38" applyNumberFormat="0" applyFont="0" applyBorder="0" applyAlignment="0" applyProtection="0">
      <alignment horizontal="right" vertical="center"/>
    </xf>
    <xf numFmtId="9" fontId="31" fillId="0" borderId="0" applyFont="0" applyFill="0" applyBorder="0" applyAlignment="0" applyProtection="0"/>
    <xf numFmtId="9" fontId="51" fillId="0" borderId="0" applyFont="0" applyFill="0" applyBorder="0" applyAlignment="0" applyProtection="0"/>
    <xf numFmtId="0" fontId="2" fillId="0" borderId="42" applyNumberFormat="0" applyFill="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63" fillId="21" borderId="39" applyNumberFormat="0" applyFill="0" applyBorder="0" applyAlignment="0" applyProtection="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4" fillId="25" borderId="40" applyNumberFormat="0" applyFont="0" applyAlignment="0" applyProtection="0"/>
    <xf numFmtId="0" fontId="4" fillId="25" borderId="40" applyNumberFormat="0" applyFont="0" applyAlignment="0" applyProtection="0"/>
    <xf numFmtId="9" fontId="31" fillId="0" borderId="0" applyFont="0" applyFill="0" applyBorder="0" applyAlignment="0" applyProtection="0"/>
    <xf numFmtId="0" fontId="4" fillId="39" borderId="23" applyNumberFormat="0" applyFont="0" applyAlignment="0" applyProtection="0"/>
    <xf numFmtId="0" fontId="31" fillId="0" borderId="0"/>
    <xf numFmtId="0" fontId="31" fillId="46" borderId="0" applyNumberFormat="0" applyBorder="0" applyAlignment="0" applyProtection="0"/>
    <xf numFmtId="0" fontId="31" fillId="57" borderId="0" applyNumberFormat="0" applyBorder="0" applyAlignment="0" applyProtection="0"/>
    <xf numFmtId="165" fontId="4"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49" fontId="28" fillId="0" borderId="38" applyNumberFormat="0" applyFont="0" applyFill="0" applyBorder="0" applyProtection="0">
      <alignment horizontal="left" vertical="center" indent="2"/>
    </xf>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49" fontId="29" fillId="0" borderId="38" applyNumberFormat="0" applyFill="0" applyBorder="0" applyProtection="0">
      <alignment horizontal="left" vertical="center"/>
    </xf>
    <xf numFmtId="0" fontId="37" fillId="0" borderId="43" applyNumberFormat="0" applyFill="0" applyAlignment="0" applyProtection="0"/>
    <xf numFmtId="0" fontId="37" fillId="0" borderId="43" applyNumberFormat="0" applyFill="0" applyAlignment="0" applyProtection="0"/>
    <xf numFmtId="0" fontId="37" fillId="0" borderId="43" applyNumberFormat="0" applyFill="0" applyAlignment="0" applyProtection="0"/>
    <xf numFmtId="0" fontId="37" fillId="0" borderId="43" applyNumberFormat="0" applyFill="0" applyAlignment="0" applyProtection="0"/>
    <xf numFmtId="0" fontId="37" fillId="0" borderId="43" applyNumberFormat="0" applyFill="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168" fontId="31" fillId="0" borderId="0" applyFont="0" applyFill="0" applyBorder="0" applyAlignment="0" applyProtection="0"/>
    <xf numFmtId="0" fontId="31" fillId="0" borderId="0"/>
    <xf numFmtId="0" fontId="31" fillId="6"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25"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9"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6"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0" borderId="0"/>
    <xf numFmtId="0" fontId="31" fillId="25" borderId="0" applyNumberFormat="0" applyBorder="0" applyAlignment="0" applyProtection="0"/>
    <xf numFmtId="0" fontId="31" fillId="9" borderId="0" applyNumberFormat="0" applyBorder="0" applyAlignment="0" applyProtection="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23"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0" borderId="0"/>
    <xf numFmtId="0" fontId="31" fillId="0" borderId="0"/>
    <xf numFmtId="0" fontId="31" fillId="9"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7" borderId="0" applyNumberFormat="0" applyBorder="0" applyAlignment="0" applyProtection="0"/>
    <xf numFmtId="9" fontId="31" fillId="0" borderId="0" applyFont="0" applyFill="0" applyBorder="0" applyAlignment="0" applyProtection="0"/>
    <xf numFmtId="0" fontId="31" fillId="25"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168" fontId="31" fillId="0" borderId="0" applyFont="0" applyFill="0" applyBorder="0" applyAlignment="0" applyProtection="0"/>
    <xf numFmtId="0" fontId="31" fillId="0" borderId="0"/>
    <xf numFmtId="0" fontId="31" fillId="0" borderId="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0" borderId="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9"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168" fontId="31" fillId="0" borderId="0" applyFont="0" applyFill="0" applyBorder="0" applyAlignment="0" applyProtection="0"/>
    <xf numFmtId="0" fontId="31" fillId="0" borderId="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42"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54"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0" borderId="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50"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62"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6" borderId="0" applyNumberFormat="0" applyBorder="0" applyAlignment="0" applyProtection="0"/>
    <xf numFmtId="0" fontId="31" fillId="4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58"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41"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5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0" borderId="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9" borderId="0" applyNumberFormat="0" applyBorder="0" applyAlignment="0" applyProtection="0"/>
    <xf numFmtId="0" fontId="31" fillId="0" borderId="0"/>
    <xf numFmtId="0" fontId="31" fillId="0" borderId="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49"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61"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9" fontId="31" fillId="0" borderId="0" applyFont="0" applyFill="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168"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8" fontId="31" fillId="0" borderId="0" applyFont="0" applyFill="0" applyBorder="0" applyAlignment="0" applyProtection="0"/>
    <xf numFmtId="165" fontId="4" fillId="0" borderId="0" applyFont="0" applyFill="0" applyBorder="0" applyAlignment="0" applyProtection="0"/>
    <xf numFmtId="17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2" fillId="0" borderId="42" applyNumberFormat="0" applyFill="0" applyAlignment="0" applyProtection="0"/>
    <xf numFmtId="0" fontId="31" fillId="0" borderId="0"/>
    <xf numFmtId="0" fontId="31" fillId="0" borderId="0"/>
    <xf numFmtId="0" fontId="31" fillId="0" borderId="0"/>
    <xf numFmtId="0" fontId="25" fillId="25" borderId="40" applyNumberFormat="0" applyFont="0" applyAlignment="0" applyProtection="0"/>
    <xf numFmtId="0" fontId="25" fillId="25" borderId="40" applyNumberFormat="0" applyFont="0" applyAlignment="0" applyProtection="0"/>
    <xf numFmtId="9" fontId="31" fillId="0" borderId="0" applyFont="0" applyFill="0" applyBorder="0" applyAlignment="0" applyProtection="0"/>
    <xf numFmtId="177" fontId="4" fillId="0" borderId="0"/>
    <xf numFmtId="3" fontId="4" fillId="70" borderId="15" applyFont="0" applyFill="0" applyBorder="0" applyAlignment="0" applyProtection="0"/>
    <xf numFmtId="3" fontId="111" fillId="80" borderId="15" applyNumberFormat="0" applyBorder="0" applyAlignment="0" applyProtection="0"/>
    <xf numFmtId="0" fontId="52" fillId="70" borderId="15" applyNumberFormat="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10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31" fillId="0" borderId="0" applyFont="0" applyFill="0" applyBorder="0" applyAlignment="0" applyProtection="0"/>
    <xf numFmtId="168" fontId="4"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31"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4" fontId="28" fillId="0" borderId="38" applyFill="0" applyBorder="0" applyProtection="0">
      <alignment horizontal="right" vertical="center"/>
    </xf>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77"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77" fontId="110" fillId="0" borderId="0" applyNumberFormat="0" applyFill="0" applyBorder="0" applyAlignment="0" applyProtection="0">
      <alignment vertical="top"/>
      <protection locked="0"/>
    </xf>
    <xf numFmtId="168"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31" fillId="0" borderId="0" applyFont="0" applyFill="0" applyBorder="0" applyAlignment="0" applyProtection="0"/>
    <xf numFmtId="0" fontId="112" fillId="0" borderId="0" applyNumberFormat="0" applyFill="0" applyBorder="0" applyAlignment="0" applyProtection="0"/>
    <xf numFmtId="184" fontId="113" fillId="81" borderId="0" applyNumberFormat="0" applyBorder="0" applyAlignment="0" applyProtection="0">
      <alignment horizontal="center" vertical="top" wrapText="1"/>
    </xf>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0" fontId="27" fillId="0" borderId="0"/>
    <xf numFmtId="0" fontId="51" fillId="0" borderId="0" applyFill="0" applyBorder="0"/>
    <xf numFmtId="0" fontId="27" fillId="0" borderId="0"/>
    <xf numFmtId="0" fontId="31" fillId="0" borderId="0"/>
    <xf numFmtId="0" fontId="31" fillId="0" borderId="0"/>
    <xf numFmtId="0" fontId="4" fillId="0" borderId="0"/>
    <xf numFmtId="0" fontId="31" fillId="0" borderId="0"/>
    <xf numFmtId="0" fontId="4" fillId="0" borderId="0"/>
    <xf numFmtId="0" fontId="25" fillId="0" borderId="0"/>
    <xf numFmtId="0" fontId="31" fillId="0" borderId="0"/>
    <xf numFmtId="184" fontId="52" fillId="70" borderId="0" applyNumberFormat="0" applyBorder="0" applyAlignment="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25"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25" fillId="25" borderId="40" applyNumberFormat="0" applyFont="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0" fontId="19" fillId="21" borderId="41" applyNumberFormat="0" applyAlignment="0" applyProtection="0"/>
    <xf numFmtId="0" fontId="19" fillId="21" borderId="41" applyNumberFormat="0" applyAlignment="0" applyProtection="0"/>
    <xf numFmtId="0" fontId="114" fillId="34" borderId="0" applyNumberFormat="0" applyAlignment="0" applyProtection="0"/>
    <xf numFmtId="0" fontId="115" fillId="82" borderId="0" applyNumberFormat="0" applyAlignment="0" applyProtection="0"/>
    <xf numFmtId="0" fontId="116" fillId="83" borderId="0" applyNumberFormat="0" applyAlignment="0" applyProtection="0"/>
    <xf numFmtId="184" fontId="109" fillId="67" borderId="0" applyNumberFormat="0" applyFill="0" applyBorder="0" applyAlignment="0">
      <alignment horizont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8" fillId="0" borderId="37">
      <alignment horizontal="left" vertical="center" wrapText="1" indent="2"/>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0" fontId="2" fillId="0" borderId="42" applyNumberFormat="0" applyFill="0" applyAlignment="0" applyProtection="0"/>
    <xf numFmtId="0" fontId="117" fillId="37" borderId="15" applyNumberFormat="0" applyFill="0" applyBorder="0" applyAlignment="0" applyProtection="0"/>
    <xf numFmtId="0" fontId="108" fillId="37" borderId="15" applyFill="0" applyBorder="0" applyAlignment="0" applyProtection="0"/>
    <xf numFmtId="0" fontId="31" fillId="0" borderId="0"/>
    <xf numFmtId="168" fontId="31" fillId="0" borderId="0" applyFont="0" applyFill="0" applyBorder="0" applyAlignment="0" applyProtection="0"/>
    <xf numFmtId="0" fontId="32" fillId="30" borderId="0" applyNumberFormat="0" applyBorder="0" applyAlignment="0" applyProtection="0"/>
    <xf numFmtId="0" fontId="46" fillId="37" borderId="15" applyNumberFormat="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6" fillId="0" borderId="0"/>
    <xf numFmtId="0" fontId="36" fillId="0" borderId="0"/>
    <xf numFmtId="0" fontId="36" fillId="0" borderId="0"/>
    <xf numFmtId="177" fontId="4" fillId="0" borderId="0"/>
    <xf numFmtId="3" fontId="4" fillId="70" borderId="15" applyFont="0" applyFill="0" applyBorder="0" applyAlignment="0" applyProtection="0"/>
    <xf numFmtId="0" fontId="4" fillId="0" borderId="0" applyNumberFormat="0" applyFont="0" applyFill="0" applyBorder="0" applyProtection="0">
      <alignment horizontal="left" vertical="center" indent="5"/>
    </xf>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31" fillId="0" borderId="0" applyFont="0" applyFill="0" applyBorder="0" applyAlignment="0" applyProtection="0"/>
    <xf numFmtId="168" fontId="4" fillId="0" borderId="0" applyFont="0" applyFill="0" applyBorder="0" applyAlignment="0" applyProtection="0"/>
    <xf numFmtId="168" fontId="31"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74"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71"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77"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8"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31" fillId="0" borderId="0"/>
    <xf numFmtId="0" fontId="31" fillId="0" borderId="0"/>
    <xf numFmtId="0" fontId="4" fillId="0" borderId="0"/>
    <xf numFmtId="0" fontId="31" fillId="0" borderId="0"/>
    <xf numFmtId="0" fontId="4" fillId="0" borderId="0"/>
    <xf numFmtId="0" fontId="31" fillId="0" borderId="0"/>
    <xf numFmtId="0" fontId="4" fillId="24" borderId="0" applyNumberFormat="0" applyFont="0" applyBorder="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1" fillId="0" borderId="0" applyFont="0" applyFill="0" applyBorder="0" applyAlignment="0" applyProtection="0"/>
    <xf numFmtId="0" fontId="31" fillId="0" borderId="0"/>
    <xf numFmtId="168" fontId="31"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5" fillId="0" borderId="0" applyFont="0" applyFill="0" applyBorder="0" applyAlignment="0" applyProtection="0"/>
    <xf numFmtId="168" fontId="118" fillId="0" borderId="0" applyFont="0" applyFill="0" applyBorder="0" applyAlignment="0" applyProtection="0"/>
    <xf numFmtId="168" fontId="4"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31" fillId="0" borderId="0" applyFont="0" applyFill="0" applyBorder="0" applyAlignment="0" applyProtection="0"/>
    <xf numFmtId="168" fontId="4"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31"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31"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168" fontId="31"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31" fillId="0" borderId="0" applyFont="0" applyFill="0" applyBorder="0" applyAlignment="0" applyProtection="0"/>
    <xf numFmtId="168" fontId="4" fillId="0" borderId="0" applyFont="0" applyFill="0" applyBorder="0" applyAlignment="0" applyProtection="0"/>
    <xf numFmtId="168" fontId="31"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31" fillId="0" borderId="0" applyFont="0" applyFill="0" applyBorder="0" applyAlignment="0" applyProtection="0"/>
    <xf numFmtId="168" fontId="4"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168" fontId="31" fillId="0" borderId="0" applyFont="0" applyFill="0" applyBorder="0" applyAlignment="0" applyProtection="0"/>
    <xf numFmtId="0" fontId="31" fillId="0" borderId="0"/>
    <xf numFmtId="9"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8" fontId="31" fillId="0" borderId="0" applyFont="0" applyFill="0" applyBorder="0" applyAlignment="0" applyProtection="0"/>
    <xf numFmtId="0" fontId="36" fillId="0" borderId="0"/>
    <xf numFmtId="0" fontId="32" fillId="30" borderId="0" applyNumberFormat="0" applyBorder="0" applyAlignment="0" applyProtection="0"/>
    <xf numFmtId="0" fontId="31" fillId="0" borderId="0"/>
    <xf numFmtId="0" fontId="31" fillId="0" borderId="0"/>
    <xf numFmtId="0" fontId="31" fillId="0" borderId="0"/>
    <xf numFmtId="0" fontId="31" fillId="0" borderId="0"/>
    <xf numFmtId="0" fontId="36" fillId="0" borderId="0"/>
    <xf numFmtId="0" fontId="36" fillId="0" borderId="0"/>
    <xf numFmtId="0" fontId="31" fillId="0" borderId="0"/>
    <xf numFmtId="0" fontId="31" fillId="0" borderId="0"/>
    <xf numFmtId="0" fontId="31" fillId="0" borderId="0"/>
    <xf numFmtId="0" fontId="31" fillId="0" borderId="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4" fillId="0" borderId="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0" fontId="16" fillId="7" borderId="39" applyNumberFormat="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28" fillId="0" borderId="38" applyNumberFormat="0" applyFill="0" applyAlignment="0" applyProtection="0"/>
    <xf numFmtId="0" fontId="19" fillId="21" borderId="41" applyNumberFormat="0" applyAlignment="0" applyProtection="0"/>
    <xf numFmtId="175" fontId="28" fillId="65" borderId="38" applyNumberFormat="0" applyFont="0" applyBorder="0" applyAlignment="0" applyProtection="0">
      <alignment horizontal="right" vertical="center"/>
    </xf>
    <xf numFmtId="9" fontId="4" fillId="0" borderId="0" applyFont="0" applyFill="0" applyBorder="0" applyAlignment="0" applyProtection="0"/>
    <xf numFmtId="9" fontId="31" fillId="0" borderId="0" applyFont="0" applyFill="0" applyBorder="0" applyAlignment="0" applyProtection="0"/>
    <xf numFmtId="0" fontId="62" fillId="0" borderId="0" applyNumberFormat="0" applyFill="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4" fillId="39" borderId="23" applyNumberFormat="0" applyFont="0" applyAlignment="0" applyProtection="0"/>
    <xf numFmtId="0" fontId="31" fillId="0" borderId="0"/>
    <xf numFmtId="0" fontId="31" fillId="46" borderId="0" applyNumberFormat="0" applyBorder="0" applyAlignment="0" applyProtection="0"/>
    <xf numFmtId="0" fontId="31" fillId="57" borderId="0" applyNumberFormat="0" applyBorder="0" applyAlignment="0" applyProtection="0"/>
    <xf numFmtId="165" fontId="4"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49" fontId="28" fillId="0" borderId="38" applyNumberFormat="0" applyFont="0" applyFill="0" applyBorder="0" applyProtection="0">
      <alignment horizontal="left" vertical="center" indent="2"/>
    </xf>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49" fontId="29" fillId="0" borderId="38" applyNumberFormat="0" applyFill="0" applyBorder="0" applyProtection="0">
      <alignment horizontal="left" vertical="center"/>
    </xf>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168" fontId="31" fillId="0" borderId="0" applyFont="0" applyFill="0" applyBorder="0" applyAlignment="0" applyProtection="0"/>
    <xf numFmtId="0" fontId="31" fillId="0" borderId="0"/>
    <xf numFmtId="0" fontId="31" fillId="6"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25"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9"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6"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0" borderId="0"/>
    <xf numFmtId="0" fontId="31" fillId="25" borderId="0" applyNumberFormat="0" applyBorder="0" applyAlignment="0" applyProtection="0"/>
    <xf numFmtId="0" fontId="31" fillId="9" borderId="0" applyNumberFormat="0" applyBorder="0" applyAlignment="0" applyProtection="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23"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0" borderId="0"/>
    <xf numFmtId="0" fontId="31" fillId="0" borderId="0"/>
    <xf numFmtId="0" fontId="31" fillId="9"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7" borderId="0" applyNumberFormat="0" applyBorder="0" applyAlignment="0" applyProtection="0"/>
    <xf numFmtId="9" fontId="31" fillId="0" borderId="0" applyFont="0" applyFill="0" applyBorder="0" applyAlignment="0" applyProtection="0"/>
    <xf numFmtId="0" fontId="31" fillId="25"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168" fontId="31" fillId="0" borderId="0" applyFont="0" applyFill="0" applyBorder="0" applyAlignment="0" applyProtection="0"/>
    <xf numFmtId="0" fontId="31" fillId="0" borderId="0"/>
    <xf numFmtId="0" fontId="31" fillId="0" borderId="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0" borderId="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9"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168" fontId="31" fillId="0" borderId="0" applyFont="0" applyFill="0" applyBorder="0" applyAlignment="0" applyProtection="0"/>
    <xf numFmtId="0" fontId="31" fillId="0" borderId="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42"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54"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0" borderId="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50"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62"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6" borderId="0" applyNumberFormat="0" applyBorder="0" applyAlignment="0" applyProtection="0"/>
    <xf numFmtId="0" fontId="31" fillId="4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58"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41"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5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0" borderId="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9" borderId="0" applyNumberFormat="0" applyBorder="0" applyAlignment="0" applyProtection="0"/>
    <xf numFmtId="0" fontId="31" fillId="0" borderId="0"/>
    <xf numFmtId="0" fontId="31" fillId="0" borderId="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49"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61"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9" fontId="31" fillId="0" borderId="0" applyFont="0" applyFill="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168"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8"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25" fillId="25" borderId="40" applyNumberFormat="0" applyFont="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19" fillId="21" borderId="41" applyNumberFormat="0" applyAlignment="0" applyProtection="0"/>
    <xf numFmtId="0" fontId="25" fillId="25" borderId="40" applyNumberFormat="0" applyFont="0" applyAlignment="0" applyProtection="0"/>
    <xf numFmtId="0" fontId="25" fillId="25" borderId="40" applyNumberFormat="0" applyFont="0" applyAlignment="0" applyProtection="0"/>
    <xf numFmtId="0" fontId="25" fillId="25" borderId="40" applyNumberFormat="0" applyFont="0" applyAlignment="0" applyProtection="0"/>
    <xf numFmtId="0" fontId="25" fillId="25" borderId="40" applyNumberFormat="0" applyFont="0" applyAlignment="0" applyProtection="0"/>
    <xf numFmtId="0" fontId="4" fillId="25" borderId="40" applyNumberFormat="0" applyFont="0" applyAlignment="0" applyProtection="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49" fontId="28" fillId="0" borderId="25" applyNumberFormat="0" applyFont="0" applyFill="0" applyBorder="0" applyProtection="0">
      <alignment horizontal="left" vertical="center" indent="5"/>
    </xf>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0" fontId="28" fillId="0" borderId="37">
      <alignment horizontal="left" vertical="center" wrapText="1" indent="2"/>
    </xf>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31" fillId="0" borderId="0"/>
    <xf numFmtId="0" fontId="31" fillId="0" borderId="0"/>
    <xf numFmtId="4" fontId="28" fillId="0" borderId="38" applyFill="0" applyBorder="0" applyProtection="0">
      <alignment horizontal="right" vertical="center"/>
    </xf>
    <xf numFmtId="0" fontId="28" fillId="0" borderId="38" applyNumberFormat="0" applyFill="0" applyAlignment="0" applyProtection="0"/>
    <xf numFmtId="0" fontId="4" fillId="25" borderId="40" applyNumberFormat="0" applyFont="0" applyAlignment="0" applyProtection="0"/>
    <xf numFmtId="0" fontId="4" fillId="25" borderId="40" applyNumberFormat="0" applyFont="0" applyAlignment="0" applyProtection="0"/>
    <xf numFmtId="0" fontId="25" fillId="25" borderId="40" applyNumberFormat="0" applyFont="0" applyAlignment="0" applyProtection="0"/>
    <xf numFmtId="0" fontId="25" fillId="25" borderId="40" applyNumberFormat="0" applyFont="0" applyAlignment="0" applyProtection="0"/>
    <xf numFmtId="0" fontId="19" fillId="21" borderId="41" applyNumberFormat="0" applyAlignment="0" applyProtection="0"/>
    <xf numFmtId="0" fontId="19" fillId="21" borderId="41" applyNumberFormat="0" applyAlignment="0" applyProtection="0"/>
    <xf numFmtId="175" fontId="28" fillId="65" borderId="38" applyNumberFormat="0" applyFont="0" applyBorder="0" applyAlignment="0" applyProtection="0">
      <alignment horizontal="right" vertical="center"/>
    </xf>
    <xf numFmtId="9" fontId="31" fillId="0" borderId="0" applyFont="0" applyFill="0" applyBorder="0" applyAlignment="0" applyProtection="0"/>
    <xf numFmtId="0" fontId="2" fillId="0" borderId="42" applyNumberFormat="0" applyFill="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4" fillId="25" borderId="40" applyNumberFormat="0" applyFont="0" applyAlignment="0" applyProtection="0"/>
    <xf numFmtId="0" fontId="4" fillId="25" borderId="40" applyNumberFormat="0" applyFont="0" applyAlignment="0" applyProtection="0"/>
    <xf numFmtId="9" fontId="31" fillId="0" borderId="0" applyFont="0" applyFill="0" applyBorder="0" applyAlignment="0" applyProtection="0"/>
    <xf numFmtId="0" fontId="31" fillId="0" borderId="0"/>
    <xf numFmtId="0" fontId="31" fillId="46" borderId="0" applyNumberFormat="0" applyBorder="0" applyAlignment="0" applyProtection="0"/>
    <xf numFmtId="0" fontId="31" fillId="57" borderId="0" applyNumberFormat="0" applyBorder="0" applyAlignment="0" applyProtection="0"/>
    <xf numFmtId="165" fontId="4"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49" fontId="28" fillId="0" borderId="38" applyNumberFormat="0" applyFont="0" applyFill="0" applyBorder="0" applyProtection="0">
      <alignment horizontal="left" vertical="center" indent="2"/>
    </xf>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49" fontId="29" fillId="0" borderId="38" applyNumberFormat="0" applyFill="0" applyBorder="0" applyProtection="0">
      <alignment horizontal="left" vertical="center"/>
    </xf>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168" fontId="31" fillId="0" borderId="0" applyFont="0" applyFill="0" applyBorder="0" applyAlignment="0" applyProtection="0"/>
    <xf numFmtId="0" fontId="31" fillId="0" borderId="0"/>
    <xf numFmtId="0" fontId="31" fillId="6"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25"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9"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6"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0" borderId="0"/>
    <xf numFmtId="0" fontId="31" fillId="25" borderId="0" applyNumberFormat="0" applyBorder="0" applyAlignment="0" applyProtection="0"/>
    <xf numFmtId="0" fontId="31" fillId="9" borderId="0" applyNumberFormat="0" applyBorder="0" applyAlignment="0" applyProtection="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23"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0" borderId="0"/>
    <xf numFmtId="0" fontId="31" fillId="0" borderId="0"/>
    <xf numFmtId="0" fontId="31" fillId="9"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7" borderId="0" applyNumberFormat="0" applyBorder="0" applyAlignment="0" applyProtection="0"/>
    <xf numFmtId="9" fontId="31" fillId="0" borderId="0" applyFont="0" applyFill="0" applyBorder="0" applyAlignment="0" applyProtection="0"/>
    <xf numFmtId="0" fontId="31" fillId="25"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168" fontId="31" fillId="0" borderId="0" applyFont="0" applyFill="0" applyBorder="0" applyAlignment="0" applyProtection="0"/>
    <xf numFmtId="0" fontId="31" fillId="0" borderId="0"/>
    <xf numFmtId="0" fontId="31" fillId="0" borderId="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0" borderId="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9"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168" fontId="31" fillId="0" borderId="0" applyFont="0" applyFill="0" applyBorder="0" applyAlignment="0" applyProtection="0"/>
    <xf numFmtId="0" fontId="31" fillId="0" borderId="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42"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54"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0" borderId="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50"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62"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6" borderId="0" applyNumberFormat="0" applyBorder="0" applyAlignment="0" applyProtection="0"/>
    <xf numFmtId="0" fontId="31" fillId="4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58"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41"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5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0" borderId="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9" borderId="0" applyNumberFormat="0" applyBorder="0" applyAlignment="0" applyProtection="0"/>
    <xf numFmtId="0" fontId="31" fillId="0" borderId="0"/>
    <xf numFmtId="0" fontId="31" fillId="0" borderId="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49"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61"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9" fontId="31" fillId="0" borderId="0" applyFont="0" applyFill="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168"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8"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2" fillId="0" borderId="42" applyNumberFormat="0" applyFill="0" applyAlignment="0" applyProtection="0"/>
    <xf numFmtId="0" fontId="31" fillId="0" borderId="0"/>
    <xf numFmtId="0" fontId="31" fillId="0" borderId="0"/>
    <xf numFmtId="0" fontId="31" fillId="0" borderId="0"/>
    <xf numFmtId="0" fontId="25" fillId="25" borderId="40" applyNumberFormat="0" applyFont="0" applyAlignment="0" applyProtection="0"/>
    <xf numFmtId="0" fontId="25" fillId="25" borderId="40" applyNumberFormat="0" applyFont="0" applyAlignment="0" applyProtection="0"/>
    <xf numFmtId="9" fontId="3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3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168" fontId="3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168" fontId="31" fillId="0" borderId="0" applyFont="0" applyFill="0" applyBorder="0" applyAlignment="0" applyProtection="0"/>
    <xf numFmtId="0" fontId="31" fillId="0" borderId="0"/>
    <xf numFmtId="9"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8"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4" fillId="25" borderId="40" applyNumberFormat="0" applyFont="0" applyAlignment="0" applyProtection="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46" borderId="0" applyNumberFormat="0" applyBorder="0" applyAlignment="0" applyProtection="0"/>
    <xf numFmtId="0" fontId="31" fillId="57" borderId="0" applyNumberFormat="0" applyBorder="0" applyAlignment="0" applyProtection="0"/>
    <xf numFmtId="165" fontId="4"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168" fontId="31" fillId="0" borderId="0" applyFont="0" applyFill="0" applyBorder="0" applyAlignment="0" applyProtection="0"/>
    <xf numFmtId="0" fontId="31" fillId="0" borderId="0"/>
    <xf numFmtId="0" fontId="31" fillId="6"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25"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9"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6"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0" borderId="0"/>
    <xf numFmtId="0" fontId="31" fillId="25" borderId="0" applyNumberFormat="0" applyBorder="0" applyAlignment="0" applyProtection="0"/>
    <xf numFmtId="0" fontId="31" fillId="9" borderId="0" applyNumberFormat="0" applyBorder="0" applyAlignment="0" applyProtection="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23"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0" borderId="0"/>
    <xf numFmtId="0" fontId="31" fillId="0" borderId="0"/>
    <xf numFmtId="0" fontId="31" fillId="9"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7" borderId="0" applyNumberFormat="0" applyBorder="0" applyAlignment="0" applyProtection="0"/>
    <xf numFmtId="9" fontId="31" fillId="0" borderId="0" applyFont="0" applyFill="0" applyBorder="0" applyAlignment="0" applyProtection="0"/>
    <xf numFmtId="0" fontId="31" fillId="25"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168" fontId="31" fillId="0" borderId="0" applyFont="0" applyFill="0" applyBorder="0" applyAlignment="0" applyProtection="0"/>
    <xf numFmtId="0" fontId="31" fillId="0" borderId="0"/>
    <xf numFmtId="0" fontId="31" fillId="0" borderId="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0" borderId="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9"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168" fontId="31" fillId="0" borderId="0" applyFont="0" applyFill="0" applyBorder="0" applyAlignment="0" applyProtection="0"/>
    <xf numFmtId="0" fontId="31" fillId="0" borderId="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42"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54"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0" borderId="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50"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62"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6" borderId="0" applyNumberFormat="0" applyBorder="0" applyAlignment="0" applyProtection="0"/>
    <xf numFmtId="0" fontId="31" fillId="4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58"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41"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5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0" borderId="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9" borderId="0" applyNumberFormat="0" applyBorder="0" applyAlignment="0" applyProtection="0"/>
    <xf numFmtId="0" fontId="31" fillId="0" borderId="0"/>
    <xf numFmtId="0" fontId="31" fillId="0" borderId="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49"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61"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9" fontId="31" fillId="0" borderId="0" applyFont="0" applyFill="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168"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8"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46" borderId="0" applyNumberFormat="0" applyBorder="0" applyAlignment="0" applyProtection="0"/>
    <xf numFmtId="0" fontId="31" fillId="57" borderId="0" applyNumberFormat="0" applyBorder="0" applyAlignment="0" applyProtection="0"/>
    <xf numFmtId="165" fontId="4"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168" fontId="31" fillId="0" borderId="0" applyFont="0" applyFill="0" applyBorder="0" applyAlignment="0" applyProtection="0"/>
    <xf numFmtId="0" fontId="31" fillId="0" borderId="0"/>
    <xf numFmtId="0" fontId="31" fillId="6"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3"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25"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9"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6"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0" borderId="0"/>
    <xf numFmtId="0" fontId="31" fillId="25" borderId="0" applyNumberFormat="0" applyBorder="0" applyAlignment="0" applyProtection="0"/>
    <xf numFmtId="0" fontId="31" fillId="9" borderId="0" applyNumberFormat="0" applyBorder="0" applyAlignment="0" applyProtection="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23"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0" borderId="0"/>
    <xf numFmtId="0" fontId="31" fillId="0" borderId="0"/>
    <xf numFmtId="0" fontId="31" fillId="9"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7" borderId="0" applyNumberFormat="0" applyBorder="0" applyAlignment="0" applyProtection="0"/>
    <xf numFmtId="9" fontId="31" fillId="0" borderId="0" applyFont="0" applyFill="0" applyBorder="0" applyAlignment="0" applyProtection="0"/>
    <xf numFmtId="0" fontId="31" fillId="25"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168" fontId="31" fillId="0" borderId="0" applyFont="0" applyFill="0" applyBorder="0" applyAlignment="0" applyProtection="0"/>
    <xf numFmtId="0" fontId="31" fillId="0" borderId="0"/>
    <xf numFmtId="0" fontId="31" fillId="0" borderId="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0" borderId="0"/>
    <xf numFmtId="0" fontId="31" fillId="0" borderId="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9"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1"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3"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57"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4"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58"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0" borderId="0"/>
    <xf numFmtId="168" fontId="31" fillId="0" borderId="0" applyFont="0" applyFill="0" applyBorder="0" applyAlignment="0" applyProtection="0"/>
    <xf numFmtId="0" fontId="31" fillId="0" borderId="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42"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54"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0" borderId="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50"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62"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6" borderId="0" applyNumberFormat="0" applyBorder="0" applyAlignment="0" applyProtection="0"/>
    <xf numFmtId="0" fontId="31" fillId="4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8" borderId="0" applyNumberFormat="0" applyBorder="0" applyAlignment="0" applyProtection="0"/>
    <xf numFmtId="0" fontId="31" fillId="8"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58"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39" borderId="23" applyNumberFormat="0" applyFont="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41"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5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0" borderId="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9" borderId="0" applyNumberFormat="0" applyBorder="0" applyAlignment="0" applyProtection="0"/>
    <xf numFmtId="0" fontId="31" fillId="0" borderId="0"/>
    <xf numFmtId="0" fontId="31" fillId="0" borderId="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8" borderId="0" applyNumberFormat="0" applyBorder="0" applyAlignment="0" applyProtection="0"/>
    <xf numFmtId="0" fontId="31" fillId="39" borderId="23" applyNumberFormat="0" applyFont="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49"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 borderId="0" applyNumberFormat="0" applyBorder="0" applyAlignment="0" applyProtection="0"/>
    <xf numFmtId="0" fontId="31" fillId="61"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0" borderId="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0" borderId="0"/>
    <xf numFmtId="0" fontId="31" fillId="25" borderId="0" applyNumberFormat="0" applyBorder="0" applyAlignment="0" applyProtection="0"/>
    <xf numFmtId="0" fontId="31" fillId="3"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9" fontId="31" fillId="0" borderId="0" applyFont="0" applyFill="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23"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6"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9" borderId="0" applyNumberFormat="0" applyBorder="0" applyAlignment="0" applyProtection="0"/>
    <xf numFmtId="0" fontId="31" fillId="9" borderId="0" applyNumberFormat="0" applyBorder="0" applyAlignment="0" applyProtection="0"/>
    <xf numFmtId="0" fontId="31" fillId="25" borderId="0" applyNumberFormat="0" applyBorder="0" applyAlignment="0" applyProtection="0"/>
    <xf numFmtId="0" fontId="31" fillId="25" borderId="0" applyNumberFormat="0" applyBorder="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0" fontId="31" fillId="39" borderId="23" applyNumberFormat="0" applyFont="0" applyAlignment="0" applyProtection="0"/>
    <xf numFmtId="168"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8"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3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168" fontId="31"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168" fontId="31" fillId="0" borderId="0" applyFont="0" applyFill="0" applyBorder="0" applyAlignment="0" applyProtection="0"/>
    <xf numFmtId="0" fontId="31" fillId="0" borderId="0"/>
    <xf numFmtId="9"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8"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4" fontId="28" fillId="0" borderId="38" applyFill="0" applyBorder="0" applyProtection="0">
      <alignment horizontal="right" vertical="center"/>
    </xf>
    <xf numFmtId="0" fontId="28" fillId="0" borderId="38" applyNumberFormat="0" applyFill="0" applyAlignment="0" applyProtection="0"/>
    <xf numFmtId="175" fontId="28" fillId="65" borderId="38" applyNumberFormat="0" applyFont="0" applyBorder="0" applyAlignment="0" applyProtection="0">
      <alignment horizontal="right" vertical="center"/>
    </xf>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9"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51" fillId="0" borderId="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67" fillId="0" borderId="0" applyNumberFormat="0" applyFill="0" applyBorder="0" applyAlignment="0" applyProtection="0">
      <alignment vertical="top"/>
      <protection locked="0"/>
    </xf>
    <xf numFmtId="0" fontId="114" fillId="34" borderId="0" applyNumberFormat="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31" fillId="0" borderId="0" applyFont="0" applyFill="0" applyBorder="0" applyAlignment="0" applyProtection="0"/>
    <xf numFmtId="165" fontId="25" fillId="0" borderId="0" applyFont="0" applyFill="0" applyBorder="0" applyAlignment="0" applyProtection="0"/>
    <xf numFmtId="9" fontId="31" fillId="0" borderId="0" applyFont="0" applyFill="0" applyBorder="0" applyAlignment="0" applyProtection="0"/>
    <xf numFmtId="170" fontId="4" fillId="0" borderId="0" applyFont="0" applyFill="0" applyBorder="0" applyAlignment="0" applyProtection="0"/>
    <xf numFmtId="165" fontId="2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70" fontId="4" fillId="0" borderId="0" applyFont="0" applyFill="0" applyBorder="0" applyAlignment="0" applyProtection="0"/>
    <xf numFmtId="165" fontId="25"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0" fontId="31" fillId="41" borderId="0" applyNumberFormat="0" applyBorder="0" applyAlignment="0" applyProtection="0"/>
    <xf numFmtId="0" fontId="31" fillId="42" borderId="0" applyNumberFormat="0" applyBorder="0" applyAlignment="0" applyProtection="0"/>
    <xf numFmtId="9" fontId="4" fillId="0" borderId="0" applyFont="0" applyFill="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9" fontId="4" fillId="0" borderId="0" applyFont="0" applyFill="0" applyBorder="0" applyAlignment="0" applyProtection="0"/>
    <xf numFmtId="0" fontId="31" fillId="57" borderId="0" applyNumberFormat="0" applyBorder="0" applyAlignment="0" applyProtection="0"/>
    <xf numFmtId="0" fontId="31" fillId="58" borderId="0" applyNumberFormat="0" applyBorder="0" applyAlignment="0" applyProtection="0"/>
    <xf numFmtId="0" fontId="31" fillId="61" borderId="0" applyNumberFormat="0" applyBorder="0" applyAlignment="0" applyProtection="0"/>
    <xf numFmtId="0" fontId="31" fillId="62" borderId="0" applyNumberFormat="0" applyBorder="0" applyAlignment="0" applyProtection="0"/>
    <xf numFmtId="0" fontId="31" fillId="0" borderId="0"/>
    <xf numFmtId="0" fontId="31" fillId="39" borderId="23" applyNumberFormat="0" applyFont="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168" fontId="31" fillId="0" borderId="0" applyFont="0" applyFill="0" applyBorder="0" applyAlignment="0" applyProtection="0"/>
    <xf numFmtId="9" fontId="31"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9" fontId="51"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177" fontId="4" fillId="0" borderId="0"/>
    <xf numFmtId="177" fontId="4" fillId="0" borderId="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5" fontId="25" fillId="0" borderId="0" applyFont="0" applyFill="0" applyBorder="0" applyAlignment="0" applyProtection="0"/>
    <xf numFmtId="9" fontId="31" fillId="0" borderId="0" applyFont="0" applyFill="0" applyBorder="0" applyAlignment="0" applyProtection="0"/>
    <xf numFmtId="169" fontId="4" fillId="0" borderId="0" applyFont="0" applyFill="0" applyBorder="0" applyAlignment="0" applyProtection="0"/>
    <xf numFmtId="165" fontId="25" fillId="0" borderId="0" applyFont="0" applyFill="0" applyBorder="0" applyAlignment="0" applyProtection="0"/>
    <xf numFmtId="9" fontId="4" fillId="0" borderId="0" applyFont="0" applyFill="0" applyBorder="0" applyAlignment="0" applyProtection="0"/>
    <xf numFmtId="170" fontId="4" fillId="0" borderId="0" applyFont="0" applyFill="0" applyBorder="0" applyAlignment="0" applyProtection="0"/>
    <xf numFmtId="177" fontId="4" fillId="0" borderId="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9" fontId="4" fillId="0" borderId="0" applyFont="0" applyFill="0" applyBorder="0" applyAlignment="0" applyProtection="0"/>
    <xf numFmtId="169"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71" fontId="4" fillId="0" borderId="0" applyFont="0" applyFill="0" applyBorder="0" applyAlignment="0" applyProtection="0"/>
    <xf numFmtId="184" fontId="113" fillId="81" borderId="0" applyNumberFormat="0" applyBorder="0" applyAlignment="0" applyProtection="0">
      <alignment horizontal="center" vertical="top" wrapText="1"/>
    </xf>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4"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84" fontId="4" fillId="0" borderId="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24" fillId="0" borderId="0"/>
    <xf numFmtId="0" fontId="124" fillId="0" borderId="0"/>
    <xf numFmtId="43" fontId="31" fillId="0" borderId="0" applyFont="0" applyFill="0" applyBorder="0" applyAlignment="0" applyProtection="0"/>
    <xf numFmtId="0" fontId="112" fillId="0" borderId="0" applyNumberFormat="0" applyFill="0" applyBorder="0" applyAlignment="0" applyProtection="0"/>
    <xf numFmtId="179" fontId="146" fillId="0" borderId="0" applyFont="0" applyFill="0" applyBorder="0" applyAlignment="0" applyProtection="0"/>
  </cellStyleXfs>
  <cellXfs count="362">
    <xf numFmtId="0" fontId="0" fillId="0" borderId="0" xfId="0"/>
    <xf numFmtId="0" fontId="5" fillId="0" borderId="0" xfId="0" applyFont="1"/>
    <xf numFmtId="0" fontId="3" fillId="0" borderId="0" xfId="0" applyFont="1" applyAlignment="1">
      <alignment horizontal="center"/>
    </xf>
    <xf numFmtId="0" fontId="3" fillId="26" borderId="12" xfId="0" applyFont="1" applyFill="1" applyBorder="1"/>
    <xf numFmtId="0" fontId="3" fillId="27" borderId="12" xfId="0" applyFont="1" applyFill="1" applyBorder="1"/>
    <xf numFmtId="0" fontId="4" fillId="26" borderId="12" xfId="0" applyFont="1" applyFill="1" applyBorder="1"/>
    <xf numFmtId="0" fontId="22" fillId="0" borderId="0" xfId="735"/>
    <xf numFmtId="0" fontId="24" fillId="28" borderId="0" xfId="735" applyFont="1" applyFill="1"/>
    <xf numFmtId="0" fontId="3" fillId="29" borderId="0" xfId="735" applyFont="1" applyFill="1"/>
    <xf numFmtId="0" fontId="3" fillId="28" borderId="0" xfId="735" applyFont="1" applyFill="1"/>
    <xf numFmtId="0" fontId="0" fillId="0" borderId="0" xfId="0" applyFill="1" applyBorder="1"/>
    <xf numFmtId="0" fontId="0" fillId="0" borderId="13" xfId="0" applyBorder="1"/>
    <xf numFmtId="172" fontId="0" fillId="0" borderId="0" xfId="0" applyNumberFormat="1"/>
    <xf numFmtId="1" fontId="0" fillId="0" borderId="0" xfId="0" applyNumberFormat="1"/>
    <xf numFmtId="0" fontId="0" fillId="0" borderId="0" xfId="0" applyFill="1" applyBorder="1" applyAlignment="1">
      <alignment horizontal="left" wrapText="1"/>
    </xf>
    <xf numFmtId="0" fontId="0" fillId="0" borderId="0" xfId="0" applyBorder="1"/>
    <xf numFmtId="0" fontId="0" fillId="0" borderId="14" xfId="0" applyBorder="1"/>
    <xf numFmtId="173" fontId="4" fillId="0" borderId="13" xfId="0" applyNumberFormat="1" applyFont="1" applyBorder="1"/>
    <xf numFmtId="173" fontId="4" fillId="0" borderId="0" xfId="0" applyNumberFormat="1" applyFont="1" applyBorder="1"/>
    <xf numFmtId="0" fontId="22" fillId="0" borderId="0" xfId="735" applyFill="1"/>
    <xf numFmtId="0" fontId="3" fillId="0" borderId="0" xfId="735" applyFont="1" applyFill="1"/>
    <xf numFmtId="0" fontId="0" fillId="0" borderId="0" xfId="0" applyFill="1"/>
    <xf numFmtId="0" fontId="37" fillId="0" borderId="13" xfId="0" applyFont="1" applyBorder="1"/>
    <xf numFmtId="0" fontId="33" fillId="31" borderId="15" xfId="309"/>
    <xf numFmtId="173" fontId="25" fillId="0" borderId="0" xfId="0" applyNumberFormat="1" applyFont="1" applyBorder="1"/>
    <xf numFmtId="173" fontId="25" fillId="0" borderId="13" xfId="0" applyNumberFormat="1" applyFont="1" applyBorder="1"/>
    <xf numFmtId="2" fontId="0" fillId="0" borderId="0" xfId="0" applyNumberFormat="1" applyBorder="1"/>
    <xf numFmtId="0" fontId="0" fillId="0" borderId="16" xfId="0" applyBorder="1"/>
    <xf numFmtId="173" fontId="4" fillId="0" borderId="0" xfId="1524" applyNumberFormat="1" applyFont="1" applyBorder="1"/>
    <xf numFmtId="173" fontId="4" fillId="0" borderId="0" xfId="1524" applyNumberFormat="1" applyFont="1"/>
    <xf numFmtId="0" fontId="0" fillId="0" borderId="0" xfId="0" applyFill="1" applyBorder="1" applyAlignment="1">
      <alignment horizontal="left"/>
    </xf>
    <xf numFmtId="0" fontId="0" fillId="0" borderId="0" xfId="0"/>
    <xf numFmtId="0" fontId="0" fillId="0" borderId="0" xfId="0" applyFill="1" applyBorder="1"/>
    <xf numFmtId="0" fontId="0" fillId="0" borderId="13" xfId="0" applyBorder="1"/>
    <xf numFmtId="0" fontId="0" fillId="0" borderId="0" xfId="0" applyBorder="1"/>
    <xf numFmtId="173" fontId="4" fillId="0" borderId="0" xfId="0" applyNumberFormat="1" applyFont="1" applyBorder="1"/>
    <xf numFmtId="2" fontId="0" fillId="0" borderId="13" xfId="0" applyNumberFormat="1" applyBorder="1"/>
    <xf numFmtId="173" fontId="119" fillId="0" borderId="0" xfId="1524" applyNumberFormat="1" applyFont="1" applyBorder="1"/>
    <xf numFmtId="0" fontId="37" fillId="35" borderId="0" xfId="0" applyFont="1" applyFill="1"/>
    <xf numFmtId="0" fontId="0" fillId="0" borderId="13" xfId="0" applyFill="1" applyBorder="1" applyAlignment="1">
      <alignment horizontal="left"/>
    </xf>
    <xf numFmtId="0" fontId="0" fillId="0" borderId="13" xfId="0" applyFill="1" applyBorder="1" applyAlignment="1">
      <alignment horizontal="left" wrapText="1"/>
    </xf>
    <xf numFmtId="2" fontId="0" fillId="0" borderId="0" xfId="0" applyNumberFormat="1" applyFill="1" applyBorder="1" applyAlignment="1">
      <alignment horizontal="right" wrapText="1"/>
    </xf>
    <xf numFmtId="2" fontId="0" fillId="0" borderId="13" xfId="0" applyNumberFormat="1" applyFill="1" applyBorder="1" applyAlignment="1">
      <alignment horizontal="right" wrapText="1"/>
    </xf>
    <xf numFmtId="2" fontId="0" fillId="0" borderId="13" xfId="0" applyNumberFormat="1" applyFont="1" applyBorder="1"/>
    <xf numFmtId="2" fontId="0" fillId="0" borderId="0" xfId="0" applyNumberFormat="1" applyFont="1" applyBorder="1"/>
    <xf numFmtId="0" fontId="0" fillId="0" borderId="0" xfId="0"/>
    <xf numFmtId="0" fontId="0" fillId="0" borderId="0" xfId="0" applyFill="1" applyBorder="1"/>
    <xf numFmtId="0" fontId="0" fillId="0" borderId="0" xfId="0" quotePrefix="1"/>
    <xf numFmtId="0" fontId="0" fillId="0" borderId="0" xfId="0" applyFill="1" applyBorder="1" applyAlignment="1">
      <alignment horizontal="left" wrapText="1"/>
    </xf>
    <xf numFmtId="173" fontId="4" fillId="0" borderId="0" xfId="0" applyNumberFormat="1" applyFont="1" applyBorder="1"/>
    <xf numFmtId="0" fontId="0" fillId="0" borderId="13" xfId="0" applyFont="1" applyBorder="1"/>
    <xf numFmtId="0" fontId="0" fillId="0" borderId="0" xfId="0" applyFont="1" applyBorder="1"/>
    <xf numFmtId="0" fontId="0" fillId="0" borderId="0" xfId="0" applyFill="1" applyBorder="1"/>
    <xf numFmtId="0" fontId="0" fillId="0" borderId="0" xfId="0" applyBorder="1"/>
    <xf numFmtId="173" fontId="4" fillId="0" borderId="0" xfId="0" applyNumberFormat="1" applyFont="1" applyBorder="1"/>
    <xf numFmtId="0" fontId="0" fillId="0" borderId="0" xfId="0"/>
    <xf numFmtId="0" fontId="0" fillId="0" borderId="13" xfId="0" applyBorder="1"/>
    <xf numFmtId="0" fontId="0" fillId="0" borderId="0" xfId="0" applyBorder="1"/>
    <xf numFmtId="0" fontId="0" fillId="0" borderId="44" xfId="0" applyBorder="1"/>
    <xf numFmtId="2" fontId="0" fillId="0" borderId="0" xfId="0" applyNumberFormat="1"/>
    <xf numFmtId="2" fontId="0" fillId="0" borderId="0" xfId="0" applyNumberFormat="1" applyBorder="1"/>
    <xf numFmtId="0" fontId="0" fillId="0" borderId="0" xfId="0" applyFill="1" applyBorder="1"/>
    <xf numFmtId="0" fontId="0" fillId="0" borderId="13" xfId="0" applyBorder="1"/>
    <xf numFmtId="0" fontId="0" fillId="0" borderId="0" xfId="0" applyFill="1" applyBorder="1" applyAlignment="1">
      <alignment horizontal="left" wrapText="1"/>
    </xf>
    <xf numFmtId="0" fontId="0" fillId="0" borderId="0" xfId="0" applyBorder="1"/>
    <xf numFmtId="0" fontId="0" fillId="0" borderId="44" xfId="0" applyBorder="1"/>
    <xf numFmtId="2" fontId="0" fillId="0" borderId="0" xfId="0" applyNumberFormat="1" applyBorder="1"/>
    <xf numFmtId="2" fontId="0" fillId="0" borderId="44" xfId="0" applyNumberFormat="1" applyBorder="1"/>
    <xf numFmtId="0" fontId="37" fillId="0" borderId="0" xfId="0" applyFont="1" applyBorder="1"/>
    <xf numFmtId="0" fontId="119" fillId="0" borderId="0" xfId="1524" applyFont="1" applyBorder="1"/>
    <xf numFmtId="0" fontId="0" fillId="0" borderId="0" xfId="0" applyFont="1" applyFill="1" applyBorder="1"/>
    <xf numFmtId="2" fontId="0" fillId="0" borderId="0" xfId="0" applyNumberFormat="1" applyFill="1" applyBorder="1"/>
    <xf numFmtId="0" fontId="0" fillId="0" borderId="13" xfId="0" applyFill="1" applyBorder="1"/>
    <xf numFmtId="2" fontId="0" fillId="0" borderId="13" xfId="0" applyNumberFormat="1" applyFill="1" applyBorder="1"/>
    <xf numFmtId="0" fontId="0" fillId="0" borderId="44" xfId="0" applyFill="1" applyBorder="1"/>
    <xf numFmtId="185" fontId="0" fillId="0" borderId="0" xfId="0" applyNumberFormat="1"/>
    <xf numFmtId="0" fontId="37" fillId="0" borderId="0" xfId="0" applyFont="1"/>
    <xf numFmtId="0" fontId="0" fillId="0" borderId="45" xfId="0" applyBorder="1"/>
    <xf numFmtId="0" fontId="0" fillId="0" borderId="46" xfId="0" applyBorder="1"/>
    <xf numFmtId="0" fontId="0" fillId="0" borderId="47" xfId="0" applyBorder="1"/>
    <xf numFmtId="172" fontId="120" fillId="0" borderId="48" xfId="0" applyNumberFormat="1" applyFont="1" applyFill="1" applyBorder="1"/>
    <xf numFmtId="172" fontId="120" fillId="0" borderId="0" xfId="0" applyNumberFormat="1" applyFont="1" applyFill="1" applyBorder="1"/>
    <xf numFmtId="172" fontId="35" fillId="0" borderId="0" xfId="0" applyNumberFormat="1" applyFont="1" applyFill="1" applyBorder="1"/>
    <xf numFmtId="0" fontId="0" fillId="0" borderId="49" xfId="0" applyBorder="1"/>
    <xf numFmtId="0" fontId="0" fillId="0" borderId="48" xfId="0" applyBorder="1"/>
    <xf numFmtId="1" fontId="35" fillId="0" borderId="0" xfId="0" applyNumberFormat="1" applyFont="1" applyFill="1" applyBorder="1"/>
    <xf numFmtId="172" fontId="121" fillId="0" borderId="0" xfId="0" applyNumberFormat="1" applyFont="1" applyFill="1" applyBorder="1"/>
    <xf numFmtId="172" fontId="122" fillId="0" borderId="0" xfId="0" applyNumberFormat="1" applyFont="1" applyFill="1" applyBorder="1"/>
    <xf numFmtId="172" fontId="35" fillId="84" borderId="0" xfId="0" applyNumberFormat="1" applyFont="1" applyFill="1" applyBorder="1"/>
    <xf numFmtId="172" fontId="35" fillId="85" borderId="0" xfId="0" applyNumberFormat="1" applyFont="1" applyFill="1" applyBorder="1"/>
    <xf numFmtId="1" fontId="123" fillId="0" borderId="0" xfId="0" applyNumberFormat="1" applyFont="1" applyFill="1" applyBorder="1"/>
    <xf numFmtId="172" fontId="35" fillId="86" borderId="0" xfId="0" applyNumberFormat="1" applyFont="1" applyFill="1" applyBorder="1"/>
    <xf numFmtId="0" fontId="0" fillId="0" borderId="50" xfId="0" applyBorder="1"/>
    <xf numFmtId="0" fontId="0" fillId="0" borderId="51" xfId="0" applyBorder="1"/>
    <xf numFmtId="0" fontId="0" fillId="0" borderId="52" xfId="0" applyBorder="1"/>
    <xf numFmtId="172" fontId="33" fillId="86" borderId="15" xfId="309" applyNumberFormat="1" applyFill="1"/>
    <xf numFmtId="172" fontId="38" fillId="86" borderId="15" xfId="309" applyNumberFormat="1" applyFont="1" applyFill="1"/>
    <xf numFmtId="0" fontId="124" fillId="0" borderId="0" xfId="0" applyFont="1" applyFill="1" applyBorder="1" applyAlignment="1">
      <alignment horizontal="left" indent="1"/>
    </xf>
    <xf numFmtId="1" fontId="0" fillId="0" borderId="0" xfId="0" applyNumberFormat="1" applyFont="1" applyFill="1" applyBorder="1"/>
    <xf numFmtId="2" fontId="119" fillId="0" borderId="0" xfId="0" applyNumberFormat="1" applyFont="1" applyBorder="1"/>
    <xf numFmtId="2" fontId="119" fillId="0" borderId="13" xfId="0" applyNumberFormat="1" applyFont="1" applyBorder="1"/>
    <xf numFmtId="2" fontId="0" fillId="0" borderId="44" xfId="0" applyNumberFormat="1" applyFill="1" applyBorder="1"/>
    <xf numFmtId="0" fontId="33" fillId="0" borderId="0" xfId="309" applyFill="1" applyBorder="1"/>
    <xf numFmtId="10" fontId="31" fillId="0" borderId="0" xfId="1126" applyNumberFormat="1" applyFont="1" applyFill="1" applyBorder="1"/>
    <xf numFmtId="172" fontId="33" fillId="0" borderId="0" xfId="309" applyNumberFormat="1" applyFill="1" applyBorder="1"/>
    <xf numFmtId="172" fontId="0" fillId="0" borderId="0" xfId="0" applyNumberFormat="1" applyFill="1" applyBorder="1"/>
    <xf numFmtId="1" fontId="0" fillId="0" borderId="0" xfId="0" applyNumberFormat="1" applyFill="1" applyBorder="1"/>
    <xf numFmtId="172" fontId="126" fillId="89" borderId="0" xfId="0" applyNumberFormat="1" applyFont="1" applyFill="1" applyBorder="1"/>
    <xf numFmtId="172" fontId="35" fillId="90" borderId="0" xfId="0" applyNumberFormat="1" applyFont="1" applyFill="1" applyBorder="1"/>
    <xf numFmtId="172" fontId="127" fillId="0" borderId="0" xfId="0" applyNumberFormat="1" applyFont="1" applyFill="1" applyBorder="1"/>
    <xf numFmtId="186" fontId="35" fillId="0" borderId="0" xfId="0" applyNumberFormat="1" applyFont="1" applyFill="1" applyBorder="1"/>
    <xf numFmtId="172" fontId="35" fillId="91" borderId="0" xfId="0" applyNumberFormat="1" applyFont="1" applyFill="1" applyBorder="1"/>
    <xf numFmtId="172" fontId="128" fillId="0" borderId="0" xfId="0" applyNumberFormat="1" applyFont="1" applyFill="1" applyBorder="1"/>
    <xf numFmtId="10" fontId="35" fillId="0" borderId="0" xfId="1126" applyNumberFormat="1" applyFont="1" applyFill="1" applyBorder="1"/>
    <xf numFmtId="2" fontId="122" fillId="0" borderId="0" xfId="0" applyNumberFormat="1" applyFont="1" applyFill="1" applyBorder="1"/>
    <xf numFmtId="2" fontId="35" fillId="84" borderId="0" xfId="0" applyNumberFormat="1" applyFont="1" applyFill="1" applyBorder="1"/>
    <xf numFmtId="2" fontId="35" fillId="85" borderId="0" xfId="0" applyNumberFormat="1" applyFont="1" applyFill="1" applyBorder="1"/>
    <xf numFmtId="2" fontId="35" fillId="0" borderId="0" xfId="0" applyNumberFormat="1" applyFont="1" applyFill="1" applyBorder="1"/>
    <xf numFmtId="186" fontId="122" fillId="0" borderId="0" xfId="0" applyNumberFormat="1" applyFont="1" applyFill="1" applyBorder="1"/>
    <xf numFmtId="186" fontId="35" fillId="85" borderId="0" xfId="0" applyNumberFormat="1" applyFont="1" applyFill="1" applyBorder="1"/>
    <xf numFmtId="186" fontId="129" fillId="0" borderId="0" xfId="0" applyNumberFormat="1" applyFont="1" applyFill="1" applyBorder="1"/>
    <xf numFmtId="2" fontId="130" fillId="85" borderId="0" xfId="0" applyNumberFormat="1" applyFont="1" applyFill="1" applyBorder="1"/>
    <xf numFmtId="2" fontId="131" fillId="85" borderId="0" xfId="0" applyNumberFormat="1" applyFont="1" applyFill="1" applyBorder="1"/>
    <xf numFmtId="10" fontId="35" fillId="0" borderId="0" xfId="0" applyNumberFormat="1" applyFont="1" applyFill="1" applyBorder="1"/>
    <xf numFmtId="2" fontId="121" fillId="0" borderId="0" xfId="0" applyNumberFormat="1" applyFont="1" applyFill="1" applyBorder="1"/>
    <xf numFmtId="2" fontId="128" fillId="0" borderId="0" xfId="0" applyNumberFormat="1" applyFont="1" applyFill="1" applyBorder="1"/>
    <xf numFmtId="10" fontId="128" fillId="0" borderId="0" xfId="0" applyNumberFormat="1" applyFont="1" applyFill="1" applyBorder="1"/>
    <xf numFmtId="187" fontId="35" fillId="0" borderId="0" xfId="1126" applyNumberFormat="1" applyFont="1" applyFill="1" applyBorder="1"/>
    <xf numFmtId="186" fontId="35" fillId="84" borderId="0" xfId="0" applyNumberFormat="1" applyFont="1" applyFill="1" applyBorder="1"/>
    <xf numFmtId="172" fontId="132" fillId="85" borderId="0" xfId="0" applyNumberFormat="1" applyFont="1" applyFill="1" applyBorder="1"/>
    <xf numFmtId="9" fontId="35" fillId="0" borderId="0" xfId="1126" applyFont="1" applyFill="1" applyBorder="1"/>
    <xf numFmtId="9" fontId="35" fillId="84" borderId="0" xfId="1126" applyFont="1" applyFill="1" applyBorder="1"/>
    <xf numFmtId="9" fontId="35" fillId="85" borderId="0" xfId="1126" applyFont="1" applyFill="1" applyBorder="1"/>
    <xf numFmtId="9" fontId="133" fillId="85" borderId="0" xfId="1126" applyFont="1" applyFill="1" applyBorder="1"/>
    <xf numFmtId="9" fontId="134" fillId="85" borderId="0" xfId="1126" applyFont="1" applyFill="1" applyBorder="1"/>
    <xf numFmtId="9" fontId="130" fillId="85" borderId="0" xfId="1126" applyFont="1" applyFill="1" applyBorder="1"/>
    <xf numFmtId="9" fontId="135" fillId="85" borderId="0" xfId="1126" applyFont="1" applyFill="1" applyBorder="1"/>
    <xf numFmtId="172" fontId="129" fillId="85" borderId="0" xfId="0" applyNumberFormat="1" applyFont="1" applyFill="1" applyBorder="1"/>
    <xf numFmtId="172" fontId="136" fillId="85" borderId="0" xfId="0" applyNumberFormat="1" applyFont="1" applyFill="1" applyBorder="1"/>
    <xf numFmtId="172" fontId="137" fillId="85" borderId="0" xfId="0" applyNumberFormat="1" applyFont="1" applyFill="1" applyBorder="1"/>
    <xf numFmtId="172" fontId="35" fillId="35" borderId="0" xfId="0" applyNumberFormat="1" applyFont="1" applyFill="1" applyBorder="1"/>
    <xf numFmtId="2" fontId="37" fillId="33" borderId="0" xfId="0" applyNumberFormat="1" applyFont="1" applyFill="1"/>
    <xf numFmtId="172" fontId="0" fillId="92" borderId="0" xfId="0" applyNumberFormat="1" applyFill="1"/>
    <xf numFmtId="0" fontId="138" fillId="93" borderId="53" xfId="51605" applyFont="1" applyFill="1" applyBorder="1" applyAlignment="1">
      <alignment horizontal="left" vertical="center"/>
    </xf>
    <xf numFmtId="0" fontId="139" fillId="0" borderId="0" xfId="51606" applyFont="1" applyAlignment="1">
      <alignment horizontal="left" vertical="center"/>
    </xf>
    <xf numFmtId="0" fontId="124" fillId="0" borderId="0" xfId="51606"/>
    <xf numFmtId="0" fontId="138" fillId="0" borderId="0" xfId="51606" applyFont="1" applyAlignment="1">
      <alignment horizontal="left" vertical="center"/>
    </xf>
    <xf numFmtId="0" fontId="140" fillId="94" borderId="53" xfId="51606" applyFont="1" applyFill="1" applyBorder="1" applyAlignment="1">
      <alignment vertical="center"/>
    </xf>
    <xf numFmtId="0" fontId="138" fillId="95" borderId="53" xfId="51606" applyFont="1" applyFill="1" applyBorder="1" applyAlignment="1">
      <alignment horizontal="left" vertical="center"/>
    </xf>
    <xf numFmtId="0" fontId="124" fillId="96" borderId="0" xfId="51606" applyFill="1"/>
    <xf numFmtId="0" fontId="138" fillId="93" borderId="53" xfId="51606" applyFont="1" applyFill="1" applyBorder="1" applyAlignment="1">
      <alignment horizontal="left" vertical="center"/>
    </xf>
    <xf numFmtId="3" fontId="139" fillId="97" borderId="0" xfId="51606" applyNumberFormat="1" applyFont="1" applyFill="1" applyAlignment="1">
      <alignment horizontal="right" vertical="center" shrinkToFit="1"/>
    </xf>
    <xf numFmtId="3" fontId="139" fillId="0" borderId="0" xfId="51606" applyNumberFormat="1" applyFont="1" applyAlignment="1">
      <alignment horizontal="right" vertical="center" shrinkToFit="1"/>
    </xf>
    <xf numFmtId="0" fontId="139" fillId="0" borderId="0" xfId="51605" applyFont="1" applyAlignment="1">
      <alignment horizontal="left" vertical="center"/>
    </xf>
    <xf numFmtId="0" fontId="124" fillId="0" borderId="0" xfId="51605"/>
    <xf numFmtId="0" fontId="138" fillId="0" borderId="0" xfId="51605" applyFont="1" applyAlignment="1">
      <alignment horizontal="left" vertical="center"/>
    </xf>
    <xf numFmtId="0" fontId="140" fillId="94" borderId="53" xfId="51605" applyFont="1" applyFill="1" applyBorder="1" applyAlignment="1">
      <alignment vertical="center"/>
    </xf>
    <xf numFmtId="0" fontId="138" fillId="95" borderId="53" xfId="51605" applyFont="1" applyFill="1" applyBorder="1" applyAlignment="1">
      <alignment horizontal="left" vertical="center"/>
    </xf>
    <xf numFmtId="0" fontId="124" fillId="96" borderId="0" xfId="51605" applyFill="1"/>
    <xf numFmtId="0" fontId="141" fillId="93" borderId="53" xfId="51605" applyFont="1" applyFill="1" applyBorder="1" applyAlignment="1">
      <alignment horizontal="left" vertical="center"/>
    </xf>
    <xf numFmtId="3" fontId="139" fillId="97" borderId="0" xfId="51605" applyNumberFormat="1" applyFont="1" applyFill="1" applyAlignment="1">
      <alignment horizontal="right" vertical="center" shrinkToFit="1"/>
    </xf>
    <xf numFmtId="3" fontId="139" fillId="0" borderId="0" xfId="51605" applyNumberFormat="1" applyFont="1" applyAlignment="1">
      <alignment horizontal="right" vertical="center" shrinkToFit="1"/>
    </xf>
    <xf numFmtId="0" fontId="140" fillId="94" borderId="53" xfId="51605" applyFont="1" applyFill="1" applyBorder="1" applyAlignment="1">
      <alignment horizontal="right" vertical="center"/>
    </xf>
    <xf numFmtId="172" fontId="119" fillId="86" borderId="15" xfId="309" applyNumberFormat="1" applyFont="1" applyFill="1"/>
    <xf numFmtId="173" fontId="4" fillId="0" borderId="0" xfId="0" applyNumberFormat="1" applyFont="1"/>
    <xf numFmtId="172" fontId="37" fillId="0" borderId="0" xfId="0" applyNumberFormat="1" applyFont="1"/>
    <xf numFmtId="172" fontId="0" fillId="35" borderId="0" xfId="0" applyNumberFormat="1" applyFill="1"/>
    <xf numFmtId="172" fontId="31" fillId="98" borderId="15" xfId="309" applyNumberFormat="1" applyFont="1" applyFill="1"/>
    <xf numFmtId="3" fontId="37" fillId="99" borderId="0" xfId="1876" applyNumberFormat="1" applyFont="1" applyFill="1"/>
    <xf numFmtId="3" fontId="31" fillId="99" borderId="0" xfId="1876" applyNumberFormat="1" applyFill="1"/>
    <xf numFmtId="166" fontId="0" fillId="0" borderId="0" xfId="0" applyNumberFormat="1"/>
    <xf numFmtId="166" fontId="0" fillId="35" borderId="0" xfId="0" applyNumberFormat="1" applyFill="1"/>
    <xf numFmtId="3" fontId="142" fillId="99" borderId="0" xfId="1876" applyNumberFormat="1" applyFont="1" applyFill="1"/>
    <xf numFmtId="3" fontId="0" fillId="0" borderId="0" xfId="0" applyNumberFormat="1"/>
    <xf numFmtId="188" fontId="0" fillId="0" borderId="0" xfId="0" applyNumberFormat="1"/>
    <xf numFmtId="189" fontId="31" fillId="99" borderId="0" xfId="1876" applyNumberFormat="1" applyFill="1"/>
    <xf numFmtId="190" fontId="143" fillId="99" borderId="0" xfId="1876" applyNumberFormat="1" applyFont="1" applyFill="1"/>
    <xf numFmtId="0" fontId="144" fillId="86" borderId="54" xfId="5850" applyFont="1" applyFill="1" applyBorder="1" applyAlignment="1">
      <alignment horizontal="left" vertical="center"/>
    </xf>
    <xf numFmtId="0" fontId="144" fillId="86" borderId="55" xfId="5850" applyFont="1" applyFill="1" applyBorder="1" applyAlignment="1">
      <alignment horizontal="left" vertical="center"/>
    </xf>
    <xf numFmtId="0" fontId="144" fillId="70" borderId="56" xfId="5850" applyFont="1" applyFill="1" applyBorder="1" applyAlignment="1">
      <alignment horizontal="left" vertical="center"/>
    </xf>
    <xf numFmtId="0" fontId="144" fillId="70" borderId="56" xfId="5850" applyFont="1" applyFill="1" applyBorder="1" applyAlignment="1">
      <alignment horizontal="center" vertical="center"/>
    </xf>
    <xf numFmtId="0" fontId="145" fillId="70" borderId="56" xfId="5850" applyFont="1" applyFill="1" applyBorder="1" applyAlignment="1">
      <alignment horizontal="center" vertical="center"/>
    </xf>
    <xf numFmtId="188" fontId="144" fillId="70" borderId="57" xfId="51609" applyNumberFormat="1" applyFont="1" applyFill="1" applyBorder="1" applyAlignment="1">
      <alignment horizontal="right" vertical="center"/>
    </xf>
    <xf numFmtId="0" fontId="112" fillId="0" borderId="0" xfId="51608"/>
    <xf numFmtId="0" fontId="147" fillId="70" borderId="0" xfId="0" applyFont="1" applyFill="1"/>
    <xf numFmtId="0" fontId="0" fillId="70" borderId="0" xfId="0" applyFill="1"/>
    <xf numFmtId="0" fontId="148" fillId="70" borderId="0" xfId="0" applyFont="1" applyFill="1"/>
    <xf numFmtId="0" fontId="3" fillId="70" borderId="0" xfId="0" applyFont="1" applyFill="1"/>
    <xf numFmtId="0" fontId="3" fillId="70" borderId="0" xfId="0" applyFont="1" applyFill="1" applyAlignment="1">
      <alignment wrapText="1"/>
    </xf>
    <xf numFmtId="0" fontId="149" fillId="70" borderId="0" xfId="0" applyFont="1" applyFill="1"/>
    <xf numFmtId="0" fontId="140" fillId="100" borderId="58" xfId="0" applyFont="1" applyFill="1" applyBorder="1" applyAlignment="1">
      <alignment wrapText="1"/>
    </xf>
    <xf numFmtId="0" fontId="140" fillId="100" borderId="58" xfId="0" applyFont="1" applyFill="1" applyBorder="1" applyAlignment="1">
      <alignment horizontal="center" vertical="center" wrapText="1"/>
    </xf>
    <xf numFmtId="191" fontId="0" fillId="70" borderId="0" xfId="0" applyNumberFormat="1" applyFill="1"/>
    <xf numFmtId="0" fontId="53" fillId="70" borderId="45" xfId="0" applyFont="1" applyFill="1" applyBorder="1" applyAlignment="1">
      <alignment vertical="center" wrapText="1"/>
    </xf>
    <xf numFmtId="192" fontId="1" fillId="70" borderId="58" xfId="51607" applyNumberFormat="1" applyFont="1" applyFill="1" applyBorder="1" applyAlignment="1">
      <alignment horizontal="right" wrapText="1"/>
    </xf>
    <xf numFmtId="193" fontId="53" fillId="70" borderId="58" xfId="51607" applyNumberFormat="1" applyFont="1" applyFill="1" applyBorder="1" applyAlignment="1">
      <alignment horizontal="right" vertical="center" wrapText="1"/>
    </xf>
    <xf numFmtId="0" fontId="53" fillId="70" borderId="48" xfId="0" applyFont="1" applyFill="1" applyBorder="1" applyAlignment="1">
      <alignment vertical="center" wrapText="1"/>
    </xf>
    <xf numFmtId="192" fontId="1" fillId="70" borderId="59" xfId="51607" applyNumberFormat="1" applyFont="1" applyFill="1" applyBorder="1" applyAlignment="1">
      <alignment horizontal="right" wrapText="1"/>
    </xf>
    <xf numFmtId="193" fontId="53" fillId="70" borderId="59" xfId="51607" applyNumberFormat="1" applyFont="1" applyFill="1" applyBorder="1" applyAlignment="1">
      <alignment horizontal="right" vertical="center" wrapText="1"/>
    </xf>
    <xf numFmtId="0" fontId="53" fillId="70" borderId="50" xfId="0" applyFont="1" applyFill="1" applyBorder="1" applyAlignment="1">
      <alignment vertical="center" wrapText="1"/>
    </xf>
    <xf numFmtId="192" fontId="1" fillId="70" borderId="60" xfId="51607" applyNumberFormat="1" applyFont="1" applyFill="1" applyBorder="1" applyAlignment="1">
      <alignment horizontal="right" wrapText="1"/>
    </xf>
    <xf numFmtId="193" fontId="53" fillId="70" borderId="60" xfId="51607" applyNumberFormat="1" applyFont="1" applyFill="1" applyBorder="1" applyAlignment="1">
      <alignment horizontal="right" vertical="center" wrapText="1"/>
    </xf>
    <xf numFmtId="0" fontId="138" fillId="101" borderId="60" xfId="0" applyFont="1" applyFill="1" applyBorder="1" applyAlignment="1">
      <alignment vertical="center" wrapText="1"/>
    </xf>
    <xf numFmtId="3" fontId="138" fillId="101" borderId="60" xfId="0" applyNumberFormat="1" applyFont="1" applyFill="1" applyBorder="1" applyAlignment="1">
      <alignment vertical="center" wrapText="1"/>
    </xf>
    <xf numFmtId="191" fontId="138" fillId="101" borderId="60" xfId="51607" applyNumberFormat="1" applyFont="1" applyFill="1" applyBorder="1" applyAlignment="1">
      <alignment horizontal="right" vertical="center" wrapText="1"/>
    </xf>
    <xf numFmtId="0" fontId="140" fillId="100" borderId="61" xfId="0" applyFont="1" applyFill="1" applyBorder="1" applyAlignment="1">
      <alignment horizontal="center" vertical="center" wrapText="1"/>
    </xf>
    <xf numFmtId="0" fontId="140" fillId="100" borderId="60" xfId="0" applyFont="1" applyFill="1" applyBorder="1" applyAlignment="1">
      <alignment horizontal="center" vertical="center" wrapText="1"/>
    </xf>
    <xf numFmtId="0" fontId="53" fillId="70" borderId="58" xfId="0" applyFont="1" applyFill="1" applyBorder="1" applyAlignment="1">
      <alignment vertical="center" wrapText="1"/>
    </xf>
    <xf numFmtId="10" fontId="53" fillId="70" borderId="58" xfId="1126" applyNumberFormat="1" applyFont="1" applyFill="1" applyBorder="1" applyAlignment="1">
      <alignment vertical="center" wrapText="1"/>
    </xf>
    <xf numFmtId="9" fontId="53" fillId="70" borderId="58" xfId="1126" applyFont="1" applyFill="1" applyBorder="1" applyAlignment="1">
      <alignment vertical="center" wrapText="1"/>
    </xf>
    <xf numFmtId="0" fontId="53" fillId="70" borderId="59" xfId="0" applyFont="1" applyFill="1" applyBorder="1" applyAlignment="1">
      <alignment vertical="center" wrapText="1"/>
    </xf>
    <xf numFmtId="10" fontId="53" fillId="70" borderId="59" xfId="0" applyNumberFormat="1" applyFont="1" applyFill="1" applyBorder="1" applyAlignment="1">
      <alignment vertical="center" wrapText="1"/>
    </xf>
    <xf numFmtId="9" fontId="53" fillId="70" borderId="59" xfId="0" applyNumberFormat="1" applyFont="1" applyFill="1" applyBorder="1" applyAlignment="1">
      <alignment vertical="center" wrapText="1"/>
    </xf>
    <xf numFmtId="0" fontId="53" fillId="70" borderId="60" xfId="0" applyFont="1" applyFill="1" applyBorder="1" applyAlignment="1">
      <alignment vertical="center" wrapText="1"/>
    </xf>
    <xf numFmtId="10" fontId="53" fillId="70" borderId="60" xfId="0" applyNumberFormat="1" applyFont="1" applyFill="1" applyBorder="1" applyAlignment="1">
      <alignment vertical="center" wrapText="1"/>
    </xf>
    <xf numFmtId="9" fontId="53" fillId="70" borderId="60" xfId="0" applyNumberFormat="1" applyFont="1" applyFill="1" applyBorder="1" applyAlignment="1">
      <alignment vertical="center" wrapText="1"/>
    </xf>
    <xf numFmtId="10" fontId="138" fillId="101" borderId="60" xfId="1126" applyNumberFormat="1" applyFont="1" applyFill="1" applyBorder="1" applyAlignment="1">
      <alignment vertical="center" wrapText="1"/>
    </xf>
    <xf numFmtId="9" fontId="138" fillId="101" borderId="60" xfId="1126" applyFont="1" applyFill="1" applyBorder="1" applyAlignment="1">
      <alignment vertical="center" wrapText="1"/>
    </xf>
    <xf numFmtId="0" fontId="151" fillId="70" borderId="0" xfId="0" applyFont="1" applyFill="1"/>
    <xf numFmtId="10" fontId="53" fillId="35" borderId="58" xfId="1126" applyNumberFormat="1" applyFont="1" applyFill="1" applyBorder="1" applyAlignment="1">
      <alignment vertical="center" wrapText="1"/>
    </xf>
    <xf numFmtId="10" fontId="53" fillId="35" borderId="60" xfId="0" applyNumberFormat="1" applyFont="1" applyFill="1" applyBorder="1" applyAlignment="1">
      <alignment vertical="center" wrapText="1"/>
    </xf>
    <xf numFmtId="10" fontId="53" fillId="35" borderId="59" xfId="0" applyNumberFormat="1" applyFont="1" applyFill="1" applyBorder="1" applyAlignment="1">
      <alignment vertical="center" wrapText="1"/>
    </xf>
    <xf numFmtId="0" fontId="138" fillId="101" borderId="62" xfId="0" applyFont="1" applyFill="1" applyBorder="1" applyAlignment="1">
      <alignment vertical="center" wrapText="1"/>
    </xf>
    <xf numFmtId="0" fontId="140" fillId="100" borderId="45" xfId="0" applyFont="1" applyFill="1" applyBorder="1" applyAlignment="1">
      <alignment wrapText="1"/>
    </xf>
    <xf numFmtId="0" fontId="140" fillId="100" borderId="47" xfId="0" applyFont="1" applyFill="1" applyBorder="1" applyAlignment="1">
      <alignment horizontal="center" vertical="center" wrapText="1"/>
    </xf>
    <xf numFmtId="0" fontId="53" fillId="70" borderId="45" xfId="0" applyFont="1" applyFill="1" applyBorder="1" applyAlignment="1">
      <alignment wrapText="1"/>
    </xf>
    <xf numFmtId="3" fontId="53" fillId="70" borderId="58" xfId="0" applyNumberFormat="1" applyFont="1" applyFill="1" applyBorder="1" applyAlignment="1">
      <alignment wrapText="1"/>
    </xf>
    <xf numFmtId="0" fontId="53" fillId="70" borderId="48" xfId="0" applyFont="1" applyFill="1" applyBorder="1" applyAlignment="1">
      <alignment wrapText="1"/>
    </xf>
    <xf numFmtId="3" fontId="53" fillId="70" borderId="59" xfId="0" applyNumberFormat="1" applyFont="1" applyFill="1" applyBorder="1" applyAlignment="1">
      <alignment wrapText="1"/>
    </xf>
    <xf numFmtId="0" fontId="53" fillId="70" borderId="50" xfId="0" applyFont="1" applyFill="1" applyBorder="1" applyAlignment="1">
      <alignment wrapText="1"/>
    </xf>
    <xf numFmtId="3" fontId="53" fillId="102" borderId="60" xfId="0" applyNumberFormat="1" applyFont="1" applyFill="1" applyBorder="1" applyAlignment="1">
      <alignment wrapText="1"/>
    </xf>
    <xf numFmtId="3" fontId="53" fillId="70" borderId="60" xfId="0" applyNumberFormat="1" applyFont="1" applyFill="1" applyBorder="1" applyAlignment="1">
      <alignment wrapText="1"/>
    </xf>
    <xf numFmtId="0" fontId="138" fillId="101" borderId="48" xfId="0" applyFont="1" applyFill="1" applyBorder="1" applyAlignment="1">
      <alignment wrapText="1"/>
    </xf>
    <xf numFmtId="3" fontId="138" fillId="101" borderId="59" xfId="0" applyNumberFormat="1" applyFont="1" applyFill="1" applyBorder="1" applyAlignment="1">
      <alignment wrapText="1"/>
    </xf>
    <xf numFmtId="191" fontId="138" fillId="101" borderId="59" xfId="51607" applyNumberFormat="1" applyFont="1" applyFill="1" applyBorder="1" applyAlignment="1">
      <alignment horizontal="right" wrapText="1"/>
    </xf>
    <xf numFmtId="0" fontId="53" fillId="70" borderId="58" xfId="0" applyFont="1" applyFill="1" applyBorder="1" applyAlignment="1">
      <alignment wrapText="1"/>
    </xf>
    <xf numFmtId="0" fontId="53" fillId="70" borderId="59" xfId="0" applyFont="1" applyFill="1" applyBorder="1" applyAlignment="1">
      <alignment wrapText="1"/>
    </xf>
    <xf numFmtId="0" fontId="53" fillId="70" borderId="60" xfId="0" applyFont="1" applyFill="1" applyBorder="1" applyAlignment="1">
      <alignment wrapText="1"/>
    </xf>
    <xf numFmtId="0" fontId="138" fillId="101" borderId="50" xfId="0" applyFont="1" applyFill="1" applyBorder="1" applyAlignment="1">
      <alignment wrapText="1"/>
    </xf>
    <xf numFmtId="3" fontId="138" fillId="101" borderId="60" xfId="0" applyNumberFormat="1" applyFont="1" applyFill="1" applyBorder="1" applyAlignment="1">
      <alignment wrapText="1"/>
    </xf>
    <xf numFmtId="191" fontId="138" fillId="101" borderId="60" xfId="51607" applyNumberFormat="1" applyFont="1" applyFill="1" applyBorder="1" applyAlignment="1">
      <alignment horizontal="right" wrapText="1"/>
    </xf>
    <xf numFmtId="0" fontId="138" fillId="87" borderId="48" xfId="0" applyFont="1" applyFill="1" applyBorder="1" applyAlignment="1">
      <alignment wrapText="1"/>
    </xf>
    <xf numFmtId="3" fontId="138" fillId="87" borderId="59" xfId="0" applyNumberFormat="1" applyFont="1" applyFill="1" applyBorder="1" applyAlignment="1">
      <alignment wrapText="1"/>
    </xf>
    <xf numFmtId="191" fontId="138" fillId="87" borderId="59" xfId="51607" applyNumberFormat="1" applyFont="1" applyFill="1" applyBorder="1" applyAlignment="1">
      <alignment horizontal="right" wrapText="1"/>
    </xf>
    <xf numFmtId="49" fontId="152" fillId="70" borderId="45" xfId="0" applyNumberFormat="1" applyFont="1" applyFill="1" applyBorder="1" applyAlignment="1">
      <alignment horizontal="left" wrapText="1"/>
    </xf>
    <xf numFmtId="49" fontId="152" fillId="70" borderId="48" xfId="0" applyNumberFormat="1" applyFont="1" applyFill="1" applyBorder="1" applyAlignment="1">
      <alignment horizontal="left" wrapText="1"/>
    </xf>
    <xf numFmtId="3" fontId="152" fillId="70" borderId="59" xfId="0" applyNumberFormat="1" applyFont="1" applyFill="1" applyBorder="1" applyAlignment="1">
      <alignment wrapText="1"/>
    </xf>
    <xf numFmtId="49" fontId="152" fillId="70" borderId="50" xfId="0" applyNumberFormat="1" applyFont="1" applyFill="1" applyBorder="1" applyAlignment="1">
      <alignment horizontal="left" wrapText="1"/>
    </xf>
    <xf numFmtId="3" fontId="152" fillId="70" borderId="60" xfId="0" applyNumberFormat="1" applyFont="1" applyFill="1" applyBorder="1" applyAlignment="1">
      <alignment wrapText="1"/>
    </xf>
    <xf numFmtId="0" fontId="0" fillId="70" borderId="0" xfId="0" applyFill="1" applyAlignment="1">
      <alignment horizontal="center" vertical="center"/>
    </xf>
    <xf numFmtId="0" fontId="140" fillId="100" borderId="52" xfId="0" applyFont="1" applyFill="1" applyBorder="1" applyAlignment="1">
      <alignment horizontal="center" vertical="center" wrapText="1"/>
    </xf>
    <xf numFmtId="0" fontId="140" fillId="70" borderId="0" xfId="0" applyFont="1" applyFill="1" applyAlignment="1">
      <alignment horizontal="center" vertical="center" wrapText="1"/>
    </xf>
    <xf numFmtId="187" fontId="53" fillId="70" borderId="59" xfId="1126" applyNumberFormat="1" applyFont="1" applyFill="1" applyBorder="1" applyAlignment="1">
      <alignment wrapText="1"/>
    </xf>
    <xf numFmtId="9" fontId="53" fillId="70" borderId="59" xfId="1126" applyFont="1" applyFill="1" applyBorder="1" applyAlignment="1">
      <alignment wrapText="1"/>
    </xf>
    <xf numFmtId="9" fontId="53" fillId="70" borderId="0" xfId="1126" applyFont="1" applyFill="1" applyBorder="1" applyAlignment="1">
      <alignment wrapText="1"/>
    </xf>
    <xf numFmtId="187" fontId="53" fillId="70" borderId="59" xfId="0" applyNumberFormat="1" applyFont="1" applyFill="1" applyBorder="1" applyAlignment="1">
      <alignment wrapText="1"/>
    </xf>
    <xf numFmtId="187" fontId="53" fillId="70" borderId="59" xfId="51607" applyNumberFormat="1" applyFont="1" applyFill="1" applyBorder="1" applyAlignment="1">
      <alignment horizontal="right" wrapText="1"/>
    </xf>
    <xf numFmtId="9" fontId="53" fillId="70" borderId="59" xfId="0" applyNumberFormat="1" applyFont="1" applyFill="1" applyBorder="1" applyAlignment="1">
      <alignment wrapText="1"/>
    </xf>
    <xf numFmtId="9" fontId="53" fillId="70" borderId="0" xfId="0" applyNumberFormat="1" applyFont="1" applyFill="1" applyAlignment="1">
      <alignment wrapText="1"/>
    </xf>
    <xf numFmtId="187" fontId="53" fillId="35" borderId="60" xfId="0" applyNumberFormat="1" applyFont="1" applyFill="1" applyBorder="1" applyAlignment="1">
      <alignment wrapText="1"/>
    </xf>
    <xf numFmtId="187" fontId="53" fillId="35" borderId="60" xfId="51607" applyNumberFormat="1" applyFont="1" applyFill="1" applyBorder="1" applyAlignment="1">
      <alignment horizontal="right" wrapText="1"/>
    </xf>
    <xf numFmtId="9" fontId="53" fillId="70" borderId="60" xfId="0" applyNumberFormat="1" applyFont="1" applyFill="1" applyBorder="1" applyAlignment="1">
      <alignment wrapText="1"/>
    </xf>
    <xf numFmtId="187" fontId="138" fillId="101" borderId="59" xfId="1126" applyNumberFormat="1" applyFont="1" applyFill="1" applyBorder="1" applyAlignment="1">
      <alignment wrapText="1"/>
    </xf>
    <xf numFmtId="187" fontId="138" fillId="101" borderId="59" xfId="1126" applyNumberFormat="1" applyFont="1" applyFill="1" applyBorder="1" applyAlignment="1">
      <alignment horizontal="right" wrapText="1"/>
    </xf>
    <xf numFmtId="9" fontId="138" fillId="101" borderId="59" xfId="1126" applyFont="1" applyFill="1" applyBorder="1" applyAlignment="1">
      <alignment wrapText="1"/>
    </xf>
    <xf numFmtId="9" fontId="138" fillId="70" borderId="0" xfId="1126" applyFont="1" applyFill="1" applyBorder="1" applyAlignment="1">
      <alignment wrapText="1"/>
    </xf>
    <xf numFmtId="187" fontId="53" fillId="70" borderId="45" xfId="0" applyNumberFormat="1" applyFont="1" applyFill="1" applyBorder="1" applyAlignment="1">
      <alignment wrapText="1"/>
    </xf>
    <xf numFmtId="187" fontId="53" fillId="70" borderId="58" xfId="51607" applyNumberFormat="1" applyFont="1" applyFill="1" applyBorder="1" applyAlignment="1">
      <alignment horizontal="right" wrapText="1"/>
    </xf>
    <xf numFmtId="9" fontId="53" fillId="70" borderId="45" xfId="0" applyNumberFormat="1" applyFont="1" applyFill="1" applyBorder="1" applyAlignment="1">
      <alignment wrapText="1"/>
    </xf>
    <xf numFmtId="9" fontId="53" fillId="70" borderId="58" xfId="0" applyNumberFormat="1" applyFont="1" applyFill="1" applyBorder="1" applyAlignment="1">
      <alignment wrapText="1"/>
    </xf>
    <xf numFmtId="187" fontId="53" fillId="70" borderId="48" xfId="0" applyNumberFormat="1" applyFont="1" applyFill="1" applyBorder="1" applyAlignment="1">
      <alignment wrapText="1"/>
    </xf>
    <xf numFmtId="9" fontId="53" fillId="70" borderId="48" xfId="0" applyNumberFormat="1" applyFont="1" applyFill="1" applyBorder="1" applyAlignment="1">
      <alignment wrapText="1"/>
    </xf>
    <xf numFmtId="187" fontId="154" fillId="70" borderId="59" xfId="0" applyNumberFormat="1" applyFont="1" applyFill="1" applyBorder="1" applyAlignment="1">
      <alignment horizontal="right" wrapText="1"/>
    </xf>
    <xf numFmtId="187" fontId="53" fillId="70" borderId="50" xfId="0" applyNumberFormat="1" applyFont="1" applyFill="1" applyBorder="1" applyAlignment="1">
      <alignment wrapText="1"/>
    </xf>
    <xf numFmtId="187" fontId="154" fillId="70" borderId="60" xfId="0" applyNumberFormat="1" applyFont="1" applyFill="1" applyBorder="1" applyAlignment="1">
      <alignment horizontal="right" wrapText="1"/>
    </xf>
    <xf numFmtId="9" fontId="53" fillId="70" borderId="50" xfId="0" applyNumberFormat="1" applyFont="1" applyFill="1" applyBorder="1" applyAlignment="1">
      <alignment wrapText="1"/>
    </xf>
    <xf numFmtId="187" fontId="138" fillId="101" borderId="60" xfId="1126" applyNumberFormat="1" applyFont="1" applyFill="1" applyBorder="1" applyAlignment="1">
      <alignment wrapText="1"/>
    </xf>
    <xf numFmtId="9" fontId="138" fillId="101" borderId="60" xfId="1126" applyFont="1" applyFill="1" applyBorder="1" applyAlignment="1">
      <alignment wrapText="1"/>
    </xf>
    <xf numFmtId="187" fontId="138" fillId="87" borderId="59" xfId="1126" applyNumberFormat="1" applyFont="1" applyFill="1" applyBorder="1" applyAlignment="1">
      <alignment wrapText="1"/>
    </xf>
    <xf numFmtId="187" fontId="138" fillId="87" borderId="59" xfId="1126" applyNumberFormat="1" applyFont="1" applyFill="1" applyBorder="1" applyAlignment="1">
      <alignment horizontal="right" wrapText="1"/>
    </xf>
    <xf numFmtId="9" fontId="138" fillId="87" borderId="59" xfId="1126" applyFont="1" applyFill="1" applyBorder="1" applyAlignment="1">
      <alignment wrapText="1"/>
    </xf>
    <xf numFmtId="187" fontId="152" fillId="35" borderId="58" xfId="0" applyNumberFormat="1" applyFont="1" applyFill="1" applyBorder="1" applyAlignment="1">
      <alignment wrapText="1"/>
    </xf>
    <xf numFmtId="187" fontId="152" fillId="35" borderId="58" xfId="51607" applyNumberFormat="1" applyFont="1" applyFill="1" applyBorder="1" applyAlignment="1">
      <alignment horizontal="right" wrapText="1"/>
    </xf>
    <xf numFmtId="9" fontId="152" fillId="70" borderId="58" xfId="0" applyNumberFormat="1" applyFont="1" applyFill="1" applyBorder="1" applyAlignment="1">
      <alignment wrapText="1"/>
    </xf>
    <xf numFmtId="0" fontId="152" fillId="70" borderId="0" xfId="0" applyFont="1" applyFill="1" applyAlignment="1">
      <alignment wrapText="1"/>
    </xf>
    <xf numFmtId="187" fontId="152" fillId="35" borderId="59" xfId="0" applyNumberFormat="1" applyFont="1" applyFill="1" applyBorder="1" applyAlignment="1">
      <alignment wrapText="1"/>
    </xf>
    <xf numFmtId="187" fontId="152" fillId="35" borderId="59" xfId="51607" applyNumberFormat="1" applyFont="1" applyFill="1" applyBorder="1" applyAlignment="1">
      <alignment horizontal="right" wrapText="1"/>
    </xf>
    <xf numFmtId="9" fontId="152" fillId="70" borderId="59" xfId="0" applyNumberFormat="1" applyFont="1" applyFill="1" applyBorder="1" applyAlignment="1">
      <alignment wrapText="1"/>
    </xf>
    <xf numFmtId="187" fontId="152" fillId="35" borderId="60" xfId="0" applyNumberFormat="1" applyFont="1" applyFill="1" applyBorder="1" applyAlignment="1">
      <alignment wrapText="1"/>
    </xf>
    <xf numFmtId="187" fontId="152" fillId="35" borderId="60" xfId="51607" applyNumberFormat="1" applyFont="1" applyFill="1" applyBorder="1" applyAlignment="1">
      <alignment horizontal="right" wrapText="1"/>
    </xf>
    <xf numFmtId="9" fontId="152" fillId="70" borderId="60" xfId="0" applyNumberFormat="1" applyFont="1" applyFill="1" applyBorder="1" applyAlignment="1">
      <alignment wrapText="1"/>
    </xf>
    <xf numFmtId="187" fontId="0" fillId="0" borderId="0" xfId="0" applyNumberFormat="1"/>
    <xf numFmtId="3" fontId="53" fillId="70" borderId="58" xfId="51607" applyNumberFormat="1" applyFont="1" applyFill="1" applyBorder="1" applyAlignment="1">
      <alignment horizontal="right" vertical="distributed" indent="1"/>
    </xf>
    <xf numFmtId="3" fontId="53" fillId="70" borderId="47" xfId="51607" applyNumberFormat="1" applyFont="1" applyFill="1" applyBorder="1" applyAlignment="1">
      <alignment horizontal="right" vertical="distributed" indent="1"/>
    </xf>
    <xf numFmtId="0" fontId="53" fillId="70" borderId="48" xfId="0" applyFont="1" applyFill="1" applyBorder="1" applyAlignment="1">
      <alignment horizontal="left" wrapText="1"/>
    </xf>
    <xf numFmtId="3" fontId="53" fillId="70" borderId="60" xfId="51607" applyNumberFormat="1" applyFont="1" applyFill="1" applyBorder="1" applyAlignment="1">
      <alignment horizontal="right" vertical="distributed" indent="1"/>
    </xf>
    <xf numFmtId="3" fontId="53" fillId="70" borderId="52" xfId="51607" applyNumberFormat="1" applyFont="1" applyFill="1" applyBorder="1" applyAlignment="1">
      <alignment horizontal="right" vertical="distributed" indent="1"/>
    </xf>
    <xf numFmtId="0" fontId="138" fillId="101" borderId="61" xfId="0" applyFont="1" applyFill="1" applyBorder="1" applyAlignment="1">
      <alignment wrapText="1"/>
    </xf>
    <xf numFmtId="3" fontId="138" fillId="101" borderId="48" xfId="51607" applyNumberFormat="1" applyFont="1" applyFill="1" applyBorder="1" applyAlignment="1">
      <alignment horizontal="right" vertical="distributed" indent="1"/>
    </xf>
    <xf numFmtId="3" fontId="138" fillId="101" borderId="60" xfId="51607" applyNumberFormat="1" applyFont="1" applyFill="1" applyBorder="1" applyAlignment="1">
      <alignment horizontal="right" vertical="distributed" indent="1"/>
    </xf>
    <xf numFmtId="3" fontId="138" fillId="101" borderId="61" xfId="51607" applyNumberFormat="1" applyFont="1" applyFill="1" applyBorder="1" applyAlignment="1">
      <alignment horizontal="right" vertical="distributed" indent="1"/>
    </xf>
    <xf numFmtId="3" fontId="53" fillId="70" borderId="49" xfId="51607" applyNumberFormat="1" applyFont="1" applyFill="1" applyBorder="1" applyAlignment="1">
      <alignment horizontal="right" vertical="distributed" indent="1"/>
    </xf>
    <xf numFmtId="0" fontId="138" fillId="87" borderId="50" xfId="0" applyFont="1" applyFill="1" applyBorder="1" applyAlignment="1">
      <alignment wrapText="1"/>
    </xf>
    <xf numFmtId="3" fontId="138" fillId="87" borderId="60" xfId="0" applyNumberFormat="1" applyFont="1" applyFill="1" applyBorder="1" applyAlignment="1">
      <alignment horizontal="right" vertical="distributed" indent="1"/>
    </xf>
    <xf numFmtId="0" fontId="150" fillId="70" borderId="0" xfId="0" applyFont="1" applyFill="1" applyAlignment="1">
      <alignment vertical="top"/>
    </xf>
    <xf numFmtId="0" fontId="140" fillId="70" borderId="0" xfId="0" applyFont="1" applyFill="1" applyAlignment="1">
      <alignment horizontal="center" vertical="center"/>
    </xf>
    <xf numFmtId="0" fontId="0" fillId="35" borderId="0" xfId="0" applyFill="1"/>
    <xf numFmtId="0" fontId="53" fillId="70" borderId="60" xfId="0" applyFont="1" applyFill="1" applyBorder="1" applyAlignment="1">
      <alignment horizontal="left" wrapText="1"/>
    </xf>
    <xf numFmtId="187" fontId="53" fillId="70" borderId="60" xfId="1126" applyNumberFormat="1" applyFont="1" applyFill="1" applyBorder="1" applyAlignment="1">
      <alignment wrapText="1"/>
    </xf>
    <xf numFmtId="9" fontId="53" fillId="70" borderId="0" xfId="1126" applyFont="1" applyFill="1" applyBorder="1" applyAlignment="1">
      <alignment vertical="center" wrapText="1"/>
    </xf>
    <xf numFmtId="9" fontId="53" fillId="70" borderId="0" xfId="0" applyNumberFormat="1" applyFont="1" applyFill="1" applyAlignment="1">
      <alignment vertical="center" wrapText="1"/>
    </xf>
    <xf numFmtId="187" fontId="53" fillId="70" borderId="58" xfId="1126" applyNumberFormat="1" applyFont="1" applyFill="1" applyBorder="1" applyAlignment="1">
      <alignment horizontal="right" wrapText="1"/>
    </xf>
    <xf numFmtId="187" fontId="53" fillId="70" borderId="60" xfId="1126" applyNumberFormat="1" applyFont="1" applyFill="1" applyBorder="1" applyAlignment="1">
      <alignment horizontal="right" wrapText="1"/>
    </xf>
    <xf numFmtId="187" fontId="138" fillId="101" borderId="60" xfId="1126" applyNumberFormat="1" applyFont="1" applyFill="1" applyBorder="1" applyAlignment="1">
      <alignment horizontal="right" wrapText="1"/>
    </xf>
    <xf numFmtId="0" fontId="53" fillId="70" borderId="0" xfId="0" applyFont="1" applyFill="1" applyAlignment="1">
      <alignment vertical="center" wrapText="1"/>
    </xf>
    <xf numFmtId="9" fontId="138" fillId="70" borderId="0" xfId="1126" applyFont="1" applyFill="1" applyBorder="1" applyAlignment="1">
      <alignment vertical="center" wrapText="1"/>
    </xf>
    <xf numFmtId="187" fontId="138" fillId="87" borderId="60" xfId="1126" applyNumberFormat="1" applyFont="1" applyFill="1" applyBorder="1" applyAlignment="1">
      <alignment wrapText="1"/>
    </xf>
    <xf numFmtId="0" fontId="140" fillId="100" borderId="59" xfId="0" applyFont="1" applyFill="1" applyBorder="1" applyAlignment="1">
      <alignment horizontal="center" vertical="center" wrapText="1"/>
    </xf>
    <xf numFmtId="0" fontId="0" fillId="70" borderId="45" xfId="0" applyFill="1" applyBorder="1"/>
    <xf numFmtId="187" fontId="0" fillId="70" borderId="58" xfId="1126" applyNumberFormat="1" applyFont="1" applyFill="1" applyBorder="1"/>
    <xf numFmtId="187" fontId="0" fillId="70" borderId="47" xfId="1126" applyNumberFormat="1" applyFont="1" applyFill="1" applyBorder="1"/>
    <xf numFmtId="0" fontId="0" fillId="70" borderId="48" xfId="0" applyFill="1" applyBorder="1"/>
    <xf numFmtId="187" fontId="0" fillId="70" borderId="59" xfId="1126" applyNumberFormat="1" applyFont="1" applyFill="1" applyBorder="1"/>
    <xf numFmtId="187" fontId="0" fillId="70" borderId="49" xfId="1126" applyNumberFormat="1" applyFont="1" applyFill="1" applyBorder="1"/>
    <xf numFmtId="0" fontId="0" fillId="70" borderId="50" xfId="0" applyFill="1" applyBorder="1"/>
    <xf numFmtId="187" fontId="0" fillId="70" borderId="60" xfId="1126" applyNumberFormat="1" applyFont="1" applyFill="1" applyBorder="1"/>
    <xf numFmtId="187" fontId="0" fillId="70" borderId="52" xfId="1126" applyNumberFormat="1" applyFont="1" applyFill="1" applyBorder="1"/>
    <xf numFmtId="0" fontId="138" fillId="87" borderId="60" xfId="0" applyFont="1" applyFill="1" applyBorder="1" applyAlignment="1">
      <alignment wrapText="1"/>
    </xf>
    <xf numFmtId="187" fontId="0" fillId="87" borderId="61" xfId="1126" applyNumberFormat="1" applyFont="1" applyFill="1" applyBorder="1"/>
    <xf numFmtId="0" fontId="0" fillId="0" borderId="0" xfId="0" applyAlignment="1">
      <alignment vertical="top" wrapText="1"/>
    </xf>
    <xf numFmtId="0" fontId="112" fillId="0" borderId="0" xfId="51608" applyAlignment="1">
      <alignment vertical="top" wrapText="1"/>
    </xf>
    <xf numFmtId="0" fontId="53" fillId="0" borderId="0" xfId="51606" applyFont="1" applyAlignment="1">
      <alignment horizontal="left" vertical="center"/>
    </xf>
    <xf numFmtId="3" fontId="53" fillId="97" borderId="0" xfId="51606" applyNumberFormat="1" applyFont="1" applyFill="1" applyAlignment="1">
      <alignment horizontal="right" vertical="center" shrinkToFit="1"/>
    </xf>
    <xf numFmtId="3" fontId="53" fillId="0" borderId="0" xfId="51606" applyNumberFormat="1" applyFont="1" applyAlignment="1">
      <alignment horizontal="right" vertical="center" shrinkToFit="1"/>
    </xf>
    <xf numFmtId="0" fontId="53" fillId="0" borderId="0" xfId="51605" applyFont="1" applyAlignment="1">
      <alignment horizontal="left" vertical="center"/>
    </xf>
    <xf numFmtId="3" fontId="53" fillId="97" borderId="0" xfId="51605" applyNumberFormat="1" applyFont="1" applyFill="1" applyAlignment="1">
      <alignment horizontal="right" vertical="center" shrinkToFit="1"/>
    </xf>
    <xf numFmtId="3" fontId="53" fillId="0" borderId="0" xfId="51605" applyNumberFormat="1" applyFont="1" applyAlignment="1">
      <alignment horizontal="right" vertical="center" shrinkToFit="1"/>
    </xf>
    <xf numFmtId="0" fontId="37" fillId="87" borderId="0" xfId="0" applyNumberFormat="1" applyFont="1" applyFill="1" applyBorder="1"/>
    <xf numFmtId="0" fontId="125" fillId="87" borderId="0" xfId="0" applyNumberFormat="1" applyFont="1" applyFill="1" applyBorder="1"/>
    <xf numFmtId="0" fontId="37" fillId="88" borderId="0" xfId="0" applyNumberFormat="1" applyFont="1" applyFill="1" applyBorder="1"/>
    <xf numFmtId="0" fontId="33" fillId="31" borderId="15" xfId="309" applyBorder="1"/>
    <xf numFmtId="0" fontId="0" fillId="0" borderId="0" xfId="0" applyFill="1" applyBorder="1" applyAlignment="1">
      <alignment horizontal="center"/>
    </xf>
    <xf numFmtId="0" fontId="37" fillId="0" borderId="0" xfId="0" applyFont="1" applyFill="1" applyBorder="1"/>
    <xf numFmtId="0" fontId="34" fillId="0" borderId="0" xfId="732" applyFill="1" applyBorder="1" applyAlignment="1">
      <alignment horizontal="left"/>
    </xf>
    <xf numFmtId="0" fontId="153" fillId="0" borderId="46" xfId="0" applyFont="1" applyBorder="1" applyAlignment="1">
      <alignment horizontal="left" vertical="center"/>
    </xf>
    <xf numFmtId="0" fontId="140" fillId="100" borderId="58" xfId="0" applyFont="1" applyFill="1" applyBorder="1" applyAlignment="1">
      <alignment wrapText="1"/>
    </xf>
    <xf numFmtId="0" fontId="0" fillId="0" borderId="60" xfId="0" applyBorder="1"/>
    <xf numFmtId="0" fontId="150" fillId="70" borderId="0" xfId="0" applyFont="1" applyFill="1" applyAlignment="1">
      <alignment vertical="top" wrapText="1"/>
    </xf>
    <xf numFmtId="0" fontId="140" fillId="100" borderId="45" xfId="0" applyFont="1" applyFill="1" applyBorder="1" applyAlignment="1">
      <alignment wrapText="1"/>
    </xf>
    <xf numFmtId="0" fontId="0" fillId="0" borderId="50" xfId="0" applyBorder="1"/>
    <xf numFmtId="0" fontId="140" fillId="100" borderId="58" xfId="0" applyFont="1" applyFill="1" applyBorder="1" applyAlignment="1">
      <alignment horizontal="center" vertical="center" wrapText="1"/>
    </xf>
    <xf numFmtId="0" fontId="140" fillId="100" borderId="60" xfId="0" applyFont="1" applyFill="1" applyBorder="1" applyAlignment="1">
      <alignment horizontal="center" vertical="center" wrapText="1"/>
    </xf>
    <xf numFmtId="0" fontId="140" fillId="100" borderId="47" xfId="0" applyFont="1" applyFill="1" applyBorder="1" applyAlignment="1">
      <alignment horizontal="center" vertical="center" wrapText="1"/>
    </xf>
    <xf numFmtId="0" fontId="0" fillId="0" borderId="52" xfId="0" applyBorder="1"/>
    <xf numFmtId="0" fontId="0" fillId="70" borderId="0" xfId="0" applyFill="1" applyAlignment="1">
      <alignment wrapText="1"/>
    </xf>
    <xf numFmtId="0" fontId="0" fillId="0" borderId="0" xfId="0" applyAlignment="1">
      <alignment wrapText="1"/>
    </xf>
    <xf numFmtId="0" fontId="140" fillId="100" borderId="62" xfId="0" applyFont="1" applyFill="1" applyBorder="1" applyAlignment="1">
      <alignment horizontal="center" vertical="center"/>
    </xf>
    <xf numFmtId="0" fontId="0" fillId="0" borderId="63" xfId="0" applyBorder="1" applyAlignment="1">
      <alignment horizontal="center" vertical="center"/>
    </xf>
    <xf numFmtId="0" fontId="0" fillId="0" borderId="60" xfId="0" applyBorder="1" applyAlignment="1">
      <alignment wrapText="1"/>
    </xf>
    <xf numFmtId="0" fontId="0" fillId="0" borderId="0" xfId="0" applyAlignment="1">
      <alignment vertical="top" wrapText="1"/>
    </xf>
    <xf numFmtId="0" fontId="140" fillId="94" borderId="53" xfId="51606" applyFont="1" applyFill="1" applyBorder="1" applyAlignment="1">
      <alignment horizontal="right" vertical="center"/>
    </xf>
    <xf numFmtId="0" fontId="140" fillId="94" borderId="53" xfId="51605" applyFont="1" applyFill="1" applyBorder="1" applyAlignment="1">
      <alignment horizontal="right" vertical="center"/>
    </xf>
  </cellXfs>
  <cellStyles count="51610">
    <cellStyle name="_x000a_shell=progma 2" xfId="16994" xr:uid="{00000000-0005-0000-0000-000000000000}"/>
    <cellStyle name="_x000a_shell=progma 2 2" xfId="18264" xr:uid="{00000000-0005-0000-0000-000001000000}"/>
    <cellStyle name="1.000" xfId="16995" xr:uid="{00000000-0005-0000-0000-000002000000}"/>
    <cellStyle name="1.000 2" xfId="18265" xr:uid="{00000000-0005-0000-0000-000003000000}"/>
    <cellStyle name="20 % - Markeringsfarve1 10" xfId="2267" xr:uid="{00000000-0005-0000-0000-000004000000}"/>
    <cellStyle name="20 % - Markeringsfarve1 10 2" xfId="2268" xr:uid="{00000000-0005-0000-0000-000005000000}"/>
    <cellStyle name="20 % - Markeringsfarve1 10 2 2" xfId="8160" xr:uid="{00000000-0005-0000-0000-000006000000}"/>
    <cellStyle name="20 % - Markeringsfarve1 10 2 2 2" xfId="15639" xr:uid="{00000000-0005-0000-0000-000007000000}"/>
    <cellStyle name="20 % - Markeringsfarve1 10 2 2 2 2" xfId="31954" xr:uid="{00000000-0005-0000-0000-000008000000}"/>
    <cellStyle name="20 % - Markeringsfarve1 10 2 2 2 3" xfId="46918" xr:uid="{00000000-0005-0000-0000-000009000000}"/>
    <cellStyle name="20 % - Markeringsfarve1 10 2 2 3" xfId="24932" xr:uid="{00000000-0005-0000-0000-00000A000000}"/>
    <cellStyle name="20 % - Markeringsfarve1 10 2 2 4" xfId="39919" xr:uid="{00000000-0005-0000-0000-00000B000000}"/>
    <cellStyle name="20 % - Markeringsfarve1 10 2 3" xfId="10405" xr:uid="{00000000-0005-0000-0000-00000C000000}"/>
    <cellStyle name="20 % - Markeringsfarve1 10 2 3 2" xfId="26725" xr:uid="{00000000-0005-0000-0000-00000D000000}"/>
    <cellStyle name="20 % - Markeringsfarve1 10 2 3 3" xfId="41691" xr:uid="{00000000-0005-0000-0000-00000E000000}"/>
    <cellStyle name="20 % - Markeringsfarve1 10 2 4" xfId="19703" xr:uid="{00000000-0005-0000-0000-00000F000000}"/>
    <cellStyle name="20 % - Markeringsfarve1 10 2 5" xfId="34692" xr:uid="{00000000-0005-0000-0000-000010000000}"/>
    <cellStyle name="20 % - Markeringsfarve1 10 3" xfId="2269" xr:uid="{00000000-0005-0000-0000-000011000000}"/>
    <cellStyle name="20 % - Markeringsfarve1 10 3 2" xfId="7779" xr:uid="{00000000-0005-0000-0000-000012000000}"/>
    <cellStyle name="20 % - Markeringsfarve1 10 3 2 2" xfId="15267" xr:uid="{00000000-0005-0000-0000-000013000000}"/>
    <cellStyle name="20 % - Markeringsfarve1 10 3 2 2 2" xfId="31582" xr:uid="{00000000-0005-0000-0000-000014000000}"/>
    <cellStyle name="20 % - Markeringsfarve1 10 3 2 2 3" xfId="46546" xr:uid="{00000000-0005-0000-0000-000015000000}"/>
    <cellStyle name="20 % - Markeringsfarve1 10 3 2 3" xfId="24560" xr:uid="{00000000-0005-0000-0000-000016000000}"/>
    <cellStyle name="20 % - Markeringsfarve1 10 3 2 4" xfId="39547" xr:uid="{00000000-0005-0000-0000-000017000000}"/>
    <cellStyle name="20 % - Markeringsfarve1 10 3 3" xfId="10406" xr:uid="{00000000-0005-0000-0000-000018000000}"/>
    <cellStyle name="20 % - Markeringsfarve1 10 3 3 2" xfId="26726" xr:uid="{00000000-0005-0000-0000-000019000000}"/>
    <cellStyle name="20 % - Markeringsfarve1 10 3 3 3" xfId="41692" xr:uid="{00000000-0005-0000-0000-00001A000000}"/>
    <cellStyle name="20 % - Markeringsfarve1 10 3 4" xfId="19704" xr:uid="{00000000-0005-0000-0000-00001B000000}"/>
    <cellStyle name="20 % - Markeringsfarve1 10 3 5" xfId="34693" xr:uid="{00000000-0005-0000-0000-00001C000000}"/>
    <cellStyle name="20 % - Markeringsfarve1 10 4" xfId="6079" xr:uid="{00000000-0005-0000-0000-00001D000000}"/>
    <cellStyle name="20 % - Markeringsfarve1 10 4 2" xfId="13575" xr:uid="{00000000-0005-0000-0000-00001E000000}"/>
    <cellStyle name="20 % - Markeringsfarve1 10 4 2 2" xfId="29890" xr:uid="{00000000-0005-0000-0000-00001F000000}"/>
    <cellStyle name="20 % - Markeringsfarve1 10 4 2 3" xfId="44854" xr:uid="{00000000-0005-0000-0000-000020000000}"/>
    <cellStyle name="20 % - Markeringsfarve1 10 4 3" xfId="22868" xr:uid="{00000000-0005-0000-0000-000021000000}"/>
    <cellStyle name="20 % - Markeringsfarve1 10 4 4" xfId="37855" xr:uid="{00000000-0005-0000-0000-000022000000}"/>
    <cellStyle name="20 % - Markeringsfarve1 10 5" xfId="10404" xr:uid="{00000000-0005-0000-0000-000023000000}"/>
    <cellStyle name="20 % - Markeringsfarve1 10 5 2" xfId="26724" xr:uid="{00000000-0005-0000-0000-000024000000}"/>
    <cellStyle name="20 % - Markeringsfarve1 10 5 3" xfId="41690" xr:uid="{00000000-0005-0000-0000-000025000000}"/>
    <cellStyle name="20 % - Markeringsfarve1 10 6" xfId="19702" xr:uid="{00000000-0005-0000-0000-000026000000}"/>
    <cellStyle name="20 % - Markeringsfarve1 10 7" xfId="34691" xr:uid="{00000000-0005-0000-0000-000027000000}"/>
    <cellStyle name="20 % - Markeringsfarve1 11" xfId="2270" xr:uid="{00000000-0005-0000-0000-000028000000}"/>
    <cellStyle name="20 % - Markeringsfarve1 11 2" xfId="2271" xr:uid="{00000000-0005-0000-0000-000029000000}"/>
    <cellStyle name="20 % - Markeringsfarve1 11 2 2" xfId="9197" xr:uid="{00000000-0005-0000-0000-00002A000000}"/>
    <cellStyle name="20 % - Markeringsfarve1 11 2 2 2" xfId="16664" xr:uid="{00000000-0005-0000-0000-00002B000000}"/>
    <cellStyle name="20 % - Markeringsfarve1 11 2 2 2 2" xfId="32979" xr:uid="{00000000-0005-0000-0000-00002C000000}"/>
    <cellStyle name="20 % - Markeringsfarve1 11 2 2 2 3" xfId="47943" xr:uid="{00000000-0005-0000-0000-00002D000000}"/>
    <cellStyle name="20 % - Markeringsfarve1 11 2 2 3" xfId="25957" xr:uid="{00000000-0005-0000-0000-00002E000000}"/>
    <cellStyle name="20 % - Markeringsfarve1 11 2 2 4" xfId="40944" xr:uid="{00000000-0005-0000-0000-00002F000000}"/>
    <cellStyle name="20 % - Markeringsfarve1 11 2 3" xfId="10408" xr:uid="{00000000-0005-0000-0000-000030000000}"/>
    <cellStyle name="20 % - Markeringsfarve1 11 2 3 2" xfId="26728" xr:uid="{00000000-0005-0000-0000-000031000000}"/>
    <cellStyle name="20 % - Markeringsfarve1 11 2 3 3" xfId="41694" xr:uid="{00000000-0005-0000-0000-000032000000}"/>
    <cellStyle name="20 % - Markeringsfarve1 11 2 4" xfId="19706" xr:uid="{00000000-0005-0000-0000-000033000000}"/>
    <cellStyle name="20 % - Markeringsfarve1 11 2 5" xfId="34695" xr:uid="{00000000-0005-0000-0000-000034000000}"/>
    <cellStyle name="20 % - Markeringsfarve1 11 3" xfId="6080" xr:uid="{00000000-0005-0000-0000-000035000000}"/>
    <cellStyle name="20 % - Markeringsfarve1 11 3 2" xfId="13576" xr:uid="{00000000-0005-0000-0000-000036000000}"/>
    <cellStyle name="20 % - Markeringsfarve1 11 3 2 2" xfId="29891" xr:uid="{00000000-0005-0000-0000-000037000000}"/>
    <cellStyle name="20 % - Markeringsfarve1 11 3 2 3" xfId="44855" xr:uid="{00000000-0005-0000-0000-000038000000}"/>
    <cellStyle name="20 % - Markeringsfarve1 11 3 3" xfId="22869" xr:uid="{00000000-0005-0000-0000-000039000000}"/>
    <cellStyle name="20 % - Markeringsfarve1 11 3 4" xfId="37856" xr:uid="{00000000-0005-0000-0000-00003A000000}"/>
    <cellStyle name="20 % - Markeringsfarve1 11 4" xfId="10407" xr:uid="{00000000-0005-0000-0000-00003B000000}"/>
    <cellStyle name="20 % - Markeringsfarve1 11 4 2" xfId="26727" xr:uid="{00000000-0005-0000-0000-00003C000000}"/>
    <cellStyle name="20 % - Markeringsfarve1 11 4 3" xfId="41693" xr:uid="{00000000-0005-0000-0000-00003D000000}"/>
    <cellStyle name="20 % - Markeringsfarve1 11 5" xfId="19705" xr:uid="{00000000-0005-0000-0000-00003E000000}"/>
    <cellStyle name="20 % - Markeringsfarve1 11 6" xfId="34694" xr:uid="{00000000-0005-0000-0000-00003F000000}"/>
    <cellStyle name="20 % - Markeringsfarve1 12" xfId="2272" xr:uid="{00000000-0005-0000-0000-000040000000}"/>
    <cellStyle name="20 % - Markeringsfarve1 12 2" xfId="2273" xr:uid="{00000000-0005-0000-0000-000041000000}"/>
    <cellStyle name="20 % - Markeringsfarve1 12 2 2" xfId="7771" xr:uid="{00000000-0005-0000-0000-000042000000}"/>
    <cellStyle name="20 % - Markeringsfarve1 12 2 2 2" xfId="15259" xr:uid="{00000000-0005-0000-0000-000043000000}"/>
    <cellStyle name="20 % - Markeringsfarve1 12 2 2 2 2" xfId="31574" xr:uid="{00000000-0005-0000-0000-000044000000}"/>
    <cellStyle name="20 % - Markeringsfarve1 12 2 2 2 3" xfId="46538" xr:uid="{00000000-0005-0000-0000-000045000000}"/>
    <cellStyle name="20 % - Markeringsfarve1 12 2 2 3" xfId="24552" xr:uid="{00000000-0005-0000-0000-000046000000}"/>
    <cellStyle name="20 % - Markeringsfarve1 12 2 2 4" xfId="39539" xr:uid="{00000000-0005-0000-0000-000047000000}"/>
    <cellStyle name="20 % - Markeringsfarve1 12 2 3" xfId="10410" xr:uid="{00000000-0005-0000-0000-000048000000}"/>
    <cellStyle name="20 % - Markeringsfarve1 12 2 3 2" xfId="26730" xr:uid="{00000000-0005-0000-0000-000049000000}"/>
    <cellStyle name="20 % - Markeringsfarve1 12 2 3 3" xfId="41696" xr:uid="{00000000-0005-0000-0000-00004A000000}"/>
    <cellStyle name="20 % - Markeringsfarve1 12 2 4" xfId="19708" xr:uid="{00000000-0005-0000-0000-00004B000000}"/>
    <cellStyle name="20 % - Markeringsfarve1 12 2 5" xfId="34697" xr:uid="{00000000-0005-0000-0000-00004C000000}"/>
    <cellStyle name="20 % - Markeringsfarve1 12 3" xfId="6081" xr:uid="{00000000-0005-0000-0000-00004D000000}"/>
    <cellStyle name="20 % - Markeringsfarve1 12 3 2" xfId="13577" xr:uid="{00000000-0005-0000-0000-00004E000000}"/>
    <cellStyle name="20 % - Markeringsfarve1 12 3 2 2" xfId="29892" xr:uid="{00000000-0005-0000-0000-00004F000000}"/>
    <cellStyle name="20 % - Markeringsfarve1 12 3 2 3" xfId="44856" xr:uid="{00000000-0005-0000-0000-000050000000}"/>
    <cellStyle name="20 % - Markeringsfarve1 12 3 3" xfId="22870" xr:uid="{00000000-0005-0000-0000-000051000000}"/>
    <cellStyle name="20 % - Markeringsfarve1 12 3 4" xfId="37857" xr:uid="{00000000-0005-0000-0000-000052000000}"/>
    <cellStyle name="20 % - Markeringsfarve1 12 4" xfId="10409" xr:uid="{00000000-0005-0000-0000-000053000000}"/>
    <cellStyle name="20 % - Markeringsfarve1 12 4 2" xfId="26729" xr:uid="{00000000-0005-0000-0000-000054000000}"/>
    <cellStyle name="20 % - Markeringsfarve1 12 4 3" xfId="41695" xr:uid="{00000000-0005-0000-0000-000055000000}"/>
    <cellStyle name="20 % - Markeringsfarve1 12 5" xfId="19707" xr:uid="{00000000-0005-0000-0000-000056000000}"/>
    <cellStyle name="20 % - Markeringsfarve1 12 6" xfId="34696" xr:uid="{00000000-0005-0000-0000-000057000000}"/>
    <cellStyle name="20 % - Markeringsfarve1 13" xfId="2274" xr:uid="{00000000-0005-0000-0000-000058000000}"/>
    <cellStyle name="20 % - Markeringsfarve1 13 2" xfId="2275" xr:uid="{00000000-0005-0000-0000-000059000000}"/>
    <cellStyle name="20 % - Markeringsfarve1 13 2 2" xfId="9076" xr:uid="{00000000-0005-0000-0000-00005A000000}"/>
    <cellStyle name="20 % - Markeringsfarve1 13 2 2 2" xfId="16547" xr:uid="{00000000-0005-0000-0000-00005B000000}"/>
    <cellStyle name="20 % - Markeringsfarve1 13 2 2 2 2" xfId="32862" xr:uid="{00000000-0005-0000-0000-00005C000000}"/>
    <cellStyle name="20 % - Markeringsfarve1 13 2 2 2 3" xfId="47826" xr:uid="{00000000-0005-0000-0000-00005D000000}"/>
    <cellStyle name="20 % - Markeringsfarve1 13 2 2 3" xfId="25840" xr:uid="{00000000-0005-0000-0000-00005E000000}"/>
    <cellStyle name="20 % - Markeringsfarve1 13 2 2 4" xfId="40827" xr:uid="{00000000-0005-0000-0000-00005F000000}"/>
    <cellStyle name="20 % - Markeringsfarve1 13 2 3" xfId="10412" xr:uid="{00000000-0005-0000-0000-000060000000}"/>
    <cellStyle name="20 % - Markeringsfarve1 13 2 3 2" xfId="26732" xr:uid="{00000000-0005-0000-0000-000061000000}"/>
    <cellStyle name="20 % - Markeringsfarve1 13 2 3 3" xfId="41698" xr:uid="{00000000-0005-0000-0000-000062000000}"/>
    <cellStyle name="20 % - Markeringsfarve1 13 2 4" xfId="19710" xr:uid="{00000000-0005-0000-0000-000063000000}"/>
    <cellStyle name="20 % - Markeringsfarve1 13 2 5" xfId="34699" xr:uid="{00000000-0005-0000-0000-000064000000}"/>
    <cellStyle name="20 % - Markeringsfarve1 13 3" xfId="6078" xr:uid="{00000000-0005-0000-0000-000065000000}"/>
    <cellStyle name="20 % - Markeringsfarve1 13 3 2" xfId="13574" xr:uid="{00000000-0005-0000-0000-000066000000}"/>
    <cellStyle name="20 % - Markeringsfarve1 13 3 2 2" xfId="29889" xr:uid="{00000000-0005-0000-0000-000067000000}"/>
    <cellStyle name="20 % - Markeringsfarve1 13 3 2 3" xfId="44853" xr:uid="{00000000-0005-0000-0000-000068000000}"/>
    <cellStyle name="20 % - Markeringsfarve1 13 3 3" xfId="22867" xr:uid="{00000000-0005-0000-0000-000069000000}"/>
    <cellStyle name="20 % - Markeringsfarve1 13 3 4" xfId="37854" xr:uid="{00000000-0005-0000-0000-00006A000000}"/>
    <cellStyle name="20 % - Markeringsfarve1 13 4" xfId="10411" xr:uid="{00000000-0005-0000-0000-00006B000000}"/>
    <cellStyle name="20 % - Markeringsfarve1 13 4 2" xfId="26731" xr:uid="{00000000-0005-0000-0000-00006C000000}"/>
    <cellStyle name="20 % - Markeringsfarve1 13 4 3" xfId="41697" xr:uid="{00000000-0005-0000-0000-00006D000000}"/>
    <cellStyle name="20 % - Markeringsfarve1 13 5" xfId="19709" xr:uid="{00000000-0005-0000-0000-00006E000000}"/>
    <cellStyle name="20 % - Markeringsfarve1 13 6" xfId="34698" xr:uid="{00000000-0005-0000-0000-00006F000000}"/>
    <cellStyle name="20 % - Markeringsfarve1 14" xfId="2276" xr:uid="{00000000-0005-0000-0000-000070000000}"/>
    <cellStyle name="20 % - Markeringsfarve1 14 2" xfId="7381" xr:uid="{00000000-0005-0000-0000-000071000000}"/>
    <cellStyle name="20 % - Markeringsfarve1 14 2 2" xfId="14872" xr:uid="{00000000-0005-0000-0000-000072000000}"/>
    <cellStyle name="20 % - Markeringsfarve1 14 2 2 2" xfId="31187" xr:uid="{00000000-0005-0000-0000-000073000000}"/>
    <cellStyle name="20 % - Markeringsfarve1 14 2 2 3" xfId="46151" xr:uid="{00000000-0005-0000-0000-000074000000}"/>
    <cellStyle name="20 % - Markeringsfarve1 14 2 3" xfId="24165" xr:uid="{00000000-0005-0000-0000-000075000000}"/>
    <cellStyle name="20 % - Markeringsfarve1 14 2 4" xfId="39152" xr:uid="{00000000-0005-0000-0000-000076000000}"/>
    <cellStyle name="20 % - Markeringsfarve1 14 3" xfId="10413" xr:uid="{00000000-0005-0000-0000-000077000000}"/>
    <cellStyle name="20 % - Markeringsfarve1 14 3 2" xfId="26733" xr:uid="{00000000-0005-0000-0000-000078000000}"/>
    <cellStyle name="20 % - Markeringsfarve1 14 3 3" xfId="41699" xr:uid="{00000000-0005-0000-0000-000079000000}"/>
    <cellStyle name="20 % - Markeringsfarve1 14 4" xfId="19711" xr:uid="{00000000-0005-0000-0000-00007A000000}"/>
    <cellStyle name="20 % - Markeringsfarve1 14 5" xfId="34700" xr:uid="{00000000-0005-0000-0000-00007B000000}"/>
    <cellStyle name="20 % - Markeringsfarve1 15" xfId="2277" xr:uid="{00000000-0005-0000-0000-00007C000000}"/>
    <cellStyle name="20 % - Markeringsfarve1 15 2" xfId="9246" xr:uid="{00000000-0005-0000-0000-00007D000000}"/>
    <cellStyle name="20 % - Markeringsfarve1 15 2 2" xfId="16711" xr:uid="{00000000-0005-0000-0000-00007E000000}"/>
    <cellStyle name="20 % - Markeringsfarve1 15 2 2 2" xfId="33026" xr:uid="{00000000-0005-0000-0000-00007F000000}"/>
    <cellStyle name="20 % - Markeringsfarve1 15 2 2 3" xfId="47990" xr:uid="{00000000-0005-0000-0000-000080000000}"/>
    <cellStyle name="20 % - Markeringsfarve1 15 2 3" xfId="26004" xr:uid="{00000000-0005-0000-0000-000081000000}"/>
    <cellStyle name="20 % - Markeringsfarve1 15 2 4" xfId="40991" xr:uid="{00000000-0005-0000-0000-000082000000}"/>
    <cellStyle name="20 % - Markeringsfarve1 15 3" xfId="10414" xr:uid="{00000000-0005-0000-0000-000083000000}"/>
    <cellStyle name="20 % - Markeringsfarve1 15 3 2" xfId="26734" xr:uid="{00000000-0005-0000-0000-000084000000}"/>
    <cellStyle name="20 % - Markeringsfarve1 15 3 3" xfId="41700" xr:uid="{00000000-0005-0000-0000-000085000000}"/>
    <cellStyle name="20 % - Markeringsfarve1 15 4" xfId="19712" xr:uid="{00000000-0005-0000-0000-000086000000}"/>
    <cellStyle name="20 % - Markeringsfarve1 15 5" xfId="34701" xr:uid="{00000000-0005-0000-0000-000087000000}"/>
    <cellStyle name="20 % - Markeringsfarve1 16" xfId="2278" xr:uid="{00000000-0005-0000-0000-000088000000}"/>
    <cellStyle name="20 % - Markeringsfarve1 16 2" xfId="7787" xr:uid="{00000000-0005-0000-0000-000089000000}"/>
    <cellStyle name="20 % - Markeringsfarve1 16 2 2" xfId="15275" xr:uid="{00000000-0005-0000-0000-00008A000000}"/>
    <cellStyle name="20 % - Markeringsfarve1 16 2 2 2" xfId="31590" xr:uid="{00000000-0005-0000-0000-00008B000000}"/>
    <cellStyle name="20 % - Markeringsfarve1 16 2 2 3" xfId="46554" xr:uid="{00000000-0005-0000-0000-00008C000000}"/>
    <cellStyle name="20 % - Markeringsfarve1 16 2 3" xfId="24568" xr:uid="{00000000-0005-0000-0000-00008D000000}"/>
    <cellStyle name="20 % - Markeringsfarve1 16 2 4" xfId="39555" xr:uid="{00000000-0005-0000-0000-00008E000000}"/>
    <cellStyle name="20 % - Markeringsfarve1 16 3" xfId="10415" xr:uid="{00000000-0005-0000-0000-00008F000000}"/>
    <cellStyle name="20 % - Markeringsfarve1 16 3 2" xfId="26735" xr:uid="{00000000-0005-0000-0000-000090000000}"/>
    <cellStyle name="20 % - Markeringsfarve1 16 3 3" xfId="41701" xr:uid="{00000000-0005-0000-0000-000091000000}"/>
    <cellStyle name="20 % - Markeringsfarve1 16 4" xfId="19713" xr:uid="{00000000-0005-0000-0000-000092000000}"/>
    <cellStyle name="20 % - Markeringsfarve1 16 5" xfId="34702" xr:uid="{00000000-0005-0000-0000-000093000000}"/>
    <cellStyle name="20 % - Markeringsfarve1 17" xfId="6056" xr:uid="{00000000-0005-0000-0000-000094000000}"/>
    <cellStyle name="20 % - Markeringsfarve1 17 2" xfId="13562" xr:uid="{00000000-0005-0000-0000-000095000000}"/>
    <cellStyle name="20 % - Markeringsfarve1 17 2 2" xfId="29877" xr:uid="{00000000-0005-0000-0000-000096000000}"/>
    <cellStyle name="20 % - Markeringsfarve1 17 2 3" xfId="44841" xr:uid="{00000000-0005-0000-0000-000097000000}"/>
    <cellStyle name="20 % - Markeringsfarve1 17 3" xfId="22855" xr:uid="{00000000-0005-0000-0000-000098000000}"/>
    <cellStyle name="20 % - Markeringsfarve1 17 4" xfId="37842" xr:uid="{00000000-0005-0000-0000-000099000000}"/>
    <cellStyle name="20 % - Markeringsfarve1 18" xfId="2266" xr:uid="{00000000-0005-0000-0000-00009A000000}"/>
    <cellStyle name="20 % - Markeringsfarve1 18 2" xfId="10403" xr:uid="{00000000-0005-0000-0000-00009B000000}"/>
    <cellStyle name="20 % - Markeringsfarve1 18 2 2" xfId="26723" xr:uid="{00000000-0005-0000-0000-00009C000000}"/>
    <cellStyle name="20 % - Markeringsfarve1 18 2 3" xfId="41689" xr:uid="{00000000-0005-0000-0000-00009D000000}"/>
    <cellStyle name="20 % - Markeringsfarve1 18 3" xfId="19701" xr:uid="{00000000-0005-0000-0000-00009E000000}"/>
    <cellStyle name="20 % - Markeringsfarve1 18 4" xfId="34690" xr:uid="{00000000-0005-0000-0000-00009F000000}"/>
    <cellStyle name="20 % - Markeringsfarve1 2" xfId="2279" xr:uid="{00000000-0005-0000-0000-0000A0000000}"/>
    <cellStyle name="20 % - Markeringsfarve1 2 10" xfId="2280" xr:uid="{00000000-0005-0000-0000-0000A1000000}"/>
    <cellStyle name="20 % - Markeringsfarve1 2 10 2" xfId="7414" xr:uid="{00000000-0005-0000-0000-0000A2000000}"/>
    <cellStyle name="20 % - Markeringsfarve1 2 10 2 2" xfId="14903" xr:uid="{00000000-0005-0000-0000-0000A3000000}"/>
    <cellStyle name="20 % - Markeringsfarve1 2 10 2 2 2" xfId="31218" xr:uid="{00000000-0005-0000-0000-0000A4000000}"/>
    <cellStyle name="20 % - Markeringsfarve1 2 10 2 2 3" xfId="46182" xr:uid="{00000000-0005-0000-0000-0000A5000000}"/>
    <cellStyle name="20 % - Markeringsfarve1 2 10 2 3" xfId="24196" xr:uid="{00000000-0005-0000-0000-0000A6000000}"/>
    <cellStyle name="20 % - Markeringsfarve1 2 10 2 4" xfId="39183" xr:uid="{00000000-0005-0000-0000-0000A7000000}"/>
    <cellStyle name="20 % - Markeringsfarve1 2 10 3" xfId="10417" xr:uid="{00000000-0005-0000-0000-0000A8000000}"/>
    <cellStyle name="20 % - Markeringsfarve1 2 10 3 2" xfId="26737" xr:uid="{00000000-0005-0000-0000-0000A9000000}"/>
    <cellStyle name="20 % - Markeringsfarve1 2 10 3 3" xfId="41703" xr:uid="{00000000-0005-0000-0000-0000AA000000}"/>
    <cellStyle name="20 % - Markeringsfarve1 2 10 4" xfId="19715" xr:uid="{00000000-0005-0000-0000-0000AB000000}"/>
    <cellStyle name="20 % - Markeringsfarve1 2 10 5" xfId="34704" xr:uid="{00000000-0005-0000-0000-0000AC000000}"/>
    <cellStyle name="20 % - Markeringsfarve1 2 11" xfId="2281" xr:uid="{00000000-0005-0000-0000-0000AD000000}"/>
    <cellStyle name="20 % - Markeringsfarve1 2 11 2" xfId="7785" xr:uid="{00000000-0005-0000-0000-0000AE000000}"/>
    <cellStyle name="20 % - Markeringsfarve1 2 11 2 2" xfId="15273" xr:uid="{00000000-0005-0000-0000-0000AF000000}"/>
    <cellStyle name="20 % - Markeringsfarve1 2 11 2 2 2" xfId="31588" xr:uid="{00000000-0005-0000-0000-0000B0000000}"/>
    <cellStyle name="20 % - Markeringsfarve1 2 11 2 2 3" xfId="46552" xr:uid="{00000000-0005-0000-0000-0000B1000000}"/>
    <cellStyle name="20 % - Markeringsfarve1 2 11 2 3" xfId="24566" xr:uid="{00000000-0005-0000-0000-0000B2000000}"/>
    <cellStyle name="20 % - Markeringsfarve1 2 11 2 4" xfId="39553" xr:uid="{00000000-0005-0000-0000-0000B3000000}"/>
    <cellStyle name="20 % - Markeringsfarve1 2 11 3" xfId="10418" xr:uid="{00000000-0005-0000-0000-0000B4000000}"/>
    <cellStyle name="20 % - Markeringsfarve1 2 11 3 2" xfId="26738" xr:uid="{00000000-0005-0000-0000-0000B5000000}"/>
    <cellStyle name="20 % - Markeringsfarve1 2 11 3 3" xfId="41704" xr:uid="{00000000-0005-0000-0000-0000B6000000}"/>
    <cellStyle name="20 % - Markeringsfarve1 2 11 4" xfId="19716" xr:uid="{00000000-0005-0000-0000-0000B7000000}"/>
    <cellStyle name="20 % - Markeringsfarve1 2 11 5" xfId="34705" xr:uid="{00000000-0005-0000-0000-0000B8000000}"/>
    <cellStyle name="20 % - Markeringsfarve1 2 12" xfId="6082" xr:uid="{00000000-0005-0000-0000-0000B9000000}"/>
    <cellStyle name="20 % - Markeringsfarve1 2 12 2" xfId="13578" xr:uid="{00000000-0005-0000-0000-0000BA000000}"/>
    <cellStyle name="20 % - Markeringsfarve1 2 12 2 2" xfId="29893" xr:uid="{00000000-0005-0000-0000-0000BB000000}"/>
    <cellStyle name="20 % - Markeringsfarve1 2 12 2 3" xfId="44857" xr:uid="{00000000-0005-0000-0000-0000BC000000}"/>
    <cellStyle name="20 % - Markeringsfarve1 2 12 3" xfId="22871" xr:uid="{00000000-0005-0000-0000-0000BD000000}"/>
    <cellStyle name="20 % - Markeringsfarve1 2 12 4" xfId="37858" xr:uid="{00000000-0005-0000-0000-0000BE000000}"/>
    <cellStyle name="20 % - Markeringsfarve1 2 13" xfId="10416" xr:uid="{00000000-0005-0000-0000-0000BF000000}"/>
    <cellStyle name="20 % - Markeringsfarve1 2 13 2" xfId="26736" xr:uid="{00000000-0005-0000-0000-0000C0000000}"/>
    <cellStyle name="20 % - Markeringsfarve1 2 13 3" xfId="41702" xr:uid="{00000000-0005-0000-0000-0000C1000000}"/>
    <cellStyle name="20 % - Markeringsfarve1 2 14" xfId="19714" xr:uid="{00000000-0005-0000-0000-0000C2000000}"/>
    <cellStyle name="20 % - Markeringsfarve1 2 15" xfId="34703" xr:uid="{00000000-0005-0000-0000-0000C3000000}"/>
    <cellStyle name="20 % - Markeringsfarve1 2 2" xfId="2282" xr:uid="{00000000-0005-0000-0000-0000C4000000}"/>
    <cellStyle name="20 % - Markeringsfarve1 2 2 10" xfId="6083" xr:uid="{00000000-0005-0000-0000-0000C5000000}"/>
    <cellStyle name="20 % - Markeringsfarve1 2 2 10 2" xfId="13579" xr:uid="{00000000-0005-0000-0000-0000C6000000}"/>
    <cellStyle name="20 % - Markeringsfarve1 2 2 10 2 2" xfId="29894" xr:uid="{00000000-0005-0000-0000-0000C7000000}"/>
    <cellStyle name="20 % - Markeringsfarve1 2 2 10 2 3" xfId="44858" xr:uid="{00000000-0005-0000-0000-0000C8000000}"/>
    <cellStyle name="20 % - Markeringsfarve1 2 2 10 3" xfId="22872" xr:uid="{00000000-0005-0000-0000-0000C9000000}"/>
    <cellStyle name="20 % - Markeringsfarve1 2 2 10 4" xfId="37859" xr:uid="{00000000-0005-0000-0000-0000CA000000}"/>
    <cellStyle name="20 % - Markeringsfarve1 2 2 11" xfId="10419" xr:uid="{00000000-0005-0000-0000-0000CB000000}"/>
    <cellStyle name="20 % - Markeringsfarve1 2 2 11 2" xfId="26739" xr:uid="{00000000-0005-0000-0000-0000CC000000}"/>
    <cellStyle name="20 % - Markeringsfarve1 2 2 11 3" xfId="41705" xr:uid="{00000000-0005-0000-0000-0000CD000000}"/>
    <cellStyle name="20 % - Markeringsfarve1 2 2 12" xfId="19717" xr:uid="{00000000-0005-0000-0000-0000CE000000}"/>
    <cellStyle name="20 % - Markeringsfarve1 2 2 13" xfId="34706" xr:uid="{00000000-0005-0000-0000-0000CF000000}"/>
    <cellStyle name="20 % - Markeringsfarve1 2 2 2" xfId="2283" xr:uid="{00000000-0005-0000-0000-0000D0000000}"/>
    <cellStyle name="20 % - Markeringsfarve1 2 2 2 2" xfId="2284" xr:uid="{00000000-0005-0000-0000-0000D1000000}"/>
    <cellStyle name="20 % - Markeringsfarve1 2 2 2 2 2" xfId="2285" xr:uid="{00000000-0005-0000-0000-0000D2000000}"/>
    <cellStyle name="20 % - Markeringsfarve1 2 2 2 2 2 2" xfId="8345" xr:uid="{00000000-0005-0000-0000-0000D3000000}"/>
    <cellStyle name="20 % - Markeringsfarve1 2 2 2 2 2 2 2" xfId="15824" xr:uid="{00000000-0005-0000-0000-0000D4000000}"/>
    <cellStyle name="20 % - Markeringsfarve1 2 2 2 2 2 2 2 2" xfId="32139" xr:uid="{00000000-0005-0000-0000-0000D5000000}"/>
    <cellStyle name="20 % - Markeringsfarve1 2 2 2 2 2 2 2 3" xfId="47103" xr:uid="{00000000-0005-0000-0000-0000D6000000}"/>
    <cellStyle name="20 % - Markeringsfarve1 2 2 2 2 2 2 3" xfId="25117" xr:uid="{00000000-0005-0000-0000-0000D7000000}"/>
    <cellStyle name="20 % - Markeringsfarve1 2 2 2 2 2 2 4" xfId="40104" xr:uid="{00000000-0005-0000-0000-0000D8000000}"/>
    <cellStyle name="20 % - Markeringsfarve1 2 2 2 2 2 3" xfId="10422" xr:uid="{00000000-0005-0000-0000-0000D9000000}"/>
    <cellStyle name="20 % - Markeringsfarve1 2 2 2 2 2 3 2" xfId="26742" xr:uid="{00000000-0005-0000-0000-0000DA000000}"/>
    <cellStyle name="20 % - Markeringsfarve1 2 2 2 2 2 3 3" xfId="41708" xr:uid="{00000000-0005-0000-0000-0000DB000000}"/>
    <cellStyle name="20 % - Markeringsfarve1 2 2 2 2 2 4" xfId="19720" xr:uid="{00000000-0005-0000-0000-0000DC000000}"/>
    <cellStyle name="20 % - Markeringsfarve1 2 2 2 2 2 5" xfId="34709" xr:uid="{00000000-0005-0000-0000-0000DD000000}"/>
    <cellStyle name="20 % - Markeringsfarve1 2 2 2 2 3" xfId="6918" xr:uid="{00000000-0005-0000-0000-0000DE000000}"/>
    <cellStyle name="20 % - Markeringsfarve1 2 2 2 2 3 2" xfId="14413" xr:uid="{00000000-0005-0000-0000-0000DF000000}"/>
    <cellStyle name="20 % - Markeringsfarve1 2 2 2 2 3 2 2" xfId="30728" xr:uid="{00000000-0005-0000-0000-0000E0000000}"/>
    <cellStyle name="20 % - Markeringsfarve1 2 2 2 2 3 2 3" xfId="45692" xr:uid="{00000000-0005-0000-0000-0000E1000000}"/>
    <cellStyle name="20 % - Markeringsfarve1 2 2 2 2 3 3" xfId="23706" xr:uid="{00000000-0005-0000-0000-0000E2000000}"/>
    <cellStyle name="20 % - Markeringsfarve1 2 2 2 2 3 4" xfId="38693" xr:uid="{00000000-0005-0000-0000-0000E3000000}"/>
    <cellStyle name="20 % - Markeringsfarve1 2 2 2 2 4" xfId="10421" xr:uid="{00000000-0005-0000-0000-0000E4000000}"/>
    <cellStyle name="20 % - Markeringsfarve1 2 2 2 2 4 2" xfId="26741" xr:uid="{00000000-0005-0000-0000-0000E5000000}"/>
    <cellStyle name="20 % - Markeringsfarve1 2 2 2 2 4 3" xfId="41707" xr:uid="{00000000-0005-0000-0000-0000E6000000}"/>
    <cellStyle name="20 % - Markeringsfarve1 2 2 2 2 5" xfId="19719" xr:uid="{00000000-0005-0000-0000-0000E7000000}"/>
    <cellStyle name="20 % - Markeringsfarve1 2 2 2 2 6" xfId="34708" xr:uid="{00000000-0005-0000-0000-0000E8000000}"/>
    <cellStyle name="20 % - Markeringsfarve1 2 2 2 3" xfId="2286" xr:uid="{00000000-0005-0000-0000-0000E9000000}"/>
    <cellStyle name="20 % - Markeringsfarve1 2 2 2 3 2" xfId="7575" xr:uid="{00000000-0005-0000-0000-0000EA000000}"/>
    <cellStyle name="20 % - Markeringsfarve1 2 2 2 3 2 2" xfId="15064" xr:uid="{00000000-0005-0000-0000-0000EB000000}"/>
    <cellStyle name="20 % - Markeringsfarve1 2 2 2 3 2 2 2" xfId="31379" xr:uid="{00000000-0005-0000-0000-0000EC000000}"/>
    <cellStyle name="20 % - Markeringsfarve1 2 2 2 3 2 2 3" xfId="46343" xr:uid="{00000000-0005-0000-0000-0000ED000000}"/>
    <cellStyle name="20 % - Markeringsfarve1 2 2 2 3 2 3" xfId="24357" xr:uid="{00000000-0005-0000-0000-0000EE000000}"/>
    <cellStyle name="20 % - Markeringsfarve1 2 2 2 3 2 4" xfId="39344" xr:uid="{00000000-0005-0000-0000-0000EF000000}"/>
    <cellStyle name="20 % - Markeringsfarve1 2 2 2 3 3" xfId="10423" xr:uid="{00000000-0005-0000-0000-0000F0000000}"/>
    <cellStyle name="20 % - Markeringsfarve1 2 2 2 3 3 2" xfId="26743" xr:uid="{00000000-0005-0000-0000-0000F1000000}"/>
    <cellStyle name="20 % - Markeringsfarve1 2 2 2 3 3 3" xfId="41709" xr:uid="{00000000-0005-0000-0000-0000F2000000}"/>
    <cellStyle name="20 % - Markeringsfarve1 2 2 2 3 4" xfId="19721" xr:uid="{00000000-0005-0000-0000-0000F3000000}"/>
    <cellStyle name="20 % - Markeringsfarve1 2 2 2 3 5" xfId="34710" xr:uid="{00000000-0005-0000-0000-0000F4000000}"/>
    <cellStyle name="20 % - Markeringsfarve1 2 2 2 4" xfId="2287" xr:uid="{00000000-0005-0000-0000-0000F5000000}"/>
    <cellStyle name="20 % - Markeringsfarve1 2 2 2 4 2" xfId="9053" xr:uid="{00000000-0005-0000-0000-0000F6000000}"/>
    <cellStyle name="20 % - Markeringsfarve1 2 2 2 4 2 2" xfId="16525" xr:uid="{00000000-0005-0000-0000-0000F7000000}"/>
    <cellStyle name="20 % - Markeringsfarve1 2 2 2 4 2 2 2" xfId="32840" xr:uid="{00000000-0005-0000-0000-0000F8000000}"/>
    <cellStyle name="20 % - Markeringsfarve1 2 2 2 4 2 2 3" xfId="47804" xr:uid="{00000000-0005-0000-0000-0000F9000000}"/>
    <cellStyle name="20 % - Markeringsfarve1 2 2 2 4 2 3" xfId="25818" xr:uid="{00000000-0005-0000-0000-0000FA000000}"/>
    <cellStyle name="20 % - Markeringsfarve1 2 2 2 4 2 4" xfId="40805" xr:uid="{00000000-0005-0000-0000-0000FB000000}"/>
    <cellStyle name="20 % - Markeringsfarve1 2 2 2 4 3" xfId="10424" xr:uid="{00000000-0005-0000-0000-0000FC000000}"/>
    <cellStyle name="20 % - Markeringsfarve1 2 2 2 4 3 2" xfId="26744" xr:uid="{00000000-0005-0000-0000-0000FD000000}"/>
    <cellStyle name="20 % - Markeringsfarve1 2 2 2 4 3 3" xfId="41710" xr:uid="{00000000-0005-0000-0000-0000FE000000}"/>
    <cellStyle name="20 % - Markeringsfarve1 2 2 2 4 4" xfId="19722" xr:uid="{00000000-0005-0000-0000-0000FF000000}"/>
    <cellStyle name="20 % - Markeringsfarve1 2 2 2 4 5" xfId="34711" xr:uid="{00000000-0005-0000-0000-000000010000}"/>
    <cellStyle name="20 % - Markeringsfarve1 2 2 2 5" xfId="6084" xr:uid="{00000000-0005-0000-0000-000001010000}"/>
    <cellStyle name="20 % - Markeringsfarve1 2 2 2 5 2" xfId="13580" xr:uid="{00000000-0005-0000-0000-000002010000}"/>
    <cellStyle name="20 % - Markeringsfarve1 2 2 2 5 2 2" xfId="29895" xr:uid="{00000000-0005-0000-0000-000003010000}"/>
    <cellStyle name="20 % - Markeringsfarve1 2 2 2 5 2 3" xfId="44859" xr:uid="{00000000-0005-0000-0000-000004010000}"/>
    <cellStyle name="20 % - Markeringsfarve1 2 2 2 5 3" xfId="22873" xr:uid="{00000000-0005-0000-0000-000005010000}"/>
    <cellStyle name="20 % - Markeringsfarve1 2 2 2 5 4" xfId="37860" xr:uid="{00000000-0005-0000-0000-000006010000}"/>
    <cellStyle name="20 % - Markeringsfarve1 2 2 2 6" xfId="10420" xr:uid="{00000000-0005-0000-0000-000007010000}"/>
    <cellStyle name="20 % - Markeringsfarve1 2 2 2 6 2" xfId="26740" xr:uid="{00000000-0005-0000-0000-000008010000}"/>
    <cellStyle name="20 % - Markeringsfarve1 2 2 2 6 3" xfId="41706" xr:uid="{00000000-0005-0000-0000-000009010000}"/>
    <cellStyle name="20 % - Markeringsfarve1 2 2 2 7" xfId="19718" xr:uid="{00000000-0005-0000-0000-00000A010000}"/>
    <cellStyle name="20 % - Markeringsfarve1 2 2 2 8" xfId="34707" xr:uid="{00000000-0005-0000-0000-00000B010000}"/>
    <cellStyle name="20 % - Markeringsfarve1 2 2 3" xfId="2288" xr:uid="{00000000-0005-0000-0000-00000C010000}"/>
    <cellStyle name="20 % - Markeringsfarve1 2 2 3 2" xfId="2289" xr:uid="{00000000-0005-0000-0000-00000D010000}"/>
    <cellStyle name="20 % - Markeringsfarve1 2 2 3 2 2" xfId="2290" xr:uid="{00000000-0005-0000-0000-00000E010000}"/>
    <cellStyle name="20 % - Markeringsfarve1 2 2 3 2 2 2" xfId="8399" xr:uid="{00000000-0005-0000-0000-00000F010000}"/>
    <cellStyle name="20 % - Markeringsfarve1 2 2 3 2 2 2 2" xfId="15878" xr:uid="{00000000-0005-0000-0000-000010010000}"/>
    <cellStyle name="20 % - Markeringsfarve1 2 2 3 2 2 2 2 2" xfId="32193" xr:uid="{00000000-0005-0000-0000-000011010000}"/>
    <cellStyle name="20 % - Markeringsfarve1 2 2 3 2 2 2 2 3" xfId="47157" xr:uid="{00000000-0005-0000-0000-000012010000}"/>
    <cellStyle name="20 % - Markeringsfarve1 2 2 3 2 2 2 3" xfId="25171" xr:uid="{00000000-0005-0000-0000-000013010000}"/>
    <cellStyle name="20 % - Markeringsfarve1 2 2 3 2 2 2 4" xfId="40158" xr:uid="{00000000-0005-0000-0000-000014010000}"/>
    <cellStyle name="20 % - Markeringsfarve1 2 2 3 2 2 3" xfId="10427" xr:uid="{00000000-0005-0000-0000-000015010000}"/>
    <cellStyle name="20 % - Markeringsfarve1 2 2 3 2 2 3 2" xfId="26747" xr:uid="{00000000-0005-0000-0000-000016010000}"/>
    <cellStyle name="20 % - Markeringsfarve1 2 2 3 2 2 3 3" xfId="41713" xr:uid="{00000000-0005-0000-0000-000017010000}"/>
    <cellStyle name="20 % - Markeringsfarve1 2 2 3 2 2 4" xfId="19725" xr:uid="{00000000-0005-0000-0000-000018010000}"/>
    <cellStyle name="20 % - Markeringsfarve1 2 2 3 2 2 5" xfId="34714" xr:uid="{00000000-0005-0000-0000-000019010000}"/>
    <cellStyle name="20 % - Markeringsfarve1 2 2 3 2 3" xfId="6963" xr:uid="{00000000-0005-0000-0000-00001A010000}"/>
    <cellStyle name="20 % - Markeringsfarve1 2 2 3 2 3 2" xfId="14458" xr:uid="{00000000-0005-0000-0000-00001B010000}"/>
    <cellStyle name="20 % - Markeringsfarve1 2 2 3 2 3 2 2" xfId="30773" xr:uid="{00000000-0005-0000-0000-00001C010000}"/>
    <cellStyle name="20 % - Markeringsfarve1 2 2 3 2 3 2 3" xfId="45737" xr:uid="{00000000-0005-0000-0000-00001D010000}"/>
    <cellStyle name="20 % - Markeringsfarve1 2 2 3 2 3 3" xfId="23751" xr:uid="{00000000-0005-0000-0000-00001E010000}"/>
    <cellStyle name="20 % - Markeringsfarve1 2 2 3 2 3 4" xfId="38738" xr:uid="{00000000-0005-0000-0000-00001F010000}"/>
    <cellStyle name="20 % - Markeringsfarve1 2 2 3 2 4" xfId="10426" xr:uid="{00000000-0005-0000-0000-000020010000}"/>
    <cellStyle name="20 % - Markeringsfarve1 2 2 3 2 4 2" xfId="26746" xr:uid="{00000000-0005-0000-0000-000021010000}"/>
    <cellStyle name="20 % - Markeringsfarve1 2 2 3 2 4 3" xfId="41712" xr:uid="{00000000-0005-0000-0000-000022010000}"/>
    <cellStyle name="20 % - Markeringsfarve1 2 2 3 2 5" xfId="19724" xr:uid="{00000000-0005-0000-0000-000023010000}"/>
    <cellStyle name="20 % - Markeringsfarve1 2 2 3 2 6" xfId="34713" xr:uid="{00000000-0005-0000-0000-000024010000}"/>
    <cellStyle name="20 % - Markeringsfarve1 2 2 3 3" xfId="2291" xr:uid="{00000000-0005-0000-0000-000025010000}"/>
    <cellStyle name="20 % - Markeringsfarve1 2 2 3 3 2" xfId="7629" xr:uid="{00000000-0005-0000-0000-000026010000}"/>
    <cellStyle name="20 % - Markeringsfarve1 2 2 3 3 2 2" xfId="15118" xr:uid="{00000000-0005-0000-0000-000027010000}"/>
    <cellStyle name="20 % - Markeringsfarve1 2 2 3 3 2 2 2" xfId="31433" xr:uid="{00000000-0005-0000-0000-000028010000}"/>
    <cellStyle name="20 % - Markeringsfarve1 2 2 3 3 2 2 3" xfId="46397" xr:uid="{00000000-0005-0000-0000-000029010000}"/>
    <cellStyle name="20 % - Markeringsfarve1 2 2 3 3 2 3" xfId="24411" xr:uid="{00000000-0005-0000-0000-00002A010000}"/>
    <cellStyle name="20 % - Markeringsfarve1 2 2 3 3 2 4" xfId="39398" xr:uid="{00000000-0005-0000-0000-00002B010000}"/>
    <cellStyle name="20 % - Markeringsfarve1 2 2 3 3 3" xfId="10428" xr:uid="{00000000-0005-0000-0000-00002C010000}"/>
    <cellStyle name="20 % - Markeringsfarve1 2 2 3 3 3 2" xfId="26748" xr:uid="{00000000-0005-0000-0000-00002D010000}"/>
    <cellStyle name="20 % - Markeringsfarve1 2 2 3 3 3 3" xfId="41714" xr:uid="{00000000-0005-0000-0000-00002E010000}"/>
    <cellStyle name="20 % - Markeringsfarve1 2 2 3 3 4" xfId="19726" xr:uid="{00000000-0005-0000-0000-00002F010000}"/>
    <cellStyle name="20 % - Markeringsfarve1 2 2 3 3 5" xfId="34715" xr:uid="{00000000-0005-0000-0000-000030010000}"/>
    <cellStyle name="20 % - Markeringsfarve1 2 2 3 4" xfId="2292" xr:uid="{00000000-0005-0000-0000-000031010000}"/>
    <cellStyle name="20 % - Markeringsfarve1 2 2 3 4 2" xfId="9052" xr:uid="{00000000-0005-0000-0000-000032010000}"/>
    <cellStyle name="20 % - Markeringsfarve1 2 2 3 4 2 2" xfId="16524" xr:uid="{00000000-0005-0000-0000-000033010000}"/>
    <cellStyle name="20 % - Markeringsfarve1 2 2 3 4 2 2 2" xfId="32839" xr:uid="{00000000-0005-0000-0000-000034010000}"/>
    <cellStyle name="20 % - Markeringsfarve1 2 2 3 4 2 2 3" xfId="47803" xr:uid="{00000000-0005-0000-0000-000035010000}"/>
    <cellStyle name="20 % - Markeringsfarve1 2 2 3 4 2 3" xfId="25817" xr:uid="{00000000-0005-0000-0000-000036010000}"/>
    <cellStyle name="20 % - Markeringsfarve1 2 2 3 4 2 4" xfId="40804" xr:uid="{00000000-0005-0000-0000-000037010000}"/>
    <cellStyle name="20 % - Markeringsfarve1 2 2 3 4 3" xfId="10429" xr:uid="{00000000-0005-0000-0000-000038010000}"/>
    <cellStyle name="20 % - Markeringsfarve1 2 2 3 4 3 2" xfId="26749" xr:uid="{00000000-0005-0000-0000-000039010000}"/>
    <cellStyle name="20 % - Markeringsfarve1 2 2 3 4 3 3" xfId="41715" xr:uid="{00000000-0005-0000-0000-00003A010000}"/>
    <cellStyle name="20 % - Markeringsfarve1 2 2 3 4 4" xfId="19727" xr:uid="{00000000-0005-0000-0000-00003B010000}"/>
    <cellStyle name="20 % - Markeringsfarve1 2 2 3 4 5" xfId="34716" xr:uid="{00000000-0005-0000-0000-00003C010000}"/>
    <cellStyle name="20 % - Markeringsfarve1 2 2 3 5" xfId="6085" xr:uid="{00000000-0005-0000-0000-00003D010000}"/>
    <cellStyle name="20 % - Markeringsfarve1 2 2 3 5 2" xfId="13581" xr:uid="{00000000-0005-0000-0000-00003E010000}"/>
    <cellStyle name="20 % - Markeringsfarve1 2 2 3 5 2 2" xfId="29896" xr:uid="{00000000-0005-0000-0000-00003F010000}"/>
    <cellStyle name="20 % - Markeringsfarve1 2 2 3 5 2 3" xfId="44860" xr:uid="{00000000-0005-0000-0000-000040010000}"/>
    <cellStyle name="20 % - Markeringsfarve1 2 2 3 5 3" xfId="22874" xr:uid="{00000000-0005-0000-0000-000041010000}"/>
    <cellStyle name="20 % - Markeringsfarve1 2 2 3 5 4" xfId="37861" xr:uid="{00000000-0005-0000-0000-000042010000}"/>
    <cellStyle name="20 % - Markeringsfarve1 2 2 3 6" xfId="10425" xr:uid="{00000000-0005-0000-0000-000043010000}"/>
    <cellStyle name="20 % - Markeringsfarve1 2 2 3 6 2" xfId="26745" xr:uid="{00000000-0005-0000-0000-000044010000}"/>
    <cellStyle name="20 % - Markeringsfarve1 2 2 3 6 3" xfId="41711" xr:uid="{00000000-0005-0000-0000-000045010000}"/>
    <cellStyle name="20 % - Markeringsfarve1 2 2 3 7" xfId="19723" xr:uid="{00000000-0005-0000-0000-000046010000}"/>
    <cellStyle name="20 % - Markeringsfarve1 2 2 3 8" xfId="34712" xr:uid="{00000000-0005-0000-0000-000047010000}"/>
    <cellStyle name="20 % - Markeringsfarve1 2 2 4" xfId="2293" xr:uid="{00000000-0005-0000-0000-000048010000}"/>
    <cellStyle name="20 % - Markeringsfarve1 2 2 4 2" xfId="2294" xr:uid="{00000000-0005-0000-0000-000049010000}"/>
    <cellStyle name="20 % - Markeringsfarve1 2 2 4 2 2" xfId="2295" xr:uid="{00000000-0005-0000-0000-00004A010000}"/>
    <cellStyle name="20 % - Markeringsfarve1 2 2 4 2 2 2" xfId="8583" xr:uid="{00000000-0005-0000-0000-00004B010000}"/>
    <cellStyle name="20 % - Markeringsfarve1 2 2 4 2 2 2 2" xfId="16062" xr:uid="{00000000-0005-0000-0000-00004C010000}"/>
    <cellStyle name="20 % - Markeringsfarve1 2 2 4 2 2 2 2 2" xfId="32377" xr:uid="{00000000-0005-0000-0000-00004D010000}"/>
    <cellStyle name="20 % - Markeringsfarve1 2 2 4 2 2 2 2 3" xfId="47341" xr:uid="{00000000-0005-0000-0000-00004E010000}"/>
    <cellStyle name="20 % - Markeringsfarve1 2 2 4 2 2 2 3" xfId="25355" xr:uid="{00000000-0005-0000-0000-00004F010000}"/>
    <cellStyle name="20 % - Markeringsfarve1 2 2 4 2 2 2 4" xfId="40342" xr:uid="{00000000-0005-0000-0000-000050010000}"/>
    <cellStyle name="20 % - Markeringsfarve1 2 2 4 2 2 3" xfId="10432" xr:uid="{00000000-0005-0000-0000-000051010000}"/>
    <cellStyle name="20 % - Markeringsfarve1 2 2 4 2 2 3 2" xfId="26752" xr:uid="{00000000-0005-0000-0000-000052010000}"/>
    <cellStyle name="20 % - Markeringsfarve1 2 2 4 2 2 3 3" xfId="41718" xr:uid="{00000000-0005-0000-0000-000053010000}"/>
    <cellStyle name="20 % - Markeringsfarve1 2 2 4 2 2 4" xfId="19730" xr:uid="{00000000-0005-0000-0000-000054010000}"/>
    <cellStyle name="20 % - Markeringsfarve1 2 2 4 2 2 5" xfId="34719" xr:uid="{00000000-0005-0000-0000-000055010000}"/>
    <cellStyle name="20 % - Markeringsfarve1 2 2 4 2 3" xfId="7120" xr:uid="{00000000-0005-0000-0000-000056010000}"/>
    <cellStyle name="20 % - Markeringsfarve1 2 2 4 2 3 2" xfId="14612" xr:uid="{00000000-0005-0000-0000-000057010000}"/>
    <cellStyle name="20 % - Markeringsfarve1 2 2 4 2 3 2 2" xfId="30927" xr:uid="{00000000-0005-0000-0000-000058010000}"/>
    <cellStyle name="20 % - Markeringsfarve1 2 2 4 2 3 2 3" xfId="45891" xr:uid="{00000000-0005-0000-0000-000059010000}"/>
    <cellStyle name="20 % - Markeringsfarve1 2 2 4 2 3 3" xfId="23905" xr:uid="{00000000-0005-0000-0000-00005A010000}"/>
    <cellStyle name="20 % - Markeringsfarve1 2 2 4 2 3 4" xfId="38892" xr:uid="{00000000-0005-0000-0000-00005B010000}"/>
    <cellStyle name="20 % - Markeringsfarve1 2 2 4 2 4" xfId="10431" xr:uid="{00000000-0005-0000-0000-00005C010000}"/>
    <cellStyle name="20 % - Markeringsfarve1 2 2 4 2 4 2" xfId="26751" xr:uid="{00000000-0005-0000-0000-00005D010000}"/>
    <cellStyle name="20 % - Markeringsfarve1 2 2 4 2 4 3" xfId="41717" xr:uid="{00000000-0005-0000-0000-00005E010000}"/>
    <cellStyle name="20 % - Markeringsfarve1 2 2 4 2 5" xfId="19729" xr:uid="{00000000-0005-0000-0000-00005F010000}"/>
    <cellStyle name="20 % - Markeringsfarve1 2 2 4 2 6" xfId="34718" xr:uid="{00000000-0005-0000-0000-000060010000}"/>
    <cellStyle name="20 % - Markeringsfarve1 2 2 4 3" xfId="2296" xr:uid="{00000000-0005-0000-0000-000061010000}"/>
    <cellStyle name="20 % - Markeringsfarve1 2 2 4 3 2" xfId="7859" xr:uid="{00000000-0005-0000-0000-000062010000}"/>
    <cellStyle name="20 % - Markeringsfarve1 2 2 4 3 2 2" xfId="15347" xr:uid="{00000000-0005-0000-0000-000063010000}"/>
    <cellStyle name="20 % - Markeringsfarve1 2 2 4 3 2 2 2" xfId="31662" xr:uid="{00000000-0005-0000-0000-000064010000}"/>
    <cellStyle name="20 % - Markeringsfarve1 2 2 4 3 2 2 3" xfId="46626" xr:uid="{00000000-0005-0000-0000-000065010000}"/>
    <cellStyle name="20 % - Markeringsfarve1 2 2 4 3 2 3" xfId="24640" xr:uid="{00000000-0005-0000-0000-000066010000}"/>
    <cellStyle name="20 % - Markeringsfarve1 2 2 4 3 2 4" xfId="39627" xr:uid="{00000000-0005-0000-0000-000067010000}"/>
    <cellStyle name="20 % - Markeringsfarve1 2 2 4 3 3" xfId="10433" xr:uid="{00000000-0005-0000-0000-000068010000}"/>
    <cellStyle name="20 % - Markeringsfarve1 2 2 4 3 3 2" xfId="26753" xr:uid="{00000000-0005-0000-0000-000069010000}"/>
    <cellStyle name="20 % - Markeringsfarve1 2 2 4 3 3 3" xfId="41719" xr:uid="{00000000-0005-0000-0000-00006A010000}"/>
    <cellStyle name="20 % - Markeringsfarve1 2 2 4 3 4" xfId="19731" xr:uid="{00000000-0005-0000-0000-00006B010000}"/>
    <cellStyle name="20 % - Markeringsfarve1 2 2 4 3 5" xfId="34720" xr:uid="{00000000-0005-0000-0000-00006C010000}"/>
    <cellStyle name="20 % - Markeringsfarve1 2 2 4 4" xfId="2297" xr:uid="{00000000-0005-0000-0000-00006D010000}"/>
    <cellStyle name="20 % - Markeringsfarve1 2 2 4 4 2" xfId="9051" xr:uid="{00000000-0005-0000-0000-00006E010000}"/>
    <cellStyle name="20 % - Markeringsfarve1 2 2 4 4 2 2" xfId="16523" xr:uid="{00000000-0005-0000-0000-00006F010000}"/>
    <cellStyle name="20 % - Markeringsfarve1 2 2 4 4 2 2 2" xfId="32838" xr:uid="{00000000-0005-0000-0000-000070010000}"/>
    <cellStyle name="20 % - Markeringsfarve1 2 2 4 4 2 2 3" xfId="47802" xr:uid="{00000000-0005-0000-0000-000071010000}"/>
    <cellStyle name="20 % - Markeringsfarve1 2 2 4 4 2 3" xfId="25816" xr:uid="{00000000-0005-0000-0000-000072010000}"/>
    <cellStyle name="20 % - Markeringsfarve1 2 2 4 4 2 4" xfId="40803" xr:uid="{00000000-0005-0000-0000-000073010000}"/>
    <cellStyle name="20 % - Markeringsfarve1 2 2 4 4 3" xfId="10434" xr:uid="{00000000-0005-0000-0000-000074010000}"/>
    <cellStyle name="20 % - Markeringsfarve1 2 2 4 4 3 2" xfId="26754" xr:uid="{00000000-0005-0000-0000-000075010000}"/>
    <cellStyle name="20 % - Markeringsfarve1 2 2 4 4 3 3" xfId="41720" xr:uid="{00000000-0005-0000-0000-000076010000}"/>
    <cellStyle name="20 % - Markeringsfarve1 2 2 4 4 4" xfId="19732" xr:uid="{00000000-0005-0000-0000-000077010000}"/>
    <cellStyle name="20 % - Markeringsfarve1 2 2 4 4 5" xfId="34721" xr:uid="{00000000-0005-0000-0000-000078010000}"/>
    <cellStyle name="20 % - Markeringsfarve1 2 2 4 5" xfId="6086" xr:uid="{00000000-0005-0000-0000-000079010000}"/>
    <cellStyle name="20 % - Markeringsfarve1 2 2 4 5 2" xfId="13582" xr:uid="{00000000-0005-0000-0000-00007A010000}"/>
    <cellStyle name="20 % - Markeringsfarve1 2 2 4 5 2 2" xfId="29897" xr:uid="{00000000-0005-0000-0000-00007B010000}"/>
    <cellStyle name="20 % - Markeringsfarve1 2 2 4 5 2 3" xfId="44861" xr:uid="{00000000-0005-0000-0000-00007C010000}"/>
    <cellStyle name="20 % - Markeringsfarve1 2 2 4 5 3" xfId="22875" xr:uid="{00000000-0005-0000-0000-00007D010000}"/>
    <cellStyle name="20 % - Markeringsfarve1 2 2 4 5 4" xfId="37862" xr:uid="{00000000-0005-0000-0000-00007E010000}"/>
    <cellStyle name="20 % - Markeringsfarve1 2 2 4 6" xfId="10430" xr:uid="{00000000-0005-0000-0000-00007F010000}"/>
    <cellStyle name="20 % - Markeringsfarve1 2 2 4 6 2" xfId="26750" xr:uid="{00000000-0005-0000-0000-000080010000}"/>
    <cellStyle name="20 % - Markeringsfarve1 2 2 4 6 3" xfId="41716" xr:uid="{00000000-0005-0000-0000-000081010000}"/>
    <cellStyle name="20 % - Markeringsfarve1 2 2 4 7" xfId="19728" xr:uid="{00000000-0005-0000-0000-000082010000}"/>
    <cellStyle name="20 % - Markeringsfarve1 2 2 4 8" xfId="34717" xr:uid="{00000000-0005-0000-0000-000083010000}"/>
    <cellStyle name="20 % - Markeringsfarve1 2 2 5" xfId="2298" xr:uid="{00000000-0005-0000-0000-000084010000}"/>
    <cellStyle name="20 % - Markeringsfarve1 2 2 5 2" xfId="2299" xr:uid="{00000000-0005-0000-0000-000085010000}"/>
    <cellStyle name="20 % - Markeringsfarve1 2 2 5 2 2" xfId="2300" xr:uid="{00000000-0005-0000-0000-000086010000}"/>
    <cellStyle name="20 % - Markeringsfarve1 2 2 5 2 2 2" xfId="8700" xr:uid="{00000000-0005-0000-0000-000087010000}"/>
    <cellStyle name="20 % - Markeringsfarve1 2 2 5 2 2 2 2" xfId="16179" xr:uid="{00000000-0005-0000-0000-000088010000}"/>
    <cellStyle name="20 % - Markeringsfarve1 2 2 5 2 2 2 2 2" xfId="32494" xr:uid="{00000000-0005-0000-0000-000089010000}"/>
    <cellStyle name="20 % - Markeringsfarve1 2 2 5 2 2 2 2 3" xfId="47458" xr:uid="{00000000-0005-0000-0000-00008A010000}"/>
    <cellStyle name="20 % - Markeringsfarve1 2 2 5 2 2 2 3" xfId="25472" xr:uid="{00000000-0005-0000-0000-00008B010000}"/>
    <cellStyle name="20 % - Markeringsfarve1 2 2 5 2 2 2 4" xfId="40459" xr:uid="{00000000-0005-0000-0000-00008C010000}"/>
    <cellStyle name="20 % - Markeringsfarve1 2 2 5 2 2 3" xfId="10437" xr:uid="{00000000-0005-0000-0000-00008D010000}"/>
    <cellStyle name="20 % - Markeringsfarve1 2 2 5 2 2 3 2" xfId="26757" xr:uid="{00000000-0005-0000-0000-00008E010000}"/>
    <cellStyle name="20 % - Markeringsfarve1 2 2 5 2 2 3 3" xfId="41723" xr:uid="{00000000-0005-0000-0000-00008F010000}"/>
    <cellStyle name="20 % - Markeringsfarve1 2 2 5 2 2 4" xfId="19735" xr:uid="{00000000-0005-0000-0000-000090010000}"/>
    <cellStyle name="20 % - Markeringsfarve1 2 2 5 2 2 5" xfId="34724" xr:uid="{00000000-0005-0000-0000-000091010000}"/>
    <cellStyle name="20 % - Markeringsfarve1 2 2 5 2 3" xfId="7219" xr:uid="{00000000-0005-0000-0000-000092010000}"/>
    <cellStyle name="20 % - Markeringsfarve1 2 2 5 2 3 2" xfId="14711" xr:uid="{00000000-0005-0000-0000-000093010000}"/>
    <cellStyle name="20 % - Markeringsfarve1 2 2 5 2 3 2 2" xfId="31026" xr:uid="{00000000-0005-0000-0000-000094010000}"/>
    <cellStyle name="20 % - Markeringsfarve1 2 2 5 2 3 2 3" xfId="45990" xr:uid="{00000000-0005-0000-0000-000095010000}"/>
    <cellStyle name="20 % - Markeringsfarve1 2 2 5 2 3 3" xfId="24004" xr:uid="{00000000-0005-0000-0000-000096010000}"/>
    <cellStyle name="20 % - Markeringsfarve1 2 2 5 2 3 4" xfId="38991" xr:uid="{00000000-0005-0000-0000-000097010000}"/>
    <cellStyle name="20 % - Markeringsfarve1 2 2 5 2 4" xfId="10436" xr:uid="{00000000-0005-0000-0000-000098010000}"/>
    <cellStyle name="20 % - Markeringsfarve1 2 2 5 2 4 2" xfId="26756" xr:uid="{00000000-0005-0000-0000-000099010000}"/>
    <cellStyle name="20 % - Markeringsfarve1 2 2 5 2 4 3" xfId="41722" xr:uid="{00000000-0005-0000-0000-00009A010000}"/>
    <cellStyle name="20 % - Markeringsfarve1 2 2 5 2 5" xfId="19734" xr:uid="{00000000-0005-0000-0000-00009B010000}"/>
    <cellStyle name="20 % - Markeringsfarve1 2 2 5 2 6" xfId="34723" xr:uid="{00000000-0005-0000-0000-00009C010000}"/>
    <cellStyle name="20 % - Markeringsfarve1 2 2 5 3" xfId="2301" xr:uid="{00000000-0005-0000-0000-00009D010000}"/>
    <cellStyle name="20 % - Markeringsfarve1 2 2 5 3 2" xfId="7976" xr:uid="{00000000-0005-0000-0000-00009E010000}"/>
    <cellStyle name="20 % - Markeringsfarve1 2 2 5 3 2 2" xfId="15464" xr:uid="{00000000-0005-0000-0000-00009F010000}"/>
    <cellStyle name="20 % - Markeringsfarve1 2 2 5 3 2 2 2" xfId="31779" xr:uid="{00000000-0005-0000-0000-0000A0010000}"/>
    <cellStyle name="20 % - Markeringsfarve1 2 2 5 3 2 2 3" xfId="46743" xr:uid="{00000000-0005-0000-0000-0000A1010000}"/>
    <cellStyle name="20 % - Markeringsfarve1 2 2 5 3 2 3" xfId="24757" xr:uid="{00000000-0005-0000-0000-0000A2010000}"/>
    <cellStyle name="20 % - Markeringsfarve1 2 2 5 3 2 4" xfId="39744" xr:uid="{00000000-0005-0000-0000-0000A3010000}"/>
    <cellStyle name="20 % - Markeringsfarve1 2 2 5 3 3" xfId="10438" xr:uid="{00000000-0005-0000-0000-0000A4010000}"/>
    <cellStyle name="20 % - Markeringsfarve1 2 2 5 3 3 2" xfId="26758" xr:uid="{00000000-0005-0000-0000-0000A5010000}"/>
    <cellStyle name="20 % - Markeringsfarve1 2 2 5 3 3 3" xfId="41724" xr:uid="{00000000-0005-0000-0000-0000A6010000}"/>
    <cellStyle name="20 % - Markeringsfarve1 2 2 5 3 4" xfId="19736" xr:uid="{00000000-0005-0000-0000-0000A7010000}"/>
    <cellStyle name="20 % - Markeringsfarve1 2 2 5 3 5" xfId="34725" xr:uid="{00000000-0005-0000-0000-0000A8010000}"/>
    <cellStyle name="20 % - Markeringsfarve1 2 2 5 4" xfId="2302" xr:uid="{00000000-0005-0000-0000-0000A9010000}"/>
    <cellStyle name="20 % - Markeringsfarve1 2 2 5 4 2" xfId="9050" xr:uid="{00000000-0005-0000-0000-0000AA010000}"/>
    <cellStyle name="20 % - Markeringsfarve1 2 2 5 4 2 2" xfId="16522" xr:uid="{00000000-0005-0000-0000-0000AB010000}"/>
    <cellStyle name="20 % - Markeringsfarve1 2 2 5 4 2 2 2" xfId="32837" xr:uid="{00000000-0005-0000-0000-0000AC010000}"/>
    <cellStyle name="20 % - Markeringsfarve1 2 2 5 4 2 2 3" xfId="47801" xr:uid="{00000000-0005-0000-0000-0000AD010000}"/>
    <cellStyle name="20 % - Markeringsfarve1 2 2 5 4 2 3" xfId="25815" xr:uid="{00000000-0005-0000-0000-0000AE010000}"/>
    <cellStyle name="20 % - Markeringsfarve1 2 2 5 4 2 4" xfId="40802" xr:uid="{00000000-0005-0000-0000-0000AF010000}"/>
    <cellStyle name="20 % - Markeringsfarve1 2 2 5 4 3" xfId="10439" xr:uid="{00000000-0005-0000-0000-0000B0010000}"/>
    <cellStyle name="20 % - Markeringsfarve1 2 2 5 4 3 2" xfId="26759" xr:uid="{00000000-0005-0000-0000-0000B1010000}"/>
    <cellStyle name="20 % - Markeringsfarve1 2 2 5 4 3 3" xfId="41725" xr:uid="{00000000-0005-0000-0000-0000B2010000}"/>
    <cellStyle name="20 % - Markeringsfarve1 2 2 5 4 4" xfId="19737" xr:uid="{00000000-0005-0000-0000-0000B3010000}"/>
    <cellStyle name="20 % - Markeringsfarve1 2 2 5 4 5" xfId="34726" xr:uid="{00000000-0005-0000-0000-0000B4010000}"/>
    <cellStyle name="20 % - Markeringsfarve1 2 2 5 5" xfId="6087" xr:uid="{00000000-0005-0000-0000-0000B5010000}"/>
    <cellStyle name="20 % - Markeringsfarve1 2 2 5 5 2" xfId="13583" xr:uid="{00000000-0005-0000-0000-0000B6010000}"/>
    <cellStyle name="20 % - Markeringsfarve1 2 2 5 5 2 2" xfId="29898" xr:uid="{00000000-0005-0000-0000-0000B7010000}"/>
    <cellStyle name="20 % - Markeringsfarve1 2 2 5 5 2 3" xfId="44862" xr:uid="{00000000-0005-0000-0000-0000B8010000}"/>
    <cellStyle name="20 % - Markeringsfarve1 2 2 5 5 3" xfId="22876" xr:uid="{00000000-0005-0000-0000-0000B9010000}"/>
    <cellStyle name="20 % - Markeringsfarve1 2 2 5 5 4" xfId="37863" xr:uid="{00000000-0005-0000-0000-0000BA010000}"/>
    <cellStyle name="20 % - Markeringsfarve1 2 2 5 6" xfId="10435" xr:uid="{00000000-0005-0000-0000-0000BB010000}"/>
    <cellStyle name="20 % - Markeringsfarve1 2 2 5 6 2" xfId="26755" xr:uid="{00000000-0005-0000-0000-0000BC010000}"/>
    <cellStyle name="20 % - Markeringsfarve1 2 2 5 6 3" xfId="41721" xr:uid="{00000000-0005-0000-0000-0000BD010000}"/>
    <cellStyle name="20 % - Markeringsfarve1 2 2 5 7" xfId="19733" xr:uid="{00000000-0005-0000-0000-0000BE010000}"/>
    <cellStyle name="20 % - Markeringsfarve1 2 2 5 8" xfId="34722" xr:uid="{00000000-0005-0000-0000-0000BF010000}"/>
    <cellStyle name="20 % - Markeringsfarve1 2 2 6" xfId="2303" xr:uid="{00000000-0005-0000-0000-0000C0010000}"/>
    <cellStyle name="20 % - Markeringsfarve1 2 2 6 2" xfId="2304" xr:uid="{00000000-0005-0000-0000-0000C1010000}"/>
    <cellStyle name="20 % - Markeringsfarve1 2 2 6 2 2" xfId="2305" xr:uid="{00000000-0005-0000-0000-0000C2010000}"/>
    <cellStyle name="20 % - Markeringsfarve1 2 2 6 2 2 2" xfId="8754" xr:uid="{00000000-0005-0000-0000-0000C3010000}"/>
    <cellStyle name="20 % - Markeringsfarve1 2 2 6 2 2 2 2" xfId="16233" xr:uid="{00000000-0005-0000-0000-0000C4010000}"/>
    <cellStyle name="20 % - Markeringsfarve1 2 2 6 2 2 2 2 2" xfId="32548" xr:uid="{00000000-0005-0000-0000-0000C5010000}"/>
    <cellStyle name="20 % - Markeringsfarve1 2 2 6 2 2 2 2 3" xfId="47512" xr:uid="{00000000-0005-0000-0000-0000C6010000}"/>
    <cellStyle name="20 % - Markeringsfarve1 2 2 6 2 2 2 3" xfId="25526" xr:uid="{00000000-0005-0000-0000-0000C7010000}"/>
    <cellStyle name="20 % - Markeringsfarve1 2 2 6 2 2 2 4" xfId="40513" xr:uid="{00000000-0005-0000-0000-0000C8010000}"/>
    <cellStyle name="20 % - Markeringsfarve1 2 2 6 2 2 3" xfId="10442" xr:uid="{00000000-0005-0000-0000-0000C9010000}"/>
    <cellStyle name="20 % - Markeringsfarve1 2 2 6 2 2 3 2" xfId="26762" xr:uid="{00000000-0005-0000-0000-0000CA010000}"/>
    <cellStyle name="20 % - Markeringsfarve1 2 2 6 2 2 3 3" xfId="41728" xr:uid="{00000000-0005-0000-0000-0000CB010000}"/>
    <cellStyle name="20 % - Markeringsfarve1 2 2 6 2 2 4" xfId="19740" xr:uid="{00000000-0005-0000-0000-0000CC010000}"/>
    <cellStyle name="20 % - Markeringsfarve1 2 2 6 2 2 5" xfId="34729" xr:uid="{00000000-0005-0000-0000-0000CD010000}"/>
    <cellStyle name="20 % - Markeringsfarve1 2 2 6 2 3" xfId="7265" xr:uid="{00000000-0005-0000-0000-0000CE010000}"/>
    <cellStyle name="20 % - Markeringsfarve1 2 2 6 2 3 2" xfId="14757" xr:uid="{00000000-0005-0000-0000-0000CF010000}"/>
    <cellStyle name="20 % - Markeringsfarve1 2 2 6 2 3 2 2" xfId="31072" xr:uid="{00000000-0005-0000-0000-0000D0010000}"/>
    <cellStyle name="20 % - Markeringsfarve1 2 2 6 2 3 2 3" xfId="46036" xr:uid="{00000000-0005-0000-0000-0000D1010000}"/>
    <cellStyle name="20 % - Markeringsfarve1 2 2 6 2 3 3" xfId="24050" xr:uid="{00000000-0005-0000-0000-0000D2010000}"/>
    <cellStyle name="20 % - Markeringsfarve1 2 2 6 2 3 4" xfId="39037" xr:uid="{00000000-0005-0000-0000-0000D3010000}"/>
    <cellStyle name="20 % - Markeringsfarve1 2 2 6 2 4" xfId="10441" xr:uid="{00000000-0005-0000-0000-0000D4010000}"/>
    <cellStyle name="20 % - Markeringsfarve1 2 2 6 2 4 2" xfId="26761" xr:uid="{00000000-0005-0000-0000-0000D5010000}"/>
    <cellStyle name="20 % - Markeringsfarve1 2 2 6 2 4 3" xfId="41727" xr:uid="{00000000-0005-0000-0000-0000D6010000}"/>
    <cellStyle name="20 % - Markeringsfarve1 2 2 6 2 5" xfId="19739" xr:uid="{00000000-0005-0000-0000-0000D7010000}"/>
    <cellStyle name="20 % - Markeringsfarve1 2 2 6 2 6" xfId="34728" xr:uid="{00000000-0005-0000-0000-0000D8010000}"/>
    <cellStyle name="20 % - Markeringsfarve1 2 2 6 3" xfId="2306" xr:uid="{00000000-0005-0000-0000-0000D9010000}"/>
    <cellStyle name="20 % - Markeringsfarve1 2 2 6 3 2" xfId="8031" xr:uid="{00000000-0005-0000-0000-0000DA010000}"/>
    <cellStyle name="20 % - Markeringsfarve1 2 2 6 3 2 2" xfId="15519" xr:uid="{00000000-0005-0000-0000-0000DB010000}"/>
    <cellStyle name="20 % - Markeringsfarve1 2 2 6 3 2 2 2" xfId="31834" xr:uid="{00000000-0005-0000-0000-0000DC010000}"/>
    <cellStyle name="20 % - Markeringsfarve1 2 2 6 3 2 2 3" xfId="46798" xr:uid="{00000000-0005-0000-0000-0000DD010000}"/>
    <cellStyle name="20 % - Markeringsfarve1 2 2 6 3 2 3" xfId="24812" xr:uid="{00000000-0005-0000-0000-0000DE010000}"/>
    <cellStyle name="20 % - Markeringsfarve1 2 2 6 3 2 4" xfId="39799" xr:uid="{00000000-0005-0000-0000-0000DF010000}"/>
    <cellStyle name="20 % - Markeringsfarve1 2 2 6 3 3" xfId="10443" xr:uid="{00000000-0005-0000-0000-0000E0010000}"/>
    <cellStyle name="20 % - Markeringsfarve1 2 2 6 3 3 2" xfId="26763" xr:uid="{00000000-0005-0000-0000-0000E1010000}"/>
    <cellStyle name="20 % - Markeringsfarve1 2 2 6 3 3 3" xfId="41729" xr:uid="{00000000-0005-0000-0000-0000E2010000}"/>
    <cellStyle name="20 % - Markeringsfarve1 2 2 6 3 4" xfId="19741" xr:uid="{00000000-0005-0000-0000-0000E3010000}"/>
    <cellStyle name="20 % - Markeringsfarve1 2 2 6 3 5" xfId="34730" xr:uid="{00000000-0005-0000-0000-0000E4010000}"/>
    <cellStyle name="20 % - Markeringsfarve1 2 2 6 4" xfId="2307" xr:uid="{00000000-0005-0000-0000-0000E5010000}"/>
    <cellStyle name="20 % - Markeringsfarve1 2 2 6 4 2" xfId="9049" xr:uid="{00000000-0005-0000-0000-0000E6010000}"/>
    <cellStyle name="20 % - Markeringsfarve1 2 2 6 4 2 2" xfId="16521" xr:uid="{00000000-0005-0000-0000-0000E7010000}"/>
    <cellStyle name="20 % - Markeringsfarve1 2 2 6 4 2 2 2" xfId="32836" xr:uid="{00000000-0005-0000-0000-0000E8010000}"/>
    <cellStyle name="20 % - Markeringsfarve1 2 2 6 4 2 2 3" xfId="47800" xr:uid="{00000000-0005-0000-0000-0000E9010000}"/>
    <cellStyle name="20 % - Markeringsfarve1 2 2 6 4 2 3" xfId="25814" xr:uid="{00000000-0005-0000-0000-0000EA010000}"/>
    <cellStyle name="20 % - Markeringsfarve1 2 2 6 4 2 4" xfId="40801" xr:uid="{00000000-0005-0000-0000-0000EB010000}"/>
    <cellStyle name="20 % - Markeringsfarve1 2 2 6 4 3" xfId="10444" xr:uid="{00000000-0005-0000-0000-0000EC010000}"/>
    <cellStyle name="20 % - Markeringsfarve1 2 2 6 4 3 2" xfId="26764" xr:uid="{00000000-0005-0000-0000-0000ED010000}"/>
    <cellStyle name="20 % - Markeringsfarve1 2 2 6 4 3 3" xfId="41730" xr:uid="{00000000-0005-0000-0000-0000EE010000}"/>
    <cellStyle name="20 % - Markeringsfarve1 2 2 6 4 4" xfId="19742" xr:uid="{00000000-0005-0000-0000-0000EF010000}"/>
    <cellStyle name="20 % - Markeringsfarve1 2 2 6 4 5" xfId="34731" xr:uid="{00000000-0005-0000-0000-0000F0010000}"/>
    <cellStyle name="20 % - Markeringsfarve1 2 2 6 5" xfId="6088" xr:uid="{00000000-0005-0000-0000-0000F1010000}"/>
    <cellStyle name="20 % - Markeringsfarve1 2 2 6 5 2" xfId="13584" xr:uid="{00000000-0005-0000-0000-0000F2010000}"/>
    <cellStyle name="20 % - Markeringsfarve1 2 2 6 5 2 2" xfId="29899" xr:uid="{00000000-0005-0000-0000-0000F3010000}"/>
    <cellStyle name="20 % - Markeringsfarve1 2 2 6 5 2 3" xfId="44863" xr:uid="{00000000-0005-0000-0000-0000F4010000}"/>
    <cellStyle name="20 % - Markeringsfarve1 2 2 6 5 3" xfId="22877" xr:uid="{00000000-0005-0000-0000-0000F5010000}"/>
    <cellStyle name="20 % - Markeringsfarve1 2 2 6 5 4" xfId="37864" xr:uid="{00000000-0005-0000-0000-0000F6010000}"/>
    <cellStyle name="20 % - Markeringsfarve1 2 2 6 6" xfId="10440" xr:uid="{00000000-0005-0000-0000-0000F7010000}"/>
    <cellStyle name="20 % - Markeringsfarve1 2 2 6 6 2" xfId="26760" xr:uid="{00000000-0005-0000-0000-0000F8010000}"/>
    <cellStyle name="20 % - Markeringsfarve1 2 2 6 6 3" xfId="41726" xr:uid="{00000000-0005-0000-0000-0000F9010000}"/>
    <cellStyle name="20 % - Markeringsfarve1 2 2 6 7" xfId="19738" xr:uid="{00000000-0005-0000-0000-0000FA010000}"/>
    <cellStyle name="20 % - Markeringsfarve1 2 2 6 8" xfId="34727" xr:uid="{00000000-0005-0000-0000-0000FB010000}"/>
    <cellStyle name="20 % - Markeringsfarve1 2 2 7" xfId="2308" xr:uid="{00000000-0005-0000-0000-0000FC010000}"/>
    <cellStyle name="20 % - Markeringsfarve1 2 2 7 2" xfId="2309" xr:uid="{00000000-0005-0000-0000-0000FD010000}"/>
    <cellStyle name="20 % - Markeringsfarve1 2 2 7 2 2" xfId="8226" xr:uid="{00000000-0005-0000-0000-0000FE010000}"/>
    <cellStyle name="20 % - Markeringsfarve1 2 2 7 2 2 2" xfId="15705" xr:uid="{00000000-0005-0000-0000-0000FF010000}"/>
    <cellStyle name="20 % - Markeringsfarve1 2 2 7 2 2 2 2" xfId="32020" xr:uid="{00000000-0005-0000-0000-000000020000}"/>
    <cellStyle name="20 % - Markeringsfarve1 2 2 7 2 2 2 3" xfId="46984" xr:uid="{00000000-0005-0000-0000-000001020000}"/>
    <cellStyle name="20 % - Markeringsfarve1 2 2 7 2 2 3" xfId="24998" xr:uid="{00000000-0005-0000-0000-000002020000}"/>
    <cellStyle name="20 % - Markeringsfarve1 2 2 7 2 2 4" xfId="39985" xr:uid="{00000000-0005-0000-0000-000003020000}"/>
    <cellStyle name="20 % - Markeringsfarve1 2 2 7 2 3" xfId="10446" xr:uid="{00000000-0005-0000-0000-000004020000}"/>
    <cellStyle name="20 % - Markeringsfarve1 2 2 7 2 3 2" xfId="26766" xr:uid="{00000000-0005-0000-0000-000005020000}"/>
    <cellStyle name="20 % - Markeringsfarve1 2 2 7 2 3 3" xfId="41732" xr:uid="{00000000-0005-0000-0000-000006020000}"/>
    <cellStyle name="20 % - Markeringsfarve1 2 2 7 2 4" xfId="19744" xr:uid="{00000000-0005-0000-0000-000007020000}"/>
    <cellStyle name="20 % - Markeringsfarve1 2 2 7 2 5" xfId="34733" xr:uid="{00000000-0005-0000-0000-000008020000}"/>
    <cellStyle name="20 % - Markeringsfarve1 2 2 7 3" xfId="6819" xr:uid="{00000000-0005-0000-0000-000009020000}"/>
    <cellStyle name="20 % - Markeringsfarve1 2 2 7 3 2" xfId="14314" xr:uid="{00000000-0005-0000-0000-00000A020000}"/>
    <cellStyle name="20 % - Markeringsfarve1 2 2 7 3 2 2" xfId="30629" xr:uid="{00000000-0005-0000-0000-00000B020000}"/>
    <cellStyle name="20 % - Markeringsfarve1 2 2 7 3 2 3" xfId="45593" xr:uid="{00000000-0005-0000-0000-00000C020000}"/>
    <cellStyle name="20 % - Markeringsfarve1 2 2 7 3 3" xfId="23607" xr:uid="{00000000-0005-0000-0000-00000D020000}"/>
    <cellStyle name="20 % - Markeringsfarve1 2 2 7 3 4" xfId="38594" xr:uid="{00000000-0005-0000-0000-00000E020000}"/>
    <cellStyle name="20 % - Markeringsfarve1 2 2 7 4" xfId="10445" xr:uid="{00000000-0005-0000-0000-00000F020000}"/>
    <cellStyle name="20 % - Markeringsfarve1 2 2 7 4 2" xfId="26765" xr:uid="{00000000-0005-0000-0000-000010020000}"/>
    <cellStyle name="20 % - Markeringsfarve1 2 2 7 4 3" xfId="41731" xr:uid="{00000000-0005-0000-0000-000011020000}"/>
    <cellStyle name="20 % - Markeringsfarve1 2 2 7 5" xfId="19743" xr:uid="{00000000-0005-0000-0000-000012020000}"/>
    <cellStyle name="20 % - Markeringsfarve1 2 2 7 6" xfId="34732" xr:uid="{00000000-0005-0000-0000-000013020000}"/>
    <cellStyle name="20 % - Markeringsfarve1 2 2 8" xfId="2310" xr:uid="{00000000-0005-0000-0000-000014020000}"/>
    <cellStyle name="20 % - Markeringsfarve1 2 2 8 2" xfId="7454" xr:uid="{00000000-0005-0000-0000-000015020000}"/>
    <cellStyle name="20 % - Markeringsfarve1 2 2 8 2 2" xfId="14943" xr:uid="{00000000-0005-0000-0000-000016020000}"/>
    <cellStyle name="20 % - Markeringsfarve1 2 2 8 2 2 2" xfId="31258" xr:uid="{00000000-0005-0000-0000-000017020000}"/>
    <cellStyle name="20 % - Markeringsfarve1 2 2 8 2 2 3" xfId="46222" xr:uid="{00000000-0005-0000-0000-000018020000}"/>
    <cellStyle name="20 % - Markeringsfarve1 2 2 8 2 3" xfId="24236" xr:uid="{00000000-0005-0000-0000-000019020000}"/>
    <cellStyle name="20 % - Markeringsfarve1 2 2 8 2 4" xfId="39223" xr:uid="{00000000-0005-0000-0000-00001A020000}"/>
    <cellStyle name="20 % - Markeringsfarve1 2 2 8 3" xfId="10447" xr:uid="{00000000-0005-0000-0000-00001B020000}"/>
    <cellStyle name="20 % - Markeringsfarve1 2 2 8 3 2" xfId="26767" xr:uid="{00000000-0005-0000-0000-00001C020000}"/>
    <cellStyle name="20 % - Markeringsfarve1 2 2 8 3 3" xfId="41733" xr:uid="{00000000-0005-0000-0000-00001D020000}"/>
    <cellStyle name="20 % - Markeringsfarve1 2 2 8 4" xfId="19745" xr:uid="{00000000-0005-0000-0000-00001E020000}"/>
    <cellStyle name="20 % - Markeringsfarve1 2 2 8 5" xfId="34734" xr:uid="{00000000-0005-0000-0000-00001F020000}"/>
    <cellStyle name="20 % - Markeringsfarve1 2 2 9" xfId="2311" xr:uid="{00000000-0005-0000-0000-000020020000}"/>
    <cellStyle name="20 % - Markeringsfarve1 2 2 9 2" xfId="9054" xr:uid="{00000000-0005-0000-0000-000021020000}"/>
    <cellStyle name="20 % - Markeringsfarve1 2 2 9 2 2" xfId="16526" xr:uid="{00000000-0005-0000-0000-000022020000}"/>
    <cellStyle name="20 % - Markeringsfarve1 2 2 9 2 2 2" xfId="32841" xr:uid="{00000000-0005-0000-0000-000023020000}"/>
    <cellStyle name="20 % - Markeringsfarve1 2 2 9 2 2 3" xfId="47805" xr:uid="{00000000-0005-0000-0000-000024020000}"/>
    <cellStyle name="20 % - Markeringsfarve1 2 2 9 2 3" xfId="25819" xr:uid="{00000000-0005-0000-0000-000025020000}"/>
    <cellStyle name="20 % - Markeringsfarve1 2 2 9 2 4" xfId="40806" xr:uid="{00000000-0005-0000-0000-000026020000}"/>
    <cellStyle name="20 % - Markeringsfarve1 2 2 9 3" xfId="10448" xr:uid="{00000000-0005-0000-0000-000027020000}"/>
    <cellStyle name="20 % - Markeringsfarve1 2 2 9 3 2" xfId="26768" xr:uid="{00000000-0005-0000-0000-000028020000}"/>
    <cellStyle name="20 % - Markeringsfarve1 2 2 9 3 3" xfId="41734" xr:uid="{00000000-0005-0000-0000-000029020000}"/>
    <cellStyle name="20 % - Markeringsfarve1 2 2 9 4" xfId="19746" xr:uid="{00000000-0005-0000-0000-00002A020000}"/>
    <cellStyle name="20 % - Markeringsfarve1 2 2 9 5" xfId="34735" xr:uid="{00000000-0005-0000-0000-00002B020000}"/>
    <cellStyle name="20 % - Markeringsfarve1 2 3" xfId="2312" xr:uid="{00000000-0005-0000-0000-00002C020000}"/>
    <cellStyle name="20 % - Markeringsfarve1 2 3 10" xfId="6089" xr:uid="{00000000-0005-0000-0000-00002D020000}"/>
    <cellStyle name="20 % - Markeringsfarve1 2 3 10 2" xfId="13585" xr:uid="{00000000-0005-0000-0000-00002E020000}"/>
    <cellStyle name="20 % - Markeringsfarve1 2 3 10 2 2" xfId="29900" xr:uid="{00000000-0005-0000-0000-00002F020000}"/>
    <cellStyle name="20 % - Markeringsfarve1 2 3 10 2 3" xfId="44864" xr:uid="{00000000-0005-0000-0000-000030020000}"/>
    <cellStyle name="20 % - Markeringsfarve1 2 3 10 3" xfId="22878" xr:uid="{00000000-0005-0000-0000-000031020000}"/>
    <cellStyle name="20 % - Markeringsfarve1 2 3 10 4" xfId="37865" xr:uid="{00000000-0005-0000-0000-000032020000}"/>
    <cellStyle name="20 % - Markeringsfarve1 2 3 11" xfId="10449" xr:uid="{00000000-0005-0000-0000-000033020000}"/>
    <cellStyle name="20 % - Markeringsfarve1 2 3 11 2" xfId="26769" xr:uid="{00000000-0005-0000-0000-000034020000}"/>
    <cellStyle name="20 % - Markeringsfarve1 2 3 11 3" xfId="41735" xr:uid="{00000000-0005-0000-0000-000035020000}"/>
    <cellStyle name="20 % - Markeringsfarve1 2 3 12" xfId="19747" xr:uid="{00000000-0005-0000-0000-000036020000}"/>
    <cellStyle name="20 % - Markeringsfarve1 2 3 13" xfId="34736" xr:uid="{00000000-0005-0000-0000-000037020000}"/>
    <cellStyle name="20 % - Markeringsfarve1 2 3 2" xfId="2313" xr:uid="{00000000-0005-0000-0000-000038020000}"/>
    <cellStyle name="20 % - Markeringsfarve1 2 3 2 2" xfId="2314" xr:uid="{00000000-0005-0000-0000-000039020000}"/>
    <cellStyle name="20 % - Markeringsfarve1 2 3 2 2 2" xfId="2315" xr:uid="{00000000-0005-0000-0000-00003A020000}"/>
    <cellStyle name="20 % - Markeringsfarve1 2 3 2 2 2 2" xfId="8384" xr:uid="{00000000-0005-0000-0000-00003B020000}"/>
    <cellStyle name="20 % - Markeringsfarve1 2 3 2 2 2 2 2" xfId="15863" xr:uid="{00000000-0005-0000-0000-00003C020000}"/>
    <cellStyle name="20 % - Markeringsfarve1 2 3 2 2 2 2 2 2" xfId="32178" xr:uid="{00000000-0005-0000-0000-00003D020000}"/>
    <cellStyle name="20 % - Markeringsfarve1 2 3 2 2 2 2 2 3" xfId="47142" xr:uid="{00000000-0005-0000-0000-00003E020000}"/>
    <cellStyle name="20 % - Markeringsfarve1 2 3 2 2 2 2 3" xfId="25156" xr:uid="{00000000-0005-0000-0000-00003F020000}"/>
    <cellStyle name="20 % - Markeringsfarve1 2 3 2 2 2 2 4" xfId="40143" xr:uid="{00000000-0005-0000-0000-000040020000}"/>
    <cellStyle name="20 % - Markeringsfarve1 2 3 2 2 2 3" xfId="10452" xr:uid="{00000000-0005-0000-0000-000041020000}"/>
    <cellStyle name="20 % - Markeringsfarve1 2 3 2 2 2 3 2" xfId="26772" xr:uid="{00000000-0005-0000-0000-000042020000}"/>
    <cellStyle name="20 % - Markeringsfarve1 2 3 2 2 2 3 3" xfId="41738" xr:uid="{00000000-0005-0000-0000-000043020000}"/>
    <cellStyle name="20 % - Markeringsfarve1 2 3 2 2 2 4" xfId="19750" xr:uid="{00000000-0005-0000-0000-000044020000}"/>
    <cellStyle name="20 % - Markeringsfarve1 2 3 2 2 2 5" xfId="34739" xr:uid="{00000000-0005-0000-0000-000045020000}"/>
    <cellStyle name="20 % - Markeringsfarve1 2 3 2 2 3" xfId="6951" xr:uid="{00000000-0005-0000-0000-000046020000}"/>
    <cellStyle name="20 % - Markeringsfarve1 2 3 2 2 3 2" xfId="14446" xr:uid="{00000000-0005-0000-0000-000047020000}"/>
    <cellStyle name="20 % - Markeringsfarve1 2 3 2 2 3 2 2" xfId="30761" xr:uid="{00000000-0005-0000-0000-000048020000}"/>
    <cellStyle name="20 % - Markeringsfarve1 2 3 2 2 3 2 3" xfId="45725" xr:uid="{00000000-0005-0000-0000-000049020000}"/>
    <cellStyle name="20 % - Markeringsfarve1 2 3 2 2 3 3" xfId="23739" xr:uid="{00000000-0005-0000-0000-00004A020000}"/>
    <cellStyle name="20 % - Markeringsfarve1 2 3 2 2 3 4" xfId="38726" xr:uid="{00000000-0005-0000-0000-00004B020000}"/>
    <cellStyle name="20 % - Markeringsfarve1 2 3 2 2 4" xfId="10451" xr:uid="{00000000-0005-0000-0000-00004C020000}"/>
    <cellStyle name="20 % - Markeringsfarve1 2 3 2 2 4 2" xfId="26771" xr:uid="{00000000-0005-0000-0000-00004D020000}"/>
    <cellStyle name="20 % - Markeringsfarve1 2 3 2 2 4 3" xfId="41737" xr:uid="{00000000-0005-0000-0000-00004E020000}"/>
    <cellStyle name="20 % - Markeringsfarve1 2 3 2 2 5" xfId="19749" xr:uid="{00000000-0005-0000-0000-00004F020000}"/>
    <cellStyle name="20 % - Markeringsfarve1 2 3 2 2 6" xfId="34738" xr:uid="{00000000-0005-0000-0000-000050020000}"/>
    <cellStyle name="20 % - Markeringsfarve1 2 3 2 3" xfId="2316" xr:uid="{00000000-0005-0000-0000-000051020000}"/>
    <cellStyle name="20 % - Markeringsfarve1 2 3 2 3 2" xfId="7614" xr:uid="{00000000-0005-0000-0000-000052020000}"/>
    <cellStyle name="20 % - Markeringsfarve1 2 3 2 3 2 2" xfId="15103" xr:uid="{00000000-0005-0000-0000-000053020000}"/>
    <cellStyle name="20 % - Markeringsfarve1 2 3 2 3 2 2 2" xfId="31418" xr:uid="{00000000-0005-0000-0000-000054020000}"/>
    <cellStyle name="20 % - Markeringsfarve1 2 3 2 3 2 2 3" xfId="46382" xr:uid="{00000000-0005-0000-0000-000055020000}"/>
    <cellStyle name="20 % - Markeringsfarve1 2 3 2 3 2 3" xfId="24396" xr:uid="{00000000-0005-0000-0000-000056020000}"/>
    <cellStyle name="20 % - Markeringsfarve1 2 3 2 3 2 4" xfId="39383" xr:uid="{00000000-0005-0000-0000-000057020000}"/>
    <cellStyle name="20 % - Markeringsfarve1 2 3 2 3 3" xfId="10453" xr:uid="{00000000-0005-0000-0000-000058020000}"/>
    <cellStyle name="20 % - Markeringsfarve1 2 3 2 3 3 2" xfId="26773" xr:uid="{00000000-0005-0000-0000-000059020000}"/>
    <cellStyle name="20 % - Markeringsfarve1 2 3 2 3 3 3" xfId="41739" xr:uid="{00000000-0005-0000-0000-00005A020000}"/>
    <cellStyle name="20 % - Markeringsfarve1 2 3 2 3 4" xfId="19751" xr:uid="{00000000-0005-0000-0000-00005B020000}"/>
    <cellStyle name="20 % - Markeringsfarve1 2 3 2 3 5" xfId="34740" xr:uid="{00000000-0005-0000-0000-00005C020000}"/>
    <cellStyle name="20 % - Markeringsfarve1 2 3 2 4" xfId="2317" xr:uid="{00000000-0005-0000-0000-00005D020000}"/>
    <cellStyle name="20 % - Markeringsfarve1 2 3 2 4 2" xfId="9047" xr:uid="{00000000-0005-0000-0000-00005E020000}"/>
    <cellStyle name="20 % - Markeringsfarve1 2 3 2 4 2 2" xfId="16519" xr:uid="{00000000-0005-0000-0000-00005F020000}"/>
    <cellStyle name="20 % - Markeringsfarve1 2 3 2 4 2 2 2" xfId="32834" xr:uid="{00000000-0005-0000-0000-000060020000}"/>
    <cellStyle name="20 % - Markeringsfarve1 2 3 2 4 2 2 3" xfId="47798" xr:uid="{00000000-0005-0000-0000-000061020000}"/>
    <cellStyle name="20 % - Markeringsfarve1 2 3 2 4 2 3" xfId="25812" xr:uid="{00000000-0005-0000-0000-000062020000}"/>
    <cellStyle name="20 % - Markeringsfarve1 2 3 2 4 2 4" xfId="40799" xr:uid="{00000000-0005-0000-0000-000063020000}"/>
    <cellStyle name="20 % - Markeringsfarve1 2 3 2 4 3" xfId="10454" xr:uid="{00000000-0005-0000-0000-000064020000}"/>
    <cellStyle name="20 % - Markeringsfarve1 2 3 2 4 3 2" xfId="26774" xr:uid="{00000000-0005-0000-0000-000065020000}"/>
    <cellStyle name="20 % - Markeringsfarve1 2 3 2 4 3 3" xfId="41740" xr:uid="{00000000-0005-0000-0000-000066020000}"/>
    <cellStyle name="20 % - Markeringsfarve1 2 3 2 4 4" xfId="19752" xr:uid="{00000000-0005-0000-0000-000067020000}"/>
    <cellStyle name="20 % - Markeringsfarve1 2 3 2 4 5" xfId="34741" xr:uid="{00000000-0005-0000-0000-000068020000}"/>
    <cellStyle name="20 % - Markeringsfarve1 2 3 2 5" xfId="6090" xr:uid="{00000000-0005-0000-0000-000069020000}"/>
    <cellStyle name="20 % - Markeringsfarve1 2 3 2 5 2" xfId="13586" xr:uid="{00000000-0005-0000-0000-00006A020000}"/>
    <cellStyle name="20 % - Markeringsfarve1 2 3 2 5 2 2" xfId="29901" xr:uid="{00000000-0005-0000-0000-00006B020000}"/>
    <cellStyle name="20 % - Markeringsfarve1 2 3 2 5 2 3" xfId="44865" xr:uid="{00000000-0005-0000-0000-00006C020000}"/>
    <cellStyle name="20 % - Markeringsfarve1 2 3 2 5 3" xfId="22879" xr:uid="{00000000-0005-0000-0000-00006D020000}"/>
    <cellStyle name="20 % - Markeringsfarve1 2 3 2 5 4" xfId="37866" xr:uid="{00000000-0005-0000-0000-00006E020000}"/>
    <cellStyle name="20 % - Markeringsfarve1 2 3 2 6" xfId="10450" xr:uid="{00000000-0005-0000-0000-00006F020000}"/>
    <cellStyle name="20 % - Markeringsfarve1 2 3 2 6 2" xfId="26770" xr:uid="{00000000-0005-0000-0000-000070020000}"/>
    <cellStyle name="20 % - Markeringsfarve1 2 3 2 6 3" xfId="41736" xr:uid="{00000000-0005-0000-0000-000071020000}"/>
    <cellStyle name="20 % - Markeringsfarve1 2 3 2 7" xfId="19748" xr:uid="{00000000-0005-0000-0000-000072020000}"/>
    <cellStyle name="20 % - Markeringsfarve1 2 3 2 8" xfId="34737" xr:uid="{00000000-0005-0000-0000-000073020000}"/>
    <cellStyle name="20 % - Markeringsfarve1 2 3 3" xfId="2318" xr:uid="{00000000-0005-0000-0000-000074020000}"/>
    <cellStyle name="20 % - Markeringsfarve1 2 3 3 2" xfId="2319" xr:uid="{00000000-0005-0000-0000-000075020000}"/>
    <cellStyle name="20 % - Markeringsfarve1 2 3 3 2 2" xfId="2320" xr:uid="{00000000-0005-0000-0000-000076020000}"/>
    <cellStyle name="20 % - Markeringsfarve1 2 3 3 2 2 2" xfId="8400" xr:uid="{00000000-0005-0000-0000-000077020000}"/>
    <cellStyle name="20 % - Markeringsfarve1 2 3 3 2 2 2 2" xfId="15879" xr:uid="{00000000-0005-0000-0000-000078020000}"/>
    <cellStyle name="20 % - Markeringsfarve1 2 3 3 2 2 2 2 2" xfId="32194" xr:uid="{00000000-0005-0000-0000-000079020000}"/>
    <cellStyle name="20 % - Markeringsfarve1 2 3 3 2 2 2 2 3" xfId="47158" xr:uid="{00000000-0005-0000-0000-00007A020000}"/>
    <cellStyle name="20 % - Markeringsfarve1 2 3 3 2 2 2 3" xfId="25172" xr:uid="{00000000-0005-0000-0000-00007B020000}"/>
    <cellStyle name="20 % - Markeringsfarve1 2 3 3 2 2 2 4" xfId="40159" xr:uid="{00000000-0005-0000-0000-00007C020000}"/>
    <cellStyle name="20 % - Markeringsfarve1 2 3 3 2 2 3" xfId="10457" xr:uid="{00000000-0005-0000-0000-00007D020000}"/>
    <cellStyle name="20 % - Markeringsfarve1 2 3 3 2 2 3 2" xfId="26777" xr:uid="{00000000-0005-0000-0000-00007E020000}"/>
    <cellStyle name="20 % - Markeringsfarve1 2 3 3 2 2 3 3" xfId="41743" xr:uid="{00000000-0005-0000-0000-00007F020000}"/>
    <cellStyle name="20 % - Markeringsfarve1 2 3 3 2 2 4" xfId="19755" xr:uid="{00000000-0005-0000-0000-000080020000}"/>
    <cellStyle name="20 % - Markeringsfarve1 2 3 3 2 2 5" xfId="34744" xr:uid="{00000000-0005-0000-0000-000081020000}"/>
    <cellStyle name="20 % - Markeringsfarve1 2 3 3 2 3" xfId="6964" xr:uid="{00000000-0005-0000-0000-000082020000}"/>
    <cellStyle name="20 % - Markeringsfarve1 2 3 3 2 3 2" xfId="14459" xr:uid="{00000000-0005-0000-0000-000083020000}"/>
    <cellStyle name="20 % - Markeringsfarve1 2 3 3 2 3 2 2" xfId="30774" xr:uid="{00000000-0005-0000-0000-000084020000}"/>
    <cellStyle name="20 % - Markeringsfarve1 2 3 3 2 3 2 3" xfId="45738" xr:uid="{00000000-0005-0000-0000-000085020000}"/>
    <cellStyle name="20 % - Markeringsfarve1 2 3 3 2 3 3" xfId="23752" xr:uid="{00000000-0005-0000-0000-000086020000}"/>
    <cellStyle name="20 % - Markeringsfarve1 2 3 3 2 3 4" xfId="38739" xr:uid="{00000000-0005-0000-0000-000087020000}"/>
    <cellStyle name="20 % - Markeringsfarve1 2 3 3 2 4" xfId="10456" xr:uid="{00000000-0005-0000-0000-000088020000}"/>
    <cellStyle name="20 % - Markeringsfarve1 2 3 3 2 4 2" xfId="26776" xr:uid="{00000000-0005-0000-0000-000089020000}"/>
    <cellStyle name="20 % - Markeringsfarve1 2 3 3 2 4 3" xfId="41742" xr:uid="{00000000-0005-0000-0000-00008A020000}"/>
    <cellStyle name="20 % - Markeringsfarve1 2 3 3 2 5" xfId="19754" xr:uid="{00000000-0005-0000-0000-00008B020000}"/>
    <cellStyle name="20 % - Markeringsfarve1 2 3 3 2 6" xfId="34743" xr:uid="{00000000-0005-0000-0000-00008C020000}"/>
    <cellStyle name="20 % - Markeringsfarve1 2 3 3 3" xfId="2321" xr:uid="{00000000-0005-0000-0000-00008D020000}"/>
    <cellStyle name="20 % - Markeringsfarve1 2 3 3 3 2" xfId="7630" xr:uid="{00000000-0005-0000-0000-00008E020000}"/>
    <cellStyle name="20 % - Markeringsfarve1 2 3 3 3 2 2" xfId="15119" xr:uid="{00000000-0005-0000-0000-00008F020000}"/>
    <cellStyle name="20 % - Markeringsfarve1 2 3 3 3 2 2 2" xfId="31434" xr:uid="{00000000-0005-0000-0000-000090020000}"/>
    <cellStyle name="20 % - Markeringsfarve1 2 3 3 3 2 2 3" xfId="46398" xr:uid="{00000000-0005-0000-0000-000091020000}"/>
    <cellStyle name="20 % - Markeringsfarve1 2 3 3 3 2 3" xfId="24412" xr:uid="{00000000-0005-0000-0000-000092020000}"/>
    <cellStyle name="20 % - Markeringsfarve1 2 3 3 3 2 4" xfId="39399" xr:uid="{00000000-0005-0000-0000-000093020000}"/>
    <cellStyle name="20 % - Markeringsfarve1 2 3 3 3 3" xfId="10458" xr:uid="{00000000-0005-0000-0000-000094020000}"/>
    <cellStyle name="20 % - Markeringsfarve1 2 3 3 3 3 2" xfId="26778" xr:uid="{00000000-0005-0000-0000-000095020000}"/>
    <cellStyle name="20 % - Markeringsfarve1 2 3 3 3 3 3" xfId="41744" xr:uid="{00000000-0005-0000-0000-000096020000}"/>
    <cellStyle name="20 % - Markeringsfarve1 2 3 3 3 4" xfId="19756" xr:uid="{00000000-0005-0000-0000-000097020000}"/>
    <cellStyle name="20 % - Markeringsfarve1 2 3 3 3 5" xfId="34745" xr:uid="{00000000-0005-0000-0000-000098020000}"/>
    <cellStyle name="20 % - Markeringsfarve1 2 3 3 4" xfId="2322" xr:uid="{00000000-0005-0000-0000-000099020000}"/>
    <cellStyle name="20 % - Markeringsfarve1 2 3 3 4 2" xfId="9046" xr:uid="{00000000-0005-0000-0000-00009A020000}"/>
    <cellStyle name="20 % - Markeringsfarve1 2 3 3 4 2 2" xfId="16518" xr:uid="{00000000-0005-0000-0000-00009B020000}"/>
    <cellStyle name="20 % - Markeringsfarve1 2 3 3 4 2 2 2" xfId="32833" xr:uid="{00000000-0005-0000-0000-00009C020000}"/>
    <cellStyle name="20 % - Markeringsfarve1 2 3 3 4 2 2 3" xfId="47797" xr:uid="{00000000-0005-0000-0000-00009D020000}"/>
    <cellStyle name="20 % - Markeringsfarve1 2 3 3 4 2 3" xfId="25811" xr:uid="{00000000-0005-0000-0000-00009E020000}"/>
    <cellStyle name="20 % - Markeringsfarve1 2 3 3 4 2 4" xfId="40798" xr:uid="{00000000-0005-0000-0000-00009F020000}"/>
    <cellStyle name="20 % - Markeringsfarve1 2 3 3 4 3" xfId="10459" xr:uid="{00000000-0005-0000-0000-0000A0020000}"/>
    <cellStyle name="20 % - Markeringsfarve1 2 3 3 4 3 2" xfId="26779" xr:uid="{00000000-0005-0000-0000-0000A1020000}"/>
    <cellStyle name="20 % - Markeringsfarve1 2 3 3 4 3 3" xfId="41745" xr:uid="{00000000-0005-0000-0000-0000A2020000}"/>
    <cellStyle name="20 % - Markeringsfarve1 2 3 3 4 4" xfId="19757" xr:uid="{00000000-0005-0000-0000-0000A3020000}"/>
    <cellStyle name="20 % - Markeringsfarve1 2 3 3 4 5" xfId="34746" xr:uid="{00000000-0005-0000-0000-0000A4020000}"/>
    <cellStyle name="20 % - Markeringsfarve1 2 3 3 5" xfId="6091" xr:uid="{00000000-0005-0000-0000-0000A5020000}"/>
    <cellStyle name="20 % - Markeringsfarve1 2 3 3 5 2" xfId="13587" xr:uid="{00000000-0005-0000-0000-0000A6020000}"/>
    <cellStyle name="20 % - Markeringsfarve1 2 3 3 5 2 2" xfId="29902" xr:uid="{00000000-0005-0000-0000-0000A7020000}"/>
    <cellStyle name="20 % - Markeringsfarve1 2 3 3 5 2 3" xfId="44866" xr:uid="{00000000-0005-0000-0000-0000A8020000}"/>
    <cellStyle name="20 % - Markeringsfarve1 2 3 3 5 3" xfId="22880" xr:uid="{00000000-0005-0000-0000-0000A9020000}"/>
    <cellStyle name="20 % - Markeringsfarve1 2 3 3 5 4" xfId="37867" xr:uid="{00000000-0005-0000-0000-0000AA020000}"/>
    <cellStyle name="20 % - Markeringsfarve1 2 3 3 6" xfId="10455" xr:uid="{00000000-0005-0000-0000-0000AB020000}"/>
    <cellStyle name="20 % - Markeringsfarve1 2 3 3 6 2" xfId="26775" xr:uid="{00000000-0005-0000-0000-0000AC020000}"/>
    <cellStyle name="20 % - Markeringsfarve1 2 3 3 6 3" xfId="41741" xr:uid="{00000000-0005-0000-0000-0000AD020000}"/>
    <cellStyle name="20 % - Markeringsfarve1 2 3 3 7" xfId="19753" xr:uid="{00000000-0005-0000-0000-0000AE020000}"/>
    <cellStyle name="20 % - Markeringsfarve1 2 3 3 8" xfId="34742" xr:uid="{00000000-0005-0000-0000-0000AF020000}"/>
    <cellStyle name="20 % - Markeringsfarve1 2 3 4" xfId="2323" xr:uid="{00000000-0005-0000-0000-0000B0020000}"/>
    <cellStyle name="20 % - Markeringsfarve1 2 3 4 2" xfId="2324" xr:uid="{00000000-0005-0000-0000-0000B1020000}"/>
    <cellStyle name="20 % - Markeringsfarve1 2 3 4 2 2" xfId="2325" xr:uid="{00000000-0005-0000-0000-0000B2020000}"/>
    <cellStyle name="20 % - Markeringsfarve1 2 3 4 2 2 2" xfId="8622" xr:uid="{00000000-0005-0000-0000-0000B3020000}"/>
    <cellStyle name="20 % - Markeringsfarve1 2 3 4 2 2 2 2" xfId="16101" xr:uid="{00000000-0005-0000-0000-0000B4020000}"/>
    <cellStyle name="20 % - Markeringsfarve1 2 3 4 2 2 2 2 2" xfId="32416" xr:uid="{00000000-0005-0000-0000-0000B5020000}"/>
    <cellStyle name="20 % - Markeringsfarve1 2 3 4 2 2 2 2 3" xfId="47380" xr:uid="{00000000-0005-0000-0000-0000B6020000}"/>
    <cellStyle name="20 % - Markeringsfarve1 2 3 4 2 2 2 3" xfId="25394" xr:uid="{00000000-0005-0000-0000-0000B7020000}"/>
    <cellStyle name="20 % - Markeringsfarve1 2 3 4 2 2 2 4" xfId="40381" xr:uid="{00000000-0005-0000-0000-0000B8020000}"/>
    <cellStyle name="20 % - Markeringsfarve1 2 3 4 2 2 3" xfId="10462" xr:uid="{00000000-0005-0000-0000-0000B9020000}"/>
    <cellStyle name="20 % - Markeringsfarve1 2 3 4 2 2 3 2" xfId="26782" xr:uid="{00000000-0005-0000-0000-0000BA020000}"/>
    <cellStyle name="20 % - Markeringsfarve1 2 3 4 2 2 3 3" xfId="41748" xr:uid="{00000000-0005-0000-0000-0000BB020000}"/>
    <cellStyle name="20 % - Markeringsfarve1 2 3 4 2 2 4" xfId="19760" xr:uid="{00000000-0005-0000-0000-0000BC020000}"/>
    <cellStyle name="20 % - Markeringsfarve1 2 3 4 2 2 5" xfId="34749" xr:uid="{00000000-0005-0000-0000-0000BD020000}"/>
    <cellStyle name="20 % - Markeringsfarve1 2 3 4 2 3" xfId="7153" xr:uid="{00000000-0005-0000-0000-0000BE020000}"/>
    <cellStyle name="20 % - Markeringsfarve1 2 3 4 2 3 2" xfId="14645" xr:uid="{00000000-0005-0000-0000-0000BF020000}"/>
    <cellStyle name="20 % - Markeringsfarve1 2 3 4 2 3 2 2" xfId="30960" xr:uid="{00000000-0005-0000-0000-0000C0020000}"/>
    <cellStyle name="20 % - Markeringsfarve1 2 3 4 2 3 2 3" xfId="45924" xr:uid="{00000000-0005-0000-0000-0000C1020000}"/>
    <cellStyle name="20 % - Markeringsfarve1 2 3 4 2 3 3" xfId="23938" xr:uid="{00000000-0005-0000-0000-0000C2020000}"/>
    <cellStyle name="20 % - Markeringsfarve1 2 3 4 2 3 4" xfId="38925" xr:uid="{00000000-0005-0000-0000-0000C3020000}"/>
    <cellStyle name="20 % - Markeringsfarve1 2 3 4 2 4" xfId="10461" xr:uid="{00000000-0005-0000-0000-0000C4020000}"/>
    <cellStyle name="20 % - Markeringsfarve1 2 3 4 2 4 2" xfId="26781" xr:uid="{00000000-0005-0000-0000-0000C5020000}"/>
    <cellStyle name="20 % - Markeringsfarve1 2 3 4 2 4 3" xfId="41747" xr:uid="{00000000-0005-0000-0000-0000C6020000}"/>
    <cellStyle name="20 % - Markeringsfarve1 2 3 4 2 5" xfId="19759" xr:uid="{00000000-0005-0000-0000-0000C7020000}"/>
    <cellStyle name="20 % - Markeringsfarve1 2 3 4 2 6" xfId="34748" xr:uid="{00000000-0005-0000-0000-0000C8020000}"/>
    <cellStyle name="20 % - Markeringsfarve1 2 3 4 3" xfId="2326" xr:uid="{00000000-0005-0000-0000-0000C9020000}"/>
    <cellStyle name="20 % - Markeringsfarve1 2 3 4 3 2" xfId="7898" xr:uid="{00000000-0005-0000-0000-0000CA020000}"/>
    <cellStyle name="20 % - Markeringsfarve1 2 3 4 3 2 2" xfId="15386" xr:uid="{00000000-0005-0000-0000-0000CB020000}"/>
    <cellStyle name="20 % - Markeringsfarve1 2 3 4 3 2 2 2" xfId="31701" xr:uid="{00000000-0005-0000-0000-0000CC020000}"/>
    <cellStyle name="20 % - Markeringsfarve1 2 3 4 3 2 2 3" xfId="46665" xr:uid="{00000000-0005-0000-0000-0000CD020000}"/>
    <cellStyle name="20 % - Markeringsfarve1 2 3 4 3 2 3" xfId="24679" xr:uid="{00000000-0005-0000-0000-0000CE020000}"/>
    <cellStyle name="20 % - Markeringsfarve1 2 3 4 3 2 4" xfId="39666" xr:uid="{00000000-0005-0000-0000-0000CF020000}"/>
    <cellStyle name="20 % - Markeringsfarve1 2 3 4 3 3" xfId="10463" xr:uid="{00000000-0005-0000-0000-0000D0020000}"/>
    <cellStyle name="20 % - Markeringsfarve1 2 3 4 3 3 2" xfId="26783" xr:uid="{00000000-0005-0000-0000-0000D1020000}"/>
    <cellStyle name="20 % - Markeringsfarve1 2 3 4 3 3 3" xfId="41749" xr:uid="{00000000-0005-0000-0000-0000D2020000}"/>
    <cellStyle name="20 % - Markeringsfarve1 2 3 4 3 4" xfId="19761" xr:uid="{00000000-0005-0000-0000-0000D3020000}"/>
    <cellStyle name="20 % - Markeringsfarve1 2 3 4 3 5" xfId="34750" xr:uid="{00000000-0005-0000-0000-0000D4020000}"/>
    <cellStyle name="20 % - Markeringsfarve1 2 3 4 4" xfId="2327" xr:uid="{00000000-0005-0000-0000-0000D5020000}"/>
    <cellStyle name="20 % - Markeringsfarve1 2 3 4 4 2" xfId="9045" xr:uid="{00000000-0005-0000-0000-0000D6020000}"/>
    <cellStyle name="20 % - Markeringsfarve1 2 3 4 4 2 2" xfId="16517" xr:uid="{00000000-0005-0000-0000-0000D7020000}"/>
    <cellStyle name="20 % - Markeringsfarve1 2 3 4 4 2 2 2" xfId="32832" xr:uid="{00000000-0005-0000-0000-0000D8020000}"/>
    <cellStyle name="20 % - Markeringsfarve1 2 3 4 4 2 2 3" xfId="47796" xr:uid="{00000000-0005-0000-0000-0000D9020000}"/>
    <cellStyle name="20 % - Markeringsfarve1 2 3 4 4 2 3" xfId="25810" xr:uid="{00000000-0005-0000-0000-0000DA020000}"/>
    <cellStyle name="20 % - Markeringsfarve1 2 3 4 4 2 4" xfId="40797" xr:uid="{00000000-0005-0000-0000-0000DB020000}"/>
    <cellStyle name="20 % - Markeringsfarve1 2 3 4 4 3" xfId="10464" xr:uid="{00000000-0005-0000-0000-0000DC020000}"/>
    <cellStyle name="20 % - Markeringsfarve1 2 3 4 4 3 2" xfId="26784" xr:uid="{00000000-0005-0000-0000-0000DD020000}"/>
    <cellStyle name="20 % - Markeringsfarve1 2 3 4 4 3 3" xfId="41750" xr:uid="{00000000-0005-0000-0000-0000DE020000}"/>
    <cellStyle name="20 % - Markeringsfarve1 2 3 4 4 4" xfId="19762" xr:uid="{00000000-0005-0000-0000-0000DF020000}"/>
    <cellStyle name="20 % - Markeringsfarve1 2 3 4 4 5" xfId="34751" xr:uid="{00000000-0005-0000-0000-0000E0020000}"/>
    <cellStyle name="20 % - Markeringsfarve1 2 3 4 5" xfId="6092" xr:uid="{00000000-0005-0000-0000-0000E1020000}"/>
    <cellStyle name="20 % - Markeringsfarve1 2 3 4 5 2" xfId="13588" xr:uid="{00000000-0005-0000-0000-0000E2020000}"/>
    <cellStyle name="20 % - Markeringsfarve1 2 3 4 5 2 2" xfId="29903" xr:uid="{00000000-0005-0000-0000-0000E3020000}"/>
    <cellStyle name="20 % - Markeringsfarve1 2 3 4 5 2 3" xfId="44867" xr:uid="{00000000-0005-0000-0000-0000E4020000}"/>
    <cellStyle name="20 % - Markeringsfarve1 2 3 4 5 3" xfId="22881" xr:uid="{00000000-0005-0000-0000-0000E5020000}"/>
    <cellStyle name="20 % - Markeringsfarve1 2 3 4 5 4" xfId="37868" xr:uid="{00000000-0005-0000-0000-0000E6020000}"/>
    <cellStyle name="20 % - Markeringsfarve1 2 3 4 6" xfId="10460" xr:uid="{00000000-0005-0000-0000-0000E7020000}"/>
    <cellStyle name="20 % - Markeringsfarve1 2 3 4 6 2" xfId="26780" xr:uid="{00000000-0005-0000-0000-0000E8020000}"/>
    <cellStyle name="20 % - Markeringsfarve1 2 3 4 6 3" xfId="41746" xr:uid="{00000000-0005-0000-0000-0000E9020000}"/>
    <cellStyle name="20 % - Markeringsfarve1 2 3 4 7" xfId="19758" xr:uid="{00000000-0005-0000-0000-0000EA020000}"/>
    <cellStyle name="20 % - Markeringsfarve1 2 3 4 8" xfId="34747" xr:uid="{00000000-0005-0000-0000-0000EB020000}"/>
    <cellStyle name="20 % - Markeringsfarve1 2 3 5" xfId="2328" xr:uid="{00000000-0005-0000-0000-0000EC020000}"/>
    <cellStyle name="20 % - Markeringsfarve1 2 3 5 2" xfId="2329" xr:uid="{00000000-0005-0000-0000-0000ED020000}"/>
    <cellStyle name="20 % - Markeringsfarve1 2 3 5 2 2" xfId="2330" xr:uid="{00000000-0005-0000-0000-0000EE020000}"/>
    <cellStyle name="20 % - Markeringsfarve1 2 3 5 2 2 2" xfId="8739" xr:uid="{00000000-0005-0000-0000-0000EF020000}"/>
    <cellStyle name="20 % - Markeringsfarve1 2 3 5 2 2 2 2" xfId="16218" xr:uid="{00000000-0005-0000-0000-0000F0020000}"/>
    <cellStyle name="20 % - Markeringsfarve1 2 3 5 2 2 2 2 2" xfId="32533" xr:uid="{00000000-0005-0000-0000-0000F1020000}"/>
    <cellStyle name="20 % - Markeringsfarve1 2 3 5 2 2 2 2 3" xfId="47497" xr:uid="{00000000-0005-0000-0000-0000F2020000}"/>
    <cellStyle name="20 % - Markeringsfarve1 2 3 5 2 2 2 3" xfId="25511" xr:uid="{00000000-0005-0000-0000-0000F3020000}"/>
    <cellStyle name="20 % - Markeringsfarve1 2 3 5 2 2 2 4" xfId="40498" xr:uid="{00000000-0005-0000-0000-0000F4020000}"/>
    <cellStyle name="20 % - Markeringsfarve1 2 3 5 2 2 3" xfId="10467" xr:uid="{00000000-0005-0000-0000-0000F5020000}"/>
    <cellStyle name="20 % - Markeringsfarve1 2 3 5 2 2 3 2" xfId="26787" xr:uid="{00000000-0005-0000-0000-0000F6020000}"/>
    <cellStyle name="20 % - Markeringsfarve1 2 3 5 2 2 3 3" xfId="41753" xr:uid="{00000000-0005-0000-0000-0000F7020000}"/>
    <cellStyle name="20 % - Markeringsfarve1 2 3 5 2 2 4" xfId="19765" xr:uid="{00000000-0005-0000-0000-0000F8020000}"/>
    <cellStyle name="20 % - Markeringsfarve1 2 3 5 2 2 5" xfId="34754" xr:uid="{00000000-0005-0000-0000-0000F9020000}"/>
    <cellStyle name="20 % - Markeringsfarve1 2 3 5 2 3" xfId="7252" xr:uid="{00000000-0005-0000-0000-0000FA020000}"/>
    <cellStyle name="20 % - Markeringsfarve1 2 3 5 2 3 2" xfId="14744" xr:uid="{00000000-0005-0000-0000-0000FB020000}"/>
    <cellStyle name="20 % - Markeringsfarve1 2 3 5 2 3 2 2" xfId="31059" xr:uid="{00000000-0005-0000-0000-0000FC020000}"/>
    <cellStyle name="20 % - Markeringsfarve1 2 3 5 2 3 2 3" xfId="46023" xr:uid="{00000000-0005-0000-0000-0000FD020000}"/>
    <cellStyle name="20 % - Markeringsfarve1 2 3 5 2 3 3" xfId="24037" xr:uid="{00000000-0005-0000-0000-0000FE020000}"/>
    <cellStyle name="20 % - Markeringsfarve1 2 3 5 2 3 4" xfId="39024" xr:uid="{00000000-0005-0000-0000-0000FF020000}"/>
    <cellStyle name="20 % - Markeringsfarve1 2 3 5 2 4" xfId="10466" xr:uid="{00000000-0005-0000-0000-000000030000}"/>
    <cellStyle name="20 % - Markeringsfarve1 2 3 5 2 4 2" xfId="26786" xr:uid="{00000000-0005-0000-0000-000001030000}"/>
    <cellStyle name="20 % - Markeringsfarve1 2 3 5 2 4 3" xfId="41752" xr:uid="{00000000-0005-0000-0000-000002030000}"/>
    <cellStyle name="20 % - Markeringsfarve1 2 3 5 2 5" xfId="19764" xr:uid="{00000000-0005-0000-0000-000003030000}"/>
    <cellStyle name="20 % - Markeringsfarve1 2 3 5 2 6" xfId="34753" xr:uid="{00000000-0005-0000-0000-000004030000}"/>
    <cellStyle name="20 % - Markeringsfarve1 2 3 5 3" xfId="2331" xr:uid="{00000000-0005-0000-0000-000005030000}"/>
    <cellStyle name="20 % - Markeringsfarve1 2 3 5 3 2" xfId="8015" xr:uid="{00000000-0005-0000-0000-000006030000}"/>
    <cellStyle name="20 % - Markeringsfarve1 2 3 5 3 2 2" xfId="15503" xr:uid="{00000000-0005-0000-0000-000007030000}"/>
    <cellStyle name="20 % - Markeringsfarve1 2 3 5 3 2 2 2" xfId="31818" xr:uid="{00000000-0005-0000-0000-000008030000}"/>
    <cellStyle name="20 % - Markeringsfarve1 2 3 5 3 2 2 3" xfId="46782" xr:uid="{00000000-0005-0000-0000-000009030000}"/>
    <cellStyle name="20 % - Markeringsfarve1 2 3 5 3 2 3" xfId="24796" xr:uid="{00000000-0005-0000-0000-00000A030000}"/>
    <cellStyle name="20 % - Markeringsfarve1 2 3 5 3 2 4" xfId="39783" xr:uid="{00000000-0005-0000-0000-00000B030000}"/>
    <cellStyle name="20 % - Markeringsfarve1 2 3 5 3 3" xfId="10468" xr:uid="{00000000-0005-0000-0000-00000C030000}"/>
    <cellStyle name="20 % - Markeringsfarve1 2 3 5 3 3 2" xfId="26788" xr:uid="{00000000-0005-0000-0000-00000D030000}"/>
    <cellStyle name="20 % - Markeringsfarve1 2 3 5 3 3 3" xfId="41754" xr:uid="{00000000-0005-0000-0000-00000E030000}"/>
    <cellStyle name="20 % - Markeringsfarve1 2 3 5 3 4" xfId="19766" xr:uid="{00000000-0005-0000-0000-00000F030000}"/>
    <cellStyle name="20 % - Markeringsfarve1 2 3 5 3 5" xfId="34755" xr:uid="{00000000-0005-0000-0000-000010030000}"/>
    <cellStyle name="20 % - Markeringsfarve1 2 3 5 4" xfId="2332" xr:uid="{00000000-0005-0000-0000-000011030000}"/>
    <cellStyle name="20 % - Markeringsfarve1 2 3 5 4 2" xfId="9044" xr:uid="{00000000-0005-0000-0000-000012030000}"/>
    <cellStyle name="20 % - Markeringsfarve1 2 3 5 4 2 2" xfId="16516" xr:uid="{00000000-0005-0000-0000-000013030000}"/>
    <cellStyle name="20 % - Markeringsfarve1 2 3 5 4 2 2 2" xfId="32831" xr:uid="{00000000-0005-0000-0000-000014030000}"/>
    <cellStyle name="20 % - Markeringsfarve1 2 3 5 4 2 2 3" xfId="47795" xr:uid="{00000000-0005-0000-0000-000015030000}"/>
    <cellStyle name="20 % - Markeringsfarve1 2 3 5 4 2 3" xfId="25809" xr:uid="{00000000-0005-0000-0000-000016030000}"/>
    <cellStyle name="20 % - Markeringsfarve1 2 3 5 4 2 4" xfId="40796" xr:uid="{00000000-0005-0000-0000-000017030000}"/>
    <cellStyle name="20 % - Markeringsfarve1 2 3 5 4 3" xfId="10469" xr:uid="{00000000-0005-0000-0000-000018030000}"/>
    <cellStyle name="20 % - Markeringsfarve1 2 3 5 4 3 2" xfId="26789" xr:uid="{00000000-0005-0000-0000-000019030000}"/>
    <cellStyle name="20 % - Markeringsfarve1 2 3 5 4 3 3" xfId="41755" xr:uid="{00000000-0005-0000-0000-00001A030000}"/>
    <cellStyle name="20 % - Markeringsfarve1 2 3 5 4 4" xfId="19767" xr:uid="{00000000-0005-0000-0000-00001B030000}"/>
    <cellStyle name="20 % - Markeringsfarve1 2 3 5 4 5" xfId="34756" xr:uid="{00000000-0005-0000-0000-00001C030000}"/>
    <cellStyle name="20 % - Markeringsfarve1 2 3 5 5" xfId="6093" xr:uid="{00000000-0005-0000-0000-00001D030000}"/>
    <cellStyle name="20 % - Markeringsfarve1 2 3 5 5 2" xfId="13589" xr:uid="{00000000-0005-0000-0000-00001E030000}"/>
    <cellStyle name="20 % - Markeringsfarve1 2 3 5 5 2 2" xfId="29904" xr:uid="{00000000-0005-0000-0000-00001F030000}"/>
    <cellStyle name="20 % - Markeringsfarve1 2 3 5 5 2 3" xfId="44868" xr:uid="{00000000-0005-0000-0000-000020030000}"/>
    <cellStyle name="20 % - Markeringsfarve1 2 3 5 5 3" xfId="22882" xr:uid="{00000000-0005-0000-0000-000021030000}"/>
    <cellStyle name="20 % - Markeringsfarve1 2 3 5 5 4" xfId="37869" xr:uid="{00000000-0005-0000-0000-000022030000}"/>
    <cellStyle name="20 % - Markeringsfarve1 2 3 5 6" xfId="10465" xr:uid="{00000000-0005-0000-0000-000023030000}"/>
    <cellStyle name="20 % - Markeringsfarve1 2 3 5 6 2" xfId="26785" xr:uid="{00000000-0005-0000-0000-000024030000}"/>
    <cellStyle name="20 % - Markeringsfarve1 2 3 5 6 3" xfId="41751" xr:uid="{00000000-0005-0000-0000-000025030000}"/>
    <cellStyle name="20 % - Markeringsfarve1 2 3 5 7" xfId="19763" xr:uid="{00000000-0005-0000-0000-000026030000}"/>
    <cellStyle name="20 % - Markeringsfarve1 2 3 5 8" xfId="34752" xr:uid="{00000000-0005-0000-0000-000027030000}"/>
    <cellStyle name="20 % - Markeringsfarve1 2 3 6" xfId="2333" xr:uid="{00000000-0005-0000-0000-000028030000}"/>
    <cellStyle name="20 % - Markeringsfarve1 2 3 6 2" xfId="2334" xr:uid="{00000000-0005-0000-0000-000029030000}"/>
    <cellStyle name="20 % - Markeringsfarve1 2 3 6 2 2" xfId="2335" xr:uid="{00000000-0005-0000-0000-00002A030000}"/>
    <cellStyle name="20 % - Markeringsfarve1 2 3 6 2 2 2" xfId="8755" xr:uid="{00000000-0005-0000-0000-00002B030000}"/>
    <cellStyle name="20 % - Markeringsfarve1 2 3 6 2 2 2 2" xfId="16234" xr:uid="{00000000-0005-0000-0000-00002C030000}"/>
    <cellStyle name="20 % - Markeringsfarve1 2 3 6 2 2 2 2 2" xfId="32549" xr:uid="{00000000-0005-0000-0000-00002D030000}"/>
    <cellStyle name="20 % - Markeringsfarve1 2 3 6 2 2 2 2 3" xfId="47513" xr:uid="{00000000-0005-0000-0000-00002E030000}"/>
    <cellStyle name="20 % - Markeringsfarve1 2 3 6 2 2 2 3" xfId="25527" xr:uid="{00000000-0005-0000-0000-00002F030000}"/>
    <cellStyle name="20 % - Markeringsfarve1 2 3 6 2 2 2 4" xfId="40514" xr:uid="{00000000-0005-0000-0000-000030030000}"/>
    <cellStyle name="20 % - Markeringsfarve1 2 3 6 2 2 3" xfId="10472" xr:uid="{00000000-0005-0000-0000-000031030000}"/>
    <cellStyle name="20 % - Markeringsfarve1 2 3 6 2 2 3 2" xfId="26792" xr:uid="{00000000-0005-0000-0000-000032030000}"/>
    <cellStyle name="20 % - Markeringsfarve1 2 3 6 2 2 3 3" xfId="41758" xr:uid="{00000000-0005-0000-0000-000033030000}"/>
    <cellStyle name="20 % - Markeringsfarve1 2 3 6 2 2 4" xfId="19770" xr:uid="{00000000-0005-0000-0000-000034030000}"/>
    <cellStyle name="20 % - Markeringsfarve1 2 3 6 2 2 5" xfId="34759" xr:uid="{00000000-0005-0000-0000-000035030000}"/>
    <cellStyle name="20 % - Markeringsfarve1 2 3 6 2 3" xfId="7266" xr:uid="{00000000-0005-0000-0000-000036030000}"/>
    <cellStyle name="20 % - Markeringsfarve1 2 3 6 2 3 2" xfId="14758" xr:uid="{00000000-0005-0000-0000-000037030000}"/>
    <cellStyle name="20 % - Markeringsfarve1 2 3 6 2 3 2 2" xfId="31073" xr:uid="{00000000-0005-0000-0000-000038030000}"/>
    <cellStyle name="20 % - Markeringsfarve1 2 3 6 2 3 2 3" xfId="46037" xr:uid="{00000000-0005-0000-0000-000039030000}"/>
    <cellStyle name="20 % - Markeringsfarve1 2 3 6 2 3 3" xfId="24051" xr:uid="{00000000-0005-0000-0000-00003A030000}"/>
    <cellStyle name="20 % - Markeringsfarve1 2 3 6 2 3 4" xfId="39038" xr:uid="{00000000-0005-0000-0000-00003B030000}"/>
    <cellStyle name="20 % - Markeringsfarve1 2 3 6 2 4" xfId="10471" xr:uid="{00000000-0005-0000-0000-00003C030000}"/>
    <cellStyle name="20 % - Markeringsfarve1 2 3 6 2 4 2" xfId="26791" xr:uid="{00000000-0005-0000-0000-00003D030000}"/>
    <cellStyle name="20 % - Markeringsfarve1 2 3 6 2 4 3" xfId="41757" xr:uid="{00000000-0005-0000-0000-00003E030000}"/>
    <cellStyle name="20 % - Markeringsfarve1 2 3 6 2 5" xfId="19769" xr:uid="{00000000-0005-0000-0000-00003F030000}"/>
    <cellStyle name="20 % - Markeringsfarve1 2 3 6 2 6" xfId="34758" xr:uid="{00000000-0005-0000-0000-000040030000}"/>
    <cellStyle name="20 % - Markeringsfarve1 2 3 6 3" xfId="2336" xr:uid="{00000000-0005-0000-0000-000041030000}"/>
    <cellStyle name="20 % - Markeringsfarve1 2 3 6 3 2" xfId="8032" xr:uid="{00000000-0005-0000-0000-000042030000}"/>
    <cellStyle name="20 % - Markeringsfarve1 2 3 6 3 2 2" xfId="15520" xr:uid="{00000000-0005-0000-0000-000043030000}"/>
    <cellStyle name="20 % - Markeringsfarve1 2 3 6 3 2 2 2" xfId="31835" xr:uid="{00000000-0005-0000-0000-000044030000}"/>
    <cellStyle name="20 % - Markeringsfarve1 2 3 6 3 2 2 3" xfId="46799" xr:uid="{00000000-0005-0000-0000-000045030000}"/>
    <cellStyle name="20 % - Markeringsfarve1 2 3 6 3 2 3" xfId="24813" xr:uid="{00000000-0005-0000-0000-000046030000}"/>
    <cellStyle name="20 % - Markeringsfarve1 2 3 6 3 2 4" xfId="39800" xr:uid="{00000000-0005-0000-0000-000047030000}"/>
    <cellStyle name="20 % - Markeringsfarve1 2 3 6 3 3" xfId="10473" xr:uid="{00000000-0005-0000-0000-000048030000}"/>
    <cellStyle name="20 % - Markeringsfarve1 2 3 6 3 3 2" xfId="26793" xr:uid="{00000000-0005-0000-0000-000049030000}"/>
    <cellStyle name="20 % - Markeringsfarve1 2 3 6 3 3 3" xfId="41759" xr:uid="{00000000-0005-0000-0000-00004A030000}"/>
    <cellStyle name="20 % - Markeringsfarve1 2 3 6 3 4" xfId="19771" xr:uid="{00000000-0005-0000-0000-00004B030000}"/>
    <cellStyle name="20 % - Markeringsfarve1 2 3 6 3 5" xfId="34760" xr:uid="{00000000-0005-0000-0000-00004C030000}"/>
    <cellStyle name="20 % - Markeringsfarve1 2 3 6 4" xfId="2337" xr:uid="{00000000-0005-0000-0000-00004D030000}"/>
    <cellStyle name="20 % - Markeringsfarve1 2 3 6 4 2" xfId="9043" xr:uid="{00000000-0005-0000-0000-00004E030000}"/>
    <cellStyle name="20 % - Markeringsfarve1 2 3 6 4 2 2" xfId="16515" xr:uid="{00000000-0005-0000-0000-00004F030000}"/>
    <cellStyle name="20 % - Markeringsfarve1 2 3 6 4 2 2 2" xfId="32830" xr:uid="{00000000-0005-0000-0000-000050030000}"/>
    <cellStyle name="20 % - Markeringsfarve1 2 3 6 4 2 2 3" xfId="47794" xr:uid="{00000000-0005-0000-0000-000051030000}"/>
    <cellStyle name="20 % - Markeringsfarve1 2 3 6 4 2 3" xfId="25808" xr:uid="{00000000-0005-0000-0000-000052030000}"/>
    <cellStyle name="20 % - Markeringsfarve1 2 3 6 4 2 4" xfId="40795" xr:uid="{00000000-0005-0000-0000-000053030000}"/>
    <cellStyle name="20 % - Markeringsfarve1 2 3 6 4 3" xfId="10474" xr:uid="{00000000-0005-0000-0000-000054030000}"/>
    <cellStyle name="20 % - Markeringsfarve1 2 3 6 4 3 2" xfId="26794" xr:uid="{00000000-0005-0000-0000-000055030000}"/>
    <cellStyle name="20 % - Markeringsfarve1 2 3 6 4 3 3" xfId="41760" xr:uid="{00000000-0005-0000-0000-000056030000}"/>
    <cellStyle name="20 % - Markeringsfarve1 2 3 6 4 4" xfId="19772" xr:uid="{00000000-0005-0000-0000-000057030000}"/>
    <cellStyle name="20 % - Markeringsfarve1 2 3 6 4 5" xfId="34761" xr:uid="{00000000-0005-0000-0000-000058030000}"/>
    <cellStyle name="20 % - Markeringsfarve1 2 3 6 5" xfId="6094" xr:uid="{00000000-0005-0000-0000-000059030000}"/>
    <cellStyle name="20 % - Markeringsfarve1 2 3 6 5 2" xfId="13590" xr:uid="{00000000-0005-0000-0000-00005A030000}"/>
    <cellStyle name="20 % - Markeringsfarve1 2 3 6 5 2 2" xfId="29905" xr:uid="{00000000-0005-0000-0000-00005B030000}"/>
    <cellStyle name="20 % - Markeringsfarve1 2 3 6 5 2 3" xfId="44869" xr:uid="{00000000-0005-0000-0000-00005C030000}"/>
    <cellStyle name="20 % - Markeringsfarve1 2 3 6 5 3" xfId="22883" xr:uid="{00000000-0005-0000-0000-00005D030000}"/>
    <cellStyle name="20 % - Markeringsfarve1 2 3 6 5 4" xfId="37870" xr:uid="{00000000-0005-0000-0000-00005E030000}"/>
    <cellStyle name="20 % - Markeringsfarve1 2 3 6 6" xfId="10470" xr:uid="{00000000-0005-0000-0000-00005F030000}"/>
    <cellStyle name="20 % - Markeringsfarve1 2 3 6 6 2" xfId="26790" xr:uid="{00000000-0005-0000-0000-000060030000}"/>
    <cellStyle name="20 % - Markeringsfarve1 2 3 6 6 3" xfId="41756" xr:uid="{00000000-0005-0000-0000-000061030000}"/>
    <cellStyle name="20 % - Markeringsfarve1 2 3 6 7" xfId="19768" xr:uid="{00000000-0005-0000-0000-000062030000}"/>
    <cellStyle name="20 % - Markeringsfarve1 2 3 6 8" xfId="34757" xr:uid="{00000000-0005-0000-0000-000063030000}"/>
    <cellStyle name="20 % - Markeringsfarve1 2 3 7" xfId="2338" xr:uid="{00000000-0005-0000-0000-000064030000}"/>
    <cellStyle name="20 % - Markeringsfarve1 2 3 7 2" xfId="2339" xr:uid="{00000000-0005-0000-0000-000065030000}"/>
    <cellStyle name="20 % - Markeringsfarve1 2 3 7 2 2" xfId="8265" xr:uid="{00000000-0005-0000-0000-000066030000}"/>
    <cellStyle name="20 % - Markeringsfarve1 2 3 7 2 2 2" xfId="15744" xr:uid="{00000000-0005-0000-0000-000067030000}"/>
    <cellStyle name="20 % - Markeringsfarve1 2 3 7 2 2 2 2" xfId="32059" xr:uid="{00000000-0005-0000-0000-000068030000}"/>
    <cellStyle name="20 % - Markeringsfarve1 2 3 7 2 2 2 3" xfId="47023" xr:uid="{00000000-0005-0000-0000-000069030000}"/>
    <cellStyle name="20 % - Markeringsfarve1 2 3 7 2 2 3" xfId="25037" xr:uid="{00000000-0005-0000-0000-00006A030000}"/>
    <cellStyle name="20 % - Markeringsfarve1 2 3 7 2 2 4" xfId="40024" xr:uid="{00000000-0005-0000-0000-00006B030000}"/>
    <cellStyle name="20 % - Markeringsfarve1 2 3 7 2 3" xfId="10476" xr:uid="{00000000-0005-0000-0000-00006C030000}"/>
    <cellStyle name="20 % - Markeringsfarve1 2 3 7 2 3 2" xfId="26796" xr:uid="{00000000-0005-0000-0000-00006D030000}"/>
    <cellStyle name="20 % - Markeringsfarve1 2 3 7 2 3 3" xfId="41762" xr:uid="{00000000-0005-0000-0000-00006E030000}"/>
    <cellStyle name="20 % - Markeringsfarve1 2 3 7 2 4" xfId="19774" xr:uid="{00000000-0005-0000-0000-00006F030000}"/>
    <cellStyle name="20 % - Markeringsfarve1 2 3 7 2 5" xfId="34763" xr:uid="{00000000-0005-0000-0000-000070030000}"/>
    <cellStyle name="20 % - Markeringsfarve1 2 3 7 3" xfId="6852" xr:uid="{00000000-0005-0000-0000-000071030000}"/>
    <cellStyle name="20 % - Markeringsfarve1 2 3 7 3 2" xfId="14347" xr:uid="{00000000-0005-0000-0000-000072030000}"/>
    <cellStyle name="20 % - Markeringsfarve1 2 3 7 3 2 2" xfId="30662" xr:uid="{00000000-0005-0000-0000-000073030000}"/>
    <cellStyle name="20 % - Markeringsfarve1 2 3 7 3 2 3" xfId="45626" xr:uid="{00000000-0005-0000-0000-000074030000}"/>
    <cellStyle name="20 % - Markeringsfarve1 2 3 7 3 3" xfId="23640" xr:uid="{00000000-0005-0000-0000-000075030000}"/>
    <cellStyle name="20 % - Markeringsfarve1 2 3 7 3 4" xfId="38627" xr:uid="{00000000-0005-0000-0000-000076030000}"/>
    <cellStyle name="20 % - Markeringsfarve1 2 3 7 4" xfId="10475" xr:uid="{00000000-0005-0000-0000-000077030000}"/>
    <cellStyle name="20 % - Markeringsfarve1 2 3 7 4 2" xfId="26795" xr:uid="{00000000-0005-0000-0000-000078030000}"/>
    <cellStyle name="20 % - Markeringsfarve1 2 3 7 4 3" xfId="41761" xr:uid="{00000000-0005-0000-0000-000079030000}"/>
    <cellStyle name="20 % - Markeringsfarve1 2 3 7 5" xfId="19773" xr:uid="{00000000-0005-0000-0000-00007A030000}"/>
    <cellStyle name="20 % - Markeringsfarve1 2 3 7 6" xfId="34762" xr:uid="{00000000-0005-0000-0000-00007B030000}"/>
    <cellStyle name="20 % - Markeringsfarve1 2 3 8" xfId="2340" xr:uid="{00000000-0005-0000-0000-00007C030000}"/>
    <cellStyle name="20 % - Markeringsfarve1 2 3 8 2" xfId="7493" xr:uid="{00000000-0005-0000-0000-00007D030000}"/>
    <cellStyle name="20 % - Markeringsfarve1 2 3 8 2 2" xfId="14982" xr:uid="{00000000-0005-0000-0000-00007E030000}"/>
    <cellStyle name="20 % - Markeringsfarve1 2 3 8 2 2 2" xfId="31297" xr:uid="{00000000-0005-0000-0000-00007F030000}"/>
    <cellStyle name="20 % - Markeringsfarve1 2 3 8 2 2 3" xfId="46261" xr:uid="{00000000-0005-0000-0000-000080030000}"/>
    <cellStyle name="20 % - Markeringsfarve1 2 3 8 2 3" xfId="24275" xr:uid="{00000000-0005-0000-0000-000081030000}"/>
    <cellStyle name="20 % - Markeringsfarve1 2 3 8 2 4" xfId="39262" xr:uid="{00000000-0005-0000-0000-000082030000}"/>
    <cellStyle name="20 % - Markeringsfarve1 2 3 8 3" xfId="10477" xr:uid="{00000000-0005-0000-0000-000083030000}"/>
    <cellStyle name="20 % - Markeringsfarve1 2 3 8 3 2" xfId="26797" xr:uid="{00000000-0005-0000-0000-000084030000}"/>
    <cellStyle name="20 % - Markeringsfarve1 2 3 8 3 3" xfId="41763" xr:uid="{00000000-0005-0000-0000-000085030000}"/>
    <cellStyle name="20 % - Markeringsfarve1 2 3 8 4" xfId="19775" xr:uid="{00000000-0005-0000-0000-000086030000}"/>
    <cellStyle name="20 % - Markeringsfarve1 2 3 8 5" xfId="34764" xr:uid="{00000000-0005-0000-0000-000087030000}"/>
    <cellStyle name="20 % - Markeringsfarve1 2 3 9" xfId="2341" xr:uid="{00000000-0005-0000-0000-000088030000}"/>
    <cellStyle name="20 % - Markeringsfarve1 2 3 9 2" xfId="9048" xr:uid="{00000000-0005-0000-0000-000089030000}"/>
    <cellStyle name="20 % - Markeringsfarve1 2 3 9 2 2" xfId="16520" xr:uid="{00000000-0005-0000-0000-00008A030000}"/>
    <cellStyle name="20 % - Markeringsfarve1 2 3 9 2 2 2" xfId="32835" xr:uid="{00000000-0005-0000-0000-00008B030000}"/>
    <cellStyle name="20 % - Markeringsfarve1 2 3 9 2 2 3" xfId="47799" xr:uid="{00000000-0005-0000-0000-00008C030000}"/>
    <cellStyle name="20 % - Markeringsfarve1 2 3 9 2 3" xfId="25813" xr:uid="{00000000-0005-0000-0000-00008D030000}"/>
    <cellStyle name="20 % - Markeringsfarve1 2 3 9 2 4" xfId="40800" xr:uid="{00000000-0005-0000-0000-00008E030000}"/>
    <cellStyle name="20 % - Markeringsfarve1 2 3 9 3" xfId="10478" xr:uid="{00000000-0005-0000-0000-00008F030000}"/>
    <cellStyle name="20 % - Markeringsfarve1 2 3 9 3 2" xfId="26798" xr:uid="{00000000-0005-0000-0000-000090030000}"/>
    <cellStyle name="20 % - Markeringsfarve1 2 3 9 3 3" xfId="41764" xr:uid="{00000000-0005-0000-0000-000091030000}"/>
    <cellStyle name="20 % - Markeringsfarve1 2 3 9 4" xfId="19776" xr:uid="{00000000-0005-0000-0000-000092030000}"/>
    <cellStyle name="20 % - Markeringsfarve1 2 3 9 5" xfId="34765" xr:uid="{00000000-0005-0000-0000-000093030000}"/>
    <cellStyle name="20 % - Markeringsfarve1 2 4" xfId="2342" xr:uid="{00000000-0005-0000-0000-000094030000}"/>
    <cellStyle name="20 % - Markeringsfarve1 2 4 2" xfId="2343" xr:uid="{00000000-0005-0000-0000-000095030000}"/>
    <cellStyle name="20 % - Markeringsfarve1 2 4 2 2" xfId="2344" xr:uid="{00000000-0005-0000-0000-000096030000}"/>
    <cellStyle name="20 % - Markeringsfarve1 2 4 2 2 2" xfId="8306" xr:uid="{00000000-0005-0000-0000-000097030000}"/>
    <cellStyle name="20 % - Markeringsfarve1 2 4 2 2 2 2" xfId="15785" xr:uid="{00000000-0005-0000-0000-000098030000}"/>
    <cellStyle name="20 % - Markeringsfarve1 2 4 2 2 2 2 2" xfId="32100" xr:uid="{00000000-0005-0000-0000-000099030000}"/>
    <cellStyle name="20 % - Markeringsfarve1 2 4 2 2 2 2 3" xfId="47064" xr:uid="{00000000-0005-0000-0000-00009A030000}"/>
    <cellStyle name="20 % - Markeringsfarve1 2 4 2 2 2 3" xfId="25078" xr:uid="{00000000-0005-0000-0000-00009B030000}"/>
    <cellStyle name="20 % - Markeringsfarve1 2 4 2 2 2 4" xfId="40065" xr:uid="{00000000-0005-0000-0000-00009C030000}"/>
    <cellStyle name="20 % - Markeringsfarve1 2 4 2 2 3" xfId="10481" xr:uid="{00000000-0005-0000-0000-00009D030000}"/>
    <cellStyle name="20 % - Markeringsfarve1 2 4 2 2 3 2" xfId="26801" xr:uid="{00000000-0005-0000-0000-00009E030000}"/>
    <cellStyle name="20 % - Markeringsfarve1 2 4 2 2 3 3" xfId="41767" xr:uid="{00000000-0005-0000-0000-00009F030000}"/>
    <cellStyle name="20 % - Markeringsfarve1 2 4 2 2 4" xfId="19779" xr:uid="{00000000-0005-0000-0000-0000A0030000}"/>
    <cellStyle name="20 % - Markeringsfarve1 2 4 2 2 5" xfId="34768" xr:uid="{00000000-0005-0000-0000-0000A1030000}"/>
    <cellStyle name="20 % - Markeringsfarve1 2 4 2 3" xfId="6885" xr:uid="{00000000-0005-0000-0000-0000A2030000}"/>
    <cellStyle name="20 % - Markeringsfarve1 2 4 2 3 2" xfId="14380" xr:uid="{00000000-0005-0000-0000-0000A3030000}"/>
    <cellStyle name="20 % - Markeringsfarve1 2 4 2 3 2 2" xfId="30695" xr:uid="{00000000-0005-0000-0000-0000A4030000}"/>
    <cellStyle name="20 % - Markeringsfarve1 2 4 2 3 2 3" xfId="45659" xr:uid="{00000000-0005-0000-0000-0000A5030000}"/>
    <cellStyle name="20 % - Markeringsfarve1 2 4 2 3 3" xfId="23673" xr:uid="{00000000-0005-0000-0000-0000A6030000}"/>
    <cellStyle name="20 % - Markeringsfarve1 2 4 2 3 4" xfId="38660" xr:uid="{00000000-0005-0000-0000-0000A7030000}"/>
    <cellStyle name="20 % - Markeringsfarve1 2 4 2 4" xfId="10480" xr:uid="{00000000-0005-0000-0000-0000A8030000}"/>
    <cellStyle name="20 % - Markeringsfarve1 2 4 2 4 2" xfId="26800" xr:uid="{00000000-0005-0000-0000-0000A9030000}"/>
    <cellStyle name="20 % - Markeringsfarve1 2 4 2 4 3" xfId="41766" xr:uid="{00000000-0005-0000-0000-0000AA030000}"/>
    <cellStyle name="20 % - Markeringsfarve1 2 4 2 5" xfId="19778" xr:uid="{00000000-0005-0000-0000-0000AB030000}"/>
    <cellStyle name="20 % - Markeringsfarve1 2 4 2 6" xfId="34767" xr:uid="{00000000-0005-0000-0000-0000AC030000}"/>
    <cellStyle name="20 % - Markeringsfarve1 2 4 3" xfId="2345" xr:uid="{00000000-0005-0000-0000-0000AD030000}"/>
    <cellStyle name="20 % - Markeringsfarve1 2 4 3 2" xfId="7536" xr:uid="{00000000-0005-0000-0000-0000AE030000}"/>
    <cellStyle name="20 % - Markeringsfarve1 2 4 3 2 2" xfId="15025" xr:uid="{00000000-0005-0000-0000-0000AF030000}"/>
    <cellStyle name="20 % - Markeringsfarve1 2 4 3 2 2 2" xfId="31340" xr:uid="{00000000-0005-0000-0000-0000B0030000}"/>
    <cellStyle name="20 % - Markeringsfarve1 2 4 3 2 2 3" xfId="46304" xr:uid="{00000000-0005-0000-0000-0000B1030000}"/>
    <cellStyle name="20 % - Markeringsfarve1 2 4 3 2 3" xfId="24318" xr:uid="{00000000-0005-0000-0000-0000B2030000}"/>
    <cellStyle name="20 % - Markeringsfarve1 2 4 3 2 4" xfId="39305" xr:uid="{00000000-0005-0000-0000-0000B3030000}"/>
    <cellStyle name="20 % - Markeringsfarve1 2 4 3 3" xfId="10482" xr:uid="{00000000-0005-0000-0000-0000B4030000}"/>
    <cellStyle name="20 % - Markeringsfarve1 2 4 3 3 2" xfId="26802" xr:uid="{00000000-0005-0000-0000-0000B5030000}"/>
    <cellStyle name="20 % - Markeringsfarve1 2 4 3 3 3" xfId="41768" xr:uid="{00000000-0005-0000-0000-0000B6030000}"/>
    <cellStyle name="20 % - Markeringsfarve1 2 4 3 4" xfId="19780" xr:uid="{00000000-0005-0000-0000-0000B7030000}"/>
    <cellStyle name="20 % - Markeringsfarve1 2 4 3 5" xfId="34769" xr:uid="{00000000-0005-0000-0000-0000B8030000}"/>
    <cellStyle name="20 % - Markeringsfarve1 2 4 4" xfId="2346" xr:uid="{00000000-0005-0000-0000-0000B9030000}"/>
    <cellStyle name="20 % - Markeringsfarve1 2 4 4 2" xfId="9042" xr:uid="{00000000-0005-0000-0000-0000BA030000}"/>
    <cellStyle name="20 % - Markeringsfarve1 2 4 4 2 2" xfId="16514" xr:uid="{00000000-0005-0000-0000-0000BB030000}"/>
    <cellStyle name="20 % - Markeringsfarve1 2 4 4 2 2 2" xfId="32829" xr:uid="{00000000-0005-0000-0000-0000BC030000}"/>
    <cellStyle name="20 % - Markeringsfarve1 2 4 4 2 2 3" xfId="47793" xr:uid="{00000000-0005-0000-0000-0000BD030000}"/>
    <cellStyle name="20 % - Markeringsfarve1 2 4 4 2 3" xfId="25807" xr:uid="{00000000-0005-0000-0000-0000BE030000}"/>
    <cellStyle name="20 % - Markeringsfarve1 2 4 4 2 4" xfId="40794" xr:uid="{00000000-0005-0000-0000-0000BF030000}"/>
    <cellStyle name="20 % - Markeringsfarve1 2 4 4 3" xfId="10483" xr:uid="{00000000-0005-0000-0000-0000C0030000}"/>
    <cellStyle name="20 % - Markeringsfarve1 2 4 4 3 2" xfId="26803" xr:uid="{00000000-0005-0000-0000-0000C1030000}"/>
    <cellStyle name="20 % - Markeringsfarve1 2 4 4 3 3" xfId="41769" xr:uid="{00000000-0005-0000-0000-0000C2030000}"/>
    <cellStyle name="20 % - Markeringsfarve1 2 4 4 4" xfId="19781" xr:uid="{00000000-0005-0000-0000-0000C3030000}"/>
    <cellStyle name="20 % - Markeringsfarve1 2 4 4 5" xfId="34770" xr:uid="{00000000-0005-0000-0000-0000C4030000}"/>
    <cellStyle name="20 % - Markeringsfarve1 2 4 5" xfId="6095" xr:uid="{00000000-0005-0000-0000-0000C5030000}"/>
    <cellStyle name="20 % - Markeringsfarve1 2 4 5 2" xfId="13591" xr:uid="{00000000-0005-0000-0000-0000C6030000}"/>
    <cellStyle name="20 % - Markeringsfarve1 2 4 5 2 2" xfId="29906" xr:uid="{00000000-0005-0000-0000-0000C7030000}"/>
    <cellStyle name="20 % - Markeringsfarve1 2 4 5 2 3" xfId="44870" xr:uid="{00000000-0005-0000-0000-0000C8030000}"/>
    <cellStyle name="20 % - Markeringsfarve1 2 4 5 3" xfId="22884" xr:uid="{00000000-0005-0000-0000-0000C9030000}"/>
    <cellStyle name="20 % - Markeringsfarve1 2 4 5 4" xfId="37871" xr:uid="{00000000-0005-0000-0000-0000CA030000}"/>
    <cellStyle name="20 % - Markeringsfarve1 2 4 6" xfId="10479" xr:uid="{00000000-0005-0000-0000-0000CB030000}"/>
    <cellStyle name="20 % - Markeringsfarve1 2 4 6 2" xfId="26799" xr:uid="{00000000-0005-0000-0000-0000CC030000}"/>
    <cellStyle name="20 % - Markeringsfarve1 2 4 6 3" xfId="41765" xr:uid="{00000000-0005-0000-0000-0000CD030000}"/>
    <cellStyle name="20 % - Markeringsfarve1 2 4 7" xfId="19777" xr:uid="{00000000-0005-0000-0000-0000CE030000}"/>
    <cellStyle name="20 % - Markeringsfarve1 2 4 8" xfId="34766" xr:uid="{00000000-0005-0000-0000-0000CF030000}"/>
    <cellStyle name="20 % - Markeringsfarve1 2 5" xfId="2347" xr:uid="{00000000-0005-0000-0000-0000D0030000}"/>
    <cellStyle name="20 % - Markeringsfarve1 2 5 2" xfId="2348" xr:uid="{00000000-0005-0000-0000-0000D1030000}"/>
    <cellStyle name="20 % - Markeringsfarve1 2 5 2 2" xfId="2349" xr:uid="{00000000-0005-0000-0000-0000D2030000}"/>
    <cellStyle name="20 % - Markeringsfarve1 2 5 2 2 2" xfId="8398" xr:uid="{00000000-0005-0000-0000-0000D3030000}"/>
    <cellStyle name="20 % - Markeringsfarve1 2 5 2 2 2 2" xfId="15877" xr:uid="{00000000-0005-0000-0000-0000D4030000}"/>
    <cellStyle name="20 % - Markeringsfarve1 2 5 2 2 2 2 2" xfId="32192" xr:uid="{00000000-0005-0000-0000-0000D5030000}"/>
    <cellStyle name="20 % - Markeringsfarve1 2 5 2 2 2 2 3" xfId="47156" xr:uid="{00000000-0005-0000-0000-0000D6030000}"/>
    <cellStyle name="20 % - Markeringsfarve1 2 5 2 2 2 3" xfId="25170" xr:uid="{00000000-0005-0000-0000-0000D7030000}"/>
    <cellStyle name="20 % - Markeringsfarve1 2 5 2 2 2 4" xfId="40157" xr:uid="{00000000-0005-0000-0000-0000D8030000}"/>
    <cellStyle name="20 % - Markeringsfarve1 2 5 2 2 3" xfId="10486" xr:uid="{00000000-0005-0000-0000-0000D9030000}"/>
    <cellStyle name="20 % - Markeringsfarve1 2 5 2 2 3 2" xfId="26806" xr:uid="{00000000-0005-0000-0000-0000DA030000}"/>
    <cellStyle name="20 % - Markeringsfarve1 2 5 2 2 3 3" xfId="41772" xr:uid="{00000000-0005-0000-0000-0000DB030000}"/>
    <cellStyle name="20 % - Markeringsfarve1 2 5 2 2 4" xfId="19784" xr:uid="{00000000-0005-0000-0000-0000DC030000}"/>
    <cellStyle name="20 % - Markeringsfarve1 2 5 2 2 5" xfId="34773" xr:uid="{00000000-0005-0000-0000-0000DD030000}"/>
    <cellStyle name="20 % - Markeringsfarve1 2 5 2 3" xfId="6962" xr:uid="{00000000-0005-0000-0000-0000DE030000}"/>
    <cellStyle name="20 % - Markeringsfarve1 2 5 2 3 2" xfId="14457" xr:uid="{00000000-0005-0000-0000-0000DF030000}"/>
    <cellStyle name="20 % - Markeringsfarve1 2 5 2 3 2 2" xfId="30772" xr:uid="{00000000-0005-0000-0000-0000E0030000}"/>
    <cellStyle name="20 % - Markeringsfarve1 2 5 2 3 2 3" xfId="45736" xr:uid="{00000000-0005-0000-0000-0000E1030000}"/>
    <cellStyle name="20 % - Markeringsfarve1 2 5 2 3 3" xfId="23750" xr:uid="{00000000-0005-0000-0000-0000E2030000}"/>
    <cellStyle name="20 % - Markeringsfarve1 2 5 2 3 4" xfId="38737" xr:uid="{00000000-0005-0000-0000-0000E3030000}"/>
    <cellStyle name="20 % - Markeringsfarve1 2 5 2 4" xfId="10485" xr:uid="{00000000-0005-0000-0000-0000E4030000}"/>
    <cellStyle name="20 % - Markeringsfarve1 2 5 2 4 2" xfId="26805" xr:uid="{00000000-0005-0000-0000-0000E5030000}"/>
    <cellStyle name="20 % - Markeringsfarve1 2 5 2 4 3" xfId="41771" xr:uid="{00000000-0005-0000-0000-0000E6030000}"/>
    <cellStyle name="20 % - Markeringsfarve1 2 5 2 5" xfId="19783" xr:uid="{00000000-0005-0000-0000-0000E7030000}"/>
    <cellStyle name="20 % - Markeringsfarve1 2 5 2 6" xfId="34772" xr:uid="{00000000-0005-0000-0000-0000E8030000}"/>
    <cellStyle name="20 % - Markeringsfarve1 2 5 3" xfId="2350" xr:uid="{00000000-0005-0000-0000-0000E9030000}"/>
    <cellStyle name="20 % - Markeringsfarve1 2 5 3 2" xfId="7628" xr:uid="{00000000-0005-0000-0000-0000EA030000}"/>
    <cellStyle name="20 % - Markeringsfarve1 2 5 3 2 2" xfId="15117" xr:uid="{00000000-0005-0000-0000-0000EB030000}"/>
    <cellStyle name="20 % - Markeringsfarve1 2 5 3 2 2 2" xfId="31432" xr:uid="{00000000-0005-0000-0000-0000EC030000}"/>
    <cellStyle name="20 % - Markeringsfarve1 2 5 3 2 2 3" xfId="46396" xr:uid="{00000000-0005-0000-0000-0000ED030000}"/>
    <cellStyle name="20 % - Markeringsfarve1 2 5 3 2 3" xfId="24410" xr:uid="{00000000-0005-0000-0000-0000EE030000}"/>
    <cellStyle name="20 % - Markeringsfarve1 2 5 3 2 4" xfId="39397" xr:uid="{00000000-0005-0000-0000-0000EF030000}"/>
    <cellStyle name="20 % - Markeringsfarve1 2 5 3 3" xfId="10487" xr:uid="{00000000-0005-0000-0000-0000F0030000}"/>
    <cellStyle name="20 % - Markeringsfarve1 2 5 3 3 2" xfId="26807" xr:uid="{00000000-0005-0000-0000-0000F1030000}"/>
    <cellStyle name="20 % - Markeringsfarve1 2 5 3 3 3" xfId="41773" xr:uid="{00000000-0005-0000-0000-0000F2030000}"/>
    <cellStyle name="20 % - Markeringsfarve1 2 5 3 4" xfId="19785" xr:uid="{00000000-0005-0000-0000-0000F3030000}"/>
    <cellStyle name="20 % - Markeringsfarve1 2 5 3 5" xfId="34774" xr:uid="{00000000-0005-0000-0000-0000F4030000}"/>
    <cellStyle name="20 % - Markeringsfarve1 2 5 4" xfId="2351" xr:uid="{00000000-0005-0000-0000-0000F5030000}"/>
    <cellStyle name="20 % - Markeringsfarve1 2 5 4 2" xfId="9041" xr:uid="{00000000-0005-0000-0000-0000F6030000}"/>
    <cellStyle name="20 % - Markeringsfarve1 2 5 4 2 2" xfId="16513" xr:uid="{00000000-0005-0000-0000-0000F7030000}"/>
    <cellStyle name="20 % - Markeringsfarve1 2 5 4 2 2 2" xfId="32828" xr:uid="{00000000-0005-0000-0000-0000F8030000}"/>
    <cellStyle name="20 % - Markeringsfarve1 2 5 4 2 2 3" xfId="47792" xr:uid="{00000000-0005-0000-0000-0000F9030000}"/>
    <cellStyle name="20 % - Markeringsfarve1 2 5 4 2 3" xfId="25806" xr:uid="{00000000-0005-0000-0000-0000FA030000}"/>
    <cellStyle name="20 % - Markeringsfarve1 2 5 4 2 4" xfId="40793" xr:uid="{00000000-0005-0000-0000-0000FB030000}"/>
    <cellStyle name="20 % - Markeringsfarve1 2 5 4 3" xfId="10488" xr:uid="{00000000-0005-0000-0000-0000FC030000}"/>
    <cellStyle name="20 % - Markeringsfarve1 2 5 4 3 2" xfId="26808" xr:uid="{00000000-0005-0000-0000-0000FD030000}"/>
    <cellStyle name="20 % - Markeringsfarve1 2 5 4 3 3" xfId="41774" xr:uid="{00000000-0005-0000-0000-0000FE030000}"/>
    <cellStyle name="20 % - Markeringsfarve1 2 5 4 4" xfId="19786" xr:uid="{00000000-0005-0000-0000-0000FF030000}"/>
    <cellStyle name="20 % - Markeringsfarve1 2 5 4 5" xfId="34775" xr:uid="{00000000-0005-0000-0000-000000040000}"/>
    <cellStyle name="20 % - Markeringsfarve1 2 5 5" xfId="6096" xr:uid="{00000000-0005-0000-0000-000001040000}"/>
    <cellStyle name="20 % - Markeringsfarve1 2 5 5 2" xfId="13592" xr:uid="{00000000-0005-0000-0000-000002040000}"/>
    <cellStyle name="20 % - Markeringsfarve1 2 5 5 2 2" xfId="29907" xr:uid="{00000000-0005-0000-0000-000003040000}"/>
    <cellStyle name="20 % - Markeringsfarve1 2 5 5 2 3" xfId="44871" xr:uid="{00000000-0005-0000-0000-000004040000}"/>
    <cellStyle name="20 % - Markeringsfarve1 2 5 5 3" xfId="22885" xr:uid="{00000000-0005-0000-0000-000005040000}"/>
    <cellStyle name="20 % - Markeringsfarve1 2 5 5 4" xfId="37872" xr:uid="{00000000-0005-0000-0000-000006040000}"/>
    <cellStyle name="20 % - Markeringsfarve1 2 5 6" xfId="10484" xr:uid="{00000000-0005-0000-0000-000007040000}"/>
    <cellStyle name="20 % - Markeringsfarve1 2 5 6 2" xfId="26804" xr:uid="{00000000-0005-0000-0000-000008040000}"/>
    <cellStyle name="20 % - Markeringsfarve1 2 5 6 3" xfId="41770" xr:uid="{00000000-0005-0000-0000-000009040000}"/>
    <cellStyle name="20 % - Markeringsfarve1 2 5 7" xfId="19782" xr:uid="{00000000-0005-0000-0000-00000A040000}"/>
    <cellStyle name="20 % - Markeringsfarve1 2 5 8" xfId="34771" xr:uid="{00000000-0005-0000-0000-00000B040000}"/>
    <cellStyle name="20 % - Markeringsfarve1 2 6" xfId="2352" xr:uid="{00000000-0005-0000-0000-00000C040000}"/>
    <cellStyle name="20 % - Markeringsfarve1 2 6 2" xfId="2353" xr:uid="{00000000-0005-0000-0000-00000D040000}"/>
    <cellStyle name="20 % - Markeringsfarve1 2 6 2 2" xfId="2354" xr:uid="{00000000-0005-0000-0000-00000E040000}"/>
    <cellStyle name="20 % - Markeringsfarve1 2 6 2 2 2" xfId="8544" xr:uid="{00000000-0005-0000-0000-00000F040000}"/>
    <cellStyle name="20 % - Markeringsfarve1 2 6 2 2 2 2" xfId="16023" xr:uid="{00000000-0005-0000-0000-000010040000}"/>
    <cellStyle name="20 % - Markeringsfarve1 2 6 2 2 2 2 2" xfId="32338" xr:uid="{00000000-0005-0000-0000-000011040000}"/>
    <cellStyle name="20 % - Markeringsfarve1 2 6 2 2 2 2 3" xfId="47302" xr:uid="{00000000-0005-0000-0000-000012040000}"/>
    <cellStyle name="20 % - Markeringsfarve1 2 6 2 2 2 3" xfId="25316" xr:uid="{00000000-0005-0000-0000-000013040000}"/>
    <cellStyle name="20 % - Markeringsfarve1 2 6 2 2 2 4" xfId="40303" xr:uid="{00000000-0005-0000-0000-000014040000}"/>
    <cellStyle name="20 % - Markeringsfarve1 2 6 2 2 3" xfId="10491" xr:uid="{00000000-0005-0000-0000-000015040000}"/>
    <cellStyle name="20 % - Markeringsfarve1 2 6 2 2 3 2" xfId="26811" xr:uid="{00000000-0005-0000-0000-000016040000}"/>
    <cellStyle name="20 % - Markeringsfarve1 2 6 2 2 3 3" xfId="41777" xr:uid="{00000000-0005-0000-0000-000017040000}"/>
    <cellStyle name="20 % - Markeringsfarve1 2 6 2 2 4" xfId="19789" xr:uid="{00000000-0005-0000-0000-000018040000}"/>
    <cellStyle name="20 % - Markeringsfarve1 2 6 2 2 5" xfId="34778" xr:uid="{00000000-0005-0000-0000-000019040000}"/>
    <cellStyle name="20 % - Markeringsfarve1 2 6 2 3" xfId="7087" xr:uid="{00000000-0005-0000-0000-00001A040000}"/>
    <cellStyle name="20 % - Markeringsfarve1 2 6 2 3 2" xfId="14579" xr:uid="{00000000-0005-0000-0000-00001B040000}"/>
    <cellStyle name="20 % - Markeringsfarve1 2 6 2 3 2 2" xfId="30894" xr:uid="{00000000-0005-0000-0000-00001C040000}"/>
    <cellStyle name="20 % - Markeringsfarve1 2 6 2 3 2 3" xfId="45858" xr:uid="{00000000-0005-0000-0000-00001D040000}"/>
    <cellStyle name="20 % - Markeringsfarve1 2 6 2 3 3" xfId="23872" xr:uid="{00000000-0005-0000-0000-00001E040000}"/>
    <cellStyle name="20 % - Markeringsfarve1 2 6 2 3 4" xfId="38859" xr:uid="{00000000-0005-0000-0000-00001F040000}"/>
    <cellStyle name="20 % - Markeringsfarve1 2 6 2 4" xfId="10490" xr:uid="{00000000-0005-0000-0000-000020040000}"/>
    <cellStyle name="20 % - Markeringsfarve1 2 6 2 4 2" xfId="26810" xr:uid="{00000000-0005-0000-0000-000021040000}"/>
    <cellStyle name="20 % - Markeringsfarve1 2 6 2 4 3" xfId="41776" xr:uid="{00000000-0005-0000-0000-000022040000}"/>
    <cellStyle name="20 % - Markeringsfarve1 2 6 2 5" xfId="19788" xr:uid="{00000000-0005-0000-0000-000023040000}"/>
    <cellStyle name="20 % - Markeringsfarve1 2 6 2 6" xfId="34777" xr:uid="{00000000-0005-0000-0000-000024040000}"/>
    <cellStyle name="20 % - Markeringsfarve1 2 6 3" xfId="2355" xr:uid="{00000000-0005-0000-0000-000025040000}"/>
    <cellStyle name="20 % - Markeringsfarve1 2 6 3 2" xfId="7820" xr:uid="{00000000-0005-0000-0000-000026040000}"/>
    <cellStyle name="20 % - Markeringsfarve1 2 6 3 2 2" xfId="15308" xr:uid="{00000000-0005-0000-0000-000027040000}"/>
    <cellStyle name="20 % - Markeringsfarve1 2 6 3 2 2 2" xfId="31623" xr:uid="{00000000-0005-0000-0000-000028040000}"/>
    <cellStyle name="20 % - Markeringsfarve1 2 6 3 2 2 3" xfId="46587" xr:uid="{00000000-0005-0000-0000-000029040000}"/>
    <cellStyle name="20 % - Markeringsfarve1 2 6 3 2 3" xfId="24601" xr:uid="{00000000-0005-0000-0000-00002A040000}"/>
    <cellStyle name="20 % - Markeringsfarve1 2 6 3 2 4" xfId="39588" xr:uid="{00000000-0005-0000-0000-00002B040000}"/>
    <cellStyle name="20 % - Markeringsfarve1 2 6 3 3" xfId="10492" xr:uid="{00000000-0005-0000-0000-00002C040000}"/>
    <cellStyle name="20 % - Markeringsfarve1 2 6 3 3 2" xfId="26812" xr:uid="{00000000-0005-0000-0000-00002D040000}"/>
    <cellStyle name="20 % - Markeringsfarve1 2 6 3 3 3" xfId="41778" xr:uid="{00000000-0005-0000-0000-00002E040000}"/>
    <cellStyle name="20 % - Markeringsfarve1 2 6 3 4" xfId="19790" xr:uid="{00000000-0005-0000-0000-00002F040000}"/>
    <cellStyle name="20 % - Markeringsfarve1 2 6 3 5" xfId="34779" xr:uid="{00000000-0005-0000-0000-000030040000}"/>
    <cellStyle name="20 % - Markeringsfarve1 2 6 4" xfId="2356" xr:uid="{00000000-0005-0000-0000-000031040000}"/>
    <cellStyle name="20 % - Markeringsfarve1 2 6 4 2" xfId="9040" xr:uid="{00000000-0005-0000-0000-000032040000}"/>
    <cellStyle name="20 % - Markeringsfarve1 2 6 4 2 2" xfId="16512" xr:uid="{00000000-0005-0000-0000-000033040000}"/>
    <cellStyle name="20 % - Markeringsfarve1 2 6 4 2 2 2" xfId="32827" xr:uid="{00000000-0005-0000-0000-000034040000}"/>
    <cellStyle name="20 % - Markeringsfarve1 2 6 4 2 2 3" xfId="47791" xr:uid="{00000000-0005-0000-0000-000035040000}"/>
    <cellStyle name="20 % - Markeringsfarve1 2 6 4 2 3" xfId="25805" xr:uid="{00000000-0005-0000-0000-000036040000}"/>
    <cellStyle name="20 % - Markeringsfarve1 2 6 4 2 4" xfId="40792" xr:uid="{00000000-0005-0000-0000-000037040000}"/>
    <cellStyle name="20 % - Markeringsfarve1 2 6 4 3" xfId="10493" xr:uid="{00000000-0005-0000-0000-000038040000}"/>
    <cellStyle name="20 % - Markeringsfarve1 2 6 4 3 2" xfId="26813" xr:uid="{00000000-0005-0000-0000-000039040000}"/>
    <cellStyle name="20 % - Markeringsfarve1 2 6 4 3 3" xfId="41779" xr:uid="{00000000-0005-0000-0000-00003A040000}"/>
    <cellStyle name="20 % - Markeringsfarve1 2 6 4 4" xfId="19791" xr:uid="{00000000-0005-0000-0000-00003B040000}"/>
    <cellStyle name="20 % - Markeringsfarve1 2 6 4 5" xfId="34780" xr:uid="{00000000-0005-0000-0000-00003C040000}"/>
    <cellStyle name="20 % - Markeringsfarve1 2 6 5" xfId="6097" xr:uid="{00000000-0005-0000-0000-00003D040000}"/>
    <cellStyle name="20 % - Markeringsfarve1 2 6 5 2" xfId="13593" xr:uid="{00000000-0005-0000-0000-00003E040000}"/>
    <cellStyle name="20 % - Markeringsfarve1 2 6 5 2 2" xfId="29908" xr:uid="{00000000-0005-0000-0000-00003F040000}"/>
    <cellStyle name="20 % - Markeringsfarve1 2 6 5 2 3" xfId="44872" xr:uid="{00000000-0005-0000-0000-000040040000}"/>
    <cellStyle name="20 % - Markeringsfarve1 2 6 5 3" xfId="22886" xr:uid="{00000000-0005-0000-0000-000041040000}"/>
    <cellStyle name="20 % - Markeringsfarve1 2 6 5 4" xfId="37873" xr:uid="{00000000-0005-0000-0000-000042040000}"/>
    <cellStyle name="20 % - Markeringsfarve1 2 6 6" xfId="10489" xr:uid="{00000000-0005-0000-0000-000043040000}"/>
    <cellStyle name="20 % - Markeringsfarve1 2 6 6 2" xfId="26809" xr:uid="{00000000-0005-0000-0000-000044040000}"/>
    <cellStyle name="20 % - Markeringsfarve1 2 6 6 3" xfId="41775" xr:uid="{00000000-0005-0000-0000-000045040000}"/>
    <cellStyle name="20 % - Markeringsfarve1 2 6 7" xfId="19787" xr:uid="{00000000-0005-0000-0000-000046040000}"/>
    <cellStyle name="20 % - Markeringsfarve1 2 6 8" xfId="34776" xr:uid="{00000000-0005-0000-0000-000047040000}"/>
    <cellStyle name="20 % - Markeringsfarve1 2 7" xfId="2357" xr:uid="{00000000-0005-0000-0000-000048040000}"/>
    <cellStyle name="20 % - Markeringsfarve1 2 7 2" xfId="2358" xr:uid="{00000000-0005-0000-0000-000049040000}"/>
    <cellStyle name="20 % - Markeringsfarve1 2 7 2 2" xfId="2359" xr:uid="{00000000-0005-0000-0000-00004A040000}"/>
    <cellStyle name="20 % - Markeringsfarve1 2 7 2 2 2" xfId="8661" xr:uid="{00000000-0005-0000-0000-00004B040000}"/>
    <cellStyle name="20 % - Markeringsfarve1 2 7 2 2 2 2" xfId="16140" xr:uid="{00000000-0005-0000-0000-00004C040000}"/>
    <cellStyle name="20 % - Markeringsfarve1 2 7 2 2 2 2 2" xfId="32455" xr:uid="{00000000-0005-0000-0000-00004D040000}"/>
    <cellStyle name="20 % - Markeringsfarve1 2 7 2 2 2 2 3" xfId="47419" xr:uid="{00000000-0005-0000-0000-00004E040000}"/>
    <cellStyle name="20 % - Markeringsfarve1 2 7 2 2 2 3" xfId="25433" xr:uid="{00000000-0005-0000-0000-00004F040000}"/>
    <cellStyle name="20 % - Markeringsfarve1 2 7 2 2 2 4" xfId="40420" xr:uid="{00000000-0005-0000-0000-000050040000}"/>
    <cellStyle name="20 % - Markeringsfarve1 2 7 2 2 3" xfId="10496" xr:uid="{00000000-0005-0000-0000-000051040000}"/>
    <cellStyle name="20 % - Markeringsfarve1 2 7 2 2 3 2" xfId="26816" xr:uid="{00000000-0005-0000-0000-000052040000}"/>
    <cellStyle name="20 % - Markeringsfarve1 2 7 2 2 3 3" xfId="41782" xr:uid="{00000000-0005-0000-0000-000053040000}"/>
    <cellStyle name="20 % - Markeringsfarve1 2 7 2 2 4" xfId="19794" xr:uid="{00000000-0005-0000-0000-000054040000}"/>
    <cellStyle name="20 % - Markeringsfarve1 2 7 2 2 5" xfId="34783" xr:uid="{00000000-0005-0000-0000-000055040000}"/>
    <cellStyle name="20 % - Markeringsfarve1 2 7 2 3" xfId="7186" xr:uid="{00000000-0005-0000-0000-000056040000}"/>
    <cellStyle name="20 % - Markeringsfarve1 2 7 2 3 2" xfId="14678" xr:uid="{00000000-0005-0000-0000-000057040000}"/>
    <cellStyle name="20 % - Markeringsfarve1 2 7 2 3 2 2" xfId="30993" xr:uid="{00000000-0005-0000-0000-000058040000}"/>
    <cellStyle name="20 % - Markeringsfarve1 2 7 2 3 2 3" xfId="45957" xr:uid="{00000000-0005-0000-0000-000059040000}"/>
    <cellStyle name="20 % - Markeringsfarve1 2 7 2 3 3" xfId="23971" xr:uid="{00000000-0005-0000-0000-00005A040000}"/>
    <cellStyle name="20 % - Markeringsfarve1 2 7 2 3 4" xfId="38958" xr:uid="{00000000-0005-0000-0000-00005B040000}"/>
    <cellStyle name="20 % - Markeringsfarve1 2 7 2 4" xfId="10495" xr:uid="{00000000-0005-0000-0000-00005C040000}"/>
    <cellStyle name="20 % - Markeringsfarve1 2 7 2 4 2" xfId="26815" xr:uid="{00000000-0005-0000-0000-00005D040000}"/>
    <cellStyle name="20 % - Markeringsfarve1 2 7 2 4 3" xfId="41781" xr:uid="{00000000-0005-0000-0000-00005E040000}"/>
    <cellStyle name="20 % - Markeringsfarve1 2 7 2 5" xfId="19793" xr:uid="{00000000-0005-0000-0000-00005F040000}"/>
    <cellStyle name="20 % - Markeringsfarve1 2 7 2 6" xfId="34782" xr:uid="{00000000-0005-0000-0000-000060040000}"/>
    <cellStyle name="20 % - Markeringsfarve1 2 7 3" xfId="2360" xr:uid="{00000000-0005-0000-0000-000061040000}"/>
    <cellStyle name="20 % - Markeringsfarve1 2 7 3 2" xfId="7937" xr:uid="{00000000-0005-0000-0000-000062040000}"/>
    <cellStyle name="20 % - Markeringsfarve1 2 7 3 2 2" xfId="15425" xr:uid="{00000000-0005-0000-0000-000063040000}"/>
    <cellStyle name="20 % - Markeringsfarve1 2 7 3 2 2 2" xfId="31740" xr:uid="{00000000-0005-0000-0000-000064040000}"/>
    <cellStyle name="20 % - Markeringsfarve1 2 7 3 2 2 3" xfId="46704" xr:uid="{00000000-0005-0000-0000-000065040000}"/>
    <cellStyle name="20 % - Markeringsfarve1 2 7 3 2 3" xfId="24718" xr:uid="{00000000-0005-0000-0000-000066040000}"/>
    <cellStyle name="20 % - Markeringsfarve1 2 7 3 2 4" xfId="39705" xr:uid="{00000000-0005-0000-0000-000067040000}"/>
    <cellStyle name="20 % - Markeringsfarve1 2 7 3 3" xfId="10497" xr:uid="{00000000-0005-0000-0000-000068040000}"/>
    <cellStyle name="20 % - Markeringsfarve1 2 7 3 3 2" xfId="26817" xr:uid="{00000000-0005-0000-0000-000069040000}"/>
    <cellStyle name="20 % - Markeringsfarve1 2 7 3 3 3" xfId="41783" xr:uid="{00000000-0005-0000-0000-00006A040000}"/>
    <cellStyle name="20 % - Markeringsfarve1 2 7 3 4" xfId="19795" xr:uid="{00000000-0005-0000-0000-00006B040000}"/>
    <cellStyle name="20 % - Markeringsfarve1 2 7 3 5" xfId="34784" xr:uid="{00000000-0005-0000-0000-00006C040000}"/>
    <cellStyle name="20 % - Markeringsfarve1 2 7 4" xfId="2361" xr:uid="{00000000-0005-0000-0000-00006D040000}"/>
    <cellStyle name="20 % - Markeringsfarve1 2 7 4 2" xfId="9039" xr:uid="{00000000-0005-0000-0000-00006E040000}"/>
    <cellStyle name="20 % - Markeringsfarve1 2 7 4 2 2" xfId="16511" xr:uid="{00000000-0005-0000-0000-00006F040000}"/>
    <cellStyle name="20 % - Markeringsfarve1 2 7 4 2 2 2" xfId="32826" xr:uid="{00000000-0005-0000-0000-000070040000}"/>
    <cellStyle name="20 % - Markeringsfarve1 2 7 4 2 2 3" xfId="47790" xr:uid="{00000000-0005-0000-0000-000071040000}"/>
    <cellStyle name="20 % - Markeringsfarve1 2 7 4 2 3" xfId="25804" xr:uid="{00000000-0005-0000-0000-000072040000}"/>
    <cellStyle name="20 % - Markeringsfarve1 2 7 4 2 4" xfId="40791" xr:uid="{00000000-0005-0000-0000-000073040000}"/>
    <cellStyle name="20 % - Markeringsfarve1 2 7 4 3" xfId="10498" xr:uid="{00000000-0005-0000-0000-000074040000}"/>
    <cellStyle name="20 % - Markeringsfarve1 2 7 4 3 2" xfId="26818" xr:uid="{00000000-0005-0000-0000-000075040000}"/>
    <cellStyle name="20 % - Markeringsfarve1 2 7 4 3 3" xfId="41784" xr:uid="{00000000-0005-0000-0000-000076040000}"/>
    <cellStyle name="20 % - Markeringsfarve1 2 7 4 4" xfId="19796" xr:uid="{00000000-0005-0000-0000-000077040000}"/>
    <cellStyle name="20 % - Markeringsfarve1 2 7 4 5" xfId="34785" xr:uid="{00000000-0005-0000-0000-000078040000}"/>
    <cellStyle name="20 % - Markeringsfarve1 2 7 5" xfId="6098" xr:uid="{00000000-0005-0000-0000-000079040000}"/>
    <cellStyle name="20 % - Markeringsfarve1 2 7 5 2" xfId="13594" xr:uid="{00000000-0005-0000-0000-00007A040000}"/>
    <cellStyle name="20 % - Markeringsfarve1 2 7 5 2 2" xfId="29909" xr:uid="{00000000-0005-0000-0000-00007B040000}"/>
    <cellStyle name="20 % - Markeringsfarve1 2 7 5 2 3" xfId="44873" xr:uid="{00000000-0005-0000-0000-00007C040000}"/>
    <cellStyle name="20 % - Markeringsfarve1 2 7 5 3" xfId="22887" xr:uid="{00000000-0005-0000-0000-00007D040000}"/>
    <cellStyle name="20 % - Markeringsfarve1 2 7 5 4" xfId="37874" xr:uid="{00000000-0005-0000-0000-00007E040000}"/>
    <cellStyle name="20 % - Markeringsfarve1 2 7 6" xfId="10494" xr:uid="{00000000-0005-0000-0000-00007F040000}"/>
    <cellStyle name="20 % - Markeringsfarve1 2 7 6 2" xfId="26814" xr:uid="{00000000-0005-0000-0000-000080040000}"/>
    <cellStyle name="20 % - Markeringsfarve1 2 7 6 3" xfId="41780" xr:uid="{00000000-0005-0000-0000-000081040000}"/>
    <cellStyle name="20 % - Markeringsfarve1 2 7 7" xfId="19792" xr:uid="{00000000-0005-0000-0000-000082040000}"/>
    <cellStyle name="20 % - Markeringsfarve1 2 7 8" xfId="34781" xr:uid="{00000000-0005-0000-0000-000083040000}"/>
    <cellStyle name="20 % - Markeringsfarve1 2 8" xfId="2362" xr:uid="{00000000-0005-0000-0000-000084040000}"/>
    <cellStyle name="20 % - Markeringsfarve1 2 8 2" xfId="2363" xr:uid="{00000000-0005-0000-0000-000085040000}"/>
    <cellStyle name="20 % - Markeringsfarve1 2 8 2 2" xfId="2364" xr:uid="{00000000-0005-0000-0000-000086040000}"/>
    <cellStyle name="20 % - Markeringsfarve1 2 8 2 2 2" xfId="8753" xr:uid="{00000000-0005-0000-0000-000087040000}"/>
    <cellStyle name="20 % - Markeringsfarve1 2 8 2 2 2 2" xfId="16232" xr:uid="{00000000-0005-0000-0000-000088040000}"/>
    <cellStyle name="20 % - Markeringsfarve1 2 8 2 2 2 2 2" xfId="32547" xr:uid="{00000000-0005-0000-0000-000089040000}"/>
    <cellStyle name="20 % - Markeringsfarve1 2 8 2 2 2 2 3" xfId="47511" xr:uid="{00000000-0005-0000-0000-00008A040000}"/>
    <cellStyle name="20 % - Markeringsfarve1 2 8 2 2 2 3" xfId="25525" xr:uid="{00000000-0005-0000-0000-00008B040000}"/>
    <cellStyle name="20 % - Markeringsfarve1 2 8 2 2 2 4" xfId="40512" xr:uid="{00000000-0005-0000-0000-00008C040000}"/>
    <cellStyle name="20 % - Markeringsfarve1 2 8 2 2 3" xfId="10501" xr:uid="{00000000-0005-0000-0000-00008D040000}"/>
    <cellStyle name="20 % - Markeringsfarve1 2 8 2 2 3 2" xfId="26821" xr:uid="{00000000-0005-0000-0000-00008E040000}"/>
    <cellStyle name="20 % - Markeringsfarve1 2 8 2 2 3 3" xfId="41787" xr:uid="{00000000-0005-0000-0000-00008F040000}"/>
    <cellStyle name="20 % - Markeringsfarve1 2 8 2 2 4" xfId="19799" xr:uid="{00000000-0005-0000-0000-000090040000}"/>
    <cellStyle name="20 % - Markeringsfarve1 2 8 2 2 5" xfId="34788" xr:uid="{00000000-0005-0000-0000-000091040000}"/>
    <cellStyle name="20 % - Markeringsfarve1 2 8 2 3" xfId="7264" xr:uid="{00000000-0005-0000-0000-000092040000}"/>
    <cellStyle name="20 % - Markeringsfarve1 2 8 2 3 2" xfId="14756" xr:uid="{00000000-0005-0000-0000-000093040000}"/>
    <cellStyle name="20 % - Markeringsfarve1 2 8 2 3 2 2" xfId="31071" xr:uid="{00000000-0005-0000-0000-000094040000}"/>
    <cellStyle name="20 % - Markeringsfarve1 2 8 2 3 2 3" xfId="46035" xr:uid="{00000000-0005-0000-0000-000095040000}"/>
    <cellStyle name="20 % - Markeringsfarve1 2 8 2 3 3" xfId="24049" xr:uid="{00000000-0005-0000-0000-000096040000}"/>
    <cellStyle name="20 % - Markeringsfarve1 2 8 2 3 4" xfId="39036" xr:uid="{00000000-0005-0000-0000-000097040000}"/>
    <cellStyle name="20 % - Markeringsfarve1 2 8 2 4" xfId="10500" xr:uid="{00000000-0005-0000-0000-000098040000}"/>
    <cellStyle name="20 % - Markeringsfarve1 2 8 2 4 2" xfId="26820" xr:uid="{00000000-0005-0000-0000-000099040000}"/>
    <cellStyle name="20 % - Markeringsfarve1 2 8 2 4 3" xfId="41786" xr:uid="{00000000-0005-0000-0000-00009A040000}"/>
    <cellStyle name="20 % - Markeringsfarve1 2 8 2 5" xfId="19798" xr:uid="{00000000-0005-0000-0000-00009B040000}"/>
    <cellStyle name="20 % - Markeringsfarve1 2 8 2 6" xfId="34787" xr:uid="{00000000-0005-0000-0000-00009C040000}"/>
    <cellStyle name="20 % - Markeringsfarve1 2 8 3" xfId="2365" xr:uid="{00000000-0005-0000-0000-00009D040000}"/>
    <cellStyle name="20 % - Markeringsfarve1 2 8 3 2" xfId="8030" xr:uid="{00000000-0005-0000-0000-00009E040000}"/>
    <cellStyle name="20 % - Markeringsfarve1 2 8 3 2 2" xfId="15518" xr:uid="{00000000-0005-0000-0000-00009F040000}"/>
    <cellStyle name="20 % - Markeringsfarve1 2 8 3 2 2 2" xfId="31833" xr:uid="{00000000-0005-0000-0000-0000A0040000}"/>
    <cellStyle name="20 % - Markeringsfarve1 2 8 3 2 2 3" xfId="46797" xr:uid="{00000000-0005-0000-0000-0000A1040000}"/>
    <cellStyle name="20 % - Markeringsfarve1 2 8 3 2 3" xfId="24811" xr:uid="{00000000-0005-0000-0000-0000A2040000}"/>
    <cellStyle name="20 % - Markeringsfarve1 2 8 3 2 4" xfId="39798" xr:uid="{00000000-0005-0000-0000-0000A3040000}"/>
    <cellStyle name="20 % - Markeringsfarve1 2 8 3 3" xfId="10502" xr:uid="{00000000-0005-0000-0000-0000A4040000}"/>
    <cellStyle name="20 % - Markeringsfarve1 2 8 3 3 2" xfId="26822" xr:uid="{00000000-0005-0000-0000-0000A5040000}"/>
    <cellStyle name="20 % - Markeringsfarve1 2 8 3 3 3" xfId="41788" xr:uid="{00000000-0005-0000-0000-0000A6040000}"/>
    <cellStyle name="20 % - Markeringsfarve1 2 8 3 4" xfId="19800" xr:uid="{00000000-0005-0000-0000-0000A7040000}"/>
    <cellStyle name="20 % - Markeringsfarve1 2 8 3 5" xfId="34789" xr:uid="{00000000-0005-0000-0000-0000A8040000}"/>
    <cellStyle name="20 % - Markeringsfarve1 2 8 4" xfId="2366" xr:uid="{00000000-0005-0000-0000-0000A9040000}"/>
    <cellStyle name="20 % - Markeringsfarve1 2 8 4 2" xfId="9038" xr:uid="{00000000-0005-0000-0000-0000AA040000}"/>
    <cellStyle name="20 % - Markeringsfarve1 2 8 4 2 2" xfId="16510" xr:uid="{00000000-0005-0000-0000-0000AB040000}"/>
    <cellStyle name="20 % - Markeringsfarve1 2 8 4 2 2 2" xfId="32825" xr:uid="{00000000-0005-0000-0000-0000AC040000}"/>
    <cellStyle name="20 % - Markeringsfarve1 2 8 4 2 2 3" xfId="47789" xr:uid="{00000000-0005-0000-0000-0000AD040000}"/>
    <cellStyle name="20 % - Markeringsfarve1 2 8 4 2 3" xfId="25803" xr:uid="{00000000-0005-0000-0000-0000AE040000}"/>
    <cellStyle name="20 % - Markeringsfarve1 2 8 4 2 4" xfId="40790" xr:uid="{00000000-0005-0000-0000-0000AF040000}"/>
    <cellStyle name="20 % - Markeringsfarve1 2 8 4 3" xfId="10503" xr:uid="{00000000-0005-0000-0000-0000B0040000}"/>
    <cellStyle name="20 % - Markeringsfarve1 2 8 4 3 2" xfId="26823" xr:uid="{00000000-0005-0000-0000-0000B1040000}"/>
    <cellStyle name="20 % - Markeringsfarve1 2 8 4 3 3" xfId="41789" xr:uid="{00000000-0005-0000-0000-0000B2040000}"/>
    <cellStyle name="20 % - Markeringsfarve1 2 8 4 4" xfId="19801" xr:uid="{00000000-0005-0000-0000-0000B3040000}"/>
    <cellStyle name="20 % - Markeringsfarve1 2 8 4 5" xfId="34790" xr:uid="{00000000-0005-0000-0000-0000B4040000}"/>
    <cellStyle name="20 % - Markeringsfarve1 2 8 5" xfId="6099" xr:uid="{00000000-0005-0000-0000-0000B5040000}"/>
    <cellStyle name="20 % - Markeringsfarve1 2 8 5 2" xfId="13595" xr:uid="{00000000-0005-0000-0000-0000B6040000}"/>
    <cellStyle name="20 % - Markeringsfarve1 2 8 5 2 2" xfId="29910" xr:uid="{00000000-0005-0000-0000-0000B7040000}"/>
    <cellStyle name="20 % - Markeringsfarve1 2 8 5 2 3" xfId="44874" xr:uid="{00000000-0005-0000-0000-0000B8040000}"/>
    <cellStyle name="20 % - Markeringsfarve1 2 8 5 3" xfId="22888" xr:uid="{00000000-0005-0000-0000-0000B9040000}"/>
    <cellStyle name="20 % - Markeringsfarve1 2 8 5 4" xfId="37875" xr:uid="{00000000-0005-0000-0000-0000BA040000}"/>
    <cellStyle name="20 % - Markeringsfarve1 2 8 6" xfId="10499" xr:uid="{00000000-0005-0000-0000-0000BB040000}"/>
    <cellStyle name="20 % - Markeringsfarve1 2 8 6 2" xfId="26819" xr:uid="{00000000-0005-0000-0000-0000BC040000}"/>
    <cellStyle name="20 % - Markeringsfarve1 2 8 6 3" xfId="41785" xr:uid="{00000000-0005-0000-0000-0000BD040000}"/>
    <cellStyle name="20 % - Markeringsfarve1 2 8 7" xfId="19797" xr:uid="{00000000-0005-0000-0000-0000BE040000}"/>
    <cellStyle name="20 % - Markeringsfarve1 2 8 8" xfId="34786" xr:uid="{00000000-0005-0000-0000-0000BF040000}"/>
    <cellStyle name="20 % - Markeringsfarve1 2 9" xfId="2367" xr:uid="{00000000-0005-0000-0000-0000C0040000}"/>
    <cellStyle name="20 % - Markeringsfarve1 2 9 2" xfId="2368" xr:uid="{00000000-0005-0000-0000-0000C1040000}"/>
    <cellStyle name="20 % - Markeringsfarve1 2 9 2 2" xfId="8187" xr:uid="{00000000-0005-0000-0000-0000C2040000}"/>
    <cellStyle name="20 % - Markeringsfarve1 2 9 2 2 2" xfId="15666" xr:uid="{00000000-0005-0000-0000-0000C3040000}"/>
    <cellStyle name="20 % - Markeringsfarve1 2 9 2 2 2 2" xfId="31981" xr:uid="{00000000-0005-0000-0000-0000C4040000}"/>
    <cellStyle name="20 % - Markeringsfarve1 2 9 2 2 2 3" xfId="46945" xr:uid="{00000000-0005-0000-0000-0000C5040000}"/>
    <cellStyle name="20 % - Markeringsfarve1 2 9 2 2 3" xfId="24959" xr:uid="{00000000-0005-0000-0000-0000C6040000}"/>
    <cellStyle name="20 % - Markeringsfarve1 2 9 2 2 4" xfId="39946" xr:uid="{00000000-0005-0000-0000-0000C7040000}"/>
    <cellStyle name="20 % - Markeringsfarve1 2 9 2 3" xfId="10505" xr:uid="{00000000-0005-0000-0000-0000C8040000}"/>
    <cellStyle name="20 % - Markeringsfarve1 2 9 2 3 2" xfId="26825" xr:uid="{00000000-0005-0000-0000-0000C9040000}"/>
    <cellStyle name="20 % - Markeringsfarve1 2 9 2 3 3" xfId="41791" xr:uid="{00000000-0005-0000-0000-0000CA040000}"/>
    <cellStyle name="20 % - Markeringsfarve1 2 9 2 4" xfId="19803" xr:uid="{00000000-0005-0000-0000-0000CB040000}"/>
    <cellStyle name="20 % - Markeringsfarve1 2 9 2 5" xfId="34792" xr:uid="{00000000-0005-0000-0000-0000CC040000}"/>
    <cellStyle name="20 % - Markeringsfarve1 2 9 3" xfId="6786" xr:uid="{00000000-0005-0000-0000-0000CD040000}"/>
    <cellStyle name="20 % - Markeringsfarve1 2 9 3 2" xfId="14281" xr:uid="{00000000-0005-0000-0000-0000CE040000}"/>
    <cellStyle name="20 % - Markeringsfarve1 2 9 3 2 2" xfId="30596" xr:uid="{00000000-0005-0000-0000-0000CF040000}"/>
    <cellStyle name="20 % - Markeringsfarve1 2 9 3 2 3" xfId="45560" xr:uid="{00000000-0005-0000-0000-0000D0040000}"/>
    <cellStyle name="20 % - Markeringsfarve1 2 9 3 3" xfId="23574" xr:uid="{00000000-0005-0000-0000-0000D1040000}"/>
    <cellStyle name="20 % - Markeringsfarve1 2 9 3 4" xfId="38561" xr:uid="{00000000-0005-0000-0000-0000D2040000}"/>
    <cellStyle name="20 % - Markeringsfarve1 2 9 4" xfId="10504" xr:uid="{00000000-0005-0000-0000-0000D3040000}"/>
    <cellStyle name="20 % - Markeringsfarve1 2 9 4 2" xfId="26824" xr:uid="{00000000-0005-0000-0000-0000D4040000}"/>
    <cellStyle name="20 % - Markeringsfarve1 2 9 4 3" xfId="41790" xr:uid="{00000000-0005-0000-0000-0000D5040000}"/>
    <cellStyle name="20 % - Markeringsfarve1 2 9 5" xfId="19802" xr:uid="{00000000-0005-0000-0000-0000D6040000}"/>
    <cellStyle name="20 % - Markeringsfarve1 2 9 6" xfId="34791" xr:uid="{00000000-0005-0000-0000-0000D7040000}"/>
    <cellStyle name="20 % - Markeringsfarve1 3" xfId="2369" xr:uid="{00000000-0005-0000-0000-0000D8040000}"/>
    <cellStyle name="20 % - Markeringsfarve1 3 10" xfId="2370" xr:uid="{00000000-0005-0000-0000-0000D9040000}"/>
    <cellStyle name="20 % - Markeringsfarve1 3 10 2" xfId="7400" xr:uid="{00000000-0005-0000-0000-0000DA040000}"/>
    <cellStyle name="20 % - Markeringsfarve1 3 10 2 2" xfId="14890" xr:uid="{00000000-0005-0000-0000-0000DB040000}"/>
    <cellStyle name="20 % - Markeringsfarve1 3 10 2 2 2" xfId="31205" xr:uid="{00000000-0005-0000-0000-0000DC040000}"/>
    <cellStyle name="20 % - Markeringsfarve1 3 10 2 2 3" xfId="46169" xr:uid="{00000000-0005-0000-0000-0000DD040000}"/>
    <cellStyle name="20 % - Markeringsfarve1 3 10 2 3" xfId="24183" xr:uid="{00000000-0005-0000-0000-0000DE040000}"/>
    <cellStyle name="20 % - Markeringsfarve1 3 10 2 4" xfId="39170" xr:uid="{00000000-0005-0000-0000-0000DF040000}"/>
    <cellStyle name="20 % - Markeringsfarve1 3 10 3" xfId="10507" xr:uid="{00000000-0005-0000-0000-0000E0040000}"/>
    <cellStyle name="20 % - Markeringsfarve1 3 10 3 2" xfId="26827" xr:uid="{00000000-0005-0000-0000-0000E1040000}"/>
    <cellStyle name="20 % - Markeringsfarve1 3 10 3 3" xfId="41793" xr:uid="{00000000-0005-0000-0000-0000E2040000}"/>
    <cellStyle name="20 % - Markeringsfarve1 3 10 4" xfId="19805" xr:uid="{00000000-0005-0000-0000-0000E3040000}"/>
    <cellStyle name="20 % - Markeringsfarve1 3 10 5" xfId="34794" xr:uid="{00000000-0005-0000-0000-0000E4040000}"/>
    <cellStyle name="20 % - Markeringsfarve1 3 11" xfId="2371" xr:uid="{00000000-0005-0000-0000-0000E5040000}"/>
    <cellStyle name="20 % - Markeringsfarve1 3 11 2" xfId="9037" xr:uid="{00000000-0005-0000-0000-0000E6040000}"/>
    <cellStyle name="20 % - Markeringsfarve1 3 11 2 2" xfId="16509" xr:uid="{00000000-0005-0000-0000-0000E7040000}"/>
    <cellStyle name="20 % - Markeringsfarve1 3 11 2 2 2" xfId="32824" xr:uid="{00000000-0005-0000-0000-0000E8040000}"/>
    <cellStyle name="20 % - Markeringsfarve1 3 11 2 2 3" xfId="47788" xr:uid="{00000000-0005-0000-0000-0000E9040000}"/>
    <cellStyle name="20 % - Markeringsfarve1 3 11 2 3" xfId="25802" xr:uid="{00000000-0005-0000-0000-0000EA040000}"/>
    <cellStyle name="20 % - Markeringsfarve1 3 11 2 4" xfId="40789" xr:uid="{00000000-0005-0000-0000-0000EB040000}"/>
    <cellStyle name="20 % - Markeringsfarve1 3 11 3" xfId="10508" xr:uid="{00000000-0005-0000-0000-0000EC040000}"/>
    <cellStyle name="20 % - Markeringsfarve1 3 11 3 2" xfId="26828" xr:uid="{00000000-0005-0000-0000-0000ED040000}"/>
    <cellStyle name="20 % - Markeringsfarve1 3 11 3 3" xfId="41794" xr:uid="{00000000-0005-0000-0000-0000EE040000}"/>
    <cellStyle name="20 % - Markeringsfarve1 3 11 4" xfId="19806" xr:uid="{00000000-0005-0000-0000-0000EF040000}"/>
    <cellStyle name="20 % - Markeringsfarve1 3 11 5" xfId="34795" xr:uid="{00000000-0005-0000-0000-0000F0040000}"/>
    <cellStyle name="20 % - Markeringsfarve1 3 12" xfId="6100" xr:uid="{00000000-0005-0000-0000-0000F1040000}"/>
    <cellStyle name="20 % - Markeringsfarve1 3 12 2" xfId="13596" xr:uid="{00000000-0005-0000-0000-0000F2040000}"/>
    <cellStyle name="20 % - Markeringsfarve1 3 12 2 2" xfId="29911" xr:uid="{00000000-0005-0000-0000-0000F3040000}"/>
    <cellStyle name="20 % - Markeringsfarve1 3 12 2 3" xfId="44875" xr:uid="{00000000-0005-0000-0000-0000F4040000}"/>
    <cellStyle name="20 % - Markeringsfarve1 3 12 3" xfId="22889" xr:uid="{00000000-0005-0000-0000-0000F5040000}"/>
    <cellStyle name="20 % - Markeringsfarve1 3 12 4" xfId="37876" xr:uid="{00000000-0005-0000-0000-0000F6040000}"/>
    <cellStyle name="20 % - Markeringsfarve1 3 13" xfId="10506" xr:uid="{00000000-0005-0000-0000-0000F7040000}"/>
    <cellStyle name="20 % - Markeringsfarve1 3 13 2" xfId="26826" xr:uid="{00000000-0005-0000-0000-0000F8040000}"/>
    <cellStyle name="20 % - Markeringsfarve1 3 13 3" xfId="41792" xr:uid="{00000000-0005-0000-0000-0000F9040000}"/>
    <cellStyle name="20 % - Markeringsfarve1 3 14" xfId="19804" xr:uid="{00000000-0005-0000-0000-0000FA040000}"/>
    <cellStyle name="20 % - Markeringsfarve1 3 15" xfId="34793" xr:uid="{00000000-0005-0000-0000-0000FB040000}"/>
    <cellStyle name="20 % - Markeringsfarve1 3 2" xfId="2372" xr:uid="{00000000-0005-0000-0000-0000FC040000}"/>
    <cellStyle name="20 % - Markeringsfarve1 3 2 10" xfId="6101" xr:uid="{00000000-0005-0000-0000-0000FD040000}"/>
    <cellStyle name="20 % - Markeringsfarve1 3 2 10 2" xfId="13597" xr:uid="{00000000-0005-0000-0000-0000FE040000}"/>
    <cellStyle name="20 % - Markeringsfarve1 3 2 10 2 2" xfId="29912" xr:uid="{00000000-0005-0000-0000-0000FF040000}"/>
    <cellStyle name="20 % - Markeringsfarve1 3 2 10 2 3" xfId="44876" xr:uid="{00000000-0005-0000-0000-000000050000}"/>
    <cellStyle name="20 % - Markeringsfarve1 3 2 10 3" xfId="22890" xr:uid="{00000000-0005-0000-0000-000001050000}"/>
    <cellStyle name="20 % - Markeringsfarve1 3 2 10 4" xfId="37877" xr:uid="{00000000-0005-0000-0000-000002050000}"/>
    <cellStyle name="20 % - Markeringsfarve1 3 2 11" xfId="10509" xr:uid="{00000000-0005-0000-0000-000003050000}"/>
    <cellStyle name="20 % - Markeringsfarve1 3 2 11 2" xfId="26829" xr:uid="{00000000-0005-0000-0000-000004050000}"/>
    <cellStyle name="20 % - Markeringsfarve1 3 2 11 3" xfId="41795" xr:uid="{00000000-0005-0000-0000-000005050000}"/>
    <cellStyle name="20 % - Markeringsfarve1 3 2 12" xfId="19807" xr:uid="{00000000-0005-0000-0000-000006050000}"/>
    <cellStyle name="20 % - Markeringsfarve1 3 2 13" xfId="34796" xr:uid="{00000000-0005-0000-0000-000007050000}"/>
    <cellStyle name="20 % - Markeringsfarve1 3 2 2" xfId="2373" xr:uid="{00000000-0005-0000-0000-000008050000}"/>
    <cellStyle name="20 % - Markeringsfarve1 3 2 2 2" xfId="2374" xr:uid="{00000000-0005-0000-0000-000009050000}"/>
    <cellStyle name="20 % - Markeringsfarve1 3 2 2 2 2" xfId="2375" xr:uid="{00000000-0005-0000-0000-00000A050000}"/>
    <cellStyle name="20 % - Markeringsfarve1 3 2 2 2 2 2" xfId="8333" xr:uid="{00000000-0005-0000-0000-00000B050000}"/>
    <cellStyle name="20 % - Markeringsfarve1 3 2 2 2 2 2 2" xfId="15812" xr:uid="{00000000-0005-0000-0000-00000C050000}"/>
    <cellStyle name="20 % - Markeringsfarve1 3 2 2 2 2 2 2 2" xfId="32127" xr:uid="{00000000-0005-0000-0000-00000D050000}"/>
    <cellStyle name="20 % - Markeringsfarve1 3 2 2 2 2 2 2 3" xfId="47091" xr:uid="{00000000-0005-0000-0000-00000E050000}"/>
    <cellStyle name="20 % - Markeringsfarve1 3 2 2 2 2 2 3" xfId="25105" xr:uid="{00000000-0005-0000-0000-00000F050000}"/>
    <cellStyle name="20 % - Markeringsfarve1 3 2 2 2 2 2 4" xfId="40092" xr:uid="{00000000-0005-0000-0000-000010050000}"/>
    <cellStyle name="20 % - Markeringsfarve1 3 2 2 2 2 3" xfId="10512" xr:uid="{00000000-0005-0000-0000-000011050000}"/>
    <cellStyle name="20 % - Markeringsfarve1 3 2 2 2 2 3 2" xfId="26832" xr:uid="{00000000-0005-0000-0000-000012050000}"/>
    <cellStyle name="20 % - Markeringsfarve1 3 2 2 2 2 3 3" xfId="41798" xr:uid="{00000000-0005-0000-0000-000013050000}"/>
    <cellStyle name="20 % - Markeringsfarve1 3 2 2 2 2 4" xfId="19810" xr:uid="{00000000-0005-0000-0000-000014050000}"/>
    <cellStyle name="20 % - Markeringsfarve1 3 2 2 2 2 5" xfId="34799" xr:uid="{00000000-0005-0000-0000-000015050000}"/>
    <cellStyle name="20 % - Markeringsfarve1 3 2 2 2 3" xfId="6908" xr:uid="{00000000-0005-0000-0000-000016050000}"/>
    <cellStyle name="20 % - Markeringsfarve1 3 2 2 2 3 2" xfId="14403" xr:uid="{00000000-0005-0000-0000-000017050000}"/>
    <cellStyle name="20 % - Markeringsfarve1 3 2 2 2 3 2 2" xfId="30718" xr:uid="{00000000-0005-0000-0000-000018050000}"/>
    <cellStyle name="20 % - Markeringsfarve1 3 2 2 2 3 2 3" xfId="45682" xr:uid="{00000000-0005-0000-0000-000019050000}"/>
    <cellStyle name="20 % - Markeringsfarve1 3 2 2 2 3 3" xfId="23696" xr:uid="{00000000-0005-0000-0000-00001A050000}"/>
    <cellStyle name="20 % - Markeringsfarve1 3 2 2 2 3 4" xfId="38683" xr:uid="{00000000-0005-0000-0000-00001B050000}"/>
    <cellStyle name="20 % - Markeringsfarve1 3 2 2 2 4" xfId="10511" xr:uid="{00000000-0005-0000-0000-00001C050000}"/>
    <cellStyle name="20 % - Markeringsfarve1 3 2 2 2 4 2" xfId="26831" xr:uid="{00000000-0005-0000-0000-00001D050000}"/>
    <cellStyle name="20 % - Markeringsfarve1 3 2 2 2 4 3" xfId="41797" xr:uid="{00000000-0005-0000-0000-00001E050000}"/>
    <cellStyle name="20 % - Markeringsfarve1 3 2 2 2 5" xfId="19809" xr:uid="{00000000-0005-0000-0000-00001F050000}"/>
    <cellStyle name="20 % - Markeringsfarve1 3 2 2 2 6" xfId="34798" xr:uid="{00000000-0005-0000-0000-000020050000}"/>
    <cellStyle name="20 % - Markeringsfarve1 3 2 2 3" xfId="2376" xr:uid="{00000000-0005-0000-0000-000021050000}"/>
    <cellStyle name="20 % - Markeringsfarve1 3 2 2 3 2" xfId="7563" xr:uid="{00000000-0005-0000-0000-000022050000}"/>
    <cellStyle name="20 % - Markeringsfarve1 3 2 2 3 2 2" xfId="15052" xr:uid="{00000000-0005-0000-0000-000023050000}"/>
    <cellStyle name="20 % - Markeringsfarve1 3 2 2 3 2 2 2" xfId="31367" xr:uid="{00000000-0005-0000-0000-000024050000}"/>
    <cellStyle name="20 % - Markeringsfarve1 3 2 2 3 2 2 3" xfId="46331" xr:uid="{00000000-0005-0000-0000-000025050000}"/>
    <cellStyle name="20 % - Markeringsfarve1 3 2 2 3 2 3" xfId="24345" xr:uid="{00000000-0005-0000-0000-000026050000}"/>
    <cellStyle name="20 % - Markeringsfarve1 3 2 2 3 2 4" xfId="39332" xr:uid="{00000000-0005-0000-0000-000027050000}"/>
    <cellStyle name="20 % - Markeringsfarve1 3 2 2 3 3" xfId="10513" xr:uid="{00000000-0005-0000-0000-000028050000}"/>
    <cellStyle name="20 % - Markeringsfarve1 3 2 2 3 3 2" xfId="26833" xr:uid="{00000000-0005-0000-0000-000029050000}"/>
    <cellStyle name="20 % - Markeringsfarve1 3 2 2 3 3 3" xfId="41799" xr:uid="{00000000-0005-0000-0000-00002A050000}"/>
    <cellStyle name="20 % - Markeringsfarve1 3 2 2 3 4" xfId="19811" xr:uid="{00000000-0005-0000-0000-00002B050000}"/>
    <cellStyle name="20 % - Markeringsfarve1 3 2 2 3 5" xfId="34800" xr:uid="{00000000-0005-0000-0000-00002C050000}"/>
    <cellStyle name="20 % - Markeringsfarve1 3 2 2 4" xfId="2377" xr:uid="{00000000-0005-0000-0000-00002D050000}"/>
    <cellStyle name="20 % - Markeringsfarve1 3 2 2 4 2" xfId="9035" xr:uid="{00000000-0005-0000-0000-00002E050000}"/>
    <cellStyle name="20 % - Markeringsfarve1 3 2 2 4 2 2" xfId="16507" xr:uid="{00000000-0005-0000-0000-00002F050000}"/>
    <cellStyle name="20 % - Markeringsfarve1 3 2 2 4 2 2 2" xfId="32822" xr:uid="{00000000-0005-0000-0000-000030050000}"/>
    <cellStyle name="20 % - Markeringsfarve1 3 2 2 4 2 2 3" xfId="47786" xr:uid="{00000000-0005-0000-0000-000031050000}"/>
    <cellStyle name="20 % - Markeringsfarve1 3 2 2 4 2 3" xfId="25800" xr:uid="{00000000-0005-0000-0000-000032050000}"/>
    <cellStyle name="20 % - Markeringsfarve1 3 2 2 4 2 4" xfId="40787" xr:uid="{00000000-0005-0000-0000-000033050000}"/>
    <cellStyle name="20 % - Markeringsfarve1 3 2 2 4 3" xfId="10514" xr:uid="{00000000-0005-0000-0000-000034050000}"/>
    <cellStyle name="20 % - Markeringsfarve1 3 2 2 4 3 2" xfId="26834" xr:uid="{00000000-0005-0000-0000-000035050000}"/>
    <cellStyle name="20 % - Markeringsfarve1 3 2 2 4 3 3" xfId="41800" xr:uid="{00000000-0005-0000-0000-000036050000}"/>
    <cellStyle name="20 % - Markeringsfarve1 3 2 2 4 4" xfId="19812" xr:uid="{00000000-0005-0000-0000-000037050000}"/>
    <cellStyle name="20 % - Markeringsfarve1 3 2 2 4 5" xfId="34801" xr:uid="{00000000-0005-0000-0000-000038050000}"/>
    <cellStyle name="20 % - Markeringsfarve1 3 2 2 5" xfId="6102" xr:uid="{00000000-0005-0000-0000-000039050000}"/>
    <cellStyle name="20 % - Markeringsfarve1 3 2 2 5 2" xfId="13598" xr:uid="{00000000-0005-0000-0000-00003A050000}"/>
    <cellStyle name="20 % - Markeringsfarve1 3 2 2 5 2 2" xfId="29913" xr:uid="{00000000-0005-0000-0000-00003B050000}"/>
    <cellStyle name="20 % - Markeringsfarve1 3 2 2 5 2 3" xfId="44877" xr:uid="{00000000-0005-0000-0000-00003C050000}"/>
    <cellStyle name="20 % - Markeringsfarve1 3 2 2 5 3" xfId="22891" xr:uid="{00000000-0005-0000-0000-00003D050000}"/>
    <cellStyle name="20 % - Markeringsfarve1 3 2 2 5 4" xfId="37878" xr:uid="{00000000-0005-0000-0000-00003E050000}"/>
    <cellStyle name="20 % - Markeringsfarve1 3 2 2 6" xfId="10510" xr:uid="{00000000-0005-0000-0000-00003F050000}"/>
    <cellStyle name="20 % - Markeringsfarve1 3 2 2 6 2" xfId="26830" xr:uid="{00000000-0005-0000-0000-000040050000}"/>
    <cellStyle name="20 % - Markeringsfarve1 3 2 2 6 3" xfId="41796" xr:uid="{00000000-0005-0000-0000-000041050000}"/>
    <cellStyle name="20 % - Markeringsfarve1 3 2 2 7" xfId="19808" xr:uid="{00000000-0005-0000-0000-000042050000}"/>
    <cellStyle name="20 % - Markeringsfarve1 3 2 2 8" xfId="34797" xr:uid="{00000000-0005-0000-0000-000043050000}"/>
    <cellStyle name="20 % - Markeringsfarve1 3 2 3" xfId="2378" xr:uid="{00000000-0005-0000-0000-000044050000}"/>
    <cellStyle name="20 % - Markeringsfarve1 3 2 3 2" xfId="2379" xr:uid="{00000000-0005-0000-0000-000045050000}"/>
    <cellStyle name="20 % - Markeringsfarve1 3 2 3 2 2" xfId="2380" xr:uid="{00000000-0005-0000-0000-000046050000}"/>
    <cellStyle name="20 % - Markeringsfarve1 3 2 3 2 2 2" xfId="8402" xr:uid="{00000000-0005-0000-0000-000047050000}"/>
    <cellStyle name="20 % - Markeringsfarve1 3 2 3 2 2 2 2" xfId="15881" xr:uid="{00000000-0005-0000-0000-000048050000}"/>
    <cellStyle name="20 % - Markeringsfarve1 3 2 3 2 2 2 2 2" xfId="32196" xr:uid="{00000000-0005-0000-0000-000049050000}"/>
    <cellStyle name="20 % - Markeringsfarve1 3 2 3 2 2 2 2 3" xfId="47160" xr:uid="{00000000-0005-0000-0000-00004A050000}"/>
    <cellStyle name="20 % - Markeringsfarve1 3 2 3 2 2 2 3" xfId="25174" xr:uid="{00000000-0005-0000-0000-00004B050000}"/>
    <cellStyle name="20 % - Markeringsfarve1 3 2 3 2 2 2 4" xfId="40161" xr:uid="{00000000-0005-0000-0000-00004C050000}"/>
    <cellStyle name="20 % - Markeringsfarve1 3 2 3 2 2 3" xfId="10517" xr:uid="{00000000-0005-0000-0000-00004D050000}"/>
    <cellStyle name="20 % - Markeringsfarve1 3 2 3 2 2 3 2" xfId="26837" xr:uid="{00000000-0005-0000-0000-00004E050000}"/>
    <cellStyle name="20 % - Markeringsfarve1 3 2 3 2 2 3 3" xfId="41803" xr:uid="{00000000-0005-0000-0000-00004F050000}"/>
    <cellStyle name="20 % - Markeringsfarve1 3 2 3 2 2 4" xfId="19815" xr:uid="{00000000-0005-0000-0000-000050050000}"/>
    <cellStyle name="20 % - Markeringsfarve1 3 2 3 2 2 5" xfId="34804" xr:uid="{00000000-0005-0000-0000-000051050000}"/>
    <cellStyle name="20 % - Markeringsfarve1 3 2 3 2 3" xfId="6966" xr:uid="{00000000-0005-0000-0000-000052050000}"/>
    <cellStyle name="20 % - Markeringsfarve1 3 2 3 2 3 2" xfId="14461" xr:uid="{00000000-0005-0000-0000-000053050000}"/>
    <cellStyle name="20 % - Markeringsfarve1 3 2 3 2 3 2 2" xfId="30776" xr:uid="{00000000-0005-0000-0000-000054050000}"/>
    <cellStyle name="20 % - Markeringsfarve1 3 2 3 2 3 2 3" xfId="45740" xr:uid="{00000000-0005-0000-0000-000055050000}"/>
    <cellStyle name="20 % - Markeringsfarve1 3 2 3 2 3 3" xfId="23754" xr:uid="{00000000-0005-0000-0000-000056050000}"/>
    <cellStyle name="20 % - Markeringsfarve1 3 2 3 2 3 4" xfId="38741" xr:uid="{00000000-0005-0000-0000-000057050000}"/>
    <cellStyle name="20 % - Markeringsfarve1 3 2 3 2 4" xfId="10516" xr:uid="{00000000-0005-0000-0000-000058050000}"/>
    <cellStyle name="20 % - Markeringsfarve1 3 2 3 2 4 2" xfId="26836" xr:uid="{00000000-0005-0000-0000-000059050000}"/>
    <cellStyle name="20 % - Markeringsfarve1 3 2 3 2 4 3" xfId="41802" xr:uid="{00000000-0005-0000-0000-00005A050000}"/>
    <cellStyle name="20 % - Markeringsfarve1 3 2 3 2 5" xfId="19814" xr:uid="{00000000-0005-0000-0000-00005B050000}"/>
    <cellStyle name="20 % - Markeringsfarve1 3 2 3 2 6" xfId="34803" xr:uid="{00000000-0005-0000-0000-00005C050000}"/>
    <cellStyle name="20 % - Markeringsfarve1 3 2 3 3" xfId="2381" xr:uid="{00000000-0005-0000-0000-00005D050000}"/>
    <cellStyle name="20 % - Markeringsfarve1 3 2 3 3 2" xfId="7632" xr:uid="{00000000-0005-0000-0000-00005E050000}"/>
    <cellStyle name="20 % - Markeringsfarve1 3 2 3 3 2 2" xfId="15121" xr:uid="{00000000-0005-0000-0000-00005F050000}"/>
    <cellStyle name="20 % - Markeringsfarve1 3 2 3 3 2 2 2" xfId="31436" xr:uid="{00000000-0005-0000-0000-000060050000}"/>
    <cellStyle name="20 % - Markeringsfarve1 3 2 3 3 2 2 3" xfId="46400" xr:uid="{00000000-0005-0000-0000-000061050000}"/>
    <cellStyle name="20 % - Markeringsfarve1 3 2 3 3 2 3" xfId="24414" xr:uid="{00000000-0005-0000-0000-000062050000}"/>
    <cellStyle name="20 % - Markeringsfarve1 3 2 3 3 2 4" xfId="39401" xr:uid="{00000000-0005-0000-0000-000063050000}"/>
    <cellStyle name="20 % - Markeringsfarve1 3 2 3 3 3" xfId="10518" xr:uid="{00000000-0005-0000-0000-000064050000}"/>
    <cellStyle name="20 % - Markeringsfarve1 3 2 3 3 3 2" xfId="26838" xr:uid="{00000000-0005-0000-0000-000065050000}"/>
    <cellStyle name="20 % - Markeringsfarve1 3 2 3 3 3 3" xfId="41804" xr:uid="{00000000-0005-0000-0000-000066050000}"/>
    <cellStyle name="20 % - Markeringsfarve1 3 2 3 3 4" xfId="19816" xr:uid="{00000000-0005-0000-0000-000067050000}"/>
    <cellStyle name="20 % - Markeringsfarve1 3 2 3 3 5" xfId="34805" xr:uid="{00000000-0005-0000-0000-000068050000}"/>
    <cellStyle name="20 % - Markeringsfarve1 3 2 3 4" xfId="2382" xr:uid="{00000000-0005-0000-0000-000069050000}"/>
    <cellStyle name="20 % - Markeringsfarve1 3 2 3 4 2" xfId="9034" xr:uid="{00000000-0005-0000-0000-00006A050000}"/>
    <cellStyle name="20 % - Markeringsfarve1 3 2 3 4 2 2" xfId="16506" xr:uid="{00000000-0005-0000-0000-00006B050000}"/>
    <cellStyle name="20 % - Markeringsfarve1 3 2 3 4 2 2 2" xfId="32821" xr:uid="{00000000-0005-0000-0000-00006C050000}"/>
    <cellStyle name="20 % - Markeringsfarve1 3 2 3 4 2 2 3" xfId="47785" xr:uid="{00000000-0005-0000-0000-00006D050000}"/>
    <cellStyle name="20 % - Markeringsfarve1 3 2 3 4 2 3" xfId="25799" xr:uid="{00000000-0005-0000-0000-00006E050000}"/>
    <cellStyle name="20 % - Markeringsfarve1 3 2 3 4 2 4" xfId="40786" xr:uid="{00000000-0005-0000-0000-00006F050000}"/>
    <cellStyle name="20 % - Markeringsfarve1 3 2 3 4 3" xfId="10519" xr:uid="{00000000-0005-0000-0000-000070050000}"/>
    <cellStyle name="20 % - Markeringsfarve1 3 2 3 4 3 2" xfId="26839" xr:uid="{00000000-0005-0000-0000-000071050000}"/>
    <cellStyle name="20 % - Markeringsfarve1 3 2 3 4 3 3" xfId="41805" xr:uid="{00000000-0005-0000-0000-000072050000}"/>
    <cellStyle name="20 % - Markeringsfarve1 3 2 3 4 4" xfId="19817" xr:uid="{00000000-0005-0000-0000-000073050000}"/>
    <cellStyle name="20 % - Markeringsfarve1 3 2 3 4 5" xfId="34806" xr:uid="{00000000-0005-0000-0000-000074050000}"/>
    <cellStyle name="20 % - Markeringsfarve1 3 2 3 5" xfId="6103" xr:uid="{00000000-0005-0000-0000-000075050000}"/>
    <cellStyle name="20 % - Markeringsfarve1 3 2 3 5 2" xfId="13599" xr:uid="{00000000-0005-0000-0000-000076050000}"/>
    <cellStyle name="20 % - Markeringsfarve1 3 2 3 5 2 2" xfId="29914" xr:uid="{00000000-0005-0000-0000-000077050000}"/>
    <cellStyle name="20 % - Markeringsfarve1 3 2 3 5 2 3" xfId="44878" xr:uid="{00000000-0005-0000-0000-000078050000}"/>
    <cellStyle name="20 % - Markeringsfarve1 3 2 3 5 3" xfId="22892" xr:uid="{00000000-0005-0000-0000-000079050000}"/>
    <cellStyle name="20 % - Markeringsfarve1 3 2 3 5 4" xfId="37879" xr:uid="{00000000-0005-0000-0000-00007A050000}"/>
    <cellStyle name="20 % - Markeringsfarve1 3 2 3 6" xfId="10515" xr:uid="{00000000-0005-0000-0000-00007B050000}"/>
    <cellStyle name="20 % - Markeringsfarve1 3 2 3 6 2" xfId="26835" xr:uid="{00000000-0005-0000-0000-00007C050000}"/>
    <cellStyle name="20 % - Markeringsfarve1 3 2 3 6 3" xfId="41801" xr:uid="{00000000-0005-0000-0000-00007D050000}"/>
    <cellStyle name="20 % - Markeringsfarve1 3 2 3 7" xfId="19813" xr:uid="{00000000-0005-0000-0000-00007E050000}"/>
    <cellStyle name="20 % - Markeringsfarve1 3 2 3 8" xfId="34802" xr:uid="{00000000-0005-0000-0000-00007F050000}"/>
    <cellStyle name="20 % - Markeringsfarve1 3 2 4" xfId="2383" xr:uid="{00000000-0005-0000-0000-000080050000}"/>
    <cellStyle name="20 % - Markeringsfarve1 3 2 4 2" xfId="2384" xr:uid="{00000000-0005-0000-0000-000081050000}"/>
    <cellStyle name="20 % - Markeringsfarve1 3 2 4 2 2" xfId="2385" xr:uid="{00000000-0005-0000-0000-000082050000}"/>
    <cellStyle name="20 % - Markeringsfarve1 3 2 4 2 2 2" xfId="8571" xr:uid="{00000000-0005-0000-0000-000083050000}"/>
    <cellStyle name="20 % - Markeringsfarve1 3 2 4 2 2 2 2" xfId="16050" xr:uid="{00000000-0005-0000-0000-000084050000}"/>
    <cellStyle name="20 % - Markeringsfarve1 3 2 4 2 2 2 2 2" xfId="32365" xr:uid="{00000000-0005-0000-0000-000085050000}"/>
    <cellStyle name="20 % - Markeringsfarve1 3 2 4 2 2 2 2 3" xfId="47329" xr:uid="{00000000-0005-0000-0000-000086050000}"/>
    <cellStyle name="20 % - Markeringsfarve1 3 2 4 2 2 2 3" xfId="25343" xr:uid="{00000000-0005-0000-0000-000087050000}"/>
    <cellStyle name="20 % - Markeringsfarve1 3 2 4 2 2 2 4" xfId="40330" xr:uid="{00000000-0005-0000-0000-000088050000}"/>
    <cellStyle name="20 % - Markeringsfarve1 3 2 4 2 2 3" xfId="10522" xr:uid="{00000000-0005-0000-0000-000089050000}"/>
    <cellStyle name="20 % - Markeringsfarve1 3 2 4 2 2 3 2" xfId="26842" xr:uid="{00000000-0005-0000-0000-00008A050000}"/>
    <cellStyle name="20 % - Markeringsfarve1 3 2 4 2 2 3 3" xfId="41808" xr:uid="{00000000-0005-0000-0000-00008B050000}"/>
    <cellStyle name="20 % - Markeringsfarve1 3 2 4 2 2 4" xfId="19820" xr:uid="{00000000-0005-0000-0000-00008C050000}"/>
    <cellStyle name="20 % - Markeringsfarve1 3 2 4 2 2 5" xfId="34809" xr:uid="{00000000-0005-0000-0000-00008D050000}"/>
    <cellStyle name="20 % - Markeringsfarve1 3 2 4 2 3" xfId="7110" xr:uid="{00000000-0005-0000-0000-00008E050000}"/>
    <cellStyle name="20 % - Markeringsfarve1 3 2 4 2 3 2" xfId="14602" xr:uid="{00000000-0005-0000-0000-00008F050000}"/>
    <cellStyle name="20 % - Markeringsfarve1 3 2 4 2 3 2 2" xfId="30917" xr:uid="{00000000-0005-0000-0000-000090050000}"/>
    <cellStyle name="20 % - Markeringsfarve1 3 2 4 2 3 2 3" xfId="45881" xr:uid="{00000000-0005-0000-0000-000091050000}"/>
    <cellStyle name="20 % - Markeringsfarve1 3 2 4 2 3 3" xfId="23895" xr:uid="{00000000-0005-0000-0000-000092050000}"/>
    <cellStyle name="20 % - Markeringsfarve1 3 2 4 2 3 4" xfId="38882" xr:uid="{00000000-0005-0000-0000-000093050000}"/>
    <cellStyle name="20 % - Markeringsfarve1 3 2 4 2 4" xfId="10521" xr:uid="{00000000-0005-0000-0000-000094050000}"/>
    <cellStyle name="20 % - Markeringsfarve1 3 2 4 2 4 2" xfId="26841" xr:uid="{00000000-0005-0000-0000-000095050000}"/>
    <cellStyle name="20 % - Markeringsfarve1 3 2 4 2 4 3" xfId="41807" xr:uid="{00000000-0005-0000-0000-000096050000}"/>
    <cellStyle name="20 % - Markeringsfarve1 3 2 4 2 5" xfId="19819" xr:uid="{00000000-0005-0000-0000-000097050000}"/>
    <cellStyle name="20 % - Markeringsfarve1 3 2 4 2 6" xfId="34808" xr:uid="{00000000-0005-0000-0000-000098050000}"/>
    <cellStyle name="20 % - Markeringsfarve1 3 2 4 3" xfId="2386" xr:uid="{00000000-0005-0000-0000-000099050000}"/>
    <cellStyle name="20 % - Markeringsfarve1 3 2 4 3 2" xfId="7847" xr:uid="{00000000-0005-0000-0000-00009A050000}"/>
    <cellStyle name="20 % - Markeringsfarve1 3 2 4 3 2 2" xfId="15335" xr:uid="{00000000-0005-0000-0000-00009B050000}"/>
    <cellStyle name="20 % - Markeringsfarve1 3 2 4 3 2 2 2" xfId="31650" xr:uid="{00000000-0005-0000-0000-00009C050000}"/>
    <cellStyle name="20 % - Markeringsfarve1 3 2 4 3 2 2 3" xfId="46614" xr:uid="{00000000-0005-0000-0000-00009D050000}"/>
    <cellStyle name="20 % - Markeringsfarve1 3 2 4 3 2 3" xfId="24628" xr:uid="{00000000-0005-0000-0000-00009E050000}"/>
    <cellStyle name="20 % - Markeringsfarve1 3 2 4 3 2 4" xfId="39615" xr:uid="{00000000-0005-0000-0000-00009F050000}"/>
    <cellStyle name="20 % - Markeringsfarve1 3 2 4 3 3" xfId="10523" xr:uid="{00000000-0005-0000-0000-0000A0050000}"/>
    <cellStyle name="20 % - Markeringsfarve1 3 2 4 3 3 2" xfId="26843" xr:uid="{00000000-0005-0000-0000-0000A1050000}"/>
    <cellStyle name="20 % - Markeringsfarve1 3 2 4 3 3 3" xfId="41809" xr:uid="{00000000-0005-0000-0000-0000A2050000}"/>
    <cellStyle name="20 % - Markeringsfarve1 3 2 4 3 4" xfId="19821" xr:uid="{00000000-0005-0000-0000-0000A3050000}"/>
    <cellStyle name="20 % - Markeringsfarve1 3 2 4 3 5" xfId="34810" xr:uid="{00000000-0005-0000-0000-0000A4050000}"/>
    <cellStyle name="20 % - Markeringsfarve1 3 2 4 4" xfId="2387" xr:uid="{00000000-0005-0000-0000-0000A5050000}"/>
    <cellStyle name="20 % - Markeringsfarve1 3 2 4 4 2" xfId="9033" xr:uid="{00000000-0005-0000-0000-0000A6050000}"/>
    <cellStyle name="20 % - Markeringsfarve1 3 2 4 4 2 2" xfId="16505" xr:uid="{00000000-0005-0000-0000-0000A7050000}"/>
    <cellStyle name="20 % - Markeringsfarve1 3 2 4 4 2 2 2" xfId="32820" xr:uid="{00000000-0005-0000-0000-0000A8050000}"/>
    <cellStyle name="20 % - Markeringsfarve1 3 2 4 4 2 2 3" xfId="47784" xr:uid="{00000000-0005-0000-0000-0000A9050000}"/>
    <cellStyle name="20 % - Markeringsfarve1 3 2 4 4 2 3" xfId="25798" xr:uid="{00000000-0005-0000-0000-0000AA050000}"/>
    <cellStyle name="20 % - Markeringsfarve1 3 2 4 4 2 4" xfId="40785" xr:uid="{00000000-0005-0000-0000-0000AB050000}"/>
    <cellStyle name="20 % - Markeringsfarve1 3 2 4 4 3" xfId="10524" xr:uid="{00000000-0005-0000-0000-0000AC050000}"/>
    <cellStyle name="20 % - Markeringsfarve1 3 2 4 4 3 2" xfId="26844" xr:uid="{00000000-0005-0000-0000-0000AD050000}"/>
    <cellStyle name="20 % - Markeringsfarve1 3 2 4 4 3 3" xfId="41810" xr:uid="{00000000-0005-0000-0000-0000AE050000}"/>
    <cellStyle name="20 % - Markeringsfarve1 3 2 4 4 4" xfId="19822" xr:uid="{00000000-0005-0000-0000-0000AF050000}"/>
    <cellStyle name="20 % - Markeringsfarve1 3 2 4 4 5" xfId="34811" xr:uid="{00000000-0005-0000-0000-0000B0050000}"/>
    <cellStyle name="20 % - Markeringsfarve1 3 2 4 5" xfId="6104" xr:uid="{00000000-0005-0000-0000-0000B1050000}"/>
    <cellStyle name="20 % - Markeringsfarve1 3 2 4 5 2" xfId="13600" xr:uid="{00000000-0005-0000-0000-0000B2050000}"/>
    <cellStyle name="20 % - Markeringsfarve1 3 2 4 5 2 2" xfId="29915" xr:uid="{00000000-0005-0000-0000-0000B3050000}"/>
    <cellStyle name="20 % - Markeringsfarve1 3 2 4 5 2 3" xfId="44879" xr:uid="{00000000-0005-0000-0000-0000B4050000}"/>
    <cellStyle name="20 % - Markeringsfarve1 3 2 4 5 3" xfId="22893" xr:uid="{00000000-0005-0000-0000-0000B5050000}"/>
    <cellStyle name="20 % - Markeringsfarve1 3 2 4 5 4" xfId="37880" xr:uid="{00000000-0005-0000-0000-0000B6050000}"/>
    <cellStyle name="20 % - Markeringsfarve1 3 2 4 6" xfId="10520" xr:uid="{00000000-0005-0000-0000-0000B7050000}"/>
    <cellStyle name="20 % - Markeringsfarve1 3 2 4 6 2" xfId="26840" xr:uid="{00000000-0005-0000-0000-0000B8050000}"/>
    <cellStyle name="20 % - Markeringsfarve1 3 2 4 6 3" xfId="41806" xr:uid="{00000000-0005-0000-0000-0000B9050000}"/>
    <cellStyle name="20 % - Markeringsfarve1 3 2 4 7" xfId="19818" xr:uid="{00000000-0005-0000-0000-0000BA050000}"/>
    <cellStyle name="20 % - Markeringsfarve1 3 2 4 8" xfId="34807" xr:uid="{00000000-0005-0000-0000-0000BB050000}"/>
    <cellStyle name="20 % - Markeringsfarve1 3 2 5" xfId="2388" xr:uid="{00000000-0005-0000-0000-0000BC050000}"/>
    <cellStyle name="20 % - Markeringsfarve1 3 2 5 2" xfId="2389" xr:uid="{00000000-0005-0000-0000-0000BD050000}"/>
    <cellStyle name="20 % - Markeringsfarve1 3 2 5 2 2" xfId="2390" xr:uid="{00000000-0005-0000-0000-0000BE050000}"/>
    <cellStyle name="20 % - Markeringsfarve1 3 2 5 2 2 2" xfId="8688" xr:uid="{00000000-0005-0000-0000-0000BF050000}"/>
    <cellStyle name="20 % - Markeringsfarve1 3 2 5 2 2 2 2" xfId="16167" xr:uid="{00000000-0005-0000-0000-0000C0050000}"/>
    <cellStyle name="20 % - Markeringsfarve1 3 2 5 2 2 2 2 2" xfId="32482" xr:uid="{00000000-0005-0000-0000-0000C1050000}"/>
    <cellStyle name="20 % - Markeringsfarve1 3 2 5 2 2 2 2 3" xfId="47446" xr:uid="{00000000-0005-0000-0000-0000C2050000}"/>
    <cellStyle name="20 % - Markeringsfarve1 3 2 5 2 2 2 3" xfId="25460" xr:uid="{00000000-0005-0000-0000-0000C3050000}"/>
    <cellStyle name="20 % - Markeringsfarve1 3 2 5 2 2 2 4" xfId="40447" xr:uid="{00000000-0005-0000-0000-0000C4050000}"/>
    <cellStyle name="20 % - Markeringsfarve1 3 2 5 2 2 3" xfId="10527" xr:uid="{00000000-0005-0000-0000-0000C5050000}"/>
    <cellStyle name="20 % - Markeringsfarve1 3 2 5 2 2 3 2" xfId="26847" xr:uid="{00000000-0005-0000-0000-0000C6050000}"/>
    <cellStyle name="20 % - Markeringsfarve1 3 2 5 2 2 3 3" xfId="41813" xr:uid="{00000000-0005-0000-0000-0000C7050000}"/>
    <cellStyle name="20 % - Markeringsfarve1 3 2 5 2 2 4" xfId="19825" xr:uid="{00000000-0005-0000-0000-0000C8050000}"/>
    <cellStyle name="20 % - Markeringsfarve1 3 2 5 2 2 5" xfId="34814" xr:uid="{00000000-0005-0000-0000-0000C9050000}"/>
    <cellStyle name="20 % - Markeringsfarve1 3 2 5 2 3" xfId="7209" xr:uid="{00000000-0005-0000-0000-0000CA050000}"/>
    <cellStyle name="20 % - Markeringsfarve1 3 2 5 2 3 2" xfId="14701" xr:uid="{00000000-0005-0000-0000-0000CB050000}"/>
    <cellStyle name="20 % - Markeringsfarve1 3 2 5 2 3 2 2" xfId="31016" xr:uid="{00000000-0005-0000-0000-0000CC050000}"/>
    <cellStyle name="20 % - Markeringsfarve1 3 2 5 2 3 2 3" xfId="45980" xr:uid="{00000000-0005-0000-0000-0000CD050000}"/>
    <cellStyle name="20 % - Markeringsfarve1 3 2 5 2 3 3" xfId="23994" xr:uid="{00000000-0005-0000-0000-0000CE050000}"/>
    <cellStyle name="20 % - Markeringsfarve1 3 2 5 2 3 4" xfId="38981" xr:uid="{00000000-0005-0000-0000-0000CF050000}"/>
    <cellStyle name="20 % - Markeringsfarve1 3 2 5 2 4" xfId="10526" xr:uid="{00000000-0005-0000-0000-0000D0050000}"/>
    <cellStyle name="20 % - Markeringsfarve1 3 2 5 2 4 2" xfId="26846" xr:uid="{00000000-0005-0000-0000-0000D1050000}"/>
    <cellStyle name="20 % - Markeringsfarve1 3 2 5 2 4 3" xfId="41812" xr:uid="{00000000-0005-0000-0000-0000D2050000}"/>
    <cellStyle name="20 % - Markeringsfarve1 3 2 5 2 5" xfId="19824" xr:uid="{00000000-0005-0000-0000-0000D3050000}"/>
    <cellStyle name="20 % - Markeringsfarve1 3 2 5 2 6" xfId="34813" xr:uid="{00000000-0005-0000-0000-0000D4050000}"/>
    <cellStyle name="20 % - Markeringsfarve1 3 2 5 3" xfId="2391" xr:uid="{00000000-0005-0000-0000-0000D5050000}"/>
    <cellStyle name="20 % - Markeringsfarve1 3 2 5 3 2" xfId="7964" xr:uid="{00000000-0005-0000-0000-0000D6050000}"/>
    <cellStyle name="20 % - Markeringsfarve1 3 2 5 3 2 2" xfId="15452" xr:uid="{00000000-0005-0000-0000-0000D7050000}"/>
    <cellStyle name="20 % - Markeringsfarve1 3 2 5 3 2 2 2" xfId="31767" xr:uid="{00000000-0005-0000-0000-0000D8050000}"/>
    <cellStyle name="20 % - Markeringsfarve1 3 2 5 3 2 2 3" xfId="46731" xr:uid="{00000000-0005-0000-0000-0000D9050000}"/>
    <cellStyle name="20 % - Markeringsfarve1 3 2 5 3 2 3" xfId="24745" xr:uid="{00000000-0005-0000-0000-0000DA050000}"/>
    <cellStyle name="20 % - Markeringsfarve1 3 2 5 3 2 4" xfId="39732" xr:uid="{00000000-0005-0000-0000-0000DB050000}"/>
    <cellStyle name="20 % - Markeringsfarve1 3 2 5 3 3" xfId="10528" xr:uid="{00000000-0005-0000-0000-0000DC050000}"/>
    <cellStyle name="20 % - Markeringsfarve1 3 2 5 3 3 2" xfId="26848" xr:uid="{00000000-0005-0000-0000-0000DD050000}"/>
    <cellStyle name="20 % - Markeringsfarve1 3 2 5 3 3 3" xfId="41814" xr:uid="{00000000-0005-0000-0000-0000DE050000}"/>
    <cellStyle name="20 % - Markeringsfarve1 3 2 5 3 4" xfId="19826" xr:uid="{00000000-0005-0000-0000-0000DF050000}"/>
    <cellStyle name="20 % - Markeringsfarve1 3 2 5 3 5" xfId="34815" xr:uid="{00000000-0005-0000-0000-0000E0050000}"/>
    <cellStyle name="20 % - Markeringsfarve1 3 2 5 4" xfId="2392" xr:uid="{00000000-0005-0000-0000-0000E1050000}"/>
    <cellStyle name="20 % - Markeringsfarve1 3 2 5 4 2" xfId="9032" xr:uid="{00000000-0005-0000-0000-0000E2050000}"/>
    <cellStyle name="20 % - Markeringsfarve1 3 2 5 4 2 2" xfId="16504" xr:uid="{00000000-0005-0000-0000-0000E3050000}"/>
    <cellStyle name="20 % - Markeringsfarve1 3 2 5 4 2 2 2" xfId="32819" xr:uid="{00000000-0005-0000-0000-0000E4050000}"/>
    <cellStyle name="20 % - Markeringsfarve1 3 2 5 4 2 2 3" xfId="47783" xr:uid="{00000000-0005-0000-0000-0000E5050000}"/>
    <cellStyle name="20 % - Markeringsfarve1 3 2 5 4 2 3" xfId="25797" xr:uid="{00000000-0005-0000-0000-0000E6050000}"/>
    <cellStyle name="20 % - Markeringsfarve1 3 2 5 4 2 4" xfId="40784" xr:uid="{00000000-0005-0000-0000-0000E7050000}"/>
    <cellStyle name="20 % - Markeringsfarve1 3 2 5 4 3" xfId="10529" xr:uid="{00000000-0005-0000-0000-0000E8050000}"/>
    <cellStyle name="20 % - Markeringsfarve1 3 2 5 4 3 2" xfId="26849" xr:uid="{00000000-0005-0000-0000-0000E9050000}"/>
    <cellStyle name="20 % - Markeringsfarve1 3 2 5 4 3 3" xfId="41815" xr:uid="{00000000-0005-0000-0000-0000EA050000}"/>
    <cellStyle name="20 % - Markeringsfarve1 3 2 5 4 4" xfId="19827" xr:uid="{00000000-0005-0000-0000-0000EB050000}"/>
    <cellStyle name="20 % - Markeringsfarve1 3 2 5 4 5" xfId="34816" xr:uid="{00000000-0005-0000-0000-0000EC050000}"/>
    <cellStyle name="20 % - Markeringsfarve1 3 2 5 5" xfId="6105" xr:uid="{00000000-0005-0000-0000-0000ED050000}"/>
    <cellStyle name="20 % - Markeringsfarve1 3 2 5 5 2" xfId="13601" xr:uid="{00000000-0005-0000-0000-0000EE050000}"/>
    <cellStyle name="20 % - Markeringsfarve1 3 2 5 5 2 2" xfId="29916" xr:uid="{00000000-0005-0000-0000-0000EF050000}"/>
    <cellStyle name="20 % - Markeringsfarve1 3 2 5 5 2 3" xfId="44880" xr:uid="{00000000-0005-0000-0000-0000F0050000}"/>
    <cellStyle name="20 % - Markeringsfarve1 3 2 5 5 3" xfId="22894" xr:uid="{00000000-0005-0000-0000-0000F1050000}"/>
    <cellStyle name="20 % - Markeringsfarve1 3 2 5 5 4" xfId="37881" xr:uid="{00000000-0005-0000-0000-0000F2050000}"/>
    <cellStyle name="20 % - Markeringsfarve1 3 2 5 6" xfId="10525" xr:uid="{00000000-0005-0000-0000-0000F3050000}"/>
    <cellStyle name="20 % - Markeringsfarve1 3 2 5 6 2" xfId="26845" xr:uid="{00000000-0005-0000-0000-0000F4050000}"/>
    <cellStyle name="20 % - Markeringsfarve1 3 2 5 6 3" xfId="41811" xr:uid="{00000000-0005-0000-0000-0000F5050000}"/>
    <cellStyle name="20 % - Markeringsfarve1 3 2 5 7" xfId="19823" xr:uid="{00000000-0005-0000-0000-0000F6050000}"/>
    <cellStyle name="20 % - Markeringsfarve1 3 2 5 8" xfId="34812" xr:uid="{00000000-0005-0000-0000-0000F7050000}"/>
    <cellStyle name="20 % - Markeringsfarve1 3 2 6" xfId="2393" xr:uid="{00000000-0005-0000-0000-0000F8050000}"/>
    <cellStyle name="20 % - Markeringsfarve1 3 2 6 2" xfId="2394" xr:uid="{00000000-0005-0000-0000-0000F9050000}"/>
    <cellStyle name="20 % - Markeringsfarve1 3 2 6 2 2" xfId="2395" xr:uid="{00000000-0005-0000-0000-0000FA050000}"/>
    <cellStyle name="20 % - Markeringsfarve1 3 2 6 2 2 2" xfId="8757" xr:uid="{00000000-0005-0000-0000-0000FB050000}"/>
    <cellStyle name="20 % - Markeringsfarve1 3 2 6 2 2 2 2" xfId="16236" xr:uid="{00000000-0005-0000-0000-0000FC050000}"/>
    <cellStyle name="20 % - Markeringsfarve1 3 2 6 2 2 2 2 2" xfId="32551" xr:uid="{00000000-0005-0000-0000-0000FD050000}"/>
    <cellStyle name="20 % - Markeringsfarve1 3 2 6 2 2 2 2 3" xfId="47515" xr:uid="{00000000-0005-0000-0000-0000FE050000}"/>
    <cellStyle name="20 % - Markeringsfarve1 3 2 6 2 2 2 3" xfId="25529" xr:uid="{00000000-0005-0000-0000-0000FF050000}"/>
    <cellStyle name="20 % - Markeringsfarve1 3 2 6 2 2 2 4" xfId="40516" xr:uid="{00000000-0005-0000-0000-000000060000}"/>
    <cellStyle name="20 % - Markeringsfarve1 3 2 6 2 2 3" xfId="10532" xr:uid="{00000000-0005-0000-0000-000001060000}"/>
    <cellStyle name="20 % - Markeringsfarve1 3 2 6 2 2 3 2" xfId="26852" xr:uid="{00000000-0005-0000-0000-000002060000}"/>
    <cellStyle name="20 % - Markeringsfarve1 3 2 6 2 2 3 3" xfId="41818" xr:uid="{00000000-0005-0000-0000-000003060000}"/>
    <cellStyle name="20 % - Markeringsfarve1 3 2 6 2 2 4" xfId="19830" xr:uid="{00000000-0005-0000-0000-000004060000}"/>
    <cellStyle name="20 % - Markeringsfarve1 3 2 6 2 2 5" xfId="34819" xr:uid="{00000000-0005-0000-0000-000005060000}"/>
    <cellStyle name="20 % - Markeringsfarve1 3 2 6 2 3" xfId="7268" xr:uid="{00000000-0005-0000-0000-000006060000}"/>
    <cellStyle name="20 % - Markeringsfarve1 3 2 6 2 3 2" xfId="14760" xr:uid="{00000000-0005-0000-0000-000007060000}"/>
    <cellStyle name="20 % - Markeringsfarve1 3 2 6 2 3 2 2" xfId="31075" xr:uid="{00000000-0005-0000-0000-000008060000}"/>
    <cellStyle name="20 % - Markeringsfarve1 3 2 6 2 3 2 3" xfId="46039" xr:uid="{00000000-0005-0000-0000-000009060000}"/>
    <cellStyle name="20 % - Markeringsfarve1 3 2 6 2 3 3" xfId="24053" xr:uid="{00000000-0005-0000-0000-00000A060000}"/>
    <cellStyle name="20 % - Markeringsfarve1 3 2 6 2 3 4" xfId="39040" xr:uid="{00000000-0005-0000-0000-00000B060000}"/>
    <cellStyle name="20 % - Markeringsfarve1 3 2 6 2 4" xfId="10531" xr:uid="{00000000-0005-0000-0000-00000C060000}"/>
    <cellStyle name="20 % - Markeringsfarve1 3 2 6 2 4 2" xfId="26851" xr:uid="{00000000-0005-0000-0000-00000D060000}"/>
    <cellStyle name="20 % - Markeringsfarve1 3 2 6 2 4 3" xfId="41817" xr:uid="{00000000-0005-0000-0000-00000E060000}"/>
    <cellStyle name="20 % - Markeringsfarve1 3 2 6 2 5" xfId="19829" xr:uid="{00000000-0005-0000-0000-00000F060000}"/>
    <cellStyle name="20 % - Markeringsfarve1 3 2 6 2 6" xfId="34818" xr:uid="{00000000-0005-0000-0000-000010060000}"/>
    <cellStyle name="20 % - Markeringsfarve1 3 2 6 3" xfId="2396" xr:uid="{00000000-0005-0000-0000-000011060000}"/>
    <cellStyle name="20 % - Markeringsfarve1 3 2 6 3 2" xfId="8034" xr:uid="{00000000-0005-0000-0000-000012060000}"/>
    <cellStyle name="20 % - Markeringsfarve1 3 2 6 3 2 2" xfId="15522" xr:uid="{00000000-0005-0000-0000-000013060000}"/>
    <cellStyle name="20 % - Markeringsfarve1 3 2 6 3 2 2 2" xfId="31837" xr:uid="{00000000-0005-0000-0000-000014060000}"/>
    <cellStyle name="20 % - Markeringsfarve1 3 2 6 3 2 2 3" xfId="46801" xr:uid="{00000000-0005-0000-0000-000015060000}"/>
    <cellStyle name="20 % - Markeringsfarve1 3 2 6 3 2 3" xfId="24815" xr:uid="{00000000-0005-0000-0000-000016060000}"/>
    <cellStyle name="20 % - Markeringsfarve1 3 2 6 3 2 4" xfId="39802" xr:uid="{00000000-0005-0000-0000-000017060000}"/>
    <cellStyle name="20 % - Markeringsfarve1 3 2 6 3 3" xfId="10533" xr:uid="{00000000-0005-0000-0000-000018060000}"/>
    <cellStyle name="20 % - Markeringsfarve1 3 2 6 3 3 2" xfId="26853" xr:uid="{00000000-0005-0000-0000-000019060000}"/>
    <cellStyle name="20 % - Markeringsfarve1 3 2 6 3 3 3" xfId="41819" xr:uid="{00000000-0005-0000-0000-00001A060000}"/>
    <cellStyle name="20 % - Markeringsfarve1 3 2 6 3 4" xfId="19831" xr:uid="{00000000-0005-0000-0000-00001B060000}"/>
    <cellStyle name="20 % - Markeringsfarve1 3 2 6 3 5" xfId="34820" xr:uid="{00000000-0005-0000-0000-00001C060000}"/>
    <cellStyle name="20 % - Markeringsfarve1 3 2 6 4" xfId="2397" xr:uid="{00000000-0005-0000-0000-00001D060000}"/>
    <cellStyle name="20 % - Markeringsfarve1 3 2 6 4 2" xfId="9031" xr:uid="{00000000-0005-0000-0000-00001E060000}"/>
    <cellStyle name="20 % - Markeringsfarve1 3 2 6 4 2 2" xfId="16503" xr:uid="{00000000-0005-0000-0000-00001F060000}"/>
    <cellStyle name="20 % - Markeringsfarve1 3 2 6 4 2 2 2" xfId="32818" xr:uid="{00000000-0005-0000-0000-000020060000}"/>
    <cellStyle name="20 % - Markeringsfarve1 3 2 6 4 2 2 3" xfId="47782" xr:uid="{00000000-0005-0000-0000-000021060000}"/>
    <cellStyle name="20 % - Markeringsfarve1 3 2 6 4 2 3" xfId="25796" xr:uid="{00000000-0005-0000-0000-000022060000}"/>
    <cellStyle name="20 % - Markeringsfarve1 3 2 6 4 2 4" xfId="40783" xr:uid="{00000000-0005-0000-0000-000023060000}"/>
    <cellStyle name="20 % - Markeringsfarve1 3 2 6 4 3" xfId="10534" xr:uid="{00000000-0005-0000-0000-000024060000}"/>
    <cellStyle name="20 % - Markeringsfarve1 3 2 6 4 3 2" xfId="26854" xr:uid="{00000000-0005-0000-0000-000025060000}"/>
    <cellStyle name="20 % - Markeringsfarve1 3 2 6 4 3 3" xfId="41820" xr:uid="{00000000-0005-0000-0000-000026060000}"/>
    <cellStyle name="20 % - Markeringsfarve1 3 2 6 4 4" xfId="19832" xr:uid="{00000000-0005-0000-0000-000027060000}"/>
    <cellStyle name="20 % - Markeringsfarve1 3 2 6 4 5" xfId="34821" xr:uid="{00000000-0005-0000-0000-000028060000}"/>
    <cellStyle name="20 % - Markeringsfarve1 3 2 6 5" xfId="6106" xr:uid="{00000000-0005-0000-0000-000029060000}"/>
    <cellStyle name="20 % - Markeringsfarve1 3 2 6 5 2" xfId="13602" xr:uid="{00000000-0005-0000-0000-00002A060000}"/>
    <cellStyle name="20 % - Markeringsfarve1 3 2 6 5 2 2" xfId="29917" xr:uid="{00000000-0005-0000-0000-00002B060000}"/>
    <cellStyle name="20 % - Markeringsfarve1 3 2 6 5 2 3" xfId="44881" xr:uid="{00000000-0005-0000-0000-00002C060000}"/>
    <cellStyle name="20 % - Markeringsfarve1 3 2 6 5 3" xfId="22895" xr:uid="{00000000-0005-0000-0000-00002D060000}"/>
    <cellStyle name="20 % - Markeringsfarve1 3 2 6 5 4" xfId="37882" xr:uid="{00000000-0005-0000-0000-00002E060000}"/>
    <cellStyle name="20 % - Markeringsfarve1 3 2 6 6" xfId="10530" xr:uid="{00000000-0005-0000-0000-00002F060000}"/>
    <cellStyle name="20 % - Markeringsfarve1 3 2 6 6 2" xfId="26850" xr:uid="{00000000-0005-0000-0000-000030060000}"/>
    <cellStyle name="20 % - Markeringsfarve1 3 2 6 6 3" xfId="41816" xr:uid="{00000000-0005-0000-0000-000031060000}"/>
    <cellStyle name="20 % - Markeringsfarve1 3 2 6 7" xfId="19828" xr:uid="{00000000-0005-0000-0000-000032060000}"/>
    <cellStyle name="20 % - Markeringsfarve1 3 2 6 8" xfId="34817" xr:uid="{00000000-0005-0000-0000-000033060000}"/>
    <cellStyle name="20 % - Markeringsfarve1 3 2 7" xfId="2398" xr:uid="{00000000-0005-0000-0000-000034060000}"/>
    <cellStyle name="20 % - Markeringsfarve1 3 2 7 2" xfId="2399" xr:uid="{00000000-0005-0000-0000-000035060000}"/>
    <cellStyle name="20 % - Markeringsfarve1 3 2 7 2 2" xfId="8214" xr:uid="{00000000-0005-0000-0000-000036060000}"/>
    <cellStyle name="20 % - Markeringsfarve1 3 2 7 2 2 2" xfId="15693" xr:uid="{00000000-0005-0000-0000-000037060000}"/>
    <cellStyle name="20 % - Markeringsfarve1 3 2 7 2 2 2 2" xfId="32008" xr:uid="{00000000-0005-0000-0000-000038060000}"/>
    <cellStyle name="20 % - Markeringsfarve1 3 2 7 2 2 2 3" xfId="46972" xr:uid="{00000000-0005-0000-0000-000039060000}"/>
    <cellStyle name="20 % - Markeringsfarve1 3 2 7 2 2 3" xfId="24986" xr:uid="{00000000-0005-0000-0000-00003A060000}"/>
    <cellStyle name="20 % - Markeringsfarve1 3 2 7 2 2 4" xfId="39973" xr:uid="{00000000-0005-0000-0000-00003B060000}"/>
    <cellStyle name="20 % - Markeringsfarve1 3 2 7 2 3" xfId="10536" xr:uid="{00000000-0005-0000-0000-00003C060000}"/>
    <cellStyle name="20 % - Markeringsfarve1 3 2 7 2 3 2" xfId="26856" xr:uid="{00000000-0005-0000-0000-00003D060000}"/>
    <cellStyle name="20 % - Markeringsfarve1 3 2 7 2 3 3" xfId="41822" xr:uid="{00000000-0005-0000-0000-00003E060000}"/>
    <cellStyle name="20 % - Markeringsfarve1 3 2 7 2 4" xfId="19834" xr:uid="{00000000-0005-0000-0000-00003F060000}"/>
    <cellStyle name="20 % - Markeringsfarve1 3 2 7 2 5" xfId="34823" xr:uid="{00000000-0005-0000-0000-000040060000}"/>
    <cellStyle name="20 % - Markeringsfarve1 3 2 7 3" xfId="6809" xr:uid="{00000000-0005-0000-0000-000041060000}"/>
    <cellStyle name="20 % - Markeringsfarve1 3 2 7 3 2" xfId="14304" xr:uid="{00000000-0005-0000-0000-000042060000}"/>
    <cellStyle name="20 % - Markeringsfarve1 3 2 7 3 2 2" xfId="30619" xr:uid="{00000000-0005-0000-0000-000043060000}"/>
    <cellStyle name="20 % - Markeringsfarve1 3 2 7 3 2 3" xfId="45583" xr:uid="{00000000-0005-0000-0000-000044060000}"/>
    <cellStyle name="20 % - Markeringsfarve1 3 2 7 3 3" xfId="23597" xr:uid="{00000000-0005-0000-0000-000045060000}"/>
    <cellStyle name="20 % - Markeringsfarve1 3 2 7 3 4" xfId="38584" xr:uid="{00000000-0005-0000-0000-000046060000}"/>
    <cellStyle name="20 % - Markeringsfarve1 3 2 7 4" xfId="10535" xr:uid="{00000000-0005-0000-0000-000047060000}"/>
    <cellStyle name="20 % - Markeringsfarve1 3 2 7 4 2" xfId="26855" xr:uid="{00000000-0005-0000-0000-000048060000}"/>
    <cellStyle name="20 % - Markeringsfarve1 3 2 7 4 3" xfId="41821" xr:uid="{00000000-0005-0000-0000-000049060000}"/>
    <cellStyle name="20 % - Markeringsfarve1 3 2 7 5" xfId="19833" xr:uid="{00000000-0005-0000-0000-00004A060000}"/>
    <cellStyle name="20 % - Markeringsfarve1 3 2 7 6" xfId="34822" xr:uid="{00000000-0005-0000-0000-00004B060000}"/>
    <cellStyle name="20 % - Markeringsfarve1 3 2 8" xfId="2400" xr:uid="{00000000-0005-0000-0000-00004C060000}"/>
    <cellStyle name="20 % - Markeringsfarve1 3 2 8 2" xfId="7442" xr:uid="{00000000-0005-0000-0000-00004D060000}"/>
    <cellStyle name="20 % - Markeringsfarve1 3 2 8 2 2" xfId="14931" xr:uid="{00000000-0005-0000-0000-00004E060000}"/>
    <cellStyle name="20 % - Markeringsfarve1 3 2 8 2 2 2" xfId="31246" xr:uid="{00000000-0005-0000-0000-00004F060000}"/>
    <cellStyle name="20 % - Markeringsfarve1 3 2 8 2 2 3" xfId="46210" xr:uid="{00000000-0005-0000-0000-000050060000}"/>
    <cellStyle name="20 % - Markeringsfarve1 3 2 8 2 3" xfId="24224" xr:uid="{00000000-0005-0000-0000-000051060000}"/>
    <cellStyle name="20 % - Markeringsfarve1 3 2 8 2 4" xfId="39211" xr:uid="{00000000-0005-0000-0000-000052060000}"/>
    <cellStyle name="20 % - Markeringsfarve1 3 2 8 3" xfId="10537" xr:uid="{00000000-0005-0000-0000-000053060000}"/>
    <cellStyle name="20 % - Markeringsfarve1 3 2 8 3 2" xfId="26857" xr:uid="{00000000-0005-0000-0000-000054060000}"/>
    <cellStyle name="20 % - Markeringsfarve1 3 2 8 3 3" xfId="41823" xr:uid="{00000000-0005-0000-0000-000055060000}"/>
    <cellStyle name="20 % - Markeringsfarve1 3 2 8 4" xfId="19835" xr:uid="{00000000-0005-0000-0000-000056060000}"/>
    <cellStyle name="20 % - Markeringsfarve1 3 2 8 5" xfId="34824" xr:uid="{00000000-0005-0000-0000-000057060000}"/>
    <cellStyle name="20 % - Markeringsfarve1 3 2 9" xfId="2401" xr:uid="{00000000-0005-0000-0000-000058060000}"/>
    <cellStyle name="20 % - Markeringsfarve1 3 2 9 2" xfId="9036" xr:uid="{00000000-0005-0000-0000-000059060000}"/>
    <cellStyle name="20 % - Markeringsfarve1 3 2 9 2 2" xfId="16508" xr:uid="{00000000-0005-0000-0000-00005A060000}"/>
    <cellStyle name="20 % - Markeringsfarve1 3 2 9 2 2 2" xfId="32823" xr:uid="{00000000-0005-0000-0000-00005B060000}"/>
    <cellStyle name="20 % - Markeringsfarve1 3 2 9 2 2 3" xfId="47787" xr:uid="{00000000-0005-0000-0000-00005C060000}"/>
    <cellStyle name="20 % - Markeringsfarve1 3 2 9 2 3" xfId="25801" xr:uid="{00000000-0005-0000-0000-00005D060000}"/>
    <cellStyle name="20 % - Markeringsfarve1 3 2 9 2 4" xfId="40788" xr:uid="{00000000-0005-0000-0000-00005E060000}"/>
    <cellStyle name="20 % - Markeringsfarve1 3 2 9 3" xfId="10538" xr:uid="{00000000-0005-0000-0000-00005F060000}"/>
    <cellStyle name="20 % - Markeringsfarve1 3 2 9 3 2" xfId="26858" xr:uid="{00000000-0005-0000-0000-000060060000}"/>
    <cellStyle name="20 % - Markeringsfarve1 3 2 9 3 3" xfId="41824" xr:uid="{00000000-0005-0000-0000-000061060000}"/>
    <cellStyle name="20 % - Markeringsfarve1 3 2 9 4" xfId="19836" xr:uid="{00000000-0005-0000-0000-000062060000}"/>
    <cellStyle name="20 % - Markeringsfarve1 3 2 9 5" xfId="34825" xr:uid="{00000000-0005-0000-0000-000063060000}"/>
    <cellStyle name="20 % - Markeringsfarve1 3 3" xfId="2402" xr:uid="{00000000-0005-0000-0000-000064060000}"/>
    <cellStyle name="20 % - Markeringsfarve1 3 3 10" xfId="6107" xr:uid="{00000000-0005-0000-0000-000065060000}"/>
    <cellStyle name="20 % - Markeringsfarve1 3 3 10 2" xfId="13603" xr:uid="{00000000-0005-0000-0000-000066060000}"/>
    <cellStyle name="20 % - Markeringsfarve1 3 3 10 2 2" xfId="29918" xr:uid="{00000000-0005-0000-0000-000067060000}"/>
    <cellStyle name="20 % - Markeringsfarve1 3 3 10 2 3" xfId="44882" xr:uid="{00000000-0005-0000-0000-000068060000}"/>
    <cellStyle name="20 % - Markeringsfarve1 3 3 10 3" xfId="22896" xr:uid="{00000000-0005-0000-0000-000069060000}"/>
    <cellStyle name="20 % - Markeringsfarve1 3 3 10 4" xfId="37883" xr:uid="{00000000-0005-0000-0000-00006A060000}"/>
    <cellStyle name="20 % - Markeringsfarve1 3 3 11" xfId="10539" xr:uid="{00000000-0005-0000-0000-00006B060000}"/>
    <cellStyle name="20 % - Markeringsfarve1 3 3 11 2" xfId="26859" xr:uid="{00000000-0005-0000-0000-00006C060000}"/>
    <cellStyle name="20 % - Markeringsfarve1 3 3 11 3" xfId="41825" xr:uid="{00000000-0005-0000-0000-00006D060000}"/>
    <cellStyle name="20 % - Markeringsfarve1 3 3 12" xfId="19837" xr:uid="{00000000-0005-0000-0000-00006E060000}"/>
    <cellStyle name="20 % - Markeringsfarve1 3 3 13" xfId="34826" xr:uid="{00000000-0005-0000-0000-00006F060000}"/>
    <cellStyle name="20 % - Markeringsfarve1 3 3 2" xfId="2403" xr:uid="{00000000-0005-0000-0000-000070060000}"/>
    <cellStyle name="20 % - Markeringsfarve1 3 3 2 2" xfId="2404" xr:uid="{00000000-0005-0000-0000-000071060000}"/>
    <cellStyle name="20 % - Markeringsfarve1 3 3 2 2 2" xfId="2405" xr:uid="{00000000-0005-0000-0000-000072060000}"/>
    <cellStyle name="20 % - Markeringsfarve1 3 3 2 2 2 2" xfId="8372" xr:uid="{00000000-0005-0000-0000-000073060000}"/>
    <cellStyle name="20 % - Markeringsfarve1 3 3 2 2 2 2 2" xfId="15851" xr:uid="{00000000-0005-0000-0000-000074060000}"/>
    <cellStyle name="20 % - Markeringsfarve1 3 3 2 2 2 2 2 2" xfId="32166" xr:uid="{00000000-0005-0000-0000-000075060000}"/>
    <cellStyle name="20 % - Markeringsfarve1 3 3 2 2 2 2 2 3" xfId="47130" xr:uid="{00000000-0005-0000-0000-000076060000}"/>
    <cellStyle name="20 % - Markeringsfarve1 3 3 2 2 2 2 3" xfId="25144" xr:uid="{00000000-0005-0000-0000-000077060000}"/>
    <cellStyle name="20 % - Markeringsfarve1 3 3 2 2 2 2 4" xfId="40131" xr:uid="{00000000-0005-0000-0000-000078060000}"/>
    <cellStyle name="20 % - Markeringsfarve1 3 3 2 2 2 3" xfId="10542" xr:uid="{00000000-0005-0000-0000-000079060000}"/>
    <cellStyle name="20 % - Markeringsfarve1 3 3 2 2 2 3 2" xfId="26862" xr:uid="{00000000-0005-0000-0000-00007A060000}"/>
    <cellStyle name="20 % - Markeringsfarve1 3 3 2 2 2 3 3" xfId="41828" xr:uid="{00000000-0005-0000-0000-00007B060000}"/>
    <cellStyle name="20 % - Markeringsfarve1 3 3 2 2 2 4" xfId="19840" xr:uid="{00000000-0005-0000-0000-00007C060000}"/>
    <cellStyle name="20 % - Markeringsfarve1 3 3 2 2 2 5" xfId="34829" xr:uid="{00000000-0005-0000-0000-00007D060000}"/>
    <cellStyle name="20 % - Markeringsfarve1 3 3 2 2 3" xfId="6941" xr:uid="{00000000-0005-0000-0000-00007E060000}"/>
    <cellStyle name="20 % - Markeringsfarve1 3 3 2 2 3 2" xfId="14436" xr:uid="{00000000-0005-0000-0000-00007F060000}"/>
    <cellStyle name="20 % - Markeringsfarve1 3 3 2 2 3 2 2" xfId="30751" xr:uid="{00000000-0005-0000-0000-000080060000}"/>
    <cellStyle name="20 % - Markeringsfarve1 3 3 2 2 3 2 3" xfId="45715" xr:uid="{00000000-0005-0000-0000-000081060000}"/>
    <cellStyle name="20 % - Markeringsfarve1 3 3 2 2 3 3" xfId="23729" xr:uid="{00000000-0005-0000-0000-000082060000}"/>
    <cellStyle name="20 % - Markeringsfarve1 3 3 2 2 3 4" xfId="38716" xr:uid="{00000000-0005-0000-0000-000083060000}"/>
    <cellStyle name="20 % - Markeringsfarve1 3 3 2 2 4" xfId="10541" xr:uid="{00000000-0005-0000-0000-000084060000}"/>
    <cellStyle name="20 % - Markeringsfarve1 3 3 2 2 4 2" xfId="26861" xr:uid="{00000000-0005-0000-0000-000085060000}"/>
    <cellStyle name="20 % - Markeringsfarve1 3 3 2 2 4 3" xfId="41827" xr:uid="{00000000-0005-0000-0000-000086060000}"/>
    <cellStyle name="20 % - Markeringsfarve1 3 3 2 2 5" xfId="19839" xr:uid="{00000000-0005-0000-0000-000087060000}"/>
    <cellStyle name="20 % - Markeringsfarve1 3 3 2 2 6" xfId="34828" xr:uid="{00000000-0005-0000-0000-000088060000}"/>
    <cellStyle name="20 % - Markeringsfarve1 3 3 2 3" xfId="2406" xr:uid="{00000000-0005-0000-0000-000089060000}"/>
    <cellStyle name="20 % - Markeringsfarve1 3 3 2 3 2" xfId="7602" xr:uid="{00000000-0005-0000-0000-00008A060000}"/>
    <cellStyle name="20 % - Markeringsfarve1 3 3 2 3 2 2" xfId="15091" xr:uid="{00000000-0005-0000-0000-00008B060000}"/>
    <cellStyle name="20 % - Markeringsfarve1 3 3 2 3 2 2 2" xfId="31406" xr:uid="{00000000-0005-0000-0000-00008C060000}"/>
    <cellStyle name="20 % - Markeringsfarve1 3 3 2 3 2 2 3" xfId="46370" xr:uid="{00000000-0005-0000-0000-00008D060000}"/>
    <cellStyle name="20 % - Markeringsfarve1 3 3 2 3 2 3" xfId="24384" xr:uid="{00000000-0005-0000-0000-00008E060000}"/>
    <cellStyle name="20 % - Markeringsfarve1 3 3 2 3 2 4" xfId="39371" xr:uid="{00000000-0005-0000-0000-00008F060000}"/>
    <cellStyle name="20 % - Markeringsfarve1 3 3 2 3 3" xfId="10543" xr:uid="{00000000-0005-0000-0000-000090060000}"/>
    <cellStyle name="20 % - Markeringsfarve1 3 3 2 3 3 2" xfId="26863" xr:uid="{00000000-0005-0000-0000-000091060000}"/>
    <cellStyle name="20 % - Markeringsfarve1 3 3 2 3 3 3" xfId="41829" xr:uid="{00000000-0005-0000-0000-000092060000}"/>
    <cellStyle name="20 % - Markeringsfarve1 3 3 2 3 4" xfId="19841" xr:uid="{00000000-0005-0000-0000-000093060000}"/>
    <cellStyle name="20 % - Markeringsfarve1 3 3 2 3 5" xfId="34830" xr:uid="{00000000-0005-0000-0000-000094060000}"/>
    <cellStyle name="20 % - Markeringsfarve1 3 3 2 4" xfId="2407" xr:uid="{00000000-0005-0000-0000-000095060000}"/>
    <cellStyle name="20 % - Markeringsfarve1 3 3 2 4 2" xfId="9029" xr:uid="{00000000-0005-0000-0000-000096060000}"/>
    <cellStyle name="20 % - Markeringsfarve1 3 3 2 4 2 2" xfId="16501" xr:uid="{00000000-0005-0000-0000-000097060000}"/>
    <cellStyle name="20 % - Markeringsfarve1 3 3 2 4 2 2 2" xfId="32816" xr:uid="{00000000-0005-0000-0000-000098060000}"/>
    <cellStyle name="20 % - Markeringsfarve1 3 3 2 4 2 2 3" xfId="47780" xr:uid="{00000000-0005-0000-0000-000099060000}"/>
    <cellStyle name="20 % - Markeringsfarve1 3 3 2 4 2 3" xfId="25794" xr:uid="{00000000-0005-0000-0000-00009A060000}"/>
    <cellStyle name="20 % - Markeringsfarve1 3 3 2 4 2 4" xfId="40781" xr:uid="{00000000-0005-0000-0000-00009B060000}"/>
    <cellStyle name="20 % - Markeringsfarve1 3 3 2 4 3" xfId="10544" xr:uid="{00000000-0005-0000-0000-00009C060000}"/>
    <cellStyle name="20 % - Markeringsfarve1 3 3 2 4 3 2" xfId="26864" xr:uid="{00000000-0005-0000-0000-00009D060000}"/>
    <cellStyle name="20 % - Markeringsfarve1 3 3 2 4 3 3" xfId="41830" xr:uid="{00000000-0005-0000-0000-00009E060000}"/>
    <cellStyle name="20 % - Markeringsfarve1 3 3 2 4 4" xfId="19842" xr:uid="{00000000-0005-0000-0000-00009F060000}"/>
    <cellStyle name="20 % - Markeringsfarve1 3 3 2 4 5" xfId="34831" xr:uid="{00000000-0005-0000-0000-0000A0060000}"/>
    <cellStyle name="20 % - Markeringsfarve1 3 3 2 5" xfId="6108" xr:uid="{00000000-0005-0000-0000-0000A1060000}"/>
    <cellStyle name="20 % - Markeringsfarve1 3 3 2 5 2" xfId="13604" xr:uid="{00000000-0005-0000-0000-0000A2060000}"/>
    <cellStyle name="20 % - Markeringsfarve1 3 3 2 5 2 2" xfId="29919" xr:uid="{00000000-0005-0000-0000-0000A3060000}"/>
    <cellStyle name="20 % - Markeringsfarve1 3 3 2 5 2 3" xfId="44883" xr:uid="{00000000-0005-0000-0000-0000A4060000}"/>
    <cellStyle name="20 % - Markeringsfarve1 3 3 2 5 3" xfId="22897" xr:uid="{00000000-0005-0000-0000-0000A5060000}"/>
    <cellStyle name="20 % - Markeringsfarve1 3 3 2 5 4" xfId="37884" xr:uid="{00000000-0005-0000-0000-0000A6060000}"/>
    <cellStyle name="20 % - Markeringsfarve1 3 3 2 6" xfId="10540" xr:uid="{00000000-0005-0000-0000-0000A7060000}"/>
    <cellStyle name="20 % - Markeringsfarve1 3 3 2 6 2" xfId="26860" xr:uid="{00000000-0005-0000-0000-0000A8060000}"/>
    <cellStyle name="20 % - Markeringsfarve1 3 3 2 6 3" xfId="41826" xr:uid="{00000000-0005-0000-0000-0000A9060000}"/>
    <cellStyle name="20 % - Markeringsfarve1 3 3 2 7" xfId="19838" xr:uid="{00000000-0005-0000-0000-0000AA060000}"/>
    <cellStyle name="20 % - Markeringsfarve1 3 3 2 8" xfId="34827" xr:uid="{00000000-0005-0000-0000-0000AB060000}"/>
    <cellStyle name="20 % - Markeringsfarve1 3 3 3" xfId="2408" xr:uid="{00000000-0005-0000-0000-0000AC060000}"/>
    <cellStyle name="20 % - Markeringsfarve1 3 3 3 2" xfId="2409" xr:uid="{00000000-0005-0000-0000-0000AD060000}"/>
    <cellStyle name="20 % - Markeringsfarve1 3 3 3 2 2" xfId="2410" xr:uid="{00000000-0005-0000-0000-0000AE060000}"/>
    <cellStyle name="20 % - Markeringsfarve1 3 3 3 2 2 2" xfId="8403" xr:uid="{00000000-0005-0000-0000-0000AF060000}"/>
    <cellStyle name="20 % - Markeringsfarve1 3 3 3 2 2 2 2" xfId="15882" xr:uid="{00000000-0005-0000-0000-0000B0060000}"/>
    <cellStyle name="20 % - Markeringsfarve1 3 3 3 2 2 2 2 2" xfId="32197" xr:uid="{00000000-0005-0000-0000-0000B1060000}"/>
    <cellStyle name="20 % - Markeringsfarve1 3 3 3 2 2 2 2 3" xfId="47161" xr:uid="{00000000-0005-0000-0000-0000B2060000}"/>
    <cellStyle name="20 % - Markeringsfarve1 3 3 3 2 2 2 3" xfId="25175" xr:uid="{00000000-0005-0000-0000-0000B3060000}"/>
    <cellStyle name="20 % - Markeringsfarve1 3 3 3 2 2 2 4" xfId="40162" xr:uid="{00000000-0005-0000-0000-0000B4060000}"/>
    <cellStyle name="20 % - Markeringsfarve1 3 3 3 2 2 3" xfId="10547" xr:uid="{00000000-0005-0000-0000-0000B5060000}"/>
    <cellStyle name="20 % - Markeringsfarve1 3 3 3 2 2 3 2" xfId="26867" xr:uid="{00000000-0005-0000-0000-0000B6060000}"/>
    <cellStyle name="20 % - Markeringsfarve1 3 3 3 2 2 3 3" xfId="41833" xr:uid="{00000000-0005-0000-0000-0000B7060000}"/>
    <cellStyle name="20 % - Markeringsfarve1 3 3 3 2 2 4" xfId="19845" xr:uid="{00000000-0005-0000-0000-0000B8060000}"/>
    <cellStyle name="20 % - Markeringsfarve1 3 3 3 2 2 5" xfId="34834" xr:uid="{00000000-0005-0000-0000-0000B9060000}"/>
    <cellStyle name="20 % - Markeringsfarve1 3 3 3 2 3" xfId="6967" xr:uid="{00000000-0005-0000-0000-0000BA060000}"/>
    <cellStyle name="20 % - Markeringsfarve1 3 3 3 2 3 2" xfId="14462" xr:uid="{00000000-0005-0000-0000-0000BB060000}"/>
    <cellStyle name="20 % - Markeringsfarve1 3 3 3 2 3 2 2" xfId="30777" xr:uid="{00000000-0005-0000-0000-0000BC060000}"/>
    <cellStyle name="20 % - Markeringsfarve1 3 3 3 2 3 2 3" xfId="45741" xr:uid="{00000000-0005-0000-0000-0000BD060000}"/>
    <cellStyle name="20 % - Markeringsfarve1 3 3 3 2 3 3" xfId="23755" xr:uid="{00000000-0005-0000-0000-0000BE060000}"/>
    <cellStyle name="20 % - Markeringsfarve1 3 3 3 2 3 4" xfId="38742" xr:uid="{00000000-0005-0000-0000-0000BF060000}"/>
    <cellStyle name="20 % - Markeringsfarve1 3 3 3 2 4" xfId="10546" xr:uid="{00000000-0005-0000-0000-0000C0060000}"/>
    <cellStyle name="20 % - Markeringsfarve1 3 3 3 2 4 2" xfId="26866" xr:uid="{00000000-0005-0000-0000-0000C1060000}"/>
    <cellStyle name="20 % - Markeringsfarve1 3 3 3 2 4 3" xfId="41832" xr:uid="{00000000-0005-0000-0000-0000C2060000}"/>
    <cellStyle name="20 % - Markeringsfarve1 3 3 3 2 5" xfId="19844" xr:uid="{00000000-0005-0000-0000-0000C3060000}"/>
    <cellStyle name="20 % - Markeringsfarve1 3 3 3 2 6" xfId="34833" xr:uid="{00000000-0005-0000-0000-0000C4060000}"/>
    <cellStyle name="20 % - Markeringsfarve1 3 3 3 3" xfId="2411" xr:uid="{00000000-0005-0000-0000-0000C5060000}"/>
    <cellStyle name="20 % - Markeringsfarve1 3 3 3 3 2" xfId="7633" xr:uid="{00000000-0005-0000-0000-0000C6060000}"/>
    <cellStyle name="20 % - Markeringsfarve1 3 3 3 3 2 2" xfId="15122" xr:uid="{00000000-0005-0000-0000-0000C7060000}"/>
    <cellStyle name="20 % - Markeringsfarve1 3 3 3 3 2 2 2" xfId="31437" xr:uid="{00000000-0005-0000-0000-0000C8060000}"/>
    <cellStyle name="20 % - Markeringsfarve1 3 3 3 3 2 2 3" xfId="46401" xr:uid="{00000000-0005-0000-0000-0000C9060000}"/>
    <cellStyle name="20 % - Markeringsfarve1 3 3 3 3 2 3" xfId="24415" xr:uid="{00000000-0005-0000-0000-0000CA060000}"/>
    <cellStyle name="20 % - Markeringsfarve1 3 3 3 3 2 4" xfId="39402" xr:uid="{00000000-0005-0000-0000-0000CB060000}"/>
    <cellStyle name="20 % - Markeringsfarve1 3 3 3 3 3" xfId="10548" xr:uid="{00000000-0005-0000-0000-0000CC060000}"/>
    <cellStyle name="20 % - Markeringsfarve1 3 3 3 3 3 2" xfId="26868" xr:uid="{00000000-0005-0000-0000-0000CD060000}"/>
    <cellStyle name="20 % - Markeringsfarve1 3 3 3 3 3 3" xfId="41834" xr:uid="{00000000-0005-0000-0000-0000CE060000}"/>
    <cellStyle name="20 % - Markeringsfarve1 3 3 3 3 4" xfId="19846" xr:uid="{00000000-0005-0000-0000-0000CF060000}"/>
    <cellStyle name="20 % - Markeringsfarve1 3 3 3 3 5" xfId="34835" xr:uid="{00000000-0005-0000-0000-0000D0060000}"/>
    <cellStyle name="20 % - Markeringsfarve1 3 3 3 4" xfId="2412" xr:uid="{00000000-0005-0000-0000-0000D1060000}"/>
    <cellStyle name="20 % - Markeringsfarve1 3 3 3 4 2" xfId="9028" xr:uid="{00000000-0005-0000-0000-0000D2060000}"/>
    <cellStyle name="20 % - Markeringsfarve1 3 3 3 4 2 2" xfId="16500" xr:uid="{00000000-0005-0000-0000-0000D3060000}"/>
    <cellStyle name="20 % - Markeringsfarve1 3 3 3 4 2 2 2" xfId="32815" xr:uid="{00000000-0005-0000-0000-0000D4060000}"/>
    <cellStyle name="20 % - Markeringsfarve1 3 3 3 4 2 2 3" xfId="47779" xr:uid="{00000000-0005-0000-0000-0000D5060000}"/>
    <cellStyle name="20 % - Markeringsfarve1 3 3 3 4 2 3" xfId="25793" xr:uid="{00000000-0005-0000-0000-0000D6060000}"/>
    <cellStyle name="20 % - Markeringsfarve1 3 3 3 4 2 4" xfId="40780" xr:uid="{00000000-0005-0000-0000-0000D7060000}"/>
    <cellStyle name="20 % - Markeringsfarve1 3 3 3 4 3" xfId="10549" xr:uid="{00000000-0005-0000-0000-0000D8060000}"/>
    <cellStyle name="20 % - Markeringsfarve1 3 3 3 4 3 2" xfId="26869" xr:uid="{00000000-0005-0000-0000-0000D9060000}"/>
    <cellStyle name="20 % - Markeringsfarve1 3 3 3 4 3 3" xfId="41835" xr:uid="{00000000-0005-0000-0000-0000DA060000}"/>
    <cellStyle name="20 % - Markeringsfarve1 3 3 3 4 4" xfId="19847" xr:uid="{00000000-0005-0000-0000-0000DB060000}"/>
    <cellStyle name="20 % - Markeringsfarve1 3 3 3 4 5" xfId="34836" xr:uid="{00000000-0005-0000-0000-0000DC060000}"/>
    <cellStyle name="20 % - Markeringsfarve1 3 3 3 5" xfId="6109" xr:uid="{00000000-0005-0000-0000-0000DD060000}"/>
    <cellStyle name="20 % - Markeringsfarve1 3 3 3 5 2" xfId="13605" xr:uid="{00000000-0005-0000-0000-0000DE060000}"/>
    <cellStyle name="20 % - Markeringsfarve1 3 3 3 5 2 2" xfId="29920" xr:uid="{00000000-0005-0000-0000-0000DF060000}"/>
    <cellStyle name="20 % - Markeringsfarve1 3 3 3 5 2 3" xfId="44884" xr:uid="{00000000-0005-0000-0000-0000E0060000}"/>
    <cellStyle name="20 % - Markeringsfarve1 3 3 3 5 3" xfId="22898" xr:uid="{00000000-0005-0000-0000-0000E1060000}"/>
    <cellStyle name="20 % - Markeringsfarve1 3 3 3 5 4" xfId="37885" xr:uid="{00000000-0005-0000-0000-0000E2060000}"/>
    <cellStyle name="20 % - Markeringsfarve1 3 3 3 6" xfId="10545" xr:uid="{00000000-0005-0000-0000-0000E3060000}"/>
    <cellStyle name="20 % - Markeringsfarve1 3 3 3 6 2" xfId="26865" xr:uid="{00000000-0005-0000-0000-0000E4060000}"/>
    <cellStyle name="20 % - Markeringsfarve1 3 3 3 6 3" xfId="41831" xr:uid="{00000000-0005-0000-0000-0000E5060000}"/>
    <cellStyle name="20 % - Markeringsfarve1 3 3 3 7" xfId="19843" xr:uid="{00000000-0005-0000-0000-0000E6060000}"/>
    <cellStyle name="20 % - Markeringsfarve1 3 3 3 8" xfId="34832" xr:uid="{00000000-0005-0000-0000-0000E7060000}"/>
    <cellStyle name="20 % - Markeringsfarve1 3 3 4" xfId="2413" xr:uid="{00000000-0005-0000-0000-0000E8060000}"/>
    <cellStyle name="20 % - Markeringsfarve1 3 3 4 2" xfId="2414" xr:uid="{00000000-0005-0000-0000-0000E9060000}"/>
    <cellStyle name="20 % - Markeringsfarve1 3 3 4 2 2" xfId="2415" xr:uid="{00000000-0005-0000-0000-0000EA060000}"/>
    <cellStyle name="20 % - Markeringsfarve1 3 3 4 2 2 2" xfId="8610" xr:uid="{00000000-0005-0000-0000-0000EB060000}"/>
    <cellStyle name="20 % - Markeringsfarve1 3 3 4 2 2 2 2" xfId="16089" xr:uid="{00000000-0005-0000-0000-0000EC060000}"/>
    <cellStyle name="20 % - Markeringsfarve1 3 3 4 2 2 2 2 2" xfId="32404" xr:uid="{00000000-0005-0000-0000-0000ED060000}"/>
    <cellStyle name="20 % - Markeringsfarve1 3 3 4 2 2 2 2 3" xfId="47368" xr:uid="{00000000-0005-0000-0000-0000EE060000}"/>
    <cellStyle name="20 % - Markeringsfarve1 3 3 4 2 2 2 3" xfId="25382" xr:uid="{00000000-0005-0000-0000-0000EF060000}"/>
    <cellStyle name="20 % - Markeringsfarve1 3 3 4 2 2 2 4" xfId="40369" xr:uid="{00000000-0005-0000-0000-0000F0060000}"/>
    <cellStyle name="20 % - Markeringsfarve1 3 3 4 2 2 3" xfId="10552" xr:uid="{00000000-0005-0000-0000-0000F1060000}"/>
    <cellStyle name="20 % - Markeringsfarve1 3 3 4 2 2 3 2" xfId="26872" xr:uid="{00000000-0005-0000-0000-0000F2060000}"/>
    <cellStyle name="20 % - Markeringsfarve1 3 3 4 2 2 3 3" xfId="41838" xr:uid="{00000000-0005-0000-0000-0000F3060000}"/>
    <cellStyle name="20 % - Markeringsfarve1 3 3 4 2 2 4" xfId="19850" xr:uid="{00000000-0005-0000-0000-0000F4060000}"/>
    <cellStyle name="20 % - Markeringsfarve1 3 3 4 2 2 5" xfId="34839" xr:uid="{00000000-0005-0000-0000-0000F5060000}"/>
    <cellStyle name="20 % - Markeringsfarve1 3 3 4 2 3" xfId="7143" xr:uid="{00000000-0005-0000-0000-0000F6060000}"/>
    <cellStyle name="20 % - Markeringsfarve1 3 3 4 2 3 2" xfId="14635" xr:uid="{00000000-0005-0000-0000-0000F7060000}"/>
    <cellStyle name="20 % - Markeringsfarve1 3 3 4 2 3 2 2" xfId="30950" xr:uid="{00000000-0005-0000-0000-0000F8060000}"/>
    <cellStyle name="20 % - Markeringsfarve1 3 3 4 2 3 2 3" xfId="45914" xr:uid="{00000000-0005-0000-0000-0000F9060000}"/>
    <cellStyle name="20 % - Markeringsfarve1 3 3 4 2 3 3" xfId="23928" xr:uid="{00000000-0005-0000-0000-0000FA060000}"/>
    <cellStyle name="20 % - Markeringsfarve1 3 3 4 2 3 4" xfId="38915" xr:uid="{00000000-0005-0000-0000-0000FB060000}"/>
    <cellStyle name="20 % - Markeringsfarve1 3 3 4 2 4" xfId="10551" xr:uid="{00000000-0005-0000-0000-0000FC060000}"/>
    <cellStyle name="20 % - Markeringsfarve1 3 3 4 2 4 2" xfId="26871" xr:uid="{00000000-0005-0000-0000-0000FD060000}"/>
    <cellStyle name="20 % - Markeringsfarve1 3 3 4 2 4 3" xfId="41837" xr:uid="{00000000-0005-0000-0000-0000FE060000}"/>
    <cellStyle name="20 % - Markeringsfarve1 3 3 4 2 5" xfId="19849" xr:uid="{00000000-0005-0000-0000-0000FF060000}"/>
    <cellStyle name="20 % - Markeringsfarve1 3 3 4 2 6" xfId="34838" xr:uid="{00000000-0005-0000-0000-000000070000}"/>
    <cellStyle name="20 % - Markeringsfarve1 3 3 4 3" xfId="2416" xr:uid="{00000000-0005-0000-0000-000001070000}"/>
    <cellStyle name="20 % - Markeringsfarve1 3 3 4 3 2" xfId="7886" xr:uid="{00000000-0005-0000-0000-000002070000}"/>
    <cellStyle name="20 % - Markeringsfarve1 3 3 4 3 2 2" xfId="15374" xr:uid="{00000000-0005-0000-0000-000003070000}"/>
    <cellStyle name="20 % - Markeringsfarve1 3 3 4 3 2 2 2" xfId="31689" xr:uid="{00000000-0005-0000-0000-000004070000}"/>
    <cellStyle name="20 % - Markeringsfarve1 3 3 4 3 2 2 3" xfId="46653" xr:uid="{00000000-0005-0000-0000-000005070000}"/>
    <cellStyle name="20 % - Markeringsfarve1 3 3 4 3 2 3" xfId="24667" xr:uid="{00000000-0005-0000-0000-000006070000}"/>
    <cellStyle name="20 % - Markeringsfarve1 3 3 4 3 2 4" xfId="39654" xr:uid="{00000000-0005-0000-0000-000007070000}"/>
    <cellStyle name="20 % - Markeringsfarve1 3 3 4 3 3" xfId="10553" xr:uid="{00000000-0005-0000-0000-000008070000}"/>
    <cellStyle name="20 % - Markeringsfarve1 3 3 4 3 3 2" xfId="26873" xr:uid="{00000000-0005-0000-0000-000009070000}"/>
    <cellStyle name="20 % - Markeringsfarve1 3 3 4 3 3 3" xfId="41839" xr:uid="{00000000-0005-0000-0000-00000A070000}"/>
    <cellStyle name="20 % - Markeringsfarve1 3 3 4 3 4" xfId="19851" xr:uid="{00000000-0005-0000-0000-00000B070000}"/>
    <cellStyle name="20 % - Markeringsfarve1 3 3 4 3 5" xfId="34840" xr:uid="{00000000-0005-0000-0000-00000C070000}"/>
    <cellStyle name="20 % - Markeringsfarve1 3 3 4 4" xfId="2417" xr:uid="{00000000-0005-0000-0000-00000D070000}"/>
    <cellStyle name="20 % - Markeringsfarve1 3 3 4 4 2" xfId="9027" xr:uid="{00000000-0005-0000-0000-00000E070000}"/>
    <cellStyle name="20 % - Markeringsfarve1 3 3 4 4 2 2" xfId="16499" xr:uid="{00000000-0005-0000-0000-00000F070000}"/>
    <cellStyle name="20 % - Markeringsfarve1 3 3 4 4 2 2 2" xfId="32814" xr:uid="{00000000-0005-0000-0000-000010070000}"/>
    <cellStyle name="20 % - Markeringsfarve1 3 3 4 4 2 2 3" xfId="47778" xr:uid="{00000000-0005-0000-0000-000011070000}"/>
    <cellStyle name="20 % - Markeringsfarve1 3 3 4 4 2 3" xfId="25792" xr:uid="{00000000-0005-0000-0000-000012070000}"/>
    <cellStyle name="20 % - Markeringsfarve1 3 3 4 4 2 4" xfId="40779" xr:uid="{00000000-0005-0000-0000-000013070000}"/>
    <cellStyle name="20 % - Markeringsfarve1 3 3 4 4 3" xfId="10554" xr:uid="{00000000-0005-0000-0000-000014070000}"/>
    <cellStyle name="20 % - Markeringsfarve1 3 3 4 4 3 2" xfId="26874" xr:uid="{00000000-0005-0000-0000-000015070000}"/>
    <cellStyle name="20 % - Markeringsfarve1 3 3 4 4 3 3" xfId="41840" xr:uid="{00000000-0005-0000-0000-000016070000}"/>
    <cellStyle name="20 % - Markeringsfarve1 3 3 4 4 4" xfId="19852" xr:uid="{00000000-0005-0000-0000-000017070000}"/>
    <cellStyle name="20 % - Markeringsfarve1 3 3 4 4 5" xfId="34841" xr:uid="{00000000-0005-0000-0000-000018070000}"/>
    <cellStyle name="20 % - Markeringsfarve1 3 3 4 5" xfId="6110" xr:uid="{00000000-0005-0000-0000-000019070000}"/>
    <cellStyle name="20 % - Markeringsfarve1 3 3 4 5 2" xfId="13606" xr:uid="{00000000-0005-0000-0000-00001A070000}"/>
    <cellStyle name="20 % - Markeringsfarve1 3 3 4 5 2 2" xfId="29921" xr:uid="{00000000-0005-0000-0000-00001B070000}"/>
    <cellStyle name="20 % - Markeringsfarve1 3 3 4 5 2 3" xfId="44885" xr:uid="{00000000-0005-0000-0000-00001C070000}"/>
    <cellStyle name="20 % - Markeringsfarve1 3 3 4 5 3" xfId="22899" xr:uid="{00000000-0005-0000-0000-00001D070000}"/>
    <cellStyle name="20 % - Markeringsfarve1 3 3 4 5 4" xfId="37886" xr:uid="{00000000-0005-0000-0000-00001E070000}"/>
    <cellStyle name="20 % - Markeringsfarve1 3 3 4 6" xfId="10550" xr:uid="{00000000-0005-0000-0000-00001F070000}"/>
    <cellStyle name="20 % - Markeringsfarve1 3 3 4 6 2" xfId="26870" xr:uid="{00000000-0005-0000-0000-000020070000}"/>
    <cellStyle name="20 % - Markeringsfarve1 3 3 4 6 3" xfId="41836" xr:uid="{00000000-0005-0000-0000-000021070000}"/>
    <cellStyle name="20 % - Markeringsfarve1 3 3 4 7" xfId="19848" xr:uid="{00000000-0005-0000-0000-000022070000}"/>
    <cellStyle name="20 % - Markeringsfarve1 3 3 4 8" xfId="34837" xr:uid="{00000000-0005-0000-0000-000023070000}"/>
    <cellStyle name="20 % - Markeringsfarve1 3 3 5" xfId="2418" xr:uid="{00000000-0005-0000-0000-000024070000}"/>
    <cellStyle name="20 % - Markeringsfarve1 3 3 5 2" xfId="2419" xr:uid="{00000000-0005-0000-0000-000025070000}"/>
    <cellStyle name="20 % - Markeringsfarve1 3 3 5 2 2" xfId="2420" xr:uid="{00000000-0005-0000-0000-000026070000}"/>
    <cellStyle name="20 % - Markeringsfarve1 3 3 5 2 2 2" xfId="8727" xr:uid="{00000000-0005-0000-0000-000027070000}"/>
    <cellStyle name="20 % - Markeringsfarve1 3 3 5 2 2 2 2" xfId="16206" xr:uid="{00000000-0005-0000-0000-000028070000}"/>
    <cellStyle name="20 % - Markeringsfarve1 3 3 5 2 2 2 2 2" xfId="32521" xr:uid="{00000000-0005-0000-0000-000029070000}"/>
    <cellStyle name="20 % - Markeringsfarve1 3 3 5 2 2 2 2 3" xfId="47485" xr:uid="{00000000-0005-0000-0000-00002A070000}"/>
    <cellStyle name="20 % - Markeringsfarve1 3 3 5 2 2 2 3" xfId="25499" xr:uid="{00000000-0005-0000-0000-00002B070000}"/>
    <cellStyle name="20 % - Markeringsfarve1 3 3 5 2 2 2 4" xfId="40486" xr:uid="{00000000-0005-0000-0000-00002C070000}"/>
    <cellStyle name="20 % - Markeringsfarve1 3 3 5 2 2 3" xfId="10557" xr:uid="{00000000-0005-0000-0000-00002D070000}"/>
    <cellStyle name="20 % - Markeringsfarve1 3 3 5 2 2 3 2" xfId="26877" xr:uid="{00000000-0005-0000-0000-00002E070000}"/>
    <cellStyle name="20 % - Markeringsfarve1 3 3 5 2 2 3 3" xfId="41843" xr:uid="{00000000-0005-0000-0000-00002F070000}"/>
    <cellStyle name="20 % - Markeringsfarve1 3 3 5 2 2 4" xfId="19855" xr:uid="{00000000-0005-0000-0000-000030070000}"/>
    <cellStyle name="20 % - Markeringsfarve1 3 3 5 2 2 5" xfId="34844" xr:uid="{00000000-0005-0000-0000-000031070000}"/>
    <cellStyle name="20 % - Markeringsfarve1 3 3 5 2 3" xfId="7242" xr:uid="{00000000-0005-0000-0000-000032070000}"/>
    <cellStyle name="20 % - Markeringsfarve1 3 3 5 2 3 2" xfId="14734" xr:uid="{00000000-0005-0000-0000-000033070000}"/>
    <cellStyle name="20 % - Markeringsfarve1 3 3 5 2 3 2 2" xfId="31049" xr:uid="{00000000-0005-0000-0000-000034070000}"/>
    <cellStyle name="20 % - Markeringsfarve1 3 3 5 2 3 2 3" xfId="46013" xr:uid="{00000000-0005-0000-0000-000035070000}"/>
    <cellStyle name="20 % - Markeringsfarve1 3 3 5 2 3 3" xfId="24027" xr:uid="{00000000-0005-0000-0000-000036070000}"/>
    <cellStyle name="20 % - Markeringsfarve1 3 3 5 2 3 4" xfId="39014" xr:uid="{00000000-0005-0000-0000-000037070000}"/>
    <cellStyle name="20 % - Markeringsfarve1 3 3 5 2 4" xfId="10556" xr:uid="{00000000-0005-0000-0000-000038070000}"/>
    <cellStyle name="20 % - Markeringsfarve1 3 3 5 2 4 2" xfId="26876" xr:uid="{00000000-0005-0000-0000-000039070000}"/>
    <cellStyle name="20 % - Markeringsfarve1 3 3 5 2 4 3" xfId="41842" xr:uid="{00000000-0005-0000-0000-00003A070000}"/>
    <cellStyle name="20 % - Markeringsfarve1 3 3 5 2 5" xfId="19854" xr:uid="{00000000-0005-0000-0000-00003B070000}"/>
    <cellStyle name="20 % - Markeringsfarve1 3 3 5 2 6" xfId="34843" xr:uid="{00000000-0005-0000-0000-00003C070000}"/>
    <cellStyle name="20 % - Markeringsfarve1 3 3 5 3" xfId="2421" xr:uid="{00000000-0005-0000-0000-00003D070000}"/>
    <cellStyle name="20 % - Markeringsfarve1 3 3 5 3 2" xfId="8003" xr:uid="{00000000-0005-0000-0000-00003E070000}"/>
    <cellStyle name="20 % - Markeringsfarve1 3 3 5 3 2 2" xfId="15491" xr:uid="{00000000-0005-0000-0000-00003F070000}"/>
    <cellStyle name="20 % - Markeringsfarve1 3 3 5 3 2 2 2" xfId="31806" xr:uid="{00000000-0005-0000-0000-000040070000}"/>
    <cellStyle name="20 % - Markeringsfarve1 3 3 5 3 2 2 3" xfId="46770" xr:uid="{00000000-0005-0000-0000-000041070000}"/>
    <cellStyle name="20 % - Markeringsfarve1 3 3 5 3 2 3" xfId="24784" xr:uid="{00000000-0005-0000-0000-000042070000}"/>
    <cellStyle name="20 % - Markeringsfarve1 3 3 5 3 2 4" xfId="39771" xr:uid="{00000000-0005-0000-0000-000043070000}"/>
    <cellStyle name="20 % - Markeringsfarve1 3 3 5 3 3" xfId="10558" xr:uid="{00000000-0005-0000-0000-000044070000}"/>
    <cellStyle name="20 % - Markeringsfarve1 3 3 5 3 3 2" xfId="26878" xr:uid="{00000000-0005-0000-0000-000045070000}"/>
    <cellStyle name="20 % - Markeringsfarve1 3 3 5 3 3 3" xfId="41844" xr:uid="{00000000-0005-0000-0000-000046070000}"/>
    <cellStyle name="20 % - Markeringsfarve1 3 3 5 3 4" xfId="19856" xr:uid="{00000000-0005-0000-0000-000047070000}"/>
    <cellStyle name="20 % - Markeringsfarve1 3 3 5 3 5" xfId="34845" xr:uid="{00000000-0005-0000-0000-000048070000}"/>
    <cellStyle name="20 % - Markeringsfarve1 3 3 5 4" xfId="2422" xr:uid="{00000000-0005-0000-0000-000049070000}"/>
    <cellStyle name="20 % - Markeringsfarve1 3 3 5 4 2" xfId="9026" xr:uid="{00000000-0005-0000-0000-00004A070000}"/>
    <cellStyle name="20 % - Markeringsfarve1 3 3 5 4 2 2" xfId="16498" xr:uid="{00000000-0005-0000-0000-00004B070000}"/>
    <cellStyle name="20 % - Markeringsfarve1 3 3 5 4 2 2 2" xfId="32813" xr:uid="{00000000-0005-0000-0000-00004C070000}"/>
    <cellStyle name="20 % - Markeringsfarve1 3 3 5 4 2 2 3" xfId="47777" xr:uid="{00000000-0005-0000-0000-00004D070000}"/>
    <cellStyle name="20 % - Markeringsfarve1 3 3 5 4 2 3" xfId="25791" xr:uid="{00000000-0005-0000-0000-00004E070000}"/>
    <cellStyle name="20 % - Markeringsfarve1 3 3 5 4 2 4" xfId="40778" xr:uid="{00000000-0005-0000-0000-00004F070000}"/>
    <cellStyle name="20 % - Markeringsfarve1 3 3 5 4 3" xfId="10559" xr:uid="{00000000-0005-0000-0000-000050070000}"/>
    <cellStyle name="20 % - Markeringsfarve1 3 3 5 4 3 2" xfId="26879" xr:uid="{00000000-0005-0000-0000-000051070000}"/>
    <cellStyle name="20 % - Markeringsfarve1 3 3 5 4 3 3" xfId="41845" xr:uid="{00000000-0005-0000-0000-000052070000}"/>
    <cellStyle name="20 % - Markeringsfarve1 3 3 5 4 4" xfId="19857" xr:uid="{00000000-0005-0000-0000-000053070000}"/>
    <cellStyle name="20 % - Markeringsfarve1 3 3 5 4 5" xfId="34846" xr:uid="{00000000-0005-0000-0000-000054070000}"/>
    <cellStyle name="20 % - Markeringsfarve1 3 3 5 5" xfId="6111" xr:uid="{00000000-0005-0000-0000-000055070000}"/>
    <cellStyle name="20 % - Markeringsfarve1 3 3 5 5 2" xfId="13607" xr:uid="{00000000-0005-0000-0000-000056070000}"/>
    <cellStyle name="20 % - Markeringsfarve1 3 3 5 5 2 2" xfId="29922" xr:uid="{00000000-0005-0000-0000-000057070000}"/>
    <cellStyle name="20 % - Markeringsfarve1 3 3 5 5 2 3" xfId="44886" xr:uid="{00000000-0005-0000-0000-000058070000}"/>
    <cellStyle name="20 % - Markeringsfarve1 3 3 5 5 3" xfId="22900" xr:uid="{00000000-0005-0000-0000-000059070000}"/>
    <cellStyle name="20 % - Markeringsfarve1 3 3 5 5 4" xfId="37887" xr:uid="{00000000-0005-0000-0000-00005A070000}"/>
    <cellStyle name="20 % - Markeringsfarve1 3 3 5 6" xfId="10555" xr:uid="{00000000-0005-0000-0000-00005B070000}"/>
    <cellStyle name="20 % - Markeringsfarve1 3 3 5 6 2" xfId="26875" xr:uid="{00000000-0005-0000-0000-00005C070000}"/>
    <cellStyle name="20 % - Markeringsfarve1 3 3 5 6 3" xfId="41841" xr:uid="{00000000-0005-0000-0000-00005D070000}"/>
    <cellStyle name="20 % - Markeringsfarve1 3 3 5 7" xfId="19853" xr:uid="{00000000-0005-0000-0000-00005E070000}"/>
    <cellStyle name="20 % - Markeringsfarve1 3 3 5 8" xfId="34842" xr:uid="{00000000-0005-0000-0000-00005F070000}"/>
    <cellStyle name="20 % - Markeringsfarve1 3 3 6" xfId="2423" xr:uid="{00000000-0005-0000-0000-000060070000}"/>
    <cellStyle name="20 % - Markeringsfarve1 3 3 6 2" xfId="2424" xr:uid="{00000000-0005-0000-0000-000061070000}"/>
    <cellStyle name="20 % - Markeringsfarve1 3 3 6 2 2" xfId="2425" xr:uid="{00000000-0005-0000-0000-000062070000}"/>
    <cellStyle name="20 % - Markeringsfarve1 3 3 6 2 2 2" xfId="8758" xr:uid="{00000000-0005-0000-0000-000063070000}"/>
    <cellStyle name="20 % - Markeringsfarve1 3 3 6 2 2 2 2" xfId="16237" xr:uid="{00000000-0005-0000-0000-000064070000}"/>
    <cellStyle name="20 % - Markeringsfarve1 3 3 6 2 2 2 2 2" xfId="32552" xr:uid="{00000000-0005-0000-0000-000065070000}"/>
    <cellStyle name="20 % - Markeringsfarve1 3 3 6 2 2 2 2 3" xfId="47516" xr:uid="{00000000-0005-0000-0000-000066070000}"/>
    <cellStyle name="20 % - Markeringsfarve1 3 3 6 2 2 2 3" xfId="25530" xr:uid="{00000000-0005-0000-0000-000067070000}"/>
    <cellStyle name="20 % - Markeringsfarve1 3 3 6 2 2 2 4" xfId="40517" xr:uid="{00000000-0005-0000-0000-000068070000}"/>
    <cellStyle name="20 % - Markeringsfarve1 3 3 6 2 2 3" xfId="10562" xr:uid="{00000000-0005-0000-0000-000069070000}"/>
    <cellStyle name="20 % - Markeringsfarve1 3 3 6 2 2 3 2" xfId="26882" xr:uid="{00000000-0005-0000-0000-00006A070000}"/>
    <cellStyle name="20 % - Markeringsfarve1 3 3 6 2 2 3 3" xfId="41848" xr:uid="{00000000-0005-0000-0000-00006B070000}"/>
    <cellStyle name="20 % - Markeringsfarve1 3 3 6 2 2 4" xfId="19860" xr:uid="{00000000-0005-0000-0000-00006C070000}"/>
    <cellStyle name="20 % - Markeringsfarve1 3 3 6 2 2 5" xfId="34849" xr:uid="{00000000-0005-0000-0000-00006D070000}"/>
    <cellStyle name="20 % - Markeringsfarve1 3 3 6 2 3" xfId="7269" xr:uid="{00000000-0005-0000-0000-00006E070000}"/>
    <cellStyle name="20 % - Markeringsfarve1 3 3 6 2 3 2" xfId="14761" xr:uid="{00000000-0005-0000-0000-00006F070000}"/>
    <cellStyle name="20 % - Markeringsfarve1 3 3 6 2 3 2 2" xfId="31076" xr:uid="{00000000-0005-0000-0000-000070070000}"/>
    <cellStyle name="20 % - Markeringsfarve1 3 3 6 2 3 2 3" xfId="46040" xr:uid="{00000000-0005-0000-0000-000071070000}"/>
    <cellStyle name="20 % - Markeringsfarve1 3 3 6 2 3 3" xfId="24054" xr:uid="{00000000-0005-0000-0000-000072070000}"/>
    <cellStyle name="20 % - Markeringsfarve1 3 3 6 2 3 4" xfId="39041" xr:uid="{00000000-0005-0000-0000-000073070000}"/>
    <cellStyle name="20 % - Markeringsfarve1 3 3 6 2 4" xfId="10561" xr:uid="{00000000-0005-0000-0000-000074070000}"/>
    <cellStyle name="20 % - Markeringsfarve1 3 3 6 2 4 2" xfId="26881" xr:uid="{00000000-0005-0000-0000-000075070000}"/>
    <cellStyle name="20 % - Markeringsfarve1 3 3 6 2 4 3" xfId="41847" xr:uid="{00000000-0005-0000-0000-000076070000}"/>
    <cellStyle name="20 % - Markeringsfarve1 3 3 6 2 5" xfId="19859" xr:uid="{00000000-0005-0000-0000-000077070000}"/>
    <cellStyle name="20 % - Markeringsfarve1 3 3 6 2 6" xfId="34848" xr:uid="{00000000-0005-0000-0000-000078070000}"/>
    <cellStyle name="20 % - Markeringsfarve1 3 3 6 3" xfId="2426" xr:uid="{00000000-0005-0000-0000-000079070000}"/>
    <cellStyle name="20 % - Markeringsfarve1 3 3 6 3 2" xfId="8035" xr:uid="{00000000-0005-0000-0000-00007A070000}"/>
    <cellStyle name="20 % - Markeringsfarve1 3 3 6 3 2 2" xfId="15523" xr:uid="{00000000-0005-0000-0000-00007B070000}"/>
    <cellStyle name="20 % - Markeringsfarve1 3 3 6 3 2 2 2" xfId="31838" xr:uid="{00000000-0005-0000-0000-00007C070000}"/>
    <cellStyle name="20 % - Markeringsfarve1 3 3 6 3 2 2 3" xfId="46802" xr:uid="{00000000-0005-0000-0000-00007D070000}"/>
    <cellStyle name="20 % - Markeringsfarve1 3 3 6 3 2 3" xfId="24816" xr:uid="{00000000-0005-0000-0000-00007E070000}"/>
    <cellStyle name="20 % - Markeringsfarve1 3 3 6 3 2 4" xfId="39803" xr:uid="{00000000-0005-0000-0000-00007F070000}"/>
    <cellStyle name="20 % - Markeringsfarve1 3 3 6 3 3" xfId="10563" xr:uid="{00000000-0005-0000-0000-000080070000}"/>
    <cellStyle name="20 % - Markeringsfarve1 3 3 6 3 3 2" xfId="26883" xr:uid="{00000000-0005-0000-0000-000081070000}"/>
    <cellStyle name="20 % - Markeringsfarve1 3 3 6 3 3 3" xfId="41849" xr:uid="{00000000-0005-0000-0000-000082070000}"/>
    <cellStyle name="20 % - Markeringsfarve1 3 3 6 3 4" xfId="19861" xr:uid="{00000000-0005-0000-0000-000083070000}"/>
    <cellStyle name="20 % - Markeringsfarve1 3 3 6 3 5" xfId="34850" xr:uid="{00000000-0005-0000-0000-000084070000}"/>
    <cellStyle name="20 % - Markeringsfarve1 3 3 6 4" xfId="2427" xr:uid="{00000000-0005-0000-0000-000085070000}"/>
    <cellStyle name="20 % - Markeringsfarve1 3 3 6 4 2" xfId="9025" xr:uid="{00000000-0005-0000-0000-000086070000}"/>
    <cellStyle name="20 % - Markeringsfarve1 3 3 6 4 2 2" xfId="16497" xr:uid="{00000000-0005-0000-0000-000087070000}"/>
    <cellStyle name="20 % - Markeringsfarve1 3 3 6 4 2 2 2" xfId="32812" xr:uid="{00000000-0005-0000-0000-000088070000}"/>
    <cellStyle name="20 % - Markeringsfarve1 3 3 6 4 2 2 3" xfId="47776" xr:uid="{00000000-0005-0000-0000-000089070000}"/>
    <cellStyle name="20 % - Markeringsfarve1 3 3 6 4 2 3" xfId="25790" xr:uid="{00000000-0005-0000-0000-00008A070000}"/>
    <cellStyle name="20 % - Markeringsfarve1 3 3 6 4 2 4" xfId="40777" xr:uid="{00000000-0005-0000-0000-00008B070000}"/>
    <cellStyle name="20 % - Markeringsfarve1 3 3 6 4 3" xfId="10564" xr:uid="{00000000-0005-0000-0000-00008C070000}"/>
    <cellStyle name="20 % - Markeringsfarve1 3 3 6 4 3 2" xfId="26884" xr:uid="{00000000-0005-0000-0000-00008D070000}"/>
    <cellStyle name="20 % - Markeringsfarve1 3 3 6 4 3 3" xfId="41850" xr:uid="{00000000-0005-0000-0000-00008E070000}"/>
    <cellStyle name="20 % - Markeringsfarve1 3 3 6 4 4" xfId="19862" xr:uid="{00000000-0005-0000-0000-00008F070000}"/>
    <cellStyle name="20 % - Markeringsfarve1 3 3 6 4 5" xfId="34851" xr:uid="{00000000-0005-0000-0000-000090070000}"/>
    <cellStyle name="20 % - Markeringsfarve1 3 3 6 5" xfId="6112" xr:uid="{00000000-0005-0000-0000-000091070000}"/>
    <cellStyle name="20 % - Markeringsfarve1 3 3 6 5 2" xfId="13608" xr:uid="{00000000-0005-0000-0000-000092070000}"/>
    <cellStyle name="20 % - Markeringsfarve1 3 3 6 5 2 2" xfId="29923" xr:uid="{00000000-0005-0000-0000-000093070000}"/>
    <cellStyle name="20 % - Markeringsfarve1 3 3 6 5 2 3" xfId="44887" xr:uid="{00000000-0005-0000-0000-000094070000}"/>
    <cellStyle name="20 % - Markeringsfarve1 3 3 6 5 3" xfId="22901" xr:uid="{00000000-0005-0000-0000-000095070000}"/>
    <cellStyle name="20 % - Markeringsfarve1 3 3 6 5 4" xfId="37888" xr:uid="{00000000-0005-0000-0000-000096070000}"/>
    <cellStyle name="20 % - Markeringsfarve1 3 3 6 6" xfId="10560" xr:uid="{00000000-0005-0000-0000-000097070000}"/>
    <cellStyle name="20 % - Markeringsfarve1 3 3 6 6 2" xfId="26880" xr:uid="{00000000-0005-0000-0000-000098070000}"/>
    <cellStyle name="20 % - Markeringsfarve1 3 3 6 6 3" xfId="41846" xr:uid="{00000000-0005-0000-0000-000099070000}"/>
    <cellStyle name="20 % - Markeringsfarve1 3 3 6 7" xfId="19858" xr:uid="{00000000-0005-0000-0000-00009A070000}"/>
    <cellStyle name="20 % - Markeringsfarve1 3 3 6 8" xfId="34847" xr:uid="{00000000-0005-0000-0000-00009B070000}"/>
    <cellStyle name="20 % - Markeringsfarve1 3 3 7" xfId="2428" xr:uid="{00000000-0005-0000-0000-00009C070000}"/>
    <cellStyle name="20 % - Markeringsfarve1 3 3 7 2" xfId="2429" xr:uid="{00000000-0005-0000-0000-00009D070000}"/>
    <cellStyle name="20 % - Markeringsfarve1 3 3 7 2 2" xfId="8253" xr:uid="{00000000-0005-0000-0000-00009E070000}"/>
    <cellStyle name="20 % - Markeringsfarve1 3 3 7 2 2 2" xfId="15732" xr:uid="{00000000-0005-0000-0000-00009F070000}"/>
    <cellStyle name="20 % - Markeringsfarve1 3 3 7 2 2 2 2" xfId="32047" xr:uid="{00000000-0005-0000-0000-0000A0070000}"/>
    <cellStyle name="20 % - Markeringsfarve1 3 3 7 2 2 2 3" xfId="47011" xr:uid="{00000000-0005-0000-0000-0000A1070000}"/>
    <cellStyle name="20 % - Markeringsfarve1 3 3 7 2 2 3" xfId="25025" xr:uid="{00000000-0005-0000-0000-0000A2070000}"/>
    <cellStyle name="20 % - Markeringsfarve1 3 3 7 2 2 4" xfId="40012" xr:uid="{00000000-0005-0000-0000-0000A3070000}"/>
    <cellStyle name="20 % - Markeringsfarve1 3 3 7 2 3" xfId="10566" xr:uid="{00000000-0005-0000-0000-0000A4070000}"/>
    <cellStyle name="20 % - Markeringsfarve1 3 3 7 2 3 2" xfId="26886" xr:uid="{00000000-0005-0000-0000-0000A5070000}"/>
    <cellStyle name="20 % - Markeringsfarve1 3 3 7 2 3 3" xfId="41852" xr:uid="{00000000-0005-0000-0000-0000A6070000}"/>
    <cellStyle name="20 % - Markeringsfarve1 3 3 7 2 4" xfId="19864" xr:uid="{00000000-0005-0000-0000-0000A7070000}"/>
    <cellStyle name="20 % - Markeringsfarve1 3 3 7 2 5" xfId="34853" xr:uid="{00000000-0005-0000-0000-0000A8070000}"/>
    <cellStyle name="20 % - Markeringsfarve1 3 3 7 3" xfId="6842" xr:uid="{00000000-0005-0000-0000-0000A9070000}"/>
    <cellStyle name="20 % - Markeringsfarve1 3 3 7 3 2" xfId="14337" xr:uid="{00000000-0005-0000-0000-0000AA070000}"/>
    <cellStyle name="20 % - Markeringsfarve1 3 3 7 3 2 2" xfId="30652" xr:uid="{00000000-0005-0000-0000-0000AB070000}"/>
    <cellStyle name="20 % - Markeringsfarve1 3 3 7 3 2 3" xfId="45616" xr:uid="{00000000-0005-0000-0000-0000AC070000}"/>
    <cellStyle name="20 % - Markeringsfarve1 3 3 7 3 3" xfId="23630" xr:uid="{00000000-0005-0000-0000-0000AD070000}"/>
    <cellStyle name="20 % - Markeringsfarve1 3 3 7 3 4" xfId="38617" xr:uid="{00000000-0005-0000-0000-0000AE070000}"/>
    <cellStyle name="20 % - Markeringsfarve1 3 3 7 4" xfId="10565" xr:uid="{00000000-0005-0000-0000-0000AF070000}"/>
    <cellStyle name="20 % - Markeringsfarve1 3 3 7 4 2" xfId="26885" xr:uid="{00000000-0005-0000-0000-0000B0070000}"/>
    <cellStyle name="20 % - Markeringsfarve1 3 3 7 4 3" xfId="41851" xr:uid="{00000000-0005-0000-0000-0000B1070000}"/>
    <cellStyle name="20 % - Markeringsfarve1 3 3 7 5" xfId="19863" xr:uid="{00000000-0005-0000-0000-0000B2070000}"/>
    <cellStyle name="20 % - Markeringsfarve1 3 3 7 6" xfId="34852" xr:uid="{00000000-0005-0000-0000-0000B3070000}"/>
    <cellStyle name="20 % - Markeringsfarve1 3 3 8" xfId="2430" xr:uid="{00000000-0005-0000-0000-0000B4070000}"/>
    <cellStyle name="20 % - Markeringsfarve1 3 3 8 2" xfId="7481" xr:uid="{00000000-0005-0000-0000-0000B5070000}"/>
    <cellStyle name="20 % - Markeringsfarve1 3 3 8 2 2" xfId="14970" xr:uid="{00000000-0005-0000-0000-0000B6070000}"/>
    <cellStyle name="20 % - Markeringsfarve1 3 3 8 2 2 2" xfId="31285" xr:uid="{00000000-0005-0000-0000-0000B7070000}"/>
    <cellStyle name="20 % - Markeringsfarve1 3 3 8 2 2 3" xfId="46249" xr:uid="{00000000-0005-0000-0000-0000B8070000}"/>
    <cellStyle name="20 % - Markeringsfarve1 3 3 8 2 3" xfId="24263" xr:uid="{00000000-0005-0000-0000-0000B9070000}"/>
    <cellStyle name="20 % - Markeringsfarve1 3 3 8 2 4" xfId="39250" xr:uid="{00000000-0005-0000-0000-0000BA070000}"/>
    <cellStyle name="20 % - Markeringsfarve1 3 3 8 3" xfId="10567" xr:uid="{00000000-0005-0000-0000-0000BB070000}"/>
    <cellStyle name="20 % - Markeringsfarve1 3 3 8 3 2" xfId="26887" xr:uid="{00000000-0005-0000-0000-0000BC070000}"/>
    <cellStyle name="20 % - Markeringsfarve1 3 3 8 3 3" xfId="41853" xr:uid="{00000000-0005-0000-0000-0000BD070000}"/>
    <cellStyle name="20 % - Markeringsfarve1 3 3 8 4" xfId="19865" xr:uid="{00000000-0005-0000-0000-0000BE070000}"/>
    <cellStyle name="20 % - Markeringsfarve1 3 3 8 5" xfId="34854" xr:uid="{00000000-0005-0000-0000-0000BF070000}"/>
    <cellStyle name="20 % - Markeringsfarve1 3 3 9" xfId="2431" xr:uid="{00000000-0005-0000-0000-0000C0070000}"/>
    <cellStyle name="20 % - Markeringsfarve1 3 3 9 2" xfId="9030" xr:uid="{00000000-0005-0000-0000-0000C1070000}"/>
    <cellStyle name="20 % - Markeringsfarve1 3 3 9 2 2" xfId="16502" xr:uid="{00000000-0005-0000-0000-0000C2070000}"/>
    <cellStyle name="20 % - Markeringsfarve1 3 3 9 2 2 2" xfId="32817" xr:uid="{00000000-0005-0000-0000-0000C3070000}"/>
    <cellStyle name="20 % - Markeringsfarve1 3 3 9 2 2 3" xfId="47781" xr:uid="{00000000-0005-0000-0000-0000C4070000}"/>
    <cellStyle name="20 % - Markeringsfarve1 3 3 9 2 3" xfId="25795" xr:uid="{00000000-0005-0000-0000-0000C5070000}"/>
    <cellStyle name="20 % - Markeringsfarve1 3 3 9 2 4" xfId="40782" xr:uid="{00000000-0005-0000-0000-0000C6070000}"/>
    <cellStyle name="20 % - Markeringsfarve1 3 3 9 3" xfId="10568" xr:uid="{00000000-0005-0000-0000-0000C7070000}"/>
    <cellStyle name="20 % - Markeringsfarve1 3 3 9 3 2" xfId="26888" xr:uid="{00000000-0005-0000-0000-0000C8070000}"/>
    <cellStyle name="20 % - Markeringsfarve1 3 3 9 3 3" xfId="41854" xr:uid="{00000000-0005-0000-0000-0000C9070000}"/>
    <cellStyle name="20 % - Markeringsfarve1 3 3 9 4" xfId="19866" xr:uid="{00000000-0005-0000-0000-0000CA070000}"/>
    <cellStyle name="20 % - Markeringsfarve1 3 3 9 5" xfId="34855" xr:uid="{00000000-0005-0000-0000-0000CB070000}"/>
    <cellStyle name="20 % - Markeringsfarve1 3 4" xfId="2432" xr:uid="{00000000-0005-0000-0000-0000CC070000}"/>
    <cellStyle name="20 % - Markeringsfarve1 3 4 2" xfId="2433" xr:uid="{00000000-0005-0000-0000-0000CD070000}"/>
    <cellStyle name="20 % - Markeringsfarve1 3 4 2 2" xfId="2434" xr:uid="{00000000-0005-0000-0000-0000CE070000}"/>
    <cellStyle name="20 % - Markeringsfarve1 3 4 2 2 2" xfId="8294" xr:uid="{00000000-0005-0000-0000-0000CF070000}"/>
    <cellStyle name="20 % - Markeringsfarve1 3 4 2 2 2 2" xfId="15773" xr:uid="{00000000-0005-0000-0000-0000D0070000}"/>
    <cellStyle name="20 % - Markeringsfarve1 3 4 2 2 2 2 2" xfId="32088" xr:uid="{00000000-0005-0000-0000-0000D1070000}"/>
    <cellStyle name="20 % - Markeringsfarve1 3 4 2 2 2 2 3" xfId="47052" xr:uid="{00000000-0005-0000-0000-0000D2070000}"/>
    <cellStyle name="20 % - Markeringsfarve1 3 4 2 2 2 3" xfId="25066" xr:uid="{00000000-0005-0000-0000-0000D3070000}"/>
    <cellStyle name="20 % - Markeringsfarve1 3 4 2 2 2 4" xfId="40053" xr:uid="{00000000-0005-0000-0000-0000D4070000}"/>
    <cellStyle name="20 % - Markeringsfarve1 3 4 2 2 3" xfId="10571" xr:uid="{00000000-0005-0000-0000-0000D5070000}"/>
    <cellStyle name="20 % - Markeringsfarve1 3 4 2 2 3 2" xfId="26891" xr:uid="{00000000-0005-0000-0000-0000D6070000}"/>
    <cellStyle name="20 % - Markeringsfarve1 3 4 2 2 3 3" xfId="41857" xr:uid="{00000000-0005-0000-0000-0000D7070000}"/>
    <cellStyle name="20 % - Markeringsfarve1 3 4 2 2 4" xfId="19869" xr:uid="{00000000-0005-0000-0000-0000D8070000}"/>
    <cellStyle name="20 % - Markeringsfarve1 3 4 2 2 5" xfId="34858" xr:uid="{00000000-0005-0000-0000-0000D9070000}"/>
    <cellStyle name="20 % - Markeringsfarve1 3 4 2 3" xfId="6875" xr:uid="{00000000-0005-0000-0000-0000DA070000}"/>
    <cellStyle name="20 % - Markeringsfarve1 3 4 2 3 2" xfId="14370" xr:uid="{00000000-0005-0000-0000-0000DB070000}"/>
    <cellStyle name="20 % - Markeringsfarve1 3 4 2 3 2 2" xfId="30685" xr:uid="{00000000-0005-0000-0000-0000DC070000}"/>
    <cellStyle name="20 % - Markeringsfarve1 3 4 2 3 2 3" xfId="45649" xr:uid="{00000000-0005-0000-0000-0000DD070000}"/>
    <cellStyle name="20 % - Markeringsfarve1 3 4 2 3 3" xfId="23663" xr:uid="{00000000-0005-0000-0000-0000DE070000}"/>
    <cellStyle name="20 % - Markeringsfarve1 3 4 2 3 4" xfId="38650" xr:uid="{00000000-0005-0000-0000-0000DF070000}"/>
    <cellStyle name="20 % - Markeringsfarve1 3 4 2 4" xfId="10570" xr:uid="{00000000-0005-0000-0000-0000E0070000}"/>
    <cellStyle name="20 % - Markeringsfarve1 3 4 2 4 2" xfId="26890" xr:uid="{00000000-0005-0000-0000-0000E1070000}"/>
    <cellStyle name="20 % - Markeringsfarve1 3 4 2 4 3" xfId="41856" xr:uid="{00000000-0005-0000-0000-0000E2070000}"/>
    <cellStyle name="20 % - Markeringsfarve1 3 4 2 5" xfId="19868" xr:uid="{00000000-0005-0000-0000-0000E3070000}"/>
    <cellStyle name="20 % - Markeringsfarve1 3 4 2 6" xfId="34857" xr:uid="{00000000-0005-0000-0000-0000E4070000}"/>
    <cellStyle name="20 % - Markeringsfarve1 3 4 3" xfId="2435" xr:uid="{00000000-0005-0000-0000-0000E5070000}"/>
    <cellStyle name="20 % - Markeringsfarve1 3 4 3 2" xfId="7524" xr:uid="{00000000-0005-0000-0000-0000E6070000}"/>
    <cellStyle name="20 % - Markeringsfarve1 3 4 3 2 2" xfId="15013" xr:uid="{00000000-0005-0000-0000-0000E7070000}"/>
    <cellStyle name="20 % - Markeringsfarve1 3 4 3 2 2 2" xfId="31328" xr:uid="{00000000-0005-0000-0000-0000E8070000}"/>
    <cellStyle name="20 % - Markeringsfarve1 3 4 3 2 2 3" xfId="46292" xr:uid="{00000000-0005-0000-0000-0000E9070000}"/>
    <cellStyle name="20 % - Markeringsfarve1 3 4 3 2 3" xfId="24306" xr:uid="{00000000-0005-0000-0000-0000EA070000}"/>
    <cellStyle name="20 % - Markeringsfarve1 3 4 3 2 4" xfId="39293" xr:uid="{00000000-0005-0000-0000-0000EB070000}"/>
    <cellStyle name="20 % - Markeringsfarve1 3 4 3 3" xfId="10572" xr:uid="{00000000-0005-0000-0000-0000EC070000}"/>
    <cellStyle name="20 % - Markeringsfarve1 3 4 3 3 2" xfId="26892" xr:uid="{00000000-0005-0000-0000-0000ED070000}"/>
    <cellStyle name="20 % - Markeringsfarve1 3 4 3 3 3" xfId="41858" xr:uid="{00000000-0005-0000-0000-0000EE070000}"/>
    <cellStyle name="20 % - Markeringsfarve1 3 4 3 4" xfId="19870" xr:uid="{00000000-0005-0000-0000-0000EF070000}"/>
    <cellStyle name="20 % - Markeringsfarve1 3 4 3 5" xfId="34859" xr:uid="{00000000-0005-0000-0000-0000F0070000}"/>
    <cellStyle name="20 % - Markeringsfarve1 3 4 4" xfId="2436" xr:uid="{00000000-0005-0000-0000-0000F1070000}"/>
    <cellStyle name="20 % - Markeringsfarve1 3 4 4 2" xfId="9024" xr:uid="{00000000-0005-0000-0000-0000F2070000}"/>
    <cellStyle name="20 % - Markeringsfarve1 3 4 4 2 2" xfId="16496" xr:uid="{00000000-0005-0000-0000-0000F3070000}"/>
    <cellStyle name="20 % - Markeringsfarve1 3 4 4 2 2 2" xfId="32811" xr:uid="{00000000-0005-0000-0000-0000F4070000}"/>
    <cellStyle name="20 % - Markeringsfarve1 3 4 4 2 2 3" xfId="47775" xr:uid="{00000000-0005-0000-0000-0000F5070000}"/>
    <cellStyle name="20 % - Markeringsfarve1 3 4 4 2 3" xfId="25789" xr:uid="{00000000-0005-0000-0000-0000F6070000}"/>
    <cellStyle name="20 % - Markeringsfarve1 3 4 4 2 4" xfId="40776" xr:uid="{00000000-0005-0000-0000-0000F7070000}"/>
    <cellStyle name="20 % - Markeringsfarve1 3 4 4 3" xfId="10573" xr:uid="{00000000-0005-0000-0000-0000F8070000}"/>
    <cellStyle name="20 % - Markeringsfarve1 3 4 4 3 2" xfId="26893" xr:uid="{00000000-0005-0000-0000-0000F9070000}"/>
    <cellStyle name="20 % - Markeringsfarve1 3 4 4 3 3" xfId="41859" xr:uid="{00000000-0005-0000-0000-0000FA070000}"/>
    <cellStyle name="20 % - Markeringsfarve1 3 4 4 4" xfId="19871" xr:uid="{00000000-0005-0000-0000-0000FB070000}"/>
    <cellStyle name="20 % - Markeringsfarve1 3 4 4 5" xfId="34860" xr:uid="{00000000-0005-0000-0000-0000FC070000}"/>
    <cellStyle name="20 % - Markeringsfarve1 3 4 5" xfId="6113" xr:uid="{00000000-0005-0000-0000-0000FD070000}"/>
    <cellStyle name="20 % - Markeringsfarve1 3 4 5 2" xfId="13609" xr:uid="{00000000-0005-0000-0000-0000FE070000}"/>
    <cellStyle name="20 % - Markeringsfarve1 3 4 5 2 2" xfId="29924" xr:uid="{00000000-0005-0000-0000-0000FF070000}"/>
    <cellStyle name="20 % - Markeringsfarve1 3 4 5 2 3" xfId="44888" xr:uid="{00000000-0005-0000-0000-000000080000}"/>
    <cellStyle name="20 % - Markeringsfarve1 3 4 5 3" xfId="22902" xr:uid="{00000000-0005-0000-0000-000001080000}"/>
    <cellStyle name="20 % - Markeringsfarve1 3 4 5 4" xfId="37889" xr:uid="{00000000-0005-0000-0000-000002080000}"/>
    <cellStyle name="20 % - Markeringsfarve1 3 4 6" xfId="10569" xr:uid="{00000000-0005-0000-0000-000003080000}"/>
    <cellStyle name="20 % - Markeringsfarve1 3 4 6 2" xfId="26889" xr:uid="{00000000-0005-0000-0000-000004080000}"/>
    <cellStyle name="20 % - Markeringsfarve1 3 4 6 3" xfId="41855" xr:uid="{00000000-0005-0000-0000-000005080000}"/>
    <cellStyle name="20 % - Markeringsfarve1 3 4 7" xfId="19867" xr:uid="{00000000-0005-0000-0000-000006080000}"/>
    <cellStyle name="20 % - Markeringsfarve1 3 4 8" xfId="34856" xr:uid="{00000000-0005-0000-0000-000007080000}"/>
    <cellStyle name="20 % - Markeringsfarve1 3 5" xfId="2437" xr:uid="{00000000-0005-0000-0000-000008080000}"/>
    <cellStyle name="20 % - Markeringsfarve1 3 5 2" xfId="2438" xr:uid="{00000000-0005-0000-0000-000009080000}"/>
    <cellStyle name="20 % - Markeringsfarve1 3 5 2 2" xfId="2439" xr:uid="{00000000-0005-0000-0000-00000A080000}"/>
    <cellStyle name="20 % - Markeringsfarve1 3 5 2 2 2" xfId="8401" xr:uid="{00000000-0005-0000-0000-00000B080000}"/>
    <cellStyle name="20 % - Markeringsfarve1 3 5 2 2 2 2" xfId="15880" xr:uid="{00000000-0005-0000-0000-00000C080000}"/>
    <cellStyle name="20 % - Markeringsfarve1 3 5 2 2 2 2 2" xfId="32195" xr:uid="{00000000-0005-0000-0000-00000D080000}"/>
    <cellStyle name="20 % - Markeringsfarve1 3 5 2 2 2 2 3" xfId="47159" xr:uid="{00000000-0005-0000-0000-00000E080000}"/>
    <cellStyle name="20 % - Markeringsfarve1 3 5 2 2 2 3" xfId="25173" xr:uid="{00000000-0005-0000-0000-00000F080000}"/>
    <cellStyle name="20 % - Markeringsfarve1 3 5 2 2 2 4" xfId="40160" xr:uid="{00000000-0005-0000-0000-000010080000}"/>
    <cellStyle name="20 % - Markeringsfarve1 3 5 2 2 3" xfId="10576" xr:uid="{00000000-0005-0000-0000-000011080000}"/>
    <cellStyle name="20 % - Markeringsfarve1 3 5 2 2 3 2" xfId="26896" xr:uid="{00000000-0005-0000-0000-000012080000}"/>
    <cellStyle name="20 % - Markeringsfarve1 3 5 2 2 3 3" xfId="41862" xr:uid="{00000000-0005-0000-0000-000013080000}"/>
    <cellStyle name="20 % - Markeringsfarve1 3 5 2 2 4" xfId="19874" xr:uid="{00000000-0005-0000-0000-000014080000}"/>
    <cellStyle name="20 % - Markeringsfarve1 3 5 2 2 5" xfId="34863" xr:uid="{00000000-0005-0000-0000-000015080000}"/>
    <cellStyle name="20 % - Markeringsfarve1 3 5 2 3" xfId="6965" xr:uid="{00000000-0005-0000-0000-000016080000}"/>
    <cellStyle name="20 % - Markeringsfarve1 3 5 2 3 2" xfId="14460" xr:uid="{00000000-0005-0000-0000-000017080000}"/>
    <cellStyle name="20 % - Markeringsfarve1 3 5 2 3 2 2" xfId="30775" xr:uid="{00000000-0005-0000-0000-000018080000}"/>
    <cellStyle name="20 % - Markeringsfarve1 3 5 2 3 2 3" xfId="45739" xr:uid="{00000000-0005-0000-0000-000019080000}"/>
    <cellStyle name="20 % - Markeringsfarve1 3 5 2 3 3" xfId="23753" xr:uid="{00000000-0005-0000-0000-00001A080000}"/>
    <cellStyle name="20 % - Markeringsfarve1 3 5 2 3 4" xfId="38740" xr:uid="{00000000-0005-0000-0000-00001B080000}"/>
    <cellStyle name="20 % - Markeringsfarve1 3 5 2 4" xfId="10575" xr:uid="{00000000-0005-0000-0000-00001C080000}"/>
    <cellStyle name="20 % - Markeringsfarve1 3 5 2 4 2" xfId="26895" xr:uid="{00000000-0005-0000-0000-00001D080000}"/>
    <cellStyle name="20 % - Markeringsfarve1 3 5 2 4 3" xfId="41861" xr:uid="{00000000-0005-0000-0000-00001E080000}"/>
    <cellStyle name="20 % - Markeringsfarve1 3 5 2 5" xfId="19873" xr:uid="{00000000-0005-0000-0000-00001F080000}"/>
    <cellStyle name="20 % - Markeringsfarve1 3 5 2 6" xfId="34862" xr:uid="{00000000-0005-0000-0000-000020080000}"/>
    <cellStyle name="20 % - Markeringsfarve1 3 5 3" xfId="2440" xr:uid="{00000000-0005-0000-0000-000021080000}"/>
    <cellStyle name="20 % - Markeringsfarve1 3 5 3 2" xfId="7631" xr:uid="{00000000-0005-0000-0000-000022080000}"/>
    <cellStyle name="20 % - Markeringsfarve1 3 5 3 2 2" xfId="15120" xr:uid="{00000000-0005-0000-0000-000023080000}"/>
    <cellStyle name="20 % - Markeringsfarve1 3 5 3 2 2 2" xfId="31435" xr:uid="{00000000-0005-0000-0000-000024080000}"/>
    <cellStyle name="20 % - Markeringsfarve1 3 5 3 2 2 3" xfId="46399" xr:uid="{00000000-0005-0000-0000-000025080000}"/>
    <cellStyle name="20 % - Markeringsfarve1 3 5 3 2 3" xfId="24413" xr:uid="{00000000-0005-0000-0000-000026080000}"/>
    <cellStyle name="20 % - Markeringsfarve1 3 5 3 2 4" xfId="39400" xr:uid="{00000000-0005-0000-0000-000027080000}"/>
    <cellStyle name="20 % - Markeringsfarve1 3 5 3 3" xfId="10577" xr:uid="{00000000-0005-0000-0000-000028080000}"/>
    <cellStyle name="20 % - Markeringsfarve1 3 5 3 3 2" xfId="26897" xr:uid="{00000000-0005-0000-0000-000029080000}"/>
    <cellStyle name="20 % - Markeringsfarve1 3 5 3 3 3" xfId="41863" xr:uid="{00000000-0005-0000-0000-00002A080000}"/>
    <cellStyle name="20 % - Markeringsfarve1 3 5 3 4" xfId="19875" xr:uid="{00000000-0005-0000-0000-00002B080000}"/>
    <cellStyle name="20 % - Markeringsfarve1 3 5 3 5" xfId="34864" xr:uid="{00000000-0005-0000-0000-00002C080000}"/>
    <cellStyle name="20 % - Markeringsfarve1 3 5 4" xfId="2441" xr:uid="{00000000-0005-0000-0000-00002D080000}"/>
    <cellStyle name="20 % - Markeringsfarve1 3 5 4 2" xfId="9023" xr:uid="{00000000-0005-0000-0000-00002E080000}"/>
    <cellStyle name="20 % - Markeringsfarve1 3 5 4 2 2" xfId="16495" xr:uid="{00000000-0005-0000-0000-00002F080000}"/>
    <cellStyle name="20 % - Markeringsfarve1 3 5 4 2 2 2" xfId="32810" xr:uid="{00000000-0005-0000-0000-000030080000}"/>
    <cellStyle name="20 % - Markeringsfarve1 3 5 4 2 2 3" xfId="47774" xr:uid="{00000000-0005-0000-0000-000031080000}"/>
    <cellStyle name="20 % - Markeringsfarve1 3 5 4 2 3" xfId="25788" xr:uid="{00000000-0005-0000-0000-000032080000}"/>
    <cellStyle name="20 % - Markeringsfarve1 3 5 4 2 4" xfId="40775" xr:uid="{00000000-0005-0000-0000-000033080000}"/>
    <cellStyle name="20 % - Markeringsfarve1 3 5 4 3" xfId="10578" xr:uid="{00000000-0005-0000-0000-000034080000}"/>
    <cellStyle name="20 % - Markeringsfarve1 3 5 4 3 2" xfId="26898" xr:uid="{00000000-0005-0000-0000-000035080000}"/>
    <cellStyle name="20 % - Markeringsfarve1 3 5 4 3 3" xfId="41864" xr:uid="{00000000-0005-0000-0000-000036080000}"/>
    <cellStyle name="20 % - Markeringsfarve1 3 5 4 4" xfId="19876" xr:uid="{00000000-0005-0000-0000-000037080000}"/>
    <cellStyle name="20 % - Markeringsfarve1 3 5 4 5" xfId="34865" xr:uid="{00000000-0005-0000-0000-000038080000}"/>
    <cellStyle name="20 % - Markeringsfarve1 3 5 5" xfId="6114" xr:uid="{00000000-0005-0000-0000-000039080000}"/>
    <cellStyle name="20 % - Markeringsfarve1 3 5 5 2" xfId="13610" xr:uid="{00000000-0005-0000-0000-00003A080000}"/>
    <cellStyle name="20 % - Markeringsfarve1 3 5 5 2 2" xfId="29925" xr:uid="{00000000-0005-0000-0000-00003B080000}"/>
    <cellStyle name="20 % - Markeringsfarve1 3 5 5 2 3" xfId="44889" xr:uid="{00000000-0005-0000-0000-00003C080000}"/>
    <cellStyle name="20 % - Markeringsfarve1 3 5 5 3" xfId="22903" xr:uid="{00000000-0005-0000-0000-00003D080000}"/>
    <cellStyle name="20 % - Markeringsfarve1 3 5 5 4" xfId="37890" xr:uid="{00000000-0005-0000-0000-00003E080000}"/>
    <cellStyle name="20 % - Markeringsfarve1 3 5 6" xfId="10574" xr:uid="{00000000-0005-0000-0000-00003F080000}"/>
    <cellStyle name="20 % - Markeringsfarve1 3 5 6 2" xfId="26894" xr:uid="{00000000-0005-0000-0000-000040080000}"/>
    <cellStyle name="20 % - Markeringsfarve1 3 5 6 3" xfId="41860" xr:uid="{00000000-0005-0000-0000-000041080000}"/>
    <cellStyle name="20 % - Markeringsfarve1 3 5 7" xfId="19872" xr:uid="{00000000-0005-0000-0000-000042080000}"/>
    <cellStyle name="20 % - Markeringsfarve1 3 5 8" xfId="34861" xr:uid="{00000000-0005-0000-0000-000043080000}"/>
    <cellStyle name="20 % - Markeringsfarve1 3 6" xfId="2442" xr:uid="{00000000-0005-0000-0000-000044080000}"/>
    <cellStyle name="20 % - Markeringsfarve1 3 6 2" xfId="2443" xr:uid="{00000000-0005-0000-0000-000045080000}"/>
    <cellStyle name="20 % - Markeringsfarve1 3 6 2 2" xfId="2444" xr:uid="{00000000-0005-0000-0000-000046080000}"/>
    <cellStyle name="20 % - Markeringsfarve1 3 6 2 2 2" xfId="8532" xr:uid="{00000000-0005-0000-0000-000047080000}"/>
    <cellStyle name="20 % - Markeringsfarve1 3 6 2 2 2 2" xfId="16011" xr:uid="{00000000-0005-0000-0000-000048080000}"/>
    <cellStyle name="20 % - Markeringsfarve1 3 6 2 2 2 2 2" xfId="32326" xr:uid="{00000000-0005-0000-0000-000049080000}"/>
    <cellStyle name="20 % - Markeringsfarve1 3 6 2 2 2 2 3" xfId="47290" xr:uid="{00000000-0005-0000-0000-00004A080000}"/>
    <cellStyle name="20 % - Markeringsfarve1 3 6 2 2 2 3" xfId="25304" xr:uid="{00000000-0005-0000-0000-00004B080000}"/>
    <cellStyle name="20 % - Markeringsfarve1 3 6 2 2 2 4" xfId="40291" xr:uid="{00000000-0005-0000-0000-00004C080000}"/>
    <cellStyle name="20 % - Markeringsfarve1 3 6 2 2 3" xfId="10581" xr:uid="{00000000-0005-0000-0000-00004D080000}"/>
    <cellStyle name="20 % - Markeringsfarve1 3 6 2 2 3 2" xfId="26901" xr:uid="{00000000-0005-0000-0000-00004E080000}"/>
    <cellStyle name="20 % - Markeringsfarve1 3 6 2 2 3 3" xfId="41867" xr:uid="{00000000-0005-0000-0000-00004F080000}"/>
    <cellStyle name="20 % - Markeringsfarve1 3 6 2 2 4" xfId="19879" xr:uid="{00000000-0005-0000-0000-000050080000}"/>
    <cellStyle name="20 % - Markeringsfarve1 3 6 2 2 5" xfId="34868" xr:uid="{00000000-0005-0000-0000-000051080000}"/>
    <cellStyle name="20 % - Markeringsfarve1 3 6 2 3" xfId="7077" xr:uid="{00000000-0005-0000-0000-000052080000}"/>
    <cellStyle name="20 % - Markeringsfarve1 3 6 2 3 2" xfId="14569" xr:uid="{00000000-0005-0000-0000-000053080000}"/>
    <cellStyle name="20 % - Markeringsfarve1 3 6 2 3 2 2" xfId="30884" xr:uid="{00000000-0005-0000-0000-000054080000}"/>
    <cellStyle name="20 % - Markeringsfarve1 3 6 2 3 2 3" xfId="45848" xr:uid="{00000000-0005-0000-0000-000055080000}"/>
    <cellStyle name="20 % - Markeringsfarve1 3 6 2 3 3" xfId="23862" xr:uid="{00000000-0005-0000-0000-000056080000}"/>
    <cellStyle name="20 % - Markeringsfarve1 3 6 2 3 4" xfId="38849" xr:uid="{00000000-0005-0000-0000-000057080000}"/>
    <cellStyle name="20 % - Markeringsfarve1 3 6 2 4" xfId="10580" xr:uid="{00000000-0005-0000-0000-000058080000}"/>
    <cellStyle name="20 % - Markeringsfarve1 3 6 2 4 2" xfId="26900" xr:uid="{00000000-0005-0000-0000-000059080000}"/>
    <cellStyle name="20 % - Markeringsfarve1 3 6 2 4 3" xfId="41866" xr:uid="{00000000-0005-0000-0000-00005A080000}"/>
    <cellStyle name="20 % - Markeringsfarve1 3 6 2 5" xfId="19878" xr:uid="{00000000-0005-0000-0000-00005B080000}"/>
    <cellStyle name="20 % - Markeringsfarve1 3 6 2 6" xfId="34867" xr:uid="{00000000-0005-0000-0000-00005C080000}"/>
    <cellStyle name="20 % - Markeringsfarve1 3 6 3" xfId="2445" xr:uid="{00000000-0005-0000-0000-00005D080000}"/>
    <cellStyle name="20 % - Markeringsfarve1 3 6 3 2" xfId="7808" xr:uid="{00000000-0005-0000-0000-00005E080000}"/>
    <cellStyle name="20 % - Markeringsfarve1 3 6 3 2 2" xfId="15296" xr:uid="{00000000-0005-0000-0000-00005F080000}"/>
    <cellStyle name="20 % - Markeringsfarve1 3 6 3 2 2 2" xfId="31611" xr:uid="{00000000-0005-0000-0000-000060080000}"/>
    <cellStyle name="20 % - Markeringsfarve1 3 6 3 2 2 3" xfId="46575" xr:uid="{00000000-0005-0000-0000-000061080000}"/>
    <cellStyle name="20 % - Markeringsfarve1 3 6 3 2 3" xfId="24589" xr:uid="{00000000-0005-0000-0000-000062080000}"/>
    <cellStyle name="20 % - Markeringsfarve1 3 6 3 2 4" xfId="39576" xr:uid="{00000000-0005-0000-0000-000063080000}"/>
    <cellStyle name="20 % - Markeringsfarve1 3 6 3 3" xfId="10582" xr:uid="{00000000-0005-0000-0000-000064080000}"/>
    <cellStyle name="20 % - Markeringsfarve1 3 6 3 3 2" xfId="26902" xr:uid="{00000000-0005-0000-0000-000065080000}"/>
    <cellStyle name="20 % - Markeringsfarve1 3 6 3 3 3" xfId="41868" xr:uid="{00000000-0005-0000-0000-000066080000}"/>
    <cellStyle name="20 % - Markeringsfarve1 3 6 3 4" xfId="19880" xr:uid="{00000000-0005-0000-0000-000067080000}"/>
    <cellStyle name="20 % - Markeringsfarve1 3 6 3 5" xfId="34869" xr:uid="{00000000-0005-0000-0000-000068080000}"/>
    <cellStyle name="20 % - Markeringsfarve1 3 6 4" xfId="2446" xr:uid="{00000000-0005-0000-0000-000069080000}"/>
    <cellStyle name="20 % - Markeringsfarve1 3 6 4 2" xfId="9022" xr:uid="{00000000-0005-0000-0000-00006A080000}"/>
    <cellStyle name="20 % - Markeringsfarve1 3 6 4 2 2" xfId="16494" xr:uid="{00000000-0005-0000-0000-00006B080000}"/>
    <cellStyle name="20 % - Markeringsfarve1 3 6 4 2 2 2" xfId="32809" xr:uid="{00000000-0005-0000-0000-00006C080000}"/>
    <cellStyle name="20 % - Markeringsfarve1 3 6 4 2 2 3" xfId="47773" xr:uid="{00000000-0005-0000-0000-00006D080000}"/>
    <cellStyle name="20 % - Markeringsfarve1 3 6 4 2 3" xfId="25787" xr:uid="{00000000-0005-0000-0000-00006E080000}"/>
    <cellStyle name="20 % - Markeringsfarve1 3 6 4 2 4" xfId="40774" xr:uid="{00000000-0005-0000-0000-00006F080000}"/>
    <cellStyle name="20 % - Markeringsfarve1 3 6 4 3" xfId="10583" xr:uid="{00000000-0005-0000-0000-000070080000}"/>
    <cellStyle name="20 % - Markeringsfarve1 3 6 4 3 2" xfId="26903" xr:uid="{00000000-0005-0000-0000-000071080000}"/>
    <cellStyle name="20 % - Markeringsfarve1 3 6 4 3 3" xfId="41869" xr:uid="{00000000-0005-0000-0000-000072080000}"/>
    <cellStyle name="20 % - Markeringsfarve1 3 6 4 4" xfId="19881" xr:uid="{00000000-0005-0000-0000-000073080000}"/>
    <cellStyle name="20 % - Markeringsfarve1 3 6 4 5" xfId="34870" xr:uid="{00000000-0005-0000-0000-000074080000}"/>
    <cellStyle name="20 % - Markeringsfarve1 3 6 5" xfId="6115" xr:uid="{00000000-0005-0000-0000-000075080000}"/>
    <cellStyle name="20 % - Markeringsfarve1 3 6 5 2" xfId="13611" xr:uid="{00000000-0005-0000-0000-000076080000}"/>
    <cellStyle name="20 % - Markeringsfarve1 3 6 5 2 2" xfId="29926" xr:uid="{00000000-0005-0000-0000-000077080000}"/>
    <cellStyle name="20 % - Markeringsfarve1 3 6 5 2 3" xfId="44890" xr:uid="{00000000-0005-0000-0000-000078080000}"/>
    <cellStyle name="20 % - Markeringsfarve1 3 6 5 3" xfId="22904" xr:uid="{00000000-0005-0000-0000-000079080000}"/>
    <cellStyle name="20 % - Markeringsfarve1 3 6 5 4" xfId="37891" xr:uid="{00000000-0005-0000-0000-00007A080000}"/>
    <cellStyle name="20 % - Markeringsfarve1 3 6 6" xfId="10579" xr:uid="{00000000-0005-0000-0000-00007B080000}"/>
    <cellStyle name="20 % - Markeringsfarve1 3 6 6 2" xfId="26899" xr:uid="{00000000-0005-0000-0000-00007C080000}"/>
    <cellStyle name="20 % - Markeringsfarve1 3 6 6 3" xfId="41865" xr:uid="{00000000-0005-0000-0000-00007D080000}"/>
    <cellStyle name="20 % - Markeringsfarve1 3 6 7" xfId="19877" xr:uid="{00000000-0005-0000-0000-00007E080000}"/>
    <cellStyle name="20 % - Markeringsfarve1 3 6 8" xfId="34866" xr:uid="{00000000-0005-0000-0000-00007F080000}"/>
    <cellStyle name="20 % - Markeringsfarve1 3 7" xfId="2447" xr:uid="{00000000-0005-0000-0000-000080080000}"/>
    <cellStyle name="20 % - Markeringsfarve1 3 7 2" xfId="2448" xr:uid="{00000000-0005-0000-0000-000081080000}"/>
    <cellStyle name="20 % - Markeringsfarve1 3 7 2 2" xfId="2449" xr:uid="{00000000-0005-0000-0000-000082080000}"/>
    <cellStyle name="20 % - Markeringsfarve1 3 7 2 2 2" xfId="8649" xr:uid="{00000000-0005-0000-0000-000083080000}"/>
    <cellStyle name="20 % - Markeringsfarve1 3 7 2 2 2 2" xfId="16128" xr:uid="{00000000-0005-0000-0000-000084080000}"/>
    <cellStyle name="20 % - Markeringsfarve1 3 7 2 2 2 2 2" xfId="32443" xr:uid="{00000000-0005-0000-0000-000085080000}"/>
    <cellStyle name="20 % - Markeringsfarve1 3 7 2 2 2 2 3" xfId="47407" xr:uid="{00000000-0005-0000-0000-000086080000}"/>
    <cellStyle name="20 % - Markeringsfarve1 3 7 2 2 2 3" xfId="25421" xr:uid="{00000000-0005-0000-0000-000087080000}"/>
    <cellStyle name="20 % - Markeringsfarve1 3 7 2 2 2 4" xfId="40408" xr:uid="{00000000-0005-0000-0000-000088080000}"/>
    <cellStyle name="20 % - Markeringsfarve1 3 7 2 2 3" xfId="10586" xr:uid="{00000000-0005-0000-0000-000089080000}"/>
    <cellStyle name="20 % - Markeringsfarve1 3 7 2 2 3 2" xfId="26906" xr:uid="{00000000-0005-0000-0000-00008A080000}"/>
    <cellStyle name="20 % - Markeringsfarve1 3 7 2 2 3 3" xfId="41872" xr:uid="{00000000-0005-0000-0000-00008B080000}"/>
    <cellStyle name="20 % - Markeringsfarve1 3 7 2 2 4" xfId="19884" xr:uid="{00000000-0005-0000-0000-00008C080000}"/>
    <cellStyle name="20 % - Markeringsfarve1 3 7 2 2 5" xfId="34873" xr:uid="{00000000-0005-0000-0000-00008D080000}"/>
    <cellStyle name="20 % - Markeringsfarve1 3 7 2 3" xfId="7176" xr:uid="{00000000-0005-0000-0000-00008E080000}"/>
    <cellStyle name="20 % - Markeringsfarve1 3 7 2 3 2" xfId="14668" xr:uid="{00000000-0005-0000-0000-00008F080000}"/>
    <cellStyle name="20 % - Markeringsfarve1 3 7 2 3 2 2" xfId="30983" xr:uid="{00000000-0005-0000-0000-000090080000}"/>
    <cellStyle name="20 % - Markeringsfarve1 3 7 2 3 2 3" xfId="45947" xr:uid="{00000000-0005-0000-0000-000091080000}"/>
    <cellStyle name="20 % - Markeringsfarve1 3 7 2 3 3" xfId="23961" xr:uid="{00000000-0005-0000-0000-000092080000}"/>
    <cellStyle name="20 % - Markeringsfarve1 3 7 2 3 4" xfId="38948" xr:uid="{00000000-0005-0000-0000-000093080000}"/>
    <cellStyle name="20 % - Markeringsfarve1 3 7 2 4" xfId="10585" xr:uid="{00000000-0005-0000-0000-000094080000}"/>
    <cellStyle name="20 % - Markeringsfarve1 3 7 2 4 2" xfId="26905" xr:uid="{00000000-0005-0000-0000-000095080000}"/>
    <cellStyle name="20 % - Markeringsfarve1 3 7 2 4 3" xfId="41871" xr:uid="{00000000-0005-0000-0000-000096080000}"/>
    <cellStyle name="20 % - Markeringsfarve1 3 7 2 5" xfId="19883" xr:uid="{00000000-0005-0000-0000-000097080000}"/>
    <cellStyle name="20 % - Markeringsfarve1 3 7 2 6" xfId="34872" xr:uid="{00000000-0005-0000-0000-000098080000}"/>
    <cellStyle name="20 % - Markeringsfarve1 3 7 3" xfId="2450" xr:uid="{00000000-0005-0000-0000-000099080000}"/>
    <cellStyle name="20 % - Markeringsfarve1 3 7 3 2" xfId="7925" xr:uid="{00000000-0005-0000-0000-00009A080000}"/>
    <cellStyle name="20 % - Markeringsfarve1 3 7 3 2 2" xfId="15413" xr:uid="{00000000-0005-0000-0000-00009B080000}"/>
    <cellStyle name="20 % - Markeringsfarve1 3 7 3 2 2 2" xfId="31728" xr:uid="{00000000-0005-0000-0000-00009C080000}"/>
    <cellStyle name="20 % - Markeringsfarve1 3 7 3 2 2 3" xfId="46692" xr:uid="{00000000-0005-0000-0000-00009D080000}"/>
    <cellStyle name="20 % - Markeringsfarve1 3 7 3 2 3" xfId="24706" xr:uid="{00000000-0005-0000-0000-00009E080000}"/>
    <cellStyle name="20 % - Markeringsfarve1 3 7 3 2 4" xfId="39693" xr:uid="{00000000-0005-0000-0000-00009F080000}"/>
    <cellStyle name="20 % - Markeringsfarve1 3 7 3 3" xfId="10587" xr:uid="{00000000-0005-0000-0000-0000A0080000}"/>
    <cellStyle name="20 % - Markeringsfarve1 3 7 3 3 2" xfId="26907" xr:uid="{00000000-0005-0000-0000-0000A1080000}"/>
    <cellStyle name="20 % - Markeringsfarve1 3 7 3 3 3" xfId="41873" xr:uid="{00000000-0005-0000-0000-0000A2080000}"/>
    <cellStyle name="20 % - Markeringsfarve1 3 7 3 4" xfId="19885" xr:uid="{00000000-0005-0000-0000-0000A3080000}"/>
    <cellStyle name="20 % - Markeringsfarve1 3 7 3 5" xfId="34874" xr:uid="{00000000-0005-0000-0000-0000A4080000}"/>
    <cellStyle name="20 % - Markeringsfarve1 3 7 4" xfId="2451" xr:uid="{00000000-0005-0000-0000-0000A5080000}"/>
    <cellStyle name="20 % - Markeringsfarve1 3 7 4 2" xfId="9021" xr:uid="{00000000-0005-0000-0000-0000A6080000}"/>
    <cellStyle name="20 % - Markeringsfarve1 3 7 4 2 2" xfId="16493" xr:uid="{00000000-0005-0000-0000-0000A7080000}"/>
    <cellStyle name="20 % - Markeringsfarve1 3 7 4 2 2 2" xfId="32808" xr:uid="{00000000-0005-0000-0000-0000A8080000}"/>
    <cellStyle name="20 % - Markeringsfarve1 3 7 4 2 2 3" xfId="47772" xr:uid="{00000000-0005-0000-0000-0000A9080000}"/>
    <cellStyle name="20 % - Markeringsfarve1 3 7 4 2 3" xfId="25786" xr:uid="{00000000-0005-0000-0000-0000AA080000}"/>
    <cellStyle name="20 % - Markeringsfarve1 3 7 4 2 4" xfId="40773" xr:uid="{00000000-0005-0000-0000-0000AB080000}"/>
    <cellStyle name="20 % - Markeringsfarve1 3 7 4 3" xfId="10588" xr:uid="{00000000-0005-0000-0000-0000AC080000}"/>
    <cellStyle name="20 % - Markeringsfarve1 3 7 4 3 2" xfId="26908" xr:uid="{00000000-0005-0000-0000-0000AD080000}"/>
    <cellStyle name="20 % - Markeringsfarve1 3 7 4 3 3" xfId="41874" xr:uid="{00000000-0005-0000-0000-0000AE080000}"/>
    <cellStyle name="20 % - Markeringsfarve1 3 7 4 4" xfId="19886" xr:uid="{00000000-0005-0000-0000-0000AF080000}"/>
    <cellStyle name="20 % - Markeringsfarve1 3 7 4 5" xfId="34875" xr:uid="{00000000-0005-0000-0000-0000B0080000}"/>
    <cellStyle name="20 % - Markeringsfarve1 3 7 5" xfId="6116" xr:uid="{00000000-0005-0000-0000-0000B1080000}"/>
    <cellStyle name="20 % - Markeringsfarve1 3 7 5 2" xfId="13612" xr:uid="{00000000-0005-0000-0000-0000B2080000}"/>
    <cellStyle name="20 % - Markeringsfarve1 3 7 5 2 2" xfId="29927" xr:uid="{00000000-0005-0000-0000-0000B3080000}"/>
    <cellStyle name="20 % - Markeringsfarve1 3 7 5 2 3" xfId="44891" xr:uid="{00000000-0005-0000-0000-0000B4080000}"/>
    <cellStyle name="20 % - Markeringsfarve1 3 7 5 3" xfId="22905" xr:uid="{00000000-0005-0000-0000-0000B5080000}"/>
    <cellStyle name="20 % - Markeringsfarve1 3 7 5 4" xfId="37892" xr:uid="{00000000-0005-0000-0000-0000B6080000}"/>
    <cellStyle name="20 % - Markeringsfarve1 3 7 6" xfId="10584" xr:uid="{00000000-0005-0000-0000-0000B7080000}"/>
    <cellStyle name="20 % - Markeringsfarve1 3 7 6 2" xfId="26904" xr:uid="{00000000-0005-0000-0000-0000B8080000}"/>
    <cellStyle name="20 % - Markeringsfarve1 3 7 6 3" xfId="41870" xr:uid="{00000000-0005-0000-0000-0000B9080000}"/>
    <cellStyle name="20 % - Markeringsfarve1 3 7 7" xfId="19882" xr:uid="{00000000-0005-0000-0000-0000BA080000}"/>
    <cellStyle name="20 % - Markeringsfarve1 3 7 8" xfId="34871" xr:uid="{00000000-0005-0000-0000-0000BB080000}"/>
    <cellStyle name="20 % - Markeringsfarve1 3 8" xfId="2452" xr:uid="{00000000-0005-0000-0000-0000BC080000}"/>
    <cellStyle name="20 % - Markeringsfarve1 3 8 2" xfId="2453" xr:uid="{00000000-0005-0000-0000-0000BD080000}"/>
    <cellStyle name="20 % - Markeringsfarve1 3 8 2 2" xfId="2454" xr:uid="{00000000-0005-0000-0000-0000BE080000}"/>
    <cellStyle name="20 % - Markeringsfarve1 3 8 2 2 2" xfId="8756" xr:uid="{00000000-0005-0000-0000-0000BF080000}"/>
    <cellStyle name="20 % - Markeringsfarve1 3 8 2 2 2 2" xfId="16235" xr:uid="{00000000-0005-0000-0000-0000C0080000}"/>
    <cellStyle name="20 % - Markeringsfarve1 3 8 2 2 2 2 2" xfId="32550" xr:uid="{00000000-0005-0000-0000-0000C1080000}"/>
    <cellStyle name="20 % - Markeringsfarve1 3 8 2 2 2 2 3" xfId="47514" xr:uid="{00000000-0005-0000-0000-0000C2080000}"/>
    <cellStyle name="20 % - Markeringsfarve1 3 8 2 2 2 3" xfId="25528" xr:uid="{00000000-0005-0000-0000-0000C3080000}"/>
    <cellStyle name="20 % - Markeringsfarve1 3 8 2 2 2 4" xfId="40515" xr:uid="{00000000-0005-0000-0000-0000C4080000}"/>
    <cellStyle name="20 % - Markeringsfarve1 3 8 2 2 3" xfId="10591" xr:uid="{00000000-0005-0000-0000-0000C5080000}"/>
    <cellStyle name="20 % - Markeringsfarve1 3 8 2 2 3 2" xfId="26911" xr:uid="{00000000-0005-0000-0000-0000C6080000}"/>
    <cellStyle name="20 % - Markeringsfarve1 3 8 2 2 3 3" xfId="41877" xr:uid="{00000000-0005-0000-0000-0000C7080000}"/>
    <cellStyle name="20 % - Markeringsfarve1 3 8 2 2 4" xfId="19889" xr:uid="{00000000-0005-0000-0000-0000C8080000}"/>
    <cellStyle name="20 % - Markeringsfarve1 3 8 2 2 5" xfId="34878" xr:uid="{00000000-0005-0000-0000-0000C9080000}"/>
    <cellStyle name="20 % - Markeringsfarve1 3 8 2 3" xfId="7267" xr:uid="{00000000-0005-0000-0000-0000CA080000}"/>
    <cellStyle name="20 % - Markeringsfarve1 3 8 2 3 2" xfId="14759" xr:uid="{00000000-0005-0000-0000-0000CB080000}"/>
    <cellStyle name="20 % - Markeringsfarve1 3 8 2 3 2 2" xfId="31074" xr:uid="{00000000-0005-0000-0000-0000CC080000}"/>
    <cellStyle name="20 % - Markeringsfarve1 3 8 2 3 2 3" xfId="46038" xr:uid="{00000000-0005-0000-0000-0000CD080000}"/>
    <cellStyle name="20 % - Markeringsfarve1 3 8 2 3 3" xfId="24052" xr:uid="{00000000-0005-0000-0000-0000CE080000}"/>
    <cellStyle name="20 % - Markeringsfarve1 3 8 2 3 4" xfId="39039" xr:uid="{00000000-0005-0000-0000-0000CF080000}"/>
    <cellStyle name="20 % - Markeringsfarve1 3 8 2 4" xfId="10590" xr:uid="{00000000-0005-0000-0000-0000D0080000}"/>
    <cellStyle name="20 % - Markeringsfarve1 3 8 2 4 2" xfId="26910" xr:uid="{00000000-0005-0000-0000-0000D1080000}"/>
    <cellStyle name="20 % - Markeringsfarve1 3 8 2 4 3" xfId="41876" xr:uid="{00000000-0005-0000-0000-0000D2080000}"/>
    <cellStyle name="20 % - Markeringsfarve1 3 8 2 5" xfId="19888" xr:uid="{00000000-0005-0000-0000-0000D3080000}"/>
    <cellStyle name="20 % - Markeringsfarve1 3 8 2 6" xfId="34877" xr:uid="{00000000-0005-0000-0000-0000D4080000}"/>
    <cellStyle name="20 % - Markeringsfarve1 3 8 3" xfId="2455" xr:uid="{00000000-0005-0000-0000-0000D5080000}"/>
    <cellStyle name="20 % - Markeringsfarve1 3 8 3 2" xfId="8033" xr:uid="{00000000-0005-0000-0000-0000D6080000}"/>
    <cellStyle name="20 % - Markeringsfarve1 3 8 3 2 2" xfId="15521" xr:uid="{00000000-0005-0000-0000-0000D7080000}"/>
    <cellStyle name="20 % - Markeringsfarve1 3 8 3 2 2 2" xfId="31836" xr:uid="{00000000-0005-0000-0000-0000D8080000}"/>
    <cellStyle name="20 % - Markeringsfarve1 3 8 3 2 2 3" xfId="46800" xr:uid="{00000000-0005-0000-0000-0000D9080000}"/>
    <cellStyle name="20 % - Markeringsfarve1 3 8 3 2 3" xfId="24814" xr:uid="{00000000-0005-0000-0000-0000DA080000}"/>
    <cellStyle name="20 % - Markeringsfarve1 3 8 3 2 4" xfId="39801" xr:uid="{00000000-0005-0000-0000-0000DB080000}"/>
    <cellStyle name="20 % - Markeringsfarve1 3 8 3 3" xfId="10592" xr:uid="{00000000-0005-0000-0000-0000DC080000}"/>
    <cellStyle name="20 % - Markeringsfarve1 3 8 3 3 2" xfId="26912" xr:uid="{00000000-0005-0000-0000-0000DD080000}"/>
    <cellStyle name="20 % - Markeringsfarve1 3 8 3 3 3" xfId="41878" xr:uid="{00000000-0005-0000-0000-0000DE080000}"/>
    <cellStyle name="20 % - Markeringsfarve1 3 8 3 4" xfId="19890" xr:uid="{00000000-0005-0000-0000-0000DF080000}"/>
    <cellStyle name="20 % - Markeringsfarve1 3 8 3 5" xfId="34879" xr:uid="{00000000-0005-0000-0000-0000E0080000}"/>
    <cellStyle name="20 % - Markeringsfarve1 3 8 4" xfId="2456" xr:uid="{00000000-0005-0000-0000-0000E1080000}"/>
    <cellStyle name="20 % - Markeringsfarve1 3 8 4 2" xfId="9020" xr:uid="{00000000-0005-0000-0000-0000E2080000}"/>
    <cellStyle name="20 % - Markeringsfarve1 3 8 4 2 2" xfId="16492" xr:uid="{00000000-0005-0000-0000-0000E3080000}"/>
    <cellStyle name="20 % - Markeringsfarve1 3 8 4 2 2 2" xfId="32807" xr:uid="{00000000-0005-0000-0000-0000E4080000}"/>
    <cellStyle name="20 % - Markeringsfarve1 3 8 4 2 2 3" xfId="47771" xr:uid="{00000000-0005-0000-0000-0000E5080000}"/>
    <cellStyle name="20 % - Markeringsfarve1 3 8 4 2 3" xfId="25785" xr:uid="{00000000-0005-0000-0000-0000E6080000}"/>
    <cellStyle name="20 % - Markeringsfarve1 3 8 4 2 4" xfId="40772" xr:uid="{00000000-0005-0000-0000-0000E7080000}"/>
    <cellStyle name="20 % - Markeringsfarve1 3 8 4 3" xfId="10593" xr:uid="{00000000-0005-0000-0000-0000E8080000}"/>
    <cellStyle name="20 % - Markeringsfarve1 3 8 4 3 2" xfId="26913" xr:uid="{00000000-0005-0000-0000-0000E9080000}"/>
    <cellStyle name="20 % - Markeringsfarve1 3 8 4 3 3" xfId="41879" xr:uid="{00000000-0005-0000-0000-0000EA080000}"/>
    <cellStyle name="20 % - Markeringsfarve1 3 8 4 4" xfId="19891" xr:uid="{00000000-0005-0000-0000-0000EB080000}"/>
    <cellStyle name="20 % - Markeringsfarve1 3 8 4 5" xfId="34880" xr:uid="{00000000-0005-0000-0000-0000EC080000}"/>
    <cellStyle name="20 % - Markeringsfarve1 3 8 5" xfId="6117" xr:uid="{00000000-0005-0000-0000-0000ED080000}"/>
    <cellStyle name="20 % - Markeringsfarve1 3 8 5 2" xfId="13613" xr:uid="{00000000-0005-0000-0000-0000EE080000}"/>
    <cellStyle name="20 % - Markeringsfarve1 3 8 5 2 2" xfId="29928" xr:uid="{00000000-0005-0000-0000-0000EF080000}"/>
    <cellStyle name="20 % - Markeringsfarve1 3 8 5 2 3" xfId="44892" xr:uid="{00000000-0005-0000-0000-0000F0080000}"/>
    <cellStyle name="20 % - Markeringsfarve1 3 8 5 3" xfId="22906" xr:uid="{00000000-0005-0000-0000-0000F1080000}"/>
    <cellStyle name="20 % - Markeringsfarve1 3 8 5 4" xfId="37893" xr:uid="{00000000-0005-0000-0000-0000F2080000}"/>
    <cellStyle name="20 % - Markeringsfarve1 3 8 6" xfId="10589" xr:uid="{00000000-0005-0000-0000-0000F3080000}"/>
    <cellStyle name="20 % - Markeringsfarve1 3 8 6 2" xfId="26909" xr:uid="{00000000-0005-0000-0000-0000F4080000}"/>
    <cellStyle name="20 % - Markeringsfarve1 3 8 6 3" xfId="41875" xr:uid="{00000000-0005-0000-0000-0000F5080000}"/>
    <cellStyle name="20 % - Markeringsfarve1 3 8 7" xfId="19887" xr:uid="{00000000-0005-0000-0000-0000F6080000}"/>
    <cellStyle name="20 % - Markeringsfarve1 3 8 8" xfId="34876" xr:uid="{00000000-0005-0000-0000-0000F7080000}"/>
    <cellStyle name="20 % - Markeringsfarve1 3 9" xfId="2457" xr:uid="{00000000-0005-0000-0000-0000F8080000}"/>
    <cellStyle name="20 % - Markeringsfarve1 3 9 2" xfId="2458" xr:uid="{00000000-0005-0000-0000-0000F9080000}"/>
    <cellStyle name="20 % - Markeringsfarve1 3 9 2 2" xfId="8175" xr:uid="{00000000-0005-0000-0000-0000FA080000}"/>
    <cellStyle name="20 % - Markeringsfarve1 3 9 2 2 2" xfId="15654" xr:uid="{00000000-0005-0000-0000-0000FB080000}"/>
    <cellStyle name="20 % - Markeringsfarve1 3 9 2 2 2 2" xfId="31969" xr:uid="{00000000-0005-0000-0000-0000FC080000}"/>
    <cellStyle name="20 % - Markeringsfarve1 3 9 2 2 2 3" xfId="46933" xr:uid="{00000000-0005-0000-0000-0000FD080000}"/>
    <cellStyle name="20 % - Markeringsfarve1 3 9 2 2 3" xfId="24947" xr:uid="{00000000-0005-0000-0000-0000FE080000}"/>
    <cellStyle name="20 % - Markeringsfarve1 3 9 2 2 4" xfId="39934" xr:uid="{00000000-0005-0000-0000-0000FF080000}"/>
    <cellStyle name="20 % - Markeringsfarve1 3 9 2 3" xfId="10595" xr:uid="{00000000-0005-0000-0000-000000090000}"/>
    <cellStyle name="20 % - Markeringsfarve1 3 9 2 3 2" xfId="26915" xr:uid="{00000000-0005-0000-0000-000001090000}"/>
    <cellStyle name="20 % - Markeringsfarve1 3 9 2 3 3" xfId="41881" xr:uid="{00000000-0005-0000-0000-000002090000}"/>
    <cellStyle name="20 % - Markeringsfarve1 3 9 2 4" xfId="19893" xr:uid="{00000000-0005-0000-0000-000003090000}"/>
    <cellStyle name="20 % - Markeringsfarve1 3 9 2 5" xfId="34882" xr:uid="{00000000-0005-0000-0000-000004090000}"/>
    <cellStyle name="20 % - Markeringsfarve1 3 9 3" xfId="6776" xr:uid="{00000000-0005-0000-0000-000005090000}"/>
    <cellStyle name="20 % - Markeringsfarve1 3 9 3 2" xfId="14271" xr:uid="{00000000-0005-0000-0000-000006090000}"/>
    <cellStyle name="20 % - Markeringsfarve1 3 9 3 2 2" xfId="30586" xr:uid="{00000000-0005-0000-0000-000007090000}"/>
    <cellStyle name="20 % - Markeringsfarve1 3 9 3 2 3" xfId="45550" xr:uid="{00000000-0005-0000-0000-000008090000}"/>
    <cellStyle name="20 % - Markeringsfarve1 3 9 3 3" xfId="23564" xr:uid="{00000000-0005-0000-0000-000009090000}"/>
    <cellStyle name="20 % - Markeringsfarve1 3 9 3 4" xfId="38551" xr:uid="{00000000-0005-0000-0000-00000A090000}"/>
    <cellStyle name="20 % - Markeringsfarve1 3 9 4" xfId="10594" xr:uid="{00000000-0005-0000-0000-00000B090000}"/>
    <cellStyle name="20 % - Markeringsfarve1 3 9 4 2" xfId="26914" xr:uid="{00000000-0005-0000-0000-00000C090000}"/>
    <cellStyle name="20 % - Markeringsfarve1 3 9 4 3" xfId="41880" xr:uid="{00000000-0005-0000-0000-00000D090000}"/>
    <cellStyle name="20 % - Markeringsfarve1 3 9 5" xfId="19892" xr:uid="{00000000-0005-0000-0000-00000E090000}"/>
    <cellStyle name="20 % - Markeringsfarve1 3 9 6" xfId="34881" xr:uid="{00000000-0005-0000-0000-00000F090000}"/>
    <cellStyle name="20 % - Markeringsfarve1 4" xfId="2459" xr:uid="{00000000-0005-0000-0000-000010090000}"/>
    <cellStyle name="20 % - Markeringsfarve1 4 10" xfId="6118" xr:uid="{00000000-0005-0000-0000-000011090000}"/>
    <cellStyle name="20 % - Markeringsfarve1 4 10 2" xfId="13614" xr:uid="{00000000-0005-0000-0000-000012090000}"/>
    <cellStyle name="20 % - Markeringsfarve1 4 10 2 2" xfId="29929" xr:uid="{00000000-0005-0000-0000-000013090000}"/>
    <cellStyle name="20 % - Markeringsfarve1 4 10 2 3" xfId="44893" xr:uid="{00000000-0005-0000-0000-000014090000}"/>
    <cellStyle name="20 % - Markeringsfarve1 4 10 3" xfId="22907" xr:uid="{00000000-0005-0000-0000-000015090000}"/>
    <cellStyle name="20 % - Markeringsfarve1 4 10 4" xfId="37894" xr:uid="{00000000-0005-0000-0000-000016090000}"/>
    <cellStyle name="20 % - Markeringsfarve1 4 11" xfId="10596" xr:uid="{00000000-0005-0000-0000-000017090000}"/>
    <cellStyle name="20 % - Markeringsfarve1 4 11 2" xfId="26916" xr:uid="{00000000-0005-0000-0000-000018090000}"/>
    <cellStyle name="20 % - Markeringsfarve1 4 11 3" xfId="41882" xr:uid="{00000000-0005-0000-0000-000019090000}"/>
    <cellStyle name="20 % - Markeringsfarve1 4 12" xfId="19894" xr:uid="{00000000-0005-0000-0000-00001A090000}"/>
    <cellStyle name="20 % - Markeringsfarve1 4 13" xfId="34883" xr:uid="{00000000-0005-0000-0000-00001B090000}"/>
    <cellStyle name="20 % - Markeringsfarve1 4 2" xfId="2460" xr:uid="{00000000-0005-0000-0000-00001C090000}"/>
    <cellStyle name="20 % - Markeringsfarve1 4 2 2" xfId="2461" xr:uid="{00000000-0005-0000-0000-00001D090000}"/>
    <cellStyle name="20 % - Markeringsfarve1 4 2 2 2" xfId="2462" xr:uid="{00000000-0005-0000-0000-00001E090000}"/>
    <cellStyle name="20 % - Markeringsfarve1 4 2 2 2 2" xfId="8319" xr:uid="{00000000-0005-0000-0000-00001F090000}"/>
    <cellStyle name="20 % - Markeringsfarve1 4 2 2 2 2 2" xfId="15798" xr:uid="{00000000-0005-0000-0000-000020090000}"/>
    <cellStyle name="20 % - Markeringsfarve1 4 2 2 2 2 2 2" xfId="32113" xr:uid="{00000000-0005-0000-0000-000021090000}"/>
    <cellStyle name="20 % - Markeringsfarve1 4 2 2 2 2 2 3" xfId="47077" xr:uid="{00000000-0005-0000-0000-000022090000}"/>
    <cellStyle name="20 % - Markeringsfarve1 4 2 2 2 2 3" xfId="25091" xr:uid="{00000000-0005-0000-0000-000023090000}"/>
    <cellStyle name="20 % - Markeringsfarve1 4 2 2 2 2 4" xfId="40078" xr:uid="{00000000-0005-0000-0000-000024090000}"/>
    <cellStyle name="20 % - Markeringsfarve1 4 2 2 2 3" xfId="10599" xr:uid="{00000000-0005-0000-0000-000025090000}"/>
    <cellStyle name="20 % - Markeringsfarve1 4 2 2 2 3 2" xfId="26919" xr:uid="{00000000-0005-0000-0000-000026090000}"/>
    <cellStyle name="20 % - Markeringsfarve1 4 2 2 2 3 3" xfId="41885" xr:uid="{00000000-0005-0000-0000-000027090000}"/>
    <cellStyle name="20 % - Markeringsfarve1 4 2 2 2 4" xfId="19897" xr:uid="{00000000-0005-0000-0000-000028090000}"/>
    <cellStyle name="20 % - Markeringsfarve1 4 2 2 2 5" xfId="34886" xr:uid="{00000000-0005-0000-0000-000029090000}"/>
    <cellStyle name="20 % - Markeringsfarve1 4 2 2 3" xfId="6896" xr:uid="{00000000-0005-0000-0000-00002A090000}"/>
    <cellStyle name="20 % - Markeringsfarve1 4 2 2 3 2" xfId="14391" xr:uid="{00000000-0005-0000-0000-00002B090000}"/>
    <cellStyle name="20 % - Markeringsfarve1 4 2 2 3 2 2" xfId="30706" xr:uid="{00000000-0005-0000-0000-00002C090000}"/>
    <cellStyle name="20 % - Markeringsfarve1 4 2 2 3 2 3" xfId="45670" xr:uid="{00000000-0005-0000-0000-00002D090000}"/>
    <cellStyle name="20 % - Markeringsfarve1 4 2 2 3 3" xfId="23684" xr:uid="{00000000-0005-0000-0000-00002E090000}"/>
    <cellStyle name="20 % - Markeringsfarve1 4 2 2 3 4" xfId="38671" xr:uid="{00000000-0005-0000-0000-00002F090000}"/>
    <cellStyle name="20 % - Markeringsfarve1 4 2 2 4" xfId="10598" xr:uid="{00000000-0005-0000-0000-000030090000}"/>
    <cellStyle name="20 % - Markeringsfarve1 4 2 2 4 2" xfId="26918" xr:uid="{00000000-0005-0000-0000-000031090000}"/>
    <cellStyle name="20 % - Markeringsfarve1 4 2 2 4 3" xfId="41884" xr:uid="{00000000-0005-0000-0000-000032090000}"/>
    <cellStyle name="20 % - Markeringsfarve1 4 2 2 5" xfId="19896" xr:uid="{00000000-0005-0000-0000-000033090000}"/>
    <cellStyle name="20 % - Markeringsfarve1 4 2 2 6" xfId="34885" xr:uid="{00000000-0005-0000-0000-000034090000}"/>
    <cellStyle name="20 % - Markeringsfarve1 4 2 3" xfId="2463" xr:uid="{00000000-0005-0000-0000-000035090000}"/>
    <cellStyle name="20 % - Markeringsfarve1 4 2 3 2" xfId="7549" xr:uid="{00000000-0005-0000-0000-000036090000}"/>
    <cellStyle name="20 % - Markeringsfarve1 4 2 3 2 2" xfId="15038" xr:uid="{00000000-0005-0000-0000-000037090000}"/>
    <cellStyle name="20 % - Markeringsfarve1 4 2 3 2 2 2" xfId="31353" xr:uid="{00000000-0005-0000-0000-000038090000}"/>
    <cellStyle name="20 % - Markeringsfarve1 4 2 3 2 2 3" xfId="46317" xr:uid="{00000000-0005-0000-0000-000039090000}"/>
    <cellStyle name="20 % - Markeringsfarve1 4 2 3 2 3" xfId="24331" xr:uid="{00000000-0005-0000-0000-00003A090000}"/>
    <cellStyle name="20 % - Markeringsfarve1 4 2 3 2 4" xfId="39318" xr:uid="{00000000-0005-0000-0000-00003B090000}"/>
    <cellStyle name="20 % - Markeringsfarve1 4 2 3 3" xfId="10600" xr:uid="{00000000-0005-0000-0000-00003C090000}"/>
    <cellStyle name="20 % - Markeringsfarve1 4 2 3 3 2" xfId="26920" xr:uid="{00000000-0005-0000-0000-00003D090000}"/>
    <cellStyle name="20 % - Markeringsfarve1 4 2 3 3 3" xfId="41886" xr:uid="{00000000-0005-0000-0000-00003E090000}"/>
    <cellStyle name="20 % - Markeringsfarve1 4 2 3 4" xfId="19898" xr:uid="{00000000-0005-0000-0000-00003F090000}"/>
    <cellStyle name="20 % - Markeringsfarve1 4 2 3 5" xfId="34887" xr:uid="{00000000-0005-0000-0000-000040090000}"/>
    <cellStyle name="20 % - Markeringsfarve1 4 2 4" xfId="2464" xr:uid="{00000000-0005-0000-0000-000041090000}"/>
    <cellStyle name="20 % - Markeringsfarve1 4 2 4 2" xfId="9018" xr:uid="{00000000-0005-0000-0000-000042090000}"/>
    <cellStyle name="20 % - Markeringsfarve1 4 2 4 2 2" xfId="16490" xr:uid="{00000000-0005-0000-0000-000043090000}"/>
    <cellStyle name="20 % - Markeringsfarve1 4 2 4 2 2 2" xfId="32805" xr:uid="{00000000-0005-0000-0000-000044090000}"/>
    <cellStyle name="20 % - Markeringsfarve1 4 2 4 2 2 3" xfId="47769" xr:uid="{00000000-0005-0000-0000-000045090000}"/>
    <cellStyle name="20 % - Markeringsfarve1 4 2 4 2 3" xfId="25783" xr:uid="{00000000-0005-0000-0000-000046090000}"/>
    <cellStyle name="20 % - Markeringsfarve1 4 2 4 2 4" xfId="40770" xr:uid="{00000000-0005-0000-0000-000047090000}"/>
    <cellStyle name="20 % - Markeringsfarve1 4 2 4 3" xfId="10601" xr:uid="{00000000-0005-0000-0000-000048090000}"/>
    <cellStyle name="20 % - Markeringsfarve1 4 2 4 3 2" xfId="26921" xr:uid="{00000000-0005-0000-0000-000049090000}"/>
    <cellStyle name="20 % - Markeringsfarve1 4 2 4 3 3" xfId="41887" xr:uid="{00000000-0005-0000-0000-00004A090000}"/>
    <cellStyle name="20 % - Markeringsfarve1 4 2 4 4" xfId="19899" xr:uid="{00000000-0005-0000-0000-00004B090000}"/>
    <cellStyle name="20 % - Markeringsfarve1 4 2 4 5" xfId="34888" xr:uid="{00000000-0005-0000-0000-00004C090000}"/>
    <cellStyle name="20 % - Markeringsfarve1 4 2 5" xfId="6119" xr:uid="{00000000-0005-0000-0000-00004D090000}"/>
    <cellStyle name="20 % - Markeringsfarve1 4 2 5 2" xfId="13615" xr:uid="{00000000-0005-0000-0000-00004E090000}"/>
    <cellStyle name="20 % - Markeringsfarve1 4 2 5 2 2" xfId="29930" xr:uid="{00000000-0005-0000-0000-00004F090000}"/>
    <cellStyle name="20 % - Markeringsfarve1 4 2 5 2 3" xfId="44894" xr:uid="{00000000-0005-0000-0000-000050090000}"/>
    <cellStyle name="20 % - Markeringsfarve1 4 2 5 3" xfId="22908" xr:uid="{00000000-0005-0000-0000-000051090000}"/>
    <cellStyle name="20 % - Markeringsfarve1 4 2 5 4" xfId="37895" xr:uid="{00000000-0005-0000-0000-000052090000}"/>
    <cellStyle name="20 % - Markeringsfarve1 4 2 6" xfId="10597" xr:uid="{00000000-0005-0000-0000-000053090000}"/>
    <cellStyle name="20 % - Markeringsfarve1 4 2 6 2" xfId="26917" xr:uid="{00000000-0005-0000-0000-000054090000}"/>
    <cellStyle name="20 % - Markeringsfarve1 4 2 6 3" xfId="41883" xr:uid="{00000000-0005-0000-0000-000055090000}"/>
    <cellStyle name="20 % - Markeringsfarve1 4 2 7" xfId="19895" xr:uid="{00000000-0005-0000-0000-000056090000}"/>
    <cellStyle name="20 % - Markeringsfarve1 4 2 8" xfId="34884" xr:uid="{00000000-0005-0000-0000-000057090000}"/>
    <cellStyle name="20 % - Markeringsfarve1 4 3" xfId="2465" xr:uid="{00000000-0005-0000-0000-000058090000}"/>
    <cellStyle name="20 % - Markeringsfarve1 4 3 2" xfId="2466" xr:uid="{00000000-0005-0000-0000-000059090000}"/>
    <cellStyle name="20 % - Markeringsfarve1 4 3 2 2" xfId="2467" xr:uid="{00000000-0005-0000-0000-00005A090000}"/>
    <cellStyle name="20 % - Markeringsfarve1 4 3 2 2 2" xfId="8404" xr:uid="{00000000-0005-0000-0000-00005B090000}"/>
    <cellStyle name="20 % - Markeringsfarve1 4 3 2 2 2 2" xfId="15883" xr:uid="{00000000-0005-0000-0000-00005C090000}"/>
    <cellStyle name="20 % - Markeringsfarve1 4 3 2 2 2 2 2" xfId="32198" xr:uid="{00000000-0005-0000-0000-00005D090000}"/>
    <cellStyle name="20 % - Markeringsfarve1 4 3 2 2 2 2 3" xfId="47162" xr:uid="{00000000-0005-0000-0000-00005E090000}"/>
    <cellStyle name="20 % - Markeringsfarve1 4 3 2 2 2 3" xfId="25176" xr:uid="{00000000-0005-0000-0000-00005F090000}"/>
    <cellStyle name="20 % - Markeringsfarve1 4 3 2 2 2 4" xfId="40163" xr:uid="{00000000-0005-0000-0000-000060090000}"/>
    <cellStyle name="20 % - Markeringsfarve1 4 3 2 2 3" xfId="10604" xr:uid="{00000000-0005-0000-0000-000061090000}"/>
    <cellStyle name="20 % - Markeringsfarve1 4 3 2 2 3 2" xfId="26924" xr:uid="{00000000-0005-0000-0000-000062090000}"/>
    <cellStyle name="20 % - Markeringsfarve1 4 3 2 2 3 3" xfId="41890" xr:uid="{00000000-0005-0000-0000-000063090000}"/>
    <cellStyle name="20 % - Markeringsfarve1 4 3 2 2 4" xfId="19902" xr:uid="{00000000-0005-0000-0000-000064090000}"/>
    <cellStyle name="20 % - Markeringsfarve1 4 3 2 2 5" xfId="34891" xr:uid="{00000000-0005-0000-0000-000065090000}"/>
    <cellStyle name="20 % - Markeringsfarve1 4 3 2 3" xfId="6968" xr:uid="{00000000-0005-0000-0000-000066090000}"/>
    <cellStyle name="20 % - Markeringsfarve1 4 3 2 3 2" xfId="14463" xr:uid="{00000000-0005-0000-0000-000067090000}"/>
    <cellStyle name="20 % - Markeringsfarve1 4 3 2 3 2 2" xfId="30778" xr:uid="{00000000-0005-0000-0000-000068090000}"/>
    <cellStyle name="20 % - Markeringsfarve1 4 3 2 3 2 3" xfId="45742" xr:uid="{00000000-0005-0000-0000-000069090000}"/>
    <cellStyle name="20 % - Markeringsfarve1 4 3 2 3 3" xfId="23756" xr:uid="{00000000-0005-0000-0000-00006A090000}"/>
    <cellStyle name="20 % - Markeringsfarve1 4 3 2 3 4" xfId="38743" xr:uid="{00000000-0005-0000-0000-00006B090000}"/>
    <cellStyle name="20 % - Markeringsfarve1 4 3 2 4" xfId="10603" xr:uid="{00000000-0005-0000-0000-00006C090000}"/>
    <cellStyle name="20 % - Markeringsfarve1 4 3 2 4 2" xfId="26923" xr:uid="{00000000-0005-0000-0000-00006D090000}"/>
    <cellStyle name="20 % - Markeringsfarve1 4 3 2 4 3" xfId="41889" xr:uid="{00000000-0005-0000-0000-00006E090000}"/>
    <cellStyle name="20 % - Markeringsfarve1 4 3 2 5" xfId="19901" xr:uid="{00000000-0005-0000-0000-00006F090000}"/>
    <cellStyle name="20 % - Markeringsfarve1 4 3 2 6" xfId="34890" xr:uid="{00000000-0005-0000-0000-000070090000}"/>
    <cellStyle name="20 % - Markeringsfarve1 4 3 3" xfId="2468" xr:uid="{00000000-0005-0000-0000-000071090000}"/>
    <cellStyle name="20 % - Markeringsfarve1 4 3 3 2" xfId="7634" xr:uid="{00000000-0005-0000-0000-000072090000}"/>
    <cellStyle name="20 % - Markeringsfarve1 4 3 3 2 2" xfId="15123" xr:uid="{00000000-0005-0000-0000-000073090000}"/>
    <cellStyle name="20 % - Markeringsfarve1 4 3 3 2 2 2" xfId="31438" xr:uid="{00000000-0005-0000-0000-000074090000}"/>
    <cellStyle name="20 % - Markeringsfarve1 4 3 3 2 2 3" xfId="46402" xr:uid="{00000000-0005-0000-0000-000075090000}"/>
    <cellStyle name="20 % - Markeringsfarve1 4 3 3 2 3" xfId="24416" xr:uid="{00000000-0005-0000-0000-000076090000}"/>
    <cellStyle name="20 % - Markeringsfarve1 4 3 3 2 4" xfId="39403" xr:uid="{00000000-0005-0000-0000-000077090000}"/>
    <cellStyle name="20 % - Markeringsfarve1 4 3 3 3" xfId="10605" xr:uid="{00000000-0005-0000-0000-000078090000}"/>
    <cellStyle name="20 % - Markeringsfarve1 4 3 3 3 2" xfId="26925" xr:uid="{00000000-0005-0000-0000-000079090000}"/>
    <cellStyle name="20 % - Markeringsfarve1 4 3 3 3 3" xfId="41891" xr:uid="{00000000-0005-0000-0000-00007A090000}"/>
    <cellStyle name="20 % - Markeringsfarve1 4 3 3 4" xfId="19903" xr:uid="{00000000-0005-0000-0000-00007B090000}"/>
    <cellStyle name="20 % - Markeringsfarve1 4 3 3 5" xfId="34892" xr:uid="{00000000-0005-0000-0000-00007C090000}"/>
    <cellStyle name="20 % - Markeringsfarve1 4 3 4" xfId="2469" xr:uid="{00000000-0005-0000-0000-00007D090000}"/>
    <cellStyle name="20 % - Markeringsfarve1 4 3 4 2" xfId="9017" xr:uid="{00000000-0005-0000-0000-00007E090000}"/>
    <cellStyle name="20 % - Markeringsfarve1 4 3 4 2 2" xfId="16489" xr:uid="{00000000-0005-0000-0000-00007F090000}"/>
    <cellStyle name="20 % - Markeringsfarve1 4 3 4 2 2 2" xfId="32804" xr:uid="{00000000-0005-0000-0000-000080090000}"/>
    <cellStyle name="20 % - Markeringsfarve1 4 3 4 2 2 3" xfId="47768" xr:uid="{00000000-0005-0000-0000-000081090000}"/>
    <cellStyle name="20 % - Markeringsfarve1 4 3 4 2 3" xfId="25782" xr:uid="{00000000-0005-0000-0000-000082090000}"/>
    <cellStyle name="20 % - Markeringsfarve1 4 3 4 2 4" xfId="40769" xr:uid="{00000000-0005-0000-0000-000083090000}"/>
    <cellStyle name="20 % - Markeringsfarve1 4 3 4 3" xfId="10606" xr:uid="{00000000-0005-0000-0000-000084090000}"/>
    <cellStyle name="20 % - Markeringsfarve1 4 3 4 3 2" xfId="26926" xr:uid="{00000000-0005-0000-0000-000085090000}"/>
    <cellStyle name="20 % - Markeringsfarve1 4 3 4 3 3" xfId="41892" xr:uid="{00000000-0005-0000-0000-000086090000}"/>
    <cellStyle name="20 % - Markeringsfarve1 4 3 4 4" xfId="19904" xr:uid="{00000000-0005-0000-0000-000087090000}"/>
    <cellStyle name="20 % - Markeringsfarve1 4 3 4 5" xfId="34893" xr:uid="{00000000-0005-0000-0000-000088090000}"/>
    <cellStyle name="20 % - Markeringsfarve1 4 3 5" xfId="6120" xr:uid="{00000000-0005-0000-0000-000089090000}"/>
    <cellStyle name="20 % - Markeringsfarve1 4 3 5 2" xfId="13616" xr:uid="{00000000-0005-0000-0000-00008A090000}"/>
    <cellStyle name="20 % - Markeringsfarve1 4 3 5 2 2" xfId="29931" xr:uid="{00000000-0005-0000-0000-00008B090000}"/>
    <cellStyle name="20 % - Markeringsfarve1 4 3 5 2 3" xfId="44895" xr:uid="{00000000-0005-0000-0000-00008C090000}"/>
    <cellStyle name="20 % - Markeringsfarve1 4 3 5 3" xfId="22909" xr:uid="{00000000-0005-0000-0000-00008D090000}"/>
    <cellStyle name="20 % - Markeringsfarve1 4 3 5 4" xfId="37896" xr:uid="{00000000-0005-0000-0000-00008E090000}"/>
    <cellStyle name="20 % - Markeringsfarve1 4 3 6" xfId="10602" xr:uid="{00000000-0005-0000-0000-00008F090000}"/>
    <cellStyle name="20 % - Markeringsfarve1 4 3 6 2" xfId="26922" xr:uid="{00000000-0005-0000-0000-000090090000}"/>
    <cellStyle name="20 % - Markeringsfarve1 4 3 6 3" xfId="41888" xr:uid="{00000000-0005-0000-0000-000091090000}"/>
    <cellStyle name="20 % - Markeringsfarve1 4 3 7" xfId="19900" xr:uid="{00000000-0005-0000-0000-000092090000}"/>
    <cellStyle name="20 % - Markeringsfarve1 4 3 8" xfId="34889" xr:uid="{00000000-0005-0000-0000-000093090000}"/>
    <cellStyle name="20 % - Markeringsfarve1 4 4" xfId="2470" xr:uid="{00000000-0005-0000-0000-000094090000}"/>
    <cellStyle name="20 % - Markeringsfarve1 4 4 2" xfId="2471" xr:uid="{00000000-0005-0000-0000-000095090000}"/>
    <cellStyle name="20 % - Markeringsfarve1 4 4 2 2" xfId="2472" xr:uid="{00000000-0005-0000-0000-000096090000}"/>
    <cellStyle name="20 % - Markeringsfarve1 4 4 2 2 2" xfId="8557" xr:uid="{00000000-0005-0000-0000-000097090000}"/>
    <cellStyle name="20 % - Markeringsfarve1 4 4 2 2 2 2" xfId="16036" xr:uid="{00000000-0005-0000-0000-000098090000}"/>
    <cellStyle name="20 % - Markeringsfarve1 4 4 2 2 2 2 2" xfId="32351" xr:uid="{00000000-0005-0000-0000-000099090000}"/>
    <cellStyle name="20 % - Markeringsfarve1 4 4 2 2 2 2 3" xfId="47315" xr:uid="{00000000-0005-0000-0000-00009A090000}"/>
    <cellStyle name="20 % - Markeringsfarve1 4 4 2 2 2 3" xfId="25329" xr:uid="{00000000-0005-0000-0000-00009B090000}"/>
    <cellStyle name="20 % - Markeringsfarve1 4 4 2 2 2 4" xfId="40316" xr:uid="{00000000-0005-0000-0000-00009C090000}"/>
    <cellStyle name="20 % - Markeringsfarve1 4 4 2 2 3" xfId="10609" xr:uid="{00000000-0005-0000-0000-00009D090000}"/>
    <cellStyle name="20 % - Markeringsfarve1 4 4 2 2 3 2" xfId="26929" xr:uid="{00000000-0005-0000-0000-00009E090000}"/>
    <cellStyle name="20 % - Markeringsfarve1 4 4 2 2 3 3" xfId="41895" xr:uid="{00000000-0005-0000-0000-00009F090000}"/>
    <cellStyle name="20 % - Markeringsfarve1 4 4 2 2 4" xfId="19907" xr:uid="{00000000-0005-0000-0000-0000A0090000}"/>
    <cellStyle name="20 % - Markeringsfarve1 4 4 2 2 5" xfId="34896" xr:uid="{00000000-0005-0000-0000-0000A1090000}"/>
    <cellStyle name="20 % - Markeringsfarve1 4 4 2 3" xfId="7098" xr:uid="{00000000-0005-0000-0000-0000A2090000}"/>
    <cellStyle name="20 % - Markeringsfarve1 4 4 2 3 2" xfId="14590" xr:uid="{00000000-0005-0000-0000-0000A3090000}"/>
    <cellStyle name="20 % - Markeringsfarve1 4 4 2 3 2 2" xfId="30905" xr:uid="{00000000-0005-0000-0000-0000A4090000}"/>
    <cellStyle name="20 % - Markeringsfarve1 4 4 2 3 2 3" xfId="45869" xr:uid="{00000000-0005-0000-0000-0000A5090000}"/>
    <cellStyle name="20 % - Markeringsfarve1 4 4 2 3 3" xfId="23883" xr:uid="{00000000-0005-0000-0000-0000A6090000}"/>
    <cellStyle name="20 % - Markeringsfarve1 4 4 2 3 4" xfId="38870" xr:uid="{00000000-0005-0000-0000-0000A7090000}"/>
    <cellStyle name="20 % - Markeringsfarve1 4 4 2 4" xfId="10608" xr:uid="{00000000-0005-0000-0000-0000A8090000}"/>
    <cellStyle name="20 % - Markeringsfarve1 4 4 2 4 2" xfId="26928" xr:uid="{00000000-0005-0000-0000-0000A9090000}"/>
    <cellStyle name="20 % - Markeringsfarve1 4 4 2 4 3" xfId="41894" xr:uid="{00000000-0005-0000-0000-0000AA090000}"/>
    <cellStyle name="20 % - Markeringsfarve1 4 4 2 5" xfId="19906" xr:uid="{00000000-0005-0000-0000-0000AB090000}"/>
    <cellStyle name="20 % - Markeringsfarve1 4 4 2 6" xfId="34895" xr:uid="{00000000-0005-0000-0000-0000AC090000}"/>
    <cellStyle name="20 % - Markeringsfarve1 4 4 3" xfId="2473" xr:uid="{00000000-0005-0000-0000-0000AD090000}"/>
    <cellStyle name="20 % - Markeringsfarve1 4 4 3 2" xfId="7833" xr:uid="{00000000-0005-0000-0000-0000AE090000}"/>
    <cellStyle name="20 % - Markeringsfarve1 4 4 3 2 2" xfId="15321" xr:uid="{00000000-0005-0000-0000-0000AF090000}"/>
    <cellStyle name="20 % - Markeringsfarve1 4 4 3 2 2 2" xfId="31636" xr:uid="{00000000-0005-0000-0000-0000B0090000}"/>
    <cellStyle name="20 % - Markeringsfarve1 4 4 3 2 2 3" xfId="46600" xr:uid="{00000000-0005-0000-0000-0000B1090000}"/>
    <cellStyle name="20 % - Markeringsfarve1 4 4 3 2 3" xfId="24614" xr:uid="{00000000-0005-0000-0000-0000B2090000}"/>
    <cellStyle name="20 % - Markeringsfarve1 4 4 3 2 4" xfId="39601" xr:uid="{00000000-0005-0000-0000-0000B3090000}"/>
    <cellStyle name="20 % - Markeringsfarve1 4 4 3 3" xfId="10610" xr:uid="{00000000-0005-0000-0000-0000B4090000}"/>
    <cellStyle name="20 % - Markeringsfarve1 4 4 3 3 2" xfId="26930" xr:uid="{00000000-0005-0000-0000-0000B5090000}"/>
    <cellStyle name="20 % - Markeringsfarve1 4 4 3 3 3" xfId="41896" xr:uid="{00000000-0005-0000-0000-0000B6090000}"/>
    <cellStyle name="20 % - Markeringsfarve1 4 4 3 4" xfId="19908" xr:uid="{00000000-0005-0000-0000-0000B7090000}"/>
    <cellStyle name="20 % - Markeringsfarve1 4 4 3 5" xfId="34897" xr:uid="{00000000-0005-0000-0000-0000B8090000}"/>
    <cellStyle name="20 % - Markeringsfarve1 4 4 4" xfId="2474" xr:uid="{00000000-0005-0000-0000-0000B9090000}"/>
    <cellStyle name="20 % - Markeringsfarve1 4 4 4 2" xfId="9016" xr:uid="{00000000-0005-0000-0000-0000BA090000}"/>
    <cellStyle name="20 % - Markeringsfarve1 4 4 4 2 2" xfId="16488" xr:uid="{00000000-0005-0000-0000-0000BB090000}"/>
    <cellStyle name="20 % - Markeringsfarve1 4 4 4 2 2 2" xfId="32803" xr:uid="{00000000-0005-0000-0000-0000BC090000}"/>
    <cellStyle name="20 % - Markeringsfarve1 4 4 4 2 2 3" xfId="47767" xr:uid="{00000000-0005-0000-0000-0000BD090000}"/>
    <cellStyle name="20 % - Markeringsfarve1 4 4 4 2 3" xfId="25781" xr:uid="{00000000-0005-0000-0000-0000BE090000}"/>
    <cellStyle name="20 % - Markeringsfarve1 4 4 4 2 4" xfId="40768" xr:uid="{00000000-0005-0000-0000-0000BF090000}"/>
    <cellStyle name="20 % - Markeringsfarve1 4 4 4 3" xfId="10611" xr:uid="{00000000-0005-0000-0000-0000C0090000}"/>
    <cellStyle name="20 % - Markeringsfarve1 4 4 4 3 2" xfId="26931" xr:uid="{00000000-0005-0000-0000-0000C1090000}"/>
    <cellStyle name="20 % - Markeringsfarve1 4 4 4 3 3" xfId="41897" xr:uid="{00000000-0005-0000-0000-0000C2090000}"/>
    <cellStyle name="20 % - Markeringsfarve1 4 4 4 4" xfId="19909" xr:uid="{00000000-0005-0000-0000-0000C3090000}"/>
    <cellStyle name="20 % - Markeringsfarve1 4 4 4 5" xfId="34898" xr:uid="{00000000-0005-0000-0000-0000C4090000}"/>
    <cellStyle name="20 % - Markeringsfarve1 4 4 5" xfId="6121" xr:uid="{00000000-0005-0000-0000-0000C5090000}"/>
    <cellStyle name="20 % - Markeringsfarve1 4 4 5 2" xfId="13617" xr:uid="{00000000-0005-0000-0000-0000C6090000}"/>
    <cellStyle name="20 % - Markeringsfarve1 4 4 5 2 2" xfId="29932" xr:uid="{00000000-0005-0000-0000-0000C7090000}"/>
    <cellStyle name="20 % - Markeringsfarve1 4 4 5 2 3" xfId="44896" xr:uid="{00000000-0005-0000-0000-0000C8090000}"/>
    <cellStyle name="20 % - Markeringsfarve1 4 4 5 3" xfId="22910" xr:uid="{00000000-0005-0000-0000-0000C9090000}"/>
    <cellStyle name="20 % - Markeringsfarve1 4 4 5 4" xfId="37897" xr:uid="{00000000-0005-0000-0000-0000CA090000}"/>
    <cellStyle name="20 % - Markeringsfarve1 4 4 6" xfId="10607" xr:uid="{00000000-0005-0000-0000-0000CB090000}"/>
    <cellStyle name="20 % - Markeringsfarve1 4 4 6 2" xfId="26927" xr:uid="{00000000-0005-0000-0000-0000CC090000}"/>
    <cellStyle name="20 % - Markeringsfarve1 4 4 6 3" xfId="41893" xr:uid="{00000000-0005-0000-0000-0000CD090000}"/>
    <cellStyle name="20 % - Markeringsfarve1 4 4 7" xfId="19905" xr:uid="{00000000-0005-0000-0000-0000CE090000}"/>
    <cellStyle name="20 % - Markeringsfarve1 4 4 8" xfId="34894" xr:uid="{00000000-0005-0000-0000-0000CF090000}"/>
    <cellStyle name="20 % - Markeringsfarve1 4 5" xfId="2475" xr:uid="{00000000-0005-0000-0000-0000D0090000}"/>
    <cellStyle name="20 % - Markeringsfarve1 4 5 2" xfId="2476" xr:uid="{00000000-0005-0000-0000-0000D1090000}"/>
    <cellStyle name="20 % - Markeringsfarve1 4 5 2 2" xfId="2477" xr:uid="{00000000-0005-0000-0000-0000D2090000}"/>
    <cellStyle name="20 % - Markeringsfarve1 4 5 2 2 2" xfId="8674" xr:uid="{00000000-0005-0000-0000-0000D3090000}"/>
    <cellStyle name="20 % - Markeringsfarve1 4 5 2 2 2 2" xfId="16153" xr:uid="{00000000-0005-0000-0000-0000D4090000}"/>
    <cellStyle name="20 % - Markeringsfarve1 4 5 2 2 2 2 2" xfId="32468" xr:uid="{00000000-0005-0000-0000-0000D5090000}"/>
    <cellStyle name="20 % - Markeringsfarve1 4 5 2 2 2 2 3" xfId="47432" xr:uid="{00000000-0005-0000-0000-0000D6090000}"/>
    <cellStyle name="20 % - Markeringsfarve1 4 5 2 2 2 3" xfId="25446" xr:uid="{00000000-0005-0000-0000-0000D7090000}"/>
    <cellStyle name="20 % - Markeringsfarve1 4 5 2 2 2 4" xfId="40433" xr:uid="{00000000-0005-0000-0000-0000D8090000}"/>
    <cellStyle name="20 % - Markeringsfarve1 4 5 2 2 3" xfId="10614" xr:uid="{00000000-0005-0000-0000-0000D9090000}"/>
    <cellStyle name="20 % - Markeringsfarve1 4 5 2 2 3 2" xfId="26934" xr:uid="{00000000-0005-0000-0000-0000DA090000}"/>
    <cellStyle name="20 % - Markeringsfarve1 4 5 2 2 3 3" xfId="41900" xr:uid="{00000000-0005-0000-0000-0000DB090000}"/>
    <cellStyle name="20 % - Markeringsfarve1 4 5 2 2 4" xfId="19912" xr:uid="{00000000-0005-0000-0000-0000DC090000}"/>
    <cellStyle name="20 % - Markeringsfarve1 4 5 2 2 5" xfId="34901" xr:uid="{00000000-0005-0000-0000-0000DD090000}"/>
    <cellStyle name="20 % - Markeringsfarve1 4 5 2 3" xfId="7197" xr:uid="{00000000-0005-0000-0000-0000DE090000}"/>
    <cellStyle name="20 % - Markeringsfarve1 4 5 2 3 2" xfId="14689" xr:uid="{00000000-0005-0000-0000-0000DF090000}"/>
    <cellStyle name="20 % - Markeringsfarve1 4 5 2 3 2 2" xfId="31004" xr:uid="{00000000-0005-0000-0000-0000E0090000}"/>
    <cellStyle name="20 % - Markeringsfarve1 4 5 2 3 2 3" xfId="45968" xr:uid="{00000000-0005-0000-0000-0000E1090000}"/>
    <cellStyle name="20 % - Markeringsfarve1 4 5 2 3 3" xfId="23982" xr:uid="{00000000-0005-0000-0000-0000E2090000}"/>
    <cellStyle name="20 % - Markeringsfarve1 4 5 2 3 4" xfId="38969" xr:uid="{00000000-0005-0000-0000-0000E3090000}"/>
    <cellStyle name="20 % - Markeringsfarve1 4 5 2 4" xfId="10613" xr:uid="{00000000-0005-0000-0000-0000E4090000}"/>
    <cellStyle name="20 % - Markeringsfarve1 4 5 2 4 2" xfId="26933" xr:uid="{00000000-0005-0000-0000-0000E5090000}"/>
    <cellStyle name="20 % - Markeringsfarve1 4 5 2 4 3" xfId="41899" xr:uid="{00000000-0005-0000-0000-0000E6090000}"/>
    <cellStyle name="20 % - Markeringsfarve1 4 5 2 5" xfId="19911" xr:uid="{00000000-0005-0000-0000-0000E7090000}"/>
    <cellStyle name="20 % - Markeringsfarve1 4 5 2 6" xfId="34900" xr:uid="{00000000-0005-0000-0000-0000E8090000}"/>
    <cellStyle name="20 % - Markeringsfarve1 4 5 3" xfId="2478" xr:uid="{00000000-0005-0000-0000-0000E9090000}"/>
    <cellStyle name="20 % - Markeringsfarve1 4 5 3 2" xfId="7950" xr:uid="{00000000-0005-0000-0000-0000EA090000}"/>
    <cellStyle name="20 % - Markeringsfarve1 4 5 3 2 2" xfId="15438" xr:uid="{00000000-0005-0000-0000-0000EB090000}"/>
    <cellStyle name="20 % - Markeringsfarve1 4 5 3 2 2 2" xfId="31753" xr:uid="{00000000-0005-0000-0000-0000EC090000}"/>
    <cellStyle name="20 % - Markeringsfarve1 4 5 3 2 2 3" xfId="46717" xr:uid="{00000000-0005-0000-0000-0000ED090000}"/>
    <cellStyle name="20 % - Markeringsfarve1 4 5 3 2 3" xfId="24731" xr:uid="{00000000-0005-0000-0000-0000EE090000}"/>
    <cellStyle name="20 % - Markeringsfarve1 4 5 3 2 4" xfId="39718" xr:uid="{00000000-0005-0000-0000-0000EF090000}"/>
    <cellStyle name="20 % - Markeringsfarve1 4 5 3 3" xfId="10615" xr:uid="{00000000-0005-0000-0000-0000F0090000}"/>
    <cellStyle name="20 % - Markeringsfarve1 4 5 3 3 2" xfId="26935" xr:uid="{00000000-0005-0000-0000-0000F1090000}"/>
    <cellStyle name="20 % - Markeringsfarve1 4 5 3 3 3" xfId="41901" xr:uid="{00000000-0005-0000-0000-0000F2090000}"/>
    <cellStyle name="20 % - Markeringsfarve1 4 5 3 4" xfId="19913" xr:uid="{00000000-0005-0000-0000-0000F3090000}"/>
    <cellStyle name="20 % - Markeringsfarve1 4 5 3 5" xfId="34902" xr:uid="{00000000-0005-0000-0000-0000F4090000}"/>
    <cellStyle name="20 % - Markeringsfarve1 4 5 4" xfId="2479" xr:uid="{00000000-0005-0000-0000-0000F5090000}"/>
    <cellStyle name="20 % - Markeringsfarve1 4 5 4 2" xfId="9015" xr:uid="{00000000-0005-0000-0000-0000F6090000}"/>
    <cellStyle name="20 % - Markeringsfarve1 4 5 4 2 2" xfId="16487" xr:uid="{00000000-0005-0000-0000-0000F7090000}"/>
    <cellStyle name="20 % - Markeringsfarve1 4 5 4 2 2 2" xfId="32802" xr:uid="{00000000-0005-0000-0000-0000F8090000}"/>
    <cellStyle name="20 % - Markeringsfarve1 4 5 4 2 2 3" xfId="47766" xr:uid="{00000000-0005-0000-0000-0000F9090000}"/>
    <cellStyle name="20 % - Markeringsfarve1 4 5 4 2 3" xfId="25780" xr:uid="{00000000-0005-0000-0000-0000FA090000}"/>
    <cellStyle name="20 % - Markeringsfarve1 4 5 4 2 4" xfId="40767" xr:uid="{00000000-0005-0000-0000-0000FB090000}"/>
    <cellStyle name="20 % - Markeringsfarve1 4 5 4 3" xfId="10616" xr:uid="{00000000-0005-0000-0000-0000FC090000}"/>
    <cellStyle name="20 % - Markeringsfarve1 4 5 4 3 2" xfId="26936" xr:uid="{00000000-0005-0000-0000-0000FD090000}"/>
    <cellStyle name="20 % - Markeringsfarve1 4 5 4 3 3" xfId="41902" xr:uid="{00000000-0005-0000-0000-0000FE090000}"/>
    <cellStyle name="20 % - Markeringsfarve1 4 5 4 4" xfId="19914" xr:uid="{00000000-0005-0000-0000-0000FF090000}"/>
    <cellStyle name="20 % - Markeringsfarve1 4 5 4 5" xfId="34903" xr:uid="{00000000-0005-0000-0000-0000000A0000}"/>
    <cellStyle name="20 % - Markeringsfarve1 4 5 5" xfId="6122" xr:uid="{00000000-0005-0000-0000-0000010A0000}"/>
    <cellStyle name="20 % - Markeringsfarve1 4 5 5 2" xfId="13618" xr:uid="{00000000-0005-0000-0000-0000020A0000}"/>
    <cellStyle name="20 % - Markeringsfarve1 4 5 5 2 2" xfId="29933" xr:uid="{00000000-0005-0000-0000-0000030A0000}"/>
    <cellStyle name="20 % - Markeringsfarve1 4 5 5 2 3" xfId="44897" xr:uid="{00000000-0005-0000-0000-0000040A0000}"/>
    <cellStyle name="20 % - Markeringsfarve1 4 5 5 3" xfId="22911" xr:uid="{00000000-0005-0000-0000-0000050A0000}"/>
    <cellStyle name="20 % - Markeringsfarve1 4 5 5 4" xfId="37898" xr:uid="{00000000-0005-0000-0000-0000060A0000}"/>
    <cellStyle name="20 % - Markeringsfarve1 4 5 6" xfId="10612" xr:uid="{00000000-0005-0000-0000-0000070A0000}"/>
    <cellStyle name="20 % - Markeringsfarve1 4 5 6 2" xfId="26932" xr:uid="{00000000-0005-0000-0000-0000080A0000}"/>
    <cellStyle name="20 % - Markeringsfarve1 4 5 6 3" xfId="41898" xr:uid="{00000000-0005-0000-0000-0000090A0000}"/>
    <cellStyle name="20 % - Markeringsfarve1 4 5 7" xfId="19910" xr:uid="{00000000-0005-0000-0000-00000A0A0000}"/>
    <cellStyle name="20 % - Markeringsfarve1 4 5 8" xfId="34899" xr:uid="{00000000-0005-0000-0000-00000B0A0000}"/>
    <cellStyle name="20 % - Markeringsfarve1 4 6" xfId="2480" xr:uid="{00000000-0005-0000-0000-00000C0A0000}"/>
    <cellStyle name="20 % - Markeringsfarve1 4 6 2" xfId="2481" xr:uid="{00000000-0005-0000-0000-00000D0A0000}"/>
    <cellStyle name="20 % - Markeringsfarve1 4 6 2 2" xfId="2482" xr:uid="{00000000-0005-0000-0000-00000E0A0000}"/>
    <cellStyle name="20 % - Markeringsfarve1 4 6 2 2 2" xfId="8759" xr:uid="{00000000-0005-0000-0000-00000F0A0000}"/>
    <cellStyle name="20 % - Markeringsfarve1 4 6 2 2 2 2" xfId="16238" xr:uid="{00000000-0005-0000-0000-0000100A0000}"/>
    <cellStyle name="20 % - Markeringsfarve1 4 6 2 2 2 2 2" xfId="32553" xr:uid="{00000000-0005-0000-0000-0000110A0000}"/>
    <cellStyle name="20 % - Markeringsfarve1 4 6 2 2 2 2 3" xfId="47517" xr:uid="{00000000-0005-0000-0000-0000120A0000}"/>
    <cellStyle name="20 % - Markeringsfarve1 4 6 2 2 2 3" xfId="25531" xr:uid="{00000000-0005-0000-0000-0000130A0000}"/>
    <cellStyle name="20 % - Markeringsfarve1 4 6 2 2 2 4" xfId="40518" xr:uid="{00000000-0005-0000-0000-0000140A0000}"/>
    <cellStyle name="20 % - Markeringsfarve1 4 6 2 2 3" xfId="10619" xr:uid="{00000000-0005-0000-0000-0000150A0000}"/>
    <cellStyle name="20 % - Markeringsfarve1 4 6 2 2 3 2" xfId="26939" xr:uid="{00000000-0005-0000-0000-0000160A0000}"/>
    <cellStyle name="20 % - Markeringsfarve1 4 6 2 2 3 3" xfId="41905" xr:uid="{00000000-0005-0000-0000-0000170A0000}"/>
    <cellStyle name="20 % - Markeringsfarve1 4 6 2 2 4" xfId="19917" xr:uid="{00000000-0005-0000-0000-0000180A0000}"/>
    <cellStyle name="20 % - Markeringsfarve1 4 6 2 2 5" xfId="34906" xr:uid="{00000000-0005-0000-0000-0000190A0000}"/>
    <cellStyle name="20 % - Markeringsfarve1 4 6 2 3" xfId="7270" xr:uid="{00000000-0005-0000-0000-00001A0A0000}"/>
    <cellStyle name="20 % - Markeringsfarve1 4 6 2 3 2" xfId="14762" xr:uid="{00000000-0005-0000-0000-00001B0A0000}"/>
    <cellStyle name="20 % - Markeringsfarve1 4 6 2 3 2 2" xfId="31077" xr:uid="{00000000-0005-0000-0000-00001C0A0000}"/>
    <cellStyle name="20 % - Markeringsfarve1 4 6 2 3 2 3" xfId="46041" xr:uid="{00000000-0005-0000-0000-00001D0A0000}"/>
    <cellStyle name="20 % - Markeringsfarve1 4 6 2 3 3" xfId="24055" xr:uid="{00000000-0005-0000-0000-00001E0A0000}"/>
    <cellStyle name="20 % - Markeringsfarve1 4 6 2 3 4" xfId="39042" xr:uid="{00000000-0005-0000-0000-00001F0A0000}"/>
    <cellStyle name="20 % - Markeringsfarve1 4 6 2 4" xfId="10618" xr:uid="{00000000-0005-0000-0000-0000200A0000}"/>
    <cellStyle name="20 % - Markeringsfarve1 4 6 2 4 2" xfId="26938" xr:uid="{00000000-0005-0000-0000-0000210A0000}"/>
    <cellStyle name="20 % - Markeringsfarve1 4 6 2 4 3" xfId="41904" xr:uid="{00000000-0005-0000-0000-0000220A0000}"/>
    <cellStyle name="20 % - Markeringsfarve1 4 6 2 5" xfId="19916" xr:uid="{00000000-0005-0000-0000-0000230A0000}"/>
    <cellStyle name="20 % - Markeringsfarve1 4 6 2 6" xfId="34905" xr:uid="{00000000-0005-0000-0000-0000240A0000}"/>
    <cellStyle name="20 % - Markeringsfarve1 4 6 3" xfId="2483" xr:uid="{00000000-0005-0000-0000-0000250A0000}"/>
    <cellStyle name="20 % - Markeringsfarve1 4 6 3 2" xfId="8036" xr:uid="{00000000-0005-0000-0000-0000260A0000}"/>
    <cellStyle name="20 % - Markeringsfarve1 4 6 3 2 2" xfId="15524" xr:uid="{00000000-0005-0000-0000-0000270A0000}"/>
    <cellStyle name="20 % - Markeringsfarve1 4 6 3 2 2 2" xfId="31839" xr:uid="{00000000-0005-0000-0000-0000280A0000}"/>
    <cellStyle name="20 % - Markeringsfarve1 4 6 3 2 2 3" xfId="46803" xr:uid="{00000000-0005-0000-0000-0000290A0000}"/>
    <cellStyle name="20 % - Markeringsfarve1 4 6 3 2 3" xfId="24817" xr:uid="{00000000-0005-0000-0000-00002A0A0000}"/>
    <cellStyle name="20 % - Markeringsfarve1 4 6 3 2 4" xfId="39804" xr:uid="{00000000-0005-0000-0000-00002B0A0000}"/>
    <cellStyle name="20 % - Markeringsfarve1 4 6 3 3" xfId="10620" xr:uid="{00000000-0005-0000-0000-00002C0A0000}"/>
    <cellStyle name="20 % - Markeringsfarve1 4 6 3 3 2" xfId="26940" xr:uid="{00000000-0005-0000-0000-00002D0A0000}"/>
    <cellStyle name="20 % - Markeringsfarve1 4 6 3 3 3" xfId="41906" xr:uid="{00000000-0005-0000-0000-00002E0A0000}"/>
    <cellStyle name="20 % - Markeringsfarve1 4 6 3 4" xfId="19918" xr:uid="{00000000-0005-0000-0000-00002F0A0000}"/>
    <cellStyle name="20 % - Markeringsfarve1 4 6 3 5" xfId="34907" xr:uid="{00000000-0005-0000-0000-0000300A0000}"/>
    <cellStyle name="20 % - Markeringsfarve1 4 6 4" xfId="2484" xr:uid="{00000000-0005-0000-0000-0000310A0000}"/>
    <cellStyle name="20 % - Markeringsfarve1 4 6 4 2" xfId="9014" xr:uid="{00000000-0005-0000-0000-0000320A0000}"/>
    <cellStyle name="20 % - Markeringsfarve1 4 6 4 2 2" xfId="16486" xr:uid="{00000000-0005-0000-0000-0000330A0000}"/>
    <cellStyle name="20 % - Markeringsfarve1 4 6 4 2 2 2" xfId="32801" xr:uid="{00000000-0005-0000-0000-0000340A0000}"/>
    <cellStyle name="20 % - Markeringsfarve1 4 6 4 2 2 3" xfId="47765" xr:uid="{00000000-0005-0000-0000-0000350A0000}"/>
    <cellStyle name="20 % - Markeringsfarve1 4 6 4 2 3" xfId="25779" xr:uid="{00000000-0005-0000-0000-0000360A0000}"/>
    <cellStyle name="20 % - Markeringsfarve1 4 6 4 2 4" xfId="40766" xr:uid="{00000000-0005-0000-0000-0000370A0000}"/>
    <cellStyle name="20 % - Markeringsfarve1 4 6 4 3" xfId="10621" xr:uid="{00000000-0005-0000-0000-0000380A0000}"/>
    <cellStyle name="20 % - Markeringsfarve1 4 6 4 3 2" xfId="26941" xr:uid="{00000000-0005-0000-0000-0000390A0000}"/>
    <cellStyle name="20 % - Markeringsfarve1 4 6 4 3 3" xfId="41907" xr:uid="{00000000-0005-0000-0000-00003A0A0000}"/>
    <cellStyle name="20 % - Markeringsfarve1 4 6 4 4" xfId="19919" xr:uid="{00000000-0005-0000-0000-00003B0A0000}"/>
    <cellStyle name="20 % - Markeringsfarve1 4 6 4 5" xfId="34908" xr:uid="{00000000-0005-0000-0000-00003C0A0000}"/>
    <cellStyle name="20 % - Markeringsfarve1 4 6 5" xfId="6123" xr:uid="{00000000-0005-0000-0000-00003D0A0000}"/>
    <cellStyle name="20 % - Markeringsfarve1 4 6 5 2" xfId="13619" xr:uid="{00000000-0005-0000-0000-00003E0A0000}"/>
    <cellStyle name="20 % - Markeringsfarve1 4 6 5 2 2" xfId="29934" xr:uid="{00000000-0005-0000-0000-00003F0A0000}"/>
    <cellStyle name="20 % - Markeringsfarve1 4 6 5 2 3" xfId="44898" xr:uid="{00000000-0005-0000-0000-0000400A0000}"/>
    <cellStyle name="20 % - Markeringsfarve1 4 6 5 3" xfId="22912" xr:uid="{00000000-0005-0000-0000-0000410A0000}"/>
    <cellStyle name="20 % - Markeringsfarve1 4 6 5 4" xfId="37899" xr:uid="{00000000-0005-0000-0000-0000420A0000}"/>
    <cellStyle name="20 % - Markeringsfarve1 4 6 6" xfId="10617" xr:uid="{00000000-0005-0000-0000-0000430A0000}"/>
    <cellStyle name="20 % - Markeringsfarve1 4 6 6 2" xfId="26937" xr:uid="{00000000-0005-0000-0000-0000440A0000}"/>
    <cellStyle name="20 % - Markeringsfarve1 4 6 6 3" xfId="41903" xr:uid="{00000000-0005-0000-0000-0000450A0000}"/>
    <cellStyle name="20 % - Markeringsfarve1 4 6 7" xfId="19915" xr:uid="{00000000-0005-0000-0000-0000460A0000}"/>
    <cellStyle name="20 % - Markeringsfarve1 4 6 8" xfId="34904" xr:uid="{00000000-0005-0000-0000-0000470A0000}"/>
    <cellStyle name="20 % - Markeringsfarve1 4 7" xfId="2485" xr:uid="{00000000-0005-0000-0000-0000480A0000}"/>
    <cellStyle name="20 % - Markeringsfarve1 4 7 2" xfId="2486" xr:uid="{00000000-0005-0000-0000-0000490A0000}"/>
    <cellStyle name="20 % - Markeringsfarve1 4 7 2 2" xfId="8200" xr:uid="{00000000-0005-0000-0000-00004A0A0000}"/>
    <cellStyle name="20 % - Markeringsfarve1 4 7 2 2 2" xfId="15679" xr:uid="{00000000-0005-0000-0000-00004B0A0000}"/>
    <cellStyle name="20 % - Markeringsfarve1 4 7 2 2 2 2" xfId="31994" xr:uid="{00000000-0005-0000-0000-00004C0A0000}"/>
    <cellStyle name="20 % - Markeringsfarve1 4 7 2 2 2 3" xfId="46958" xr:uid="{00000000-0005-0000-0000-00004D0A0000}"/>
    <cellStyle name="20 % - Markeringsfarve1 4 7 2 2 3" xfId="24972" xr:uid="{00000000-0005-0000-0000-00004E0A0000}"/>
    <cellStyle name="20 % - Markeringsfarve1 4 7 2 2 4" xfId="39959" xr:uid="{00000000-0005-0000-0000-00004F0A0000}"/>
    <cellStyle name="20 % - Markeringsfarve1 4 7 2 3" xfId="10623" xr:uid="{00000000-0005-0000-0000-0000500A0000}"/>
    <cellStyle name="20 % - Markeringsfarve1 4 7 2 3 2" xfId="26943" xr:uid="{00000000-0005-0000-0000-0000510A0000}"/>
    <cellStyle name="20 % - Markeringsfarve1 4 7 2 3 3" xfId="41909" xr:uid="{00000000-0005-0000-0000-0000520A0000}"/>
    <cellStyle name="20 % - Markeringsfarve1 4 7 2 4" xfId="19921" xr:uid="{00000000-0005-0000-0000-0000530A0000}"/>
    <cellStyle name="20 % - Markeringsfarve1 4 7 2 5" xfId="34910" xr:uid="{00000000-0005-0000-0000-0000540A0000}"/>
    <cellStyle name="20 % - Markeringsfarve1 4 7 3" xfId="6797" xr:uid="{00000000-0005-0000-0000-0000550A0000}"/>
    <cellStyle name="20 % - Markeringsfarve1 4 7 3 2" xfId="14292" xr:uid="{00000000-0005-0000-0000-0000560A0000}"/>
    <cellStyle name="20 % - Markeringsfarve1 4 7 3 2 2" xfId="30607" xr:uid="{00000000-0005-0000-0000-0000570A0000}"/>
    <cellStyle name="20 % - Markeringsfarve1 4 7 3 2 3" xfId="45571" xr:uid="{00000000-0005-0000-0000-0000580A0000}"/>
    <cellStyle name="20 % - Markeringsfarve1 4 7 3 3" xfId="23585" xr:uid="{00000000-0005-0000-0000-0000590A0000}"/>
    <cellStyle name="20 % - Markeringsfarve1 4 7 3 4" xfId="38572" xr:uid="{00000000-0005-0000-0000-00005A0A0000}"/>
    <cellStyle name="20 % - Markeringsfarve1 4 7 4" xfId="10622" xr:uid="{00000000-0005-0000-0000-00005B0A0000}"/>
    <cellStyle name="20 % - Markeringsfarve1 4 7 4 2" xfId="26942" xr:uid="{00000000-0005-0000-0000-00005C0A0000}"/>
    <cellStyle name="20 % - Markeringsfarve1 4 7 4 3" xfId="41908" xr:uid="{00000000-0005-0000-0000-00005D0A0000}"/>
    <cellStyle name="20 % - Markeringsfarve1 4 7 5" xfId="19920" xr:uid="{00000000-0005-0000-0000-00005E0A0000}"/>
    <cellStyle name="20 % - Markeringsfarve1 4 7 6" xfId="34909" xr:uid="{00000000-0005-0000-0000-00005F0A0000}"/>
    <cellStyle name="20 % - Markeringsfarve1 4 8" xfId="2487" xr:uid="{00000000-0005-0000-0000-0000600A0000}"/>
    <cellStyle name="20 % - Markeringsfarve1 4 8 2" xfId="7428" xr:uid="{00000000-0005-0000-0000-0000610A0000}"/>
    <cellStyle name="20 % - Markeringsfarve1 4 8 2 2" xfId="14917" xr:uid="{00000000-0005-0000-0000-0000620A0000}"/>
    <cellStyle name="20 % - Markeringsfarve1 4 8 2 2 2" xfId="31232" xr:uid="{00000000-0005-0000-0000-0000630A0000}"/>
    <cellStyle name="20 % - Markeringsfarve1 4 8 2 2 3" xfId="46196" xr:uid="{00000000-0005-0000-0000-0000640A0000}"/>
    <cellStyle name="20 % - Markeringsfarve1 4 8 2 3" xfId="24210" xr:uid="{00000000-0005-0000-0000-0000650A0000}"/>
    <cellStyle name="20 % - Markeringsfarve1 4 8 2 4" xfId="39197" xr:uid="{00000000-0005-0000-0000-0000660A0000}"/>
    <cellStyle name="20 % - Markeringsfarve1 4 8 3" xfId="10624" xr:uid="{00000000-0005-0000-0000-0000670A0000}"/>
    <cellStyle name="20 % - Markeringsfarve1 4 8 3 2" xfId="26944" xr:uid="{00000000-0005-0000-0000-0000680A0000}"/>
    <cellStyle name="20 % - Markeringsfarve1 4 8 3 3" xfId="41910" xr:uid="{00000000-0005-0000-0000-0000690A0000}"/>
    <cellStyle name="20 % - Markeringsfarve1 4 8 4" xfId="19922" xr:uid="{00000000-0005-0000-0000-00006A0A0000}"/>
    <cellStyle name="20 % - Markeringsfarve1 4 8 5" xfId="34911" xr:uid="{00000000-0005-0000-0000-00006B0A0000}"/>
    <cellStyle name="20 % - Markeringsfarve1 4 9" xfId="2488" xr:uid="{00000000-0005-0000-0000-00006C0A0000}"/>
    <cellStyle name="20 % - Markeringsfarve1 4 9 2" xfId="9019" xr:uid="{00000000-0005-0000-0000-00006D0A0000}"/>
    <cellStyle name="20 % - Markeringsfarve1 4 9 2 2" xfId="16491" xr:uid="{00000000-0005-0000-0000-00006E0A0000}"/>
    <cellStyle name="20 % - Markeringsfarve1 4 9 2 2 2" xfId="32806" xr:uid="{00000000-0005-0000-0000-00006F0A0000}"/>
    <cellStyle name="20 % - Markeringsfarve1 4 9 2 2 3" xfId="47770" xr:uid="{00000000-0005-0000-0000-0000700A0000}"/>
    <cellStyle name="20 % - Markeringsfarve1 4 9 2 3" xfId="25784" xr:uid="{00000000-0005-0000-0000-0000710A0000}"/>
    <cellStyle name="20 % - Markeringsfarve1 4 9 2 4" xfId="40771" xr:uid="{00000000-0005-0000-0000-0000720A0000}"/>
    <cellStyle name="20 % - Markeringsfarve1 4 9 3" xfId="10625" xr:uid="{00000000-0005-0000-0000-0000730A0000}"/>
    <cellStyle name="20 % - Markeringsfarve1 4 9 3 2" xfId="26945" xr:uid="{00000000-0005-0000-0000-0000740A0000}"/>
    <cellStyle name="20 % - Markeringsfarve1 4 9 3 3" xfId="41911" xr:uid="{00000000-0005-0000-0000-0000750A0000}"/>
    <cellStyle name="20 % - Markeringsfarve1 4 9 4" xfId="19923" xr:uid="{00000000-0005-0000-0000-0000760A0000}"/>
    <cellStyle name="20 % - Markeringsfarve1 4 9 5" xfId="34912" xr:uid="{00000000-0005-0000-0000-0000770A0000}"/>
    <cellStyle name="20 % - Markeringsfarve1 5" xfId="2489" xr:uid="{00000000-0005-0000-0000-0000780A0000}"/>
    <cellStyle name="20 % - Markeringsfarve1 5 10" xfId="6124" xr:uid="{00000000-0005-0000-0000-0000790A0000}"/>
    <cellStyle name="20 % - Markeringsfarve1 5 10 2" xfId="13620" xr:uid="{00000000-0005-0000-0000-00007A0A0000}"/>
    <cellStyle name="20 % - Markeringsfarve1 5 10 2 2" xfId="29935" xr:uid="{00000000-0005-0000-0000-00007B0A0000}"/>
    <cellStyle name="20 % - Markeringsfarve1 5 10 2 3" xfId="44899" xr:uid="{00000000-0005-0000-0000-00007C0A0000}"/>
    <cellStyle name="20 % - Markeringsfarve1 5 10 3" xfId="22913" xr:uid="{00000000-0005-0000-0000-00007D0A0000}"/>
    <cellStyle name="20 % - Markeringsfarve1 5 10 4" xfId="37900" xr:uid="{00000000-0005-0000-0000-00007E0A0000}"/>
    <cellStyle name="20 % - Markeringsfarve1 5 11" xfId="10626" xr:uid="{00000000-0005-0000-0000-00007F0A0000}"/>
    <cellStyle name="20 % - Markeringsfarve1 5 11 2" xfId="26946" xr:uid="{00000000-0005-0000-0000-0000800A0000}"/>
    <cellStyle name="20 % - Markeringsfarve1 5 11 3" xfId="41912" xr:uid="{00000000-0005-0000-0000-0000810A0000}"/>
    <cellStyle name="20 % - Markeringsfarve1 5 12" xfId="19924" xr:uid="{00000000-0005-0000-0000-0000820A0000}"/>
    <cellStyle name="20 % - Markeringsfarve1 5 13" xfId="34913" xr:uid="{00000000-0005-0000-0000-0000830A0000}"/>
    <cellStyle name="20 % - Markeringsfarve1 5 2" xfId="2490" xr:uid="{00000000-0005-0000-0000-0000840A0000}"/>
    <cellStyle name="20 % - Markeringsfarve1 5 2 2" xfId="2491" xr:uid="{00000000-0005-0000-0000-0000850A0000}"/>
    <cellStyle name="20 % - Markeringsfarve1 5 2 2 2" xfId="2492" xr:uid="{00000000-0005-0000-0000-0000860A0000}"/>
    <cellStyle name="20 % - Markeringsfarve1 5 2 2 2 2" xfId="8358" xr:uid="{00000000-0005-0000-0000-0000870A0000}"/>
    <cellStyle name="20 % - Markeringsfarve1 5 2 2 2 2 2" xfId="15837" xr:uid="{00000000-0005-0000-0000-0000880A0000}"/>
    <cellStyle name="20 % - Markeringsfarve1 5 2 2 2 2 2 2" xfId="32152" xr:uid="{00000000-0005-0000-0000-0000890A0000}"/>
    <cellStyle name="20 % - Markeringsfarve1 5 2 2 2 2 2 3" xfId="47116" xr:uid="{00000000-0005-0000-0000-00008A0A0000}"/>
    <cellStyle name="20 % - Markeringsfarve1 5 2 2 2 2 3" xfId="25130" xr:uid="{00000000-0005-0000-0000-00008B0A0000}"/>
    <cellStyle name="20 % - Markeringsfarve1 5 2 2 2 2 4" xfId="40117" xr:uid="{00000000-0005-0000-0000-00008C0A0000}"/>
    <cellStyle name="20 % - Markeringsfarve1 5 2 2 2 3" xfId="10629" xr:uid="{00000000-0005-0000-0000-00008D0A0000}"/>
    <cellStyle name="20 % - Markeringsfarve1 5 2 2 2 3 2" xfId="26949" xr:uid="{00000000-0005-0000-0000-00008E0A0000}"/>
    <cellStyle name="20 % - Markeringsfarve1 5 2 2 2 3 3" xfId="41915" xr:uid="{00000000-0005-0000-0000-00008F0A0000}"/>
    <cellStyle name="20 % - Markeringsfarve1 5 2 2 2 4" xfId="19927" xr:uid="{00000000-0005-0000-0000-0000900A0000}"/>
    <cellStyle name="20 % - Markeringsfarve1 5 2 2 2 5" xfId="34916" xr:uid="{00000000-0005-0000-0000-0000910A0000}"/>
    <cellStyle name="20 % - Markeringsfarve1 5 2 2 3" xfId="6929" xr:uid="{00000000-0005-0000-0000-0000920A0000}"/>
    <cellStyle name="20 % - Markeringsfarve1 5 2 2 3 2" xfId="14424" xr:uid="{00000000-0005-0000-0000-0000930A0000}"/>
    <cellStyle name="20 % - Markeringsfarve1 5 2 2 3 2 2" xfId="30739" xr:uid="{00000000-0005-0000-0000-0000940A0000}"/>
    <cellStyle name="20 % - Markeringsfarve1 5 2 2 3 2 3" xfId="45703" xr:uid="{00000000-0005-0000-0000-0000950A0000}"/>
    <cellStyle name="20 % - Markeringsfarve1 5 2 2 3 3" xfId="23717" xr:uid="{00000000-0005-0000-0000-0000960A0000}"/>
    <cellStyle name="20 % - Markeringsfarve1 5 2 2 3 4" xfId="38704" xr:uid="{00000000-0005-0000-0000-0000970A0000}"/>
    <cellStyle name="20 % - Markeringsfarve1 5 2 2 4" xfId="10628" xr:uid="{00000000-0005-0000-0000-0000980A0000}"/>
    <cellStyle name="20 % - Markeringsfarve1 5 2 2 4 2" xfId="26948" xr:uid="{00000000-0005-0000-0000-0000990A0000}"/>
    <cellStyle name="20 % - Markeringsfarve1 5 2 2 4 3" xfId="41914" xr:uid="{00000000-0005-0000-0000-00009A0A0000}"/>
    <cellStyle name="20 % - Markeringsfarve1 5 2 2 5" xfId="19926" xr:uid="{00000000-0005-0000-0000-00009B0A0000}"/>
    <cellStyle name="20 % - Markeringsfarve1 5 2 2 6" xfId="34915" xr:uid="{00000000-0005-0000-0000-00009C0A0000}"/>
    <cellStyle name="20 % - Markeringsfarve1 5 2 3" xfId="2493" xr:uid="{00000000-0005-0000-0000-00009D0A0000}"/>
    <cellStyle name="20 % - Markeringsfarve1 5 2 3 2" xfId="7588" xr:uid="{00000000-0005-0000-0000-00009E0A0000}"/>
    <cellStyle name="20 % - Markeringsfarve1 5 2 3 2 2" xfId="15077" xr:uid="{00000000-0005-0000-0000-00009F0A0000}"/>
    <cellStyle name="20 % - Markeringsfarve1 5 2 3 2 2 2" xfId="31392" xr:uid="{00000000-0005-0000-0000-0000A00A0000}"/>
    <cellStyle name="20 % - Markeringsfarve1 5 2 3 2 2 3" xfId="46356" xr:uid="{00000000-0005-0000-0000-0000A10A0000}"/>
    <cellStyle name="20 % - Markeringsfarve1 5 2 3 2 3" xfId="24370" xr:uid="{00000000-0005-0000-0000-0000A20A0000}"/>
    <cellStyle name="20 % - Markeringsfarve1 5 2 3 2 4" xfId="39357" xr:uid="{00000000-0005-0000-0000-0000A30A0000}"/>
    <cellStyle name="20 % - Markeringsfarve1 5 2 3 3" xfId="10630" xr:uid="{00000000-0005-0000-0000-0000A40A0000}"/>
    <cellStyle name="20 % - Markeringsfarve1 5 2 3 3 2" xfId="26950" xr:uid="{00000000-0005-0000-0000-0000A50A0000}"/>
    <cellStyle name="20 % - Markeringsfarve1 5 2 3 3 3" xfId="41916" xr:uid="{00000000-0005-0000-0000-0000A60A0000}"/>
    <cellStyle name="20 % - Markeringsfarve1 5 2 3 4" xfId="19928" xr:uid="{00000000-0005-0000-0000-0000A70A0000}"/>
    <cellStyle name="20 % - Markeringsfarve1 5 2 3 5" xfId="34917" xr:uid="{00000000-0005-0000-0000-0000A80A0000}"/>
    <cellStyle name="20 % - Markeringsfarve1 5 2 4" xfId="2494" xr:uid="{00000000-0005-0000-0000-0000A90A0000}"/>
    <cellStyle name="20 % - Markeringsfarve1 5 2 4 2" xfId="9012" xr:uid="{00000000-0005-0000-0000-0000AA0A0000}"/>
    <cellStyle name="20 % - Markeringsfarve1 5 2 4 2 2" xfId="16484" xr:uid="{00000000-0005-0000-0000-0000AB0A0000}"/>
    <cellStyle name="20 % - Markeringsfarve1 5 2 4 2 2 2" xfId="32799" xr:uid="{00000000-0005-0000-0000-0000AC0A0000}"/>
    <cellStyle name="20 % - Markeringsfarve1 5 2 4 2 2 3" xfId="47763" xr:uid="{00000000-0005-0000-0000-0000AD0A0000}"/>
    <cellStyle name="20 % - Markeringsfarve1 5 2 4 2 3" xfId="25777" xr:uid="{00000000-0005-0000-0000-0000AE0A0000}"/>
    <cellStyle name="20 % - Markeringsfarve1 5 2 4 2 4" xfId="40764" xr:uid="{00000000-0005-0000-0000-0000AF0A0000}"/>
    <cellStyle name="20 % - Markeringsfarve1 5 2 4 3" xfId="10631" xr:uid="{00000000-0005-0000-0000-0000B00A0000}"/>
    <cellStyle name="20 % - Markeringsfarve1 5 2 4 3 2" xfId="26951" xr:uid="{00000000-0005-0000-0000-0000B10A0000}"/>
    <cellStyle name="20 % - Markeringsfarve1 5 2 4 3 3" xfId="41917" xr:uid="{00000000-0005-0000-0000-0000B20A0000}"/>
    <cellStyle name="20 % - Markeringsfarve1 5 2 4 4" xfId="19929" xr:uid="{00000000-0005-0000-0000-0000B30A0000}"/>
    <cellStyle name="20 % - Markeringsfarve1 5 2 4 5" xfId="34918" xr:uid="{00000000-0005-0000-0000-0000B40A0000}"/>
    <cellStyle name="20 % - Markeringsfarve1 5 2 5" xfId="6125" xr:uid="{00000000-0005-0000-0000-0000B50A0000}"/>
    <cellStyle name="20 % - Markeringsfarve1 5 2 5 2" xfId="13621" xr:uid="{00000000-0005-0000-0000-0000B60A0000}"/>
    <cellStyle name="20 % - Markeringsfarve1 5 2 5 2 2" xfId="29936" xr:uid="{00000000-0005-0000-0000-0000B70A0000}"/>
    <cellStyle name="20 % - Markeringsfarve1 5 2 5 2 3" xfId="44900" xr:uid="{00000000-0005-0000-0000-0000B80A0000}"/>
    <cellStyle name="20 % - Markeringsfarve1 5 2 5 3" xfId="22914" xr:uid="{00000000-0005-0000-0000-0000B90A0000}"/>
    <cellStyle name="20 % - Markeringsfarve1 5 2 5 4" xfId="37901" xr:uid="{00000000-0005-0000-0000-0000BA0A0000}"/>
    <cellStyle name="20 % - Markeringsfarve1 5 2 6" xfId="10627" xr:uid="{00000000-0005-0000-0000-0000BB0A0000}"/>
    <cellStyle name="20 % - Markeringsfarve1 5 2 6 2" xfId="26947" xr:uid="{00000000-0005-0000-0000-0000BC0A0000}"/>
    <cellStyle name="20 % - Markeringsfarve1 5 2 6 3" xfId="41913" xr:uid="{00000000-0005-0000-0000-0000BD0A0000}"/>
    <cellStyle name="20 % - Markeringsfarve1 5 2 7" xfId="19925" xr:uid="{00000000-0005-0000-0000-0000BE0A0000}"/>
    <cellStyle name="20 % - Markeringsfarve1 5 2 8" xfId="34914" xr:uid="{00000000-0005-0000-0000-0000BF0A0000}"/>
    <cellStyle name="20 % - Markeringsfarve1 5 3" xfId="2495" xr:uid="{00000000-0005-0000-0000-0000C00A0000}"/>
    <cellStyle name="20 % - Markeringsfarve1 5 3 2" xfId="2496" xr:uid="{00000000-0005-0000-0000-0000C10A0000}"/>
    <cellStyle name="20 % - Markeringsfarve1 5 3 2 2" xfId="2497" xr:uid="{00000000-0005-0000-0000-0000C20A0000}"/>
    <cellStyle name="20 % - Markeringsfarve1 5 3 2 2 2" xfId="8405" xr:uid="{00000000-0005-0000-0000-0000C30A0000}"/>
    <cellStyle name="20 % - Markeringsfarve1 5 3 2 2 2 2" xfId="15884" xr:uid="{00000000-0005-0000-0000-0000C40A0000}"/>
    <cellStyle name="20 % - Markeringsfarve1 5 3 2 2 2 2 2" xfId="32199" xr:uid="{00000000-0005-0000-0000-0000C50A0000}"/>
    <cellStyle name="20 % - Markeringsfarve1 5 3 2 2 2 2 3" xfId="47163" xr:uid="{00000000-0005-0000-0000-0000C60A0000}"/>
    <cellStyle name="20 % - Markeringsfarve1 5 3 2 2 2 3" xfId="25177" xr:uid="{00000000-0005-0000-0000-0000C70A0000}"/>
    <cellStyle name="20 % - Markeringsfarve1 5 3 2 2 2 4" xfId="40164" xr:uid="{00000000-0005-0000-0000-0000C80A0000}"/>
    <cellStyle name="20 % - Markeringsfarve1 5 3 2 2 3" xfId="10634" xr:uid="{00000000-0005-0000-0000-0000C90A0000}"/>
    <cellStyle name="20 % - Markeringsfarve1 5 3 2 2 3 2" xfId="26954" xr:uid="{00000000-0005-0000-0000-0000CA0A0000}"/>
    <cellStyle name="20 % - Markeringsfarve1 5 3 2 2 3 3" xfId="41920" xr:uid="{00000000-0005-0000-0000-0000CB0A0000}"/>
    <cellStyle name="20 % - Markeringsfarve1 5 3 2 2 4" xfId="19932" xr:uid="{00000000-0005-0000-0000-0000CC0A0000}"/>
    <cellStyle name="20 % - Markeringsfarve1 5 3 2 2 5" xfId="34921" xr:uid="{00000000-0005-0000-0000-0000CD0A0000}"/>
    <cellStyle name="20 % - Markeringsfarve1 5 3 2 3" xfId="6969" xr:uid="{00000000-0005-0000-0000-0000CE0A0000}"/>
    <cellStyle name="20 % - Markeringsfarve1 5 3 2 3 2" xfId="14464" xr:uid="{00000000-0005-0000-0000-0000CF0A0000}"/>
    <cellStyle name="20 % - Markeringsfarve1 5 3 2 3 2 2" xfId="30779" xr:uid="{00000000-0005-0000-0000-0000D00A0000}"/>
    <cellStyle name="20 % - Markeringsfarve1 5 3 2 3 2 3" xfId="45743" xr:uid="{00000000-0005-0000-0000-0000D10A0000}"/>
    <cellStyle name="20 % - Markeringsfarve1 5 3 2 3 3" xfId="23757" xr:uid="{00000000-0005-0000-0000-0000D20A0000}"/>
    <cellStyle name="20 % - Markeringsfarve1 5 3 2 3 4" xfId="38744" xr:uid="{00000000-0005-0000-0000-0000D30A0000}"/>
    <cellStyle name="20 % - Markeringsfarve1 5 3 2 4" xfId="10633" xr:uid="{00000000-0005-0000-0000-0000D40A0000}"/>
    <cellStyle name="20 % - Markeringsfarve1 5 3 2 4 2" xfId="26953" xr:uid="{00000000-0005-0000-0000-0000D50A0000}"/>
    <cellStyle name="20 % - Markeringsfarve1 5 3 2 4 3" xfId="41919" xr:uid="{00000000-0005-0000-0000-0000D60A0000}"/>
    <cellStyle name="20 % - Markeringsfarve1 5 3 2 5" xfId="19931" xr:uid="{00000000-0005-0000-0000-0000D70A0000}"/>
    <cellStyle name="20 % - Markeringsfarve1 5 3 2 6" xfId="34920" xr:uid="{00000000-0005-0000-0000-0000D80A0000}"/>
    <cellStyle name="20 % - Markeringsfarve1 5 3 3" xfId="2498" xr:uid="{00000000-0005-0000-0000-0000D90A0000}"/>
    <cellStyle name="20 % - Markeringsfarve1 5 3 3 2" xfId="7635" xr:uid="{00000000-0005-0000-0000-0000DA0A0000}"/>
    <cellStyle name="20 % - Markeringsfarve1 5 3 3 2 2" xfId="15124" xr:uid="{00000000-0005-0000-0000-0000DB0A0000}"/>
    <cellStyle name="20 % - Markeringsfarve1 5 3 3 2 2 2" xfId="31439" xr:uid="{00000000-0005-0000-0000-0000DC0A0000}"/>
    <cellStyle name="20 % - Markeringsfarve1 5 3 3 2 2 3" xfId="46403" xr:uid="{00000000-0005-0000-0000-0000DD0A0000}"/>
    <cellStyle name="20 % - Markeringsfarve1 5 3 3 2 3" xfId="24417" xr:uid="{00000000-0005-0000-0000-0000DE0A0000}"/>
    <cellStyle name="20 % - Markeringsfarve1 5 3 3 2 4" xfId="39404" xr:uid="{00000000-0005-0000-0000-0000DF0A0000}"/>
    <cellStyle name="20 % - Markeringsfarve1 5 3 3 3" xfId="10635" xr:uid="{00000000-0005-0000-0000-0000E00A0000}"/>
    <cellStyle name="20 % - Markeringsfarve1 5 3 3 3 2" xfId="26955" xr:uid="{00000000-0005-0000-0000-0000E10A0000}"/>
    <cellStyle name="20 % - Markeringsfarve1 5 3 3 3 3" xfId="41921" xr:uid="{00000000-0005-0000-0000-0000E20A0000}"/>
    <cellStyle name="20 % - Markeringsfarve1 5 3 3 4" xfId="19933" xr:uid="{00000000-0005-0000-0000-0000E30A0000}"/>
    <cellStyle name="20 % - Markeringsfarve1 5 3 3 5" xfId="34922" xr:uid="{00000000-0005-0000-0000-0000E40A0000}"/>
    <cellStyle name="20 % - Markeringsfarve1 5 3 4" xfId="2499" xr:uid="{00000000-0005-0000-0000-0000E50A0000}"/>
    <cellStyle name="20 % - Markeringsfarve1 5 3 4 2" xfId="9011" xr:uid="{00000000-0005-0000-0000-0000E60A0000}"/>
    <cellStyle name="20 % - Markeringsfarve1 5 3 4 2 2" xfId="16483" xr:uid="{00000000-0005-0000-0000-0000E70A0000}"/>
    <cellStyle name="20 % - Markeringsfarve1 5 3 4 2 2 2" xfId="32798" xr:uid="{00000000-0005-0000-0000-0000E80A0000}"/>
    <cellStyle name="20 % - Markeringsfarve1 5 3 4 2 2 3" xfId="47762" xr:uid="{00000000-0005-0000-0000-0000E90A0000}"/>
    <cellStyle name="20 % - Markeringsfarve1 5 3 4 2 3" xfId="25776" xr:uid="{00000000-0005-0000-0000-0000EA0A0000}"/>
    <cellStyle name="20 % - Markeringsfarve1 5 3 4 2 4" xfId="40763" xr:uid="{00000000-0005-0000-0000-0000EB0A0000}"/>
    <cellStyle name="20 % - Markeringsfarve1 5 3 4 3" xfId="10636" xr:uid="{00000000-0005-0000-0000-0000EC0A0000}"/>
    <cellStyle name="20 % - Markeringsfarve1 5 3 4 3 2" xfId="26956" xr:uid="{00000000-0005-0000-0000-0000ED0A0000}"/>
    <cellStyle name="20 % - Markeringsfarve1 5 3 4 3 3" xfId="41922" xr:uid="{00000000-0005-0000-0000-0000EE0A0000}"/>
    <cellStyle name="20 % - Markeringsfarve1 5 3 4 4" xfId="19934" xr:uid="{00000000-0005-0000-0000-0000EF0A0000}"/>
    <cellStyle name="20 % - Markeringsfarve1 5 3 4 5" xfId="34923" xr:uid="{00000000-0005-0000-0000-0000F00A0000}"/>
    <cellStyle name="20 % - Markeringsfarve1 5 3 5" xfId="6126" xr:uid="{00000000-0005-0000-0000-0000F10A0000}"/>
    <cellStyle name="20 % - Markeringsfarve1 5 3 5 2" xfId="13622" xr:uid="{00000000-0005-0000-0000-0000F20A0000}"/>
    <cellStyle name="20 % - Markeringsfarve1 5 3 5 2 2" xfId="29937" xr:uid="{00000000-0005-0000-0000-0000F30A0000}"/>
    <cellStyle name="20 % - Markeringsfarve1 5 3 5 2 3" xfId="44901" xr:uid="{00000000-0005-0000-0000-0000F40A0000}"/>
    <cellStyle name="20 % - Markeringsfarve1 5 3 5 3" xfId="22915" xr:uid="{00000000-0005-0000-0000-0000F50A0000}"/>
    <cellStyle name="20 % - Markeringsfarve1 5 3 5 4" xfId="37902" xr:uid="{00000000-0005-0000-0000-0000F60A0000}"/>
    <cellStyle name="20 % - Markeringsfarve1 5 3 6" xfId="10632" xr:uid="{00000000-0005-0000-0000-0000F70A0000}"/>
    <cellStyle name="20 % - Markeringsfarve1 5 3 6 2" xfId="26952" xr:uid="{00000000-0005-0000-0000-0000F80A0000}"/>
    <cellStyle name="20 % - Markeringsfarve1 5 3 6 3" xfId="41918" xr:uid="{00000000-0005-0000-0000-0000F90A0000}"/>
    <cellStyle name="20 % - Markeringsfarve1 5 3 7" xfId="19930" xr:uid="{00000000-0005-0000-0000-0000FA0A0000}"/>
    <cellStyle name="20 % - Markeringsfarve1 5 3 8" xfId="34919" xr:uid="{00000000-0005-0000-0000-0000FB0A0000}"/>
    <cellStyle name="20 % - Markeringsfarve1 5 4" xfId="2500" xr:uid="{00000000-0005-0000-0000-0000FC0A0000}"/>
    <cellStyle name="20 % - Markeringsfarve1 5 4 2" xfId="2501" xr:uid="{00000000-0005-0000-0000-0000FD0A0000}"/>
    <cellStyle name="20 % - Markeringsfarve1 5 4 2 2" xfId="2502" xr:uid="{00000000-0005-0000-0000-0000FE0A0000}"/>
    <cellStyle name="20 % - Markeringsfarve1 5 4 2 2 2" xfId="8596" xr:uid="{00000000-0005-0000-0000-0000FF0A0000}"/>
    <cellStyle name="20 % - Markeringsfarve1 5 4 2 2 2 2" xfId="16075" xr:uid="{00000000-0005-0000-0000-0000000B0000}"/>
    <cellStyle name="20 % - Markeringsfarve1 5 4 2 2 2 2 2" xfId="32390" xr:uid="{00000000-0005-0000-0000-0000010B0000}"/>
    <cellStyle name="20 % - Markeringsfarve1 5 4 2 2 2 2 3" xfId="47354" xr:uid="{00000000-0005-0000-0000-0000020B0000}"/>
    <cellStyle name="20 % - Markeringsfarve1 5 4 2 2 2 3" xfId="25368" xr:uid="{00000000-0005-0000-0000-0000030B0000}"/>
    <cellStyle name="20 % - Markeringsfarve1 5 4 2 2 2 4" xfId="40355" xr:uid="{00000000-0005-0000-0000-0000040B0000}"/>
    <cellStyle name="20 % - Markeringsfarve1 5 4 2 2 3" xfId="10639" xr:uid="{00000000-0005-0000-0000-0000050B0000}"/>
    <cellStyle name="20 % - Markeringsfarve1 5 4 2 2 3 2" xfId="26959" xr:uid="{00000000-0005-0000-0000-0000060B0000}"/>
    <cellStyle name="20 % - Markeringsfarve1 5 4 2 2 3 3" xfId="41925" xr:uid="{00000000-0005-0000-0000-0000070B0000}"/>
    <cellStyle name="20 % - Markeringsfarve1 5 4 2 2 4" xfId="19937" xr:uid="{00000000-0005-0000-0000-0000080B0000}"/>
    <cellStyle name="20 % - Markeringsfarve1 5 4 2 2 5" xfId="34926" xr:uid="{00000000-0005-0000-0000-0000090B0000}"/>
    <cellStyle name="20 % - Markeringsfarve1 5 4 2 3" xfId="7131" xr:uid="{00000000-0005-0000-0000-00000A0B0000}"/>
    <cellStyle name="20 % - Markeringsfarve1 5 4 2 3 2" xfId="14623" xr:uid="{00000000-0005-0000-0000-00000B0B0000}"/>
    <cellStyle name="20 % - Markeringsfarve1 5 4 2 3 2 2" xfId="30938" xr:uid="{00000000-0005-0000-0000-00000C0B0000}"/>
    <cellStyle name="20 % - Markeringsfarve1 5 4 2 3 2 3" xfId="45902" xr:uid="{00000000-0005-0000-0000-00000D0B0000}"/>
    <cellStyle name="20 % - Markeringsfarve1 5 4 2 3 3" xfId="23916" xr:uid="{00000000-0005-0000-0000-00000E0B0000}"/>
    <cellStyle name="20 % - Markeringsfarve1 5 4 2 3 4" xfId="38903" xr:uid="{00000000-0005-0000-0000-00000F0B0000}"/>
    <cellStyle name="20 % - Markeringsfarve1 5 4 2 4" xfId="10638" xr:uid="{00000000-0005-0000-0000-0000100B0000}"/>
    <cellStyle name="20 % - Markeringsfarve1 5 4 2 4 2" xfId="26958" xr:uid="{00000000-0005-0000-0000-0000110B0000}"/>
    <cellStyle name="20 % - Markeringsfarve1 5 4 2 4 3" xfId="41924" xr:uid="{00000000-0005-0000-0000-0000120B0000}"/>
    <cellStyle name="20 % - Markeringsfarve1 5 4 2 5" xfId="19936" xr:uid="{00000000-0005-0000-0000-0000130B0000}"/>
    <cellStyle name="20 % - Markeringsfarve1 5 4 2 6" xfId="34925" xr:uid="{00000000-0005-0000-0000-0000140B0000}"/>
    <cellStyle name="20 % - Markeringsfarve1 5 4 3" xfId="2503" xr:uid="{00000000-0005-0000-0000-0000150B0000}"/>
    <cellStyle name="20 % - Markeringsfarve1 5 4 3 2" xfId="7872" xr:uid="{00000000-0005-0000-0000-0000160B0000}"/>
    <cellStyle name="20 % - Markeringsfarve1 5 4 3 2 2" xfId="15360" xr:uid="{00000000-0005-0000-0000-0000170B0000}"/>
    <cellStyle name="20 % - Markeringsfarve1 5 4 3 2 2 2" xfId="31675" xr:uid="{00000000-0005-0000-0000-0000180B0000}"/>
    <cellStyle name="20 % - Markeringsfarve1 5 4 3 2 2 3" xfId="46639" xr:uid="{00000000-0005-0000-0000-0000190B0000}"/>
    <cellStyle name="20 % - Markeringsfarve1 5 4 3 2 3" xfId="24653" xr:uid="{00000000-0005-0000-0000-00001A0B0000}"/>
    <cellStyle name="20 % - Markeringsfarve1 5 4 3 2 4" xfId="39640" xr:uid="{00000000-0005-0000-0000-00001B0B0000}"/>
    <cellStyle name="20 % - Markeringsfarve1 5 4 3 3" xfId="10640" xr:uid="{00000000-0005-0000-0000-00001C0B0000}"/>
    <cellStyle name="20 % - Markeringsfarve1 5 4 3 3 2" xfId="26960" xr:uid="{00000000-0005-0000-0000-00001D0B0000}"/>
    <cellStyle name="20 % - Markeringsfarve1 5 4 3 3 3" xfId="41926" xr:uid="{00000000-0005-0000-0000-00001E0B0000}"/>
    <cellStyle name="20 % - Markeringsfarve1 5 4 3 4" xfId="19938" xr:uid="{00000000-0005-0000-0000-00001F0B0000}"/>
    <cellStyle name="20 % - Markeringsfarve1 5 4 3 5" xfId="34927" xr:uid="{00000000-0005-0000-0000-0000200B0000}"/>
    <cellStyle name="20 % - Markeringsfarve1 5 4 4" xfId="2504" xr:uid="{00000000-0005-0000-0000-0000210B0000}"/>
    <cellStyle name="20 % - Markeringsfarve1 5 4 4 2" xfId="9010" xr:uid="{00000000-0005-0000-0000-0000220B0000}"/>
    <cellStyle name="20 % - Markeringsfarve1 5 4 4 2 2" xfId="16482" xr:uid="{00000000-0005-0000-0000-0000230B0000}"/>
    <cellStyle name="20 % - Markeringsfarve1 5 4 4 2 2 2" xfId="32797" xr:uid="{00000000-0005-0000-0000-0000240B0000}"/>
    <cellStyle name="20 % - Markeringsfarve1 5 4 4 2 2 3" xfId="47761" xr:uid="{00000000-0005-0000-0000-0000250B0000}"/>
    <cellStyle name="20 % - Markeringsfarve1 5 4 4 2 3" xfId="25775" xr:uid="{00000000-0005-0000-0000-0000260B0000}"/>
    <cellStyle name="20 % - Markeringsfarve1 5 4 4 2 4" xfId="40762" xr:uid="{00000000-0005-0000-0000-0000270B0000}"/>
    <cellStyle name="20 % - Markeringsfarve1 5 4 4 3" xfId="10641" xr:uid="{00000000-0005-0000-0000-0000280B0000}"/>
    <cellStyle name="20 % - Markeringsfarve1 5 4 4 3 2" xfId="26961" xr:uid="{00000000-0005-0000-0000-0000290B0000}"/>
    <cellStyle name="20 % - Markeringsfarve1 5 4 4 3 3" xfId="41927" xr:uid="{00000000-0005-0000-0000-00002A0B0000}"/>
    <cellStyle name="20 % - Markeringsfarve1 5 4 4 4" xfId="19939" xr:uid="{00000000-0005-0000-0000-00002B0B0000}"/>
    <cellStyle name="20 % - Markeringsfarve1 5 4 4 5" xfId="34928" xr:uid="{00000000-0005-0000-0000-00002C0B0000}"/>
    <cellStyle name="20 % - Markeringsfarve1 5 4 5" xfId="6127" xr:uid="{00000000-0005-0000-0000-00002D0B0000}"/>
    <cellStyle name="20 % - Markeringsfarve1 5 4 5 2" xfId="13623" xr:uid="{00000000-0005-0000-0000-00002E0B0000}"/>
    <cellStyle name="20 % - Markeringsfarve1 5 4 5 2 2" xfId="29938" xr:uid="{00000000-0005-0000-0000-00002F0B0000}"/>
    <cellStyle name="20 % - Markeringsfarve1 5 4 5 2 3" xfId="44902" xr:uid="{00000000-0005-0000-0000-0000300B0000}"/>
    <cellStyle name="20 % - Markeringsfarve1 5 4 5 3" xfId="22916" xr:uid="{00000000-0005-0000-0000-0000310B0000}"/>
    <cellStyle name="20 % - Markeringsfarve1 5 4 5 4" xfId="37903" xr:uid="{00000000-0005-0000-0000-0000320B0000}"/>
    <cellStyle name="20 % - Markeringsfarve1 5 4 6" xfId="10637" xr:uid="{00000000-0005-0000-0000-0000330B0000}"/>
    <cellStyle name="20 % - Markeringsfarve1 5 4 6 2" xfId="26957" xr:uid="{00000000-0005-0000-0000-0000340B0000}"/>
    <cellStyle name="20 % - Markeringsfarve1 5 4 6 3" xfId="41923" xr:uid="{00000000-0005-0000-0000-0000350B0000}"/>
    <cellStyle name="20 % - Markeringsfarve1 5 4 7" xfId="19935" xr:uid="{00000000-0005-0000-0000-0000360B0000}"/>
    <cellStyle name="20 % - Markeringsfarve1 5 4 8" xfId="34924" xr:uid="{00000000-0005-0000-0000-0000370B0000}"/>
    <cellStyle name="20 % - Markeringsfarve1 5 5" xfId="2505" xr:uid="{00000000-0005-0000-0000-0000380B0000}"/>
    <cellStyle name="20 % - Markeringsfarve1 5 5 2" xfId="2506" xr:uid="{00000000-0005-0000-0000-0000390B0000}"/>
    <cellStyle name="20 % - Markeringsfarve1 5 5 2 2" xfId="2507" xr:uid="{00000000-0005-0000-0000-00003A0B0000}"/>
    <cellStyle name="20 % - Markeringsfarve1 5 5 2 2 2" xfId="8713" xr:uid="{00000000-0005-0000-0000-00003B0B0000}"/>
    <cellStyle name="20 % - Markeringsfarve1 5 5 2 2 2 2" xfId="16192" xr:uid="{00000000-0005-0000-0000-00003C0B0000}"/>
    <cellStyle name="20 % - Markeringsfarve1 5 5 2 2 2 2 2" xfId="32507" xr:uid="{00000000-0005-0000-0000-00003D0B0000}"/>
    <cellStyle name="20 % - Markeringsfarve1 5 5 2 2 2 2 3" xfId="47471" xr:uid="{00000000-0005-0000-0000-00003E0B0000}"/>
    <cellStyle name="20 % - Markeringsfarve1 5 5 2 2 2 3" xfId="25485" xr:uid="{00000000-0005-0000-0000-00003F0B0000}"/>
    <cellStyle name="20 % - Markeringsfarve1 5 5 2 2 2 4" xfId="40472" xr:uid="{00000000-0005-0000-0000-0000400B0000}"/>
    <cellStyle name="20 % - Markeringsfarve1 5 5 2 2 3" xfId="10644" xr:uid="{00000000-0005-0000-0000-0000410B0000}"/>
    <cellStyle name="20 % - Markeringsfarve1 5 5 2 2 3 2" xfId="26964" xr:uid="{00000000-0005-0000-0000-0000420B0000}"/>
    <cellStyle name="20 % - Markeringsfarve1 5 5 2 2 3 3" xfId="41930" xr:uid="{00000000-0005-0000-0000-0000430B0000}"/>
    <cellStyle name="20 % - Markeringsfarve1 5 5 2 2 4" xfId="19942" xr:uid="{00000000-0005-0000-0000-0000440B0000}"/>
    <cellStyle name="20 % - Markeringsfarve1 5 5 2 2 5" xfId="34931" xr:uid="{00000000-0005-0000-0000-0000450B0000}"/>
    <cellStyle name="20 % - Markeringsfarve1 5 5 2 3" xfId="7230" xr:uid="{00000000-0005-0000-0000-0000460B0000}"/>
    <cellStyle name="20 % - Markeringsfarve1 5 5 2 3 2" xfId="14722" xr:uid="{00000000-0005-0000-0000-0000470B0000}"/>
    <cellStyle name="20 % - Markeringsfarve1 5 5 2 3 2 2" xfId="31037" xr:uid="{00000000-0005-0000-0000-0000480B0000}"/>
    <cellStyle name="20 % - Markeringsfarve1 5 5 2 3 2 3" xfId="46001" xr:uid="{00000000-0005-0000-0000-0000490B0000}"/>
    <cellStyle name="20 % - Markeringsfarve1 5 5 2 3 3" xfId="24015" xr:uid="{00000000-0005-0000-0000-00004A0B0000}"/>
    <cellStyle name="20 % - Markeringsfarve1 5 5 2 3 4" xfId="39002" xr:uid="{00000000-0005-0000-0000-00004B0B0000}"/>
    <cellStyle name="20 % - Markeringsfarve1 5 5 2 4" xfId="10643" xr:uid="{00000000-0005-0000-0000-00004C0B0000}"/>
    <cellStyle name="20 % - Markeringsfarve1 5 5 2 4 2" xfId="26963" xr:uid="{00000000-0005-0000-0000-00004D0B0000}"/>
    <cellStyle name="20 % - Markeringsfarve1 5 5 2 4 3" xfId="41929" xr:uid="{00000000-0005-0000-0000-00004E0B0000}"/>
    <cellStyle name="20 % - Markeringsfarve1 5 5 2 5" xfId="19941" xr:uid="{00000000-0005-0000-0000-00004F0B0000}"/>
    <cellStyle name="20 % - Markeringsfarve1 5 5 2 6" xfId="34930" xr:uid="{00000000-0005-0000-0000-0000500B0000}"/>
    <cellStyle name="20 % - Markeringsfarve1 5 5 3" xfId="2508" xr:uid="{00000000-0005-0000-0000-0000510B0000}"/>
    <cellStyle name="20 % - Markeringsfarve1 5 5 3 2" xfId="7989" xr:uid="{00000000-0005-0000-0000-0000520B0000}"/>
    <cellStyle name="20 % - Markeringsfarve1 5 5 3 2 2" xfId="15477" xr:uid="{00000000-0005-0000-0000-0000530B0000}"/>
    <cellStyle name="20 % - Markeringsfarve1 5 5 3 2 2 2" xfId="31792" xr:uid="{00000000-0005-0000-0000-0000540B0000}"/>
    <cellStyle name="20 % - Markeringsfarve1 5 5 3 2 2 3" xfId="46756" xr:uid="{00000000-0005-0000-0000-0000550B0000}"/>
    <cellStyle name="20 % - Markeringsfarve1 5 5 3 2 3" xfId="24770" xr:uid="{00000000-0005-0000-0000-0000560B0000}"/>
    <cellStyle name="20 % - Markeringsfarve1 5 5 3 2 4" xfId="39757" xr:uid="{00000000-0005-0000-0000-0000570B0000}"/>
    <cellStyle name="20 % - Markeringsfarve1 5 5 3 3" xfId="10645" xr:uid="{00000000-0005-0000-0000-0000580B0000}"/>
    <cellStyle name="20 % - Markeringsfarve1 5 5 3 3 2" xfId="26965" xr:uid="{00000000-0005-0000-0000-0000590B0000}"/>
    <cellStyle name="20 % - Markeringsfarve1 5 5 3 3 3" xfId="41931" xr:uid="{00000000-0005-0000-0000-00005A0B0000}"/>
    <cellStyle name="20 % - Markeringsfarve1 5 5 3 4" xfId="19943" xr:uid="{00000000-0005-0000-0000-00005B0B0000}"/>
    <cellStyle name="20 % - Markeringsfarve1 5 5 3 5" xfId="34932" xr:uid="{00000000-0005-0000-0000-00005C0B0000}"/>
    <cellStyle name="20 % - Markeringsfarve1 5 5 4" xfId="2509" xr:uid="{00000000-0005-0000-0000-00005D0B0000}"/>
    <cellStyle name="20 % - Markeringsfarve1 5 5 4 2" xfId="9009" xr:uid="{00000000-0005-0000-0000-00005E0B0000}"/>
    <cellStyle name="20 % - Markeringsfarve1 5 5 4 2 2" xfId="16481" xr:uid="{00000000-0005-0000-0000-00005F0B0000}"/>
    <cellStyle name="20 % - Markeringsfarve1 5 5 4 2 2 2" xfId="32796" xr:uid="{00000000-0005-0000-0000-0000600B0000}"/>
    <cellStyle name="20 % - Markeringsfarve1 5 5 4 2 2 3" xfId="47760" xr:uid="{00000000-0005-0000-0000-0000610B0000}"/>
    <cellStyle name="20 % - Markeringsfarve1 5 5 4 2 3" xfId="25774" xr:uid="{00000000-0005-0000-0000-0000620B0000}"/>
    <cellStyle name="20 % - Markeringsfarve1 5 5 4 2 4" xfId="40761" xr:uid="{00000000-0005-0000-0000-0000630B0000}"/>
    <cellStyle name="20 % - Markeringsfarve1 5 5 4 3" xfId="10646" xr:uid="{00000000-0005-0000-0000-0000640B0000}"/>
    <cellStyle name="20 % - Markeringsfarve1 5 5 4 3 2" xfId="26966" xr:uid="{00000000-0005-0000-0000-0000650B0000}"/>
    <cellStyle name="20 % - Markeringsfarve1 5 5 4 3 3" xfId="41932" xr:uid="{00000000-0005-0000-0000-0000660B0000}"/>
    <cellStyle name="20 % - Markeringsfarve1 5 5 4 4" xfId="19944" xr:uid="{00000000-0005-0000-0000-0000670B0000}"/>
    <cellStyle name="20 % - Markeringsfarve1 5 5 4 5" xfId="34933" xr:uid="{00000000-0005-0000-0000-0000680B0000}"/>
    <cellStyle name="20 % - Markeringsfarve1 5 5 5" xfId="6128" xr:uid="{00000000-0005-0000-0000-0000690B0000}"/>
    <cellStyle name="20 % - Markeringsfarve1 5 5 5 2" xfId="13624" xr:uid="{00000000-0005-0000-0000-00006A0B0000}"/>
    <cellStyle name="20 % - Markeringsfarve1 5 5 5 2 2" xfId="29939" xr:uid="{00000000-0005-0000-0000-00006B0B0000}"/>
    <cellStyle name="20 % - Markeringsfarve1 5 5 5 2 3" xfId="44903" xr:uid="{00000000-0005-0000-0000-00006C0B0000}"/>
    <cellStyle name="20 % - Markeringsfarve1 5 5 5 3" xfId="22917" xr:uid="{00000000-0005-0000-0000-00006D0B0000}"/>
    <cellStyle name="20 % - Markeringsfarve1 5 5 5 4" xfId="37904" xr:uid="{00000000-0005-0000-0000-00006E0B0000}"/>
    <cellStyle name="20 % - Markeringsfarve1 5 5 6" xfId="10642" xr:uid="{00000000-0005-0000-0000-00006F0B0000}"/>
    <cellStyle name="20 % - Markeringsfarve1 5 5 6 2" xfId="26962" xr:uid="{00000000-0005-0000-0000-0000700B0000}"/>
    <cellStyle name="20 % - Markeringsfarve1 5 5 6 3" xfId="41928" xr:uid="{00000000-0005-0000-0000-0000710B0000}"/>
    <cellStyle name="20 % - Markeringsfarve1 5 5 7" xfId="19940" xr:uid="{00000000-0005-0000-0000-0000720B0000}"/>
    <cellStyle name="20 % - Markeringsfarve1 5 5 8" xfId="34929" xr:uid="{00000000-0005-0000-0000-0000730B0000}"/>
    <cellStyle name="20 % - Markeringsfarve1 5 6" xfId="2510" xr:uid="{00000000-0005-0000-0000-0000740B0000}"/>
    <cellStyle name="20 % - Markeringsfarve1 5 6 2" xfId="2511" xr:uid="{00000000-0005-0000-0000-0000750B0000}"/>
    <cellStyle name="20 % - Markeringsfarve1 5 6 2 2" xfId="2512" xr:uid="{00000000-0005-0000-0000-0000760B0000}"/>
    <cellStyle name="20 % - Markeringsfarve1 5 6 2 2 2" xfId="8760" xr:uid="{00000000-0005-0000-0000-0000770B0000}"/>
    <cellStyle name="20 % - Markeringsfarve1 5 6 2 2 2 2" xfId="16239" xr:uid="{00000000-0005-0000-0000-0000780B0000}"/>
    <cellStyle name="20 % - Markeringsfarve1 5 6 2 2 2 2 2" xfId="32554" xr:uid="{00000000-0005-0000-0000-0000790B0000}"/>
    <cellStyle name="20 % - Markeringsfarve1 5 6 2 2 2 2 3" xfId="47518" xr:uid="{00000000-0005-0000-0000-00007A0B0000}"/>
    <cellStyle name="20 % - Markeringsfarve1 5 6 2 2 2 3" xfId="25532" xr:uid="{00000000-0005-0000-0000-00007B0B0000}"/>
    <cellStyle name="20 % - Markeringsfarve1 5 6 2 2 2 4" xfId="40519" xr:uid="{00000000-0005-0000-0000-00007C0B0000}"/>
    <cellStyle name="20 % - Markeringsfarve1 5 6 2 2 3" xfId="10649" xr:uid="{00000000-0005-0000-0000-00007D0B0000}"/>
    <cellStyle name="20 % - Markeringsfarve1 5 6 2 2 3 2" xfId="26969" xr:uid="{00000000-0005-0000-0000-00007E0B0000}"/>
    <cellStyle name="20 % - Markeringsfarve1 5 6 2 2 3 3" xfId="41935" xr:uid="{00000000-0005-0000-0000-00007F0B0000}"/>
    <cellStyle name="20 % - Markeringsfarve1 5 6 2 2 4" xfId="19947" xr:uid="{00000000-0005-0000-0000-0000800B0000}"/>
    <cellStyle name="20 % - Markeringsfarve1 5 6 2 2 5" xfId="34936" xr:uid="{00000000-0005-0000-0000-0000810B0000}"/>
    <cellStyle name="20 % - Markeringsfarve1 5 6 2 3" xfId="7271" xr:uid="{00000000-0005-0000-0000-0000820B0000}"/>
    <cellStyle name="20 % - Markeringsfarve1 5 6 2 3 2" xfId="14763" xr:uid="{00000000-0005-0000-0000-0000830B0000}"/>
    <cellStyle name="20 % - Markeringsfarve1 5 6 2 3 2 2" xfId="31078" xr:uid="{00000000-0005-0000-0000-0000840B0000}"/>
    <cellStyle name="20 % - Markeringsfarve1 5 6 2 3 2 3" xfId="46042" xr:uid="{00000000-0005-0000-0000-0000850B0000}"/>
    <cellStyle name="20 % - Markeringsfarve1 5 6 2 3 3" xfId="24056" xr:uid="{00000000-0005-0000-0000-0000860B0000}"/>
    <cellStyle name="20 % - Markeringsfarve1 5 6 2 3 4" xfId="39043" xr:uid="{00000000-0005-0000-0000-0000870B0000}"/>
    <cellStyle name="20 % - Markeringsfarve1 5 6 2 4" xfId="10648" xr:uid="{00000000-0005-0000-0000-0000880B0000}"/>
    <cellStyle name="20 % - Markeringsfarve1 5 6 2 4 2" xfId="26968" xr:uid="{00000000-0005-0000-0000-0000890B0000}"/>
    <cellStyle name="20 % - Markeringsfarve1 5 6 2 4 3" xfId="41934" xr:uid="{00000000-0005-0000-0000-00008A0B0000}"/>
    <cellStyle name="20 % - Markeringsfarve1 5 6 2 5" xfId="19946" xr:uid="{00000000-0005-0000-0000-00008B0B0000}"/>
    <cellStyle name="20 % - Markeringsfarve1 5 6 2 6" xfId="34935" xr:uid="{00000000-0005-0000-0000-00008C0B0000}"/>
    <cellStyle name="20 % - Markeringsfarve1 5 6 3" xfId="2513" xr:uid="{00000000-0005-0000-0000-00008D0B0000}"/>
    <cellStyle name="20 % - Markeringsfarve1 5 6 3 2" xfId="8037" xr:uid="{00000000-0005-0000-0000-00008E0B0000}"/>
    <cellStyle name="20 % - Markeringsfarve1 5 6 3 2 2" xfId="15525" xr:uid="{00000000-0005-0000-0000-00008F0B0000}"/>
    <cellStyle name="20 % - Markeringsfarve1 5 6 3 2 2 2" xfId="31840" xr:uid="{00000000-0005-0000-0000-0000900B0000}"/>
    <cellStyle name="20 % - Markeringsfarve1 5 6 3 2 2 3" xfId="46804" xr:uid="{00000000-0005-0000-0000-0000910B0000}"/>
    <cellStyle name="20 % - Markeringsfarve1 5 6 3 2 3" xfId="24818" xr:uid="{00000000-0005-0000-0000-0000920B0000}"/>
    <cellStyle name="20 % - Markeringsfarve1 5 6 3 2 4" xfId="39805" xr:uid="{00000000-0005-0000-0000-0000930B0000}"/>
    <cellStyle name="20 % - Markeringsfarve1 5 6 3 3" xfId="10650" xr:uid="{00000000-0005-0000-0000-0000940B0000}"/>
    <cellStyle name="20 % - Markeringsfarve1 5 6 3 3 2" xfId="26970" xr:uid="{00000000-0005-0000-0000-0000950B0000}"/>
    <cellStyle name="20 % - Markeringsfarve1 5 6 3 3 3" xfId="41936" xr:uid="{00000000-0005-0000-0000-0000960B0000}"/>
    <cellStyle name="20 % - Markeringsfarve1 5 6 3 4" xfId="19948" xr:uid="{00000000-0005-0000-0000-0000970B0000}"/>
    <cellStyle name="20 % - Markeringsfarve1 5 6 3 5" xfId="34937" xr:uid="{00000000-0005-0000-0000-0000980B0000}"/>
    <cellStyle name="20 % - Markeringsfarve1 5 6 4" xfId="2514" xr:uid="{00000000-0005-0000-0000-0000990B0000}"/>
    <cellStyle name="20 % - Markeringsfarve1 5 6 4 2" xfId="9008" xr:uid="{00000000-0005-0000-0000-00009A0B0000}"/>
    <cellStyle name="20 % - Markeringsfarve1 5 6 4 2 2" xfId="16480" xr:uid="{00000000-0005-0000-0000-00009B0B0000}"/>
    <cellStyle name="20 % - Markeringsfarve1 5 6 4 2 2 2" xfId="32795" xr:uid="{00000000-0005-0000-0000-00009C0B0000}"/>
    <cellStyle name="20 % - Markeringsfarve1 5 6 4 2 2 3" xfId="47759" xr:uid="{00000000-0005-0000-0000-00009D0B0000}"/>
    <cellStyle name="20 % - Markeringsfarve1 5 6 4 2 3" xfId="25773" xr:uid="{00000000-0005-0000-0000-00009E0B0000}"/>
    <cellStyle name="20 % - Markeringsfarve1 5 6 4 2 4" xfId="40760" xr:uid="{00000000-0005-0000-0000-00009F0B0000}"/>
    <cellStyle name="20 % - Markeringsfarve1 5 6 4 3" xfId="10651" xr:uid="{00000000-0005-0000-0000-0000A00B0000}"/>
    <cellStyle name="20 % - Markeringsfarve1 5 6 4 3 2" xfId="26971" xr:uid="{00000000-0005-0000-0000-0000A10B0000}"/>
    <cellStyle name="20 % - Markeringsfarve1 5 6 4 3 3" xfId="41937" xr:uid="{00000000-0005-0000-0000-0000A20B0000}"/>
    <cellStyle name="20 % - Markeringsfarve1 5 6 4 4" xfId="19949" xr:uid="{00000000-0005-0000-0000-0000A30B0000}"/>
    <cellStyle name="20 % - Markeringsfarve1 5 6 4 5" xfId="34938" xr:uid="{00000000-0005-0000-0000-0000A40B0000}"/>
    <cellStyle name="20 % - Markeringsfarve1 5 6 5" xfId="6129" xr:uid="{00000000-0005-0000-0000-0000A50B0000}"/>
    <cellStyle name="20 % - Markeringsfarve1 5 6 5 2" xfId="13625" xr:uid="{00000000-0005-0000-0000-0000A60B0000}"/>
    <cellStyle name="20 % - Markeringsfarve1 5 6 5 2 2" xfId="29940" xr:uid="{00000000-0005-0000-0000-0000A70B0000}"/>
    <cellStyle name="20 % - Markeringsfarve1 5 6 5 2 3" xfId="44904" xr:uid="{00000000-0005-0000-0000-0000A80B0000}"/>
    <cellStyle name="20 % - Markeringsfarve1 5 6 5 3" xfId="22918" xr:uid="{00000000-0005-0000-0000-0000A90B0000}"/>
    <cellStyle name="20 % - Markeringsfarve1 5 6 5 4" xfId="37905" xr:uid="{00000000-0005-0000-0000-0000AA0B0000}"/>
    <cellStyle name="20 % - Markeringsfarve1 5 6 6" xfId="10647" xr:uid="{00000000-0005-0000-0000-0000AB0B0000}"/>
    <cellStyle name="20 % - Markeringsfarve1 5 6 6 2" xfId="26967" xr:uid="{00000000-0005-0000-0000-0000AC0B0000}"/>
    <cellStyle name="20 % - Markeringsfarve1 5 6 6 3" xfId="41933" xr:uid="{00000000-0005-0000-0000-0000AD0B0000}"/>
    <cellStyle name="20 % - Markeringsfarve1 5 6 7" xfId="19945" xr:uid="{00000000-0005-0000-0000-0000AE0B0000}"/>
    <cellStyle name="20 % - Markeringsfarve1 5 6 8" xfId="34934" xr:uid="{00000000-0005-0000-0000-0000AF0B0000}"/>
    <cellStyle name="20 % - Markeringsfarve1 5 7" xfId="2515" xr:uid="{00000000-0005-0000-0000-0000B00B0000}"/>
    <cellStyle name="20 % - Markeringsfarve1 5 7 2" xfId="2516" xr:uid="{00000000-0005-0000-0000-0000B10B0000}"/>
    <cellStyle name="20 % - Markeringsfarve1 5 7 2 2" xfId="8239" xr:uid="{00000000-0005-0000-0000-0000B20B0000}"/>
    <cellStyle name="20 % - Markeringsfarve1 5 7 2 2 2" xfId="15718" xr:uid="{00000000-0005-0000-0000-0000B30B0000}"/>
    <cellStyle name="20 % - Markeringsfarve1 5 7 2 2 2 2" xfId="32033" xr:uid="{00000000-0005-0000-0000-0000B40B0000}"/>
    <cellStyle name="20 % - Markeringsfarve1 5 7 2 2 2 3" xfId="46997" xr:uid="{00000000-0005-0000-0000-0000B50B0000}"/>
    <cellStyle name="20 % - Markeringsfarve1 5 7 2 2 3" xfId="25011" xr:uid="{00000000-0005-0000-0000-0000B60B0000}"/>
    <cellStyle name="20 % - Markeringsfarve1 5 7 2 2 4" xfId="39998" xr:uid="{00000000-0005-0000-0000-0000B70B0000}"/>
    <cellStyle name="20 % - Markeringsfarve1 5 7 2 3" xfId="10653" xr:uid="{00000000-0005-0000-0000-0000B80B0000}"/>
    <cellStyle name="20 % - Markeringsfarve1 5 7 2 3 2" xfId="26973" xr:uid="{00000000-0005-0000-0000-0000B90B0000}"/>
    <cellStyle name="20 % - Markeringsfarve1 5 7 2 3 3" xfId="41939" xr:uid="{00000000-0005-0000-0000-0000BA0B0000}"/>
    <cellStyle name="20 % - Markeringsfarve1 5 7 2 4" xfId="19951" xr:uid="{00000000-0005-0000-0000-0000BB0B0000}"/>
    <cellStyle name="20 % - Markeringsfarve1 5 7 2 5" xfId="34940" xr:uid="{00000000-0005-0000-0000-0000BC0B0000}"/>
    <cellStyle name="20 % - Markeringsfarve1 5 7 3" xfId="6830" xr:uid="{00000000-0005-0000-0000-0000BD0B0000}"/>
    <cellStyle name="20 % - Markeringsfarve1 5 7 3 2" xfId="14325" xr:uid="{00000000-0005-0000-0000-0000BE0B0000}"/>
    <cellStyle name="20 % - Markeringsfarve1 5 7 3 2 2" xfId="30640" xr:uid="{00000000-0005-0000-0000-0000BF0B0000}"/>
    <cellStyle name="20 % - Markeringsfarve1 5 7 3 2 3" xfId="45604" xr:uid="{00000000-0005-0000-0000-0000C00B0000}"/>
    <cellStyle name="20 % - Markeringsfarve1 5 7 3 3" xfId="23618" xr:uid="{00000000-0005-0000-0000-0000C10B0000}"/>
    <cellStyle name="20 % - Markeringsfarve1 5 7 3 4" xfId="38605" xr:uid="{00000000-0005-0000-0000-0000C20B0000}"/>
    <cellStyle name="20 % - Markeringsfarve1 5 7 4" xfId="10652" xr:uid="{00000000-0005-0000-0000-0000C30B0000}"/>
    <cellStyle name="20 % - Markeringsfarve1 5 7 4 2" xfId="26972" xr:uid="{00000000-0005-0000-0000-0000C40B0000}"/>
    <cellStyle name="20 % - Markeringsfarve1 5 7 4 3" xfId="41938" xr:uid="{00000000-0005-0000-0000-0000C50B0000}"/>
    <cellStyle name="20 % - Markeringsfarve1 5 7 5" xfId="19950" xr:uid="{00000000-0005-0000-0000-0000C60B0000}"/>
    <cellStyle name="20 % - Markeringsfarve1 5 7 6" xfId="34939" xr:uid="{00000000-0005-0000-0000-0000C70B0000}"/>
    <cellStyle name="20 % - Markeringsfarve1 5 8" xfId="2517" xr:uid="{00000000-0005-0000-0000-0000C80B0000}"/>
    <cellStyle name="20 % - Markeringsfarve1 5 8 2" xfId="7467" xr:uid="{00000000-0005-0000-0000-0000C90B0000}"/>
    <cellStyle name="20 % - Markeringsfarve1 5 8 2 2" xfId="14956" xr:uid="{00000000-0005-0000-0000-0000CA0B0000}"/>
    <cellStyle name="20 % - Markeringsfarve1 5 8 2 2 2" xfId="31271" xr:uid="{00000000-0005-0000-0000-0000CB0B0000}"/>
    <cellStyle name="20 % - Markeringsfarve1 5 8 2 2 3" xfId="46235" xr:uid="{00000000-0005-0000-0000-0000CC0B0000}"/>
    <cellStyle name="20 % - Markeringsfarve1 5 8 2 3" xfId="24249" xr:uid="{00000000-0005-0000-0000-0000CD0B0000}"/>
    <cellStyle name="20 % - Markeringsfarve1 5 8 2 4" xfId="39236" xr:uid="{00000000-0005-0000-0000-0000CE0B0000}"/>
    <cellStyle name="20 % - Markeringsfarve1 5 8 3" xfId="10654" xr:uid="{00000000-0005-0000-0000-0000CF0B0000}"/>
    <cellStyle name="20 % - Markeringsfarve1 5 8 3 2" xfId="26974" xr:uid="{00000000-0005-0000-0000-0000D00B0000}"/>
    <cellStyle name="20 % - Markeringsfarve1 5 8 3 3" xfId="41940" xr:uid="{00000000-0005-0000-0000-0000D10B0000}"/>
    <cellStyle name="20 % - Markeringsfarve1 5 8 4" xfId="19952" xr:uid="{00000000-0005-0000-0000-0000D20B0000}"/>
    <cellStyle name="20 % - Markeringsfarve1 5 8 5" xfId="34941" xr:uid="{00000000-0005-0000-0000-0000D30B0000}"/>
    <cellStyle name="20 % - Markeringsfarve1 5 9" xfId="2518" xr:uid="{00000000-0005-0000-0000-0000D40B0000}"/>
    <cellStyle name="20 % - Markeringsfarve1 5 9 2" xfId="9013" xr:uid="{00000000-0005-0000-0000-0000D50B0000}"/>
    <cellStyle name="20 % - Markeringsfarve1 5 9 2 2" xfId="16485" xr:uid="{00000000-0005-0000-0000-0000D60B0000}"/>
    <cellStyle name="20 % - Markeringsfarve1 5 9 2 2 2" xfId="32800" xr:uid="{00000000-0005-0000-0000-0000D70B0000}"/>
    <cellStyle name="20 % - Markeringsfarve1 5 9 2 2 3" xfId="47764" xr:uid="{00000000-0005-0000-0000-0000D80B0000}"/>
    <cellStyle name="20 % - Markeringsfarve1 5 9 2 3" xfId="25778" xr:uid="{00000000-0005-0000-0000-0000D90B0000}"/>
    <cellStyle name="20 % - Markeringsfarve1 5 9 2 4" xfId="40765" xr:uid="{00000000-0005-0000-0000-0000DA0B0000}"/>
    <cellStyle name="20 % - Markeringsfarve1 5 9 3" xfId="10655" xr:uid="{00000000-0005-0000-0000-0000DB0B0000}"/>
    <cellStyle name="20 % - Markeringsfarve1 5 9 3 2" xfId="26975" xr:uid="{00000000-0005-0000-0000-0000DC0B0000}"/>
    <cellStyle name="20 % - Markeringsfarve1 5 9 3 3" xfId="41941" xr:uid="{00000000-0005-0000-0000-0000DD0B0000}"/>
    <cellStyle name="20 % - Markeringsfarve1 5 9 4" xfId="19953" xr:uid="{00000000-0005-0000-0000-0000DE0B0000}"/>
    <cellStyle name="20 % - Markeringsfarve1 5 9 5" xfId="34942" xr:uid="{00000000-0005-0000-0000-0000DF0B0000}"/>
    <cellStyle name="20 % - Markeringsfarve1 6" xfId="2519" xr:uid="{00000000-0005-0000-0000-0000E00B0000}"/>
    <cellStyle name="20 % - Markeringsfarve1 6 2" xfId="2520" xr:uid="{00000000-0005-0000-0000-0000E10B0000}"/>
    <cellStyle name="20 % - Markeringsfarve1 6 2 2" xfId="2521" xr:uid="{00000000-0005-0000-0000-0000E20B0000}"/>
    <cellStyle name="20 % - Markeringsfarve1 6 2 2 2" xfId="2522" xr:uid="{00000000-0005-0000-0000-0000E30B0000}"/>
    <cellStyle name="20 % - Markeringsfarve1 6 2 2 2 2" xfId="8406" xr:uid="{00000000-0005-0000-0000-0000E40B0000}"/>
    <cellStyle name="20 % - Markeringsfarve1 6 2 2 2 2 2" xfId="15885" xr:uid="{00000000-0005-0000-0000-0000E50B0000}"/>
    <cellStyle name="20 % - Markeringsfarve1 6 2 2 2 2 2 2" xfId="32200" xr:uid="{00000000-0005-0000-0000-0000E60B0000}"/>
    <cellStyle name="20 % - Markeringsfarve1 6 2 2 2 2 2 3" xfId="47164" xr:uid="{00000000-0005-0000-0000-0000E70B0000}"/>
    <cellStyle name="20 % - Markeringsfarve1 6 2 2 2 2 3" xfId="25178" xr:uid="{00000000-0005-0000-0000-0000E80B0000}"/>
    <cellStyle name="20 % - Markeringsfarve1 6 2 2 2 2 4" xfId="40165" xr:uid="{00000000-0005-0000-0000-0000E90B0000}"/>
    <cellStyle name="20 % - Markeringsfarve1 6 2 2 2 3" xfId="10659" xr:uid="{00000000-0005-0000-0000-0000EA0B0000}"/>
    <cellStyle name="20 % - Markeringsfarve1 6 2 2 2 3 2" xfId="26979" xr:uid="{00000000-0005-0000-0000-0000EB0B0000}"/>
    <cellStyle name="20 % - Markeringsfarve1 6 2 2 2 3 3" xfId="41945" xr:uid="{00000000-0005-0000-0000-0000EC0B0000}"/>
    <cellStyle name="20 % - Markeringsfarve1 6 2 2 2 4" xfId="19957" xr:uid="{00000000-0005-0000-0000-0000ED0B0000}"/>
    <cellStyle name="20 % - Markeringsfarve1 6 2 2 2 5" xfId="34946" xr:uid="{00000000-0005-0000-0000-0000EE0B0000}"/>
    <cellStyle name="20 % - Markeringsfarve1 6 2 2 3" xfId="6970" xr:uid="{00000000-0005-0000-0000-0000EF0B0000}"/>
    <cellStyle name="20 % - Markeringsfarve1 6 2 2 3 2" xfId="14465" xr:uid="{00000000-0005-0000-0000-0000F00B0000}"/>
    <cellStyle name="20 % - Markeringsfarve1 6 2 2 3 2 2" xfId="30780" xr:uid="{00000000-0005-0000-0000-0000F10B0000}"/>
    <cellStyle name="20 % - Markeringsfarve1 6 2 2 3 2 3" xfId="45744" xr:uid="{00000000-0005-0000-0000-0000F20B0000}"/>
    <cellStyle name="20 % - Markeringsfarve1 6 2 2 3 3" xfId="23758" xr:uid="{00000000-0005-0000-0000-0000F30B0000}"/>
    <cellStyle name="20 % - Markeringsfarve1 6 2 2 3 4" xfId="38745" xr:uid="{00000000-0005-0000-0000-0000F40B0000}"/>
    <cellStyle name="20 % - Markeringsfarve1 6 2 2 4" xfId="10658" xr:uid="{00000000-0005-0000-0000-0000F50B0000}"/>
    <cellStyle name="20 % - Markeringsfarve1 6 2 2 4 2" xfId="26978" xr:uid="{00000000-0005-0000-0000-0000F60B0000}"/>
    <cellStyle name="20 % - Markeringsfarve1 6 2 2 4 3" xfId="41944" xr:uid="{00000000-0005-0000-0000-0000F70B0000}"/>
    <cellStyle name="20 % - Markeringsfarve1 6 2 2 5" xfId="19956" xr:uid="{00000000-0005-0000-0000-0000F80B0000}"/>
    <cellStyle name="20 % - Markeringsfarve1 6 2 2 6" xfId="34945" xr:uid="{00000000-0005-0000-0000-0000F90B0000}"/>
    <cellStyle name="20 % - Markeringsfarve1 6 2 3" xfId="2523" xr:uid="{00000000-0005-0000-0000-0000FA0B0000}"/>
    <cellStyle name="20 % - Markeringsfarve1 6 2 3 2" xfId="7636" xr:uid="{00000000-0005-0000-0000-0000FB0B0000}"/>
    <cellStyle name="20 % - Markeringsfarve1 6 2 3 2 2" xfId="15125" xr:uid="{00000000-0005-0000-0000-0000FC0B0000}"/>
    <cellStyle name="20 % - Markeringsfarve1 6 2 3 2 2 2" xfId="31440" xr:uid="{00000000-0005-0000-0000-0000FD0B0000}"/>
    <cellStyle name="20 % - Markeringsfarve1 6 2 3 2 2 3" xfId="46404" xr:uid="{00000000-0005-0000-0000-0000FE0B0000}"/>
    <cellStyle name="20 % - Markeringsfarve1 6 2 3 2 3" xfId="24418" xr:uid="{00000000-0005-0000-0000-0000FF0B0000}"/>
    <cellStyle name="20 % - Markeringsfarve1 6 2 3 2 4" xfId="39405" xr:uid="{00000000-0005-0000-0000-0000000C0000}"/>
    <cellStyle name="20 % - Markeringsfarve1 6 2 3 3" xfId="10660" xr:uid="{00000000-0005-0000-0000-0000010C0000}"/>
    <cellStyle name="20 % - Markeringsfarve1 6 2 3 3 2" xfId="26980" xr:uid="{00000000-0005-0000-0000-0000020C0000}"/>
    <cellStyle name="20 % - Markeringsfarve1 6 2 3 3 3" xfId="41946" xr:uid="{00000000-0005-0000-0000-0000030C0000}"/>
    <cellStyle name="20 % - Markeringsfarve1 6 2 3 4" xfId="19958" xr:uid="{00000000-0005-0000-0000-0000040C0000}"/>
    <cellStyle name="20 % - Markeringsfarve1 6 2 3 5" xfId="34947" xr:uid="{00000000-0005-0000-0000-0000050C0000}"/>
    <cellStyle name="20 % - Markeringsfarve1 6 2 4" xfId="2524" xr:uid="{00000000-0005-0000-0000-0000060C0000}"/>
    <cellStyle name="20 % - Markeringsfarve1 6 2 4 2" xfId="9204" xr:uid="{00000000-0005-0000-0000-0000070C0000}"/>
    <cellStyle name="20 % - Markeringsfarve1 6 2 4 2 2" xfId="16670" xr:uid="{00000000-0005-0000-0000-0000080C0000}"/>
    <cellStyle name="20 % - Markeringsfarve1 6 2 4 2 2 2" xfId="32985" xr:uid="{00000000-0005-0000-0000-0000090C0000}"/>
    <cellStyle name="20 % - Markeringsfarve1 6 2 4 2 2 3" xfId="47949" xr:uid="{00000000-0005-0000-0000-00000A0C0000}"/>
    <cellStyle name="20 % - Markeringsfarve1 6 2 4 2 3" xfId="25963" xr:uid="{00000000-0005-0000-0000-00000B0C0000}"/>
    <cellStyle name="20 % - Markeringsfarve1 6 2 4 2 4" xfId="40950" xr:uid="{00000000-0005-0000-0000-00000C0C0000}"/>
    <cellStyle name="20 % - Markeringsfarve1 6 2 4 3" xfId="10661" xr:uid="{00000000-0005-0000-0000-00000D0C0000}"/>
    <cellStyle name="20 % - Markeringsfarve1 6 2 4 3 2" xfId="26981" xr:uid="{00000000-0005-0000-0000-00000E0C0000}"/>
    <cellStyle name="20 % - Markeringsfarve1 6 2 4 3 3" xfId="41947" xr:uid="{00000000-0005-0000-0000-00000F0C0000}"/>
    <cellStyle name="20 % - Markeringsfarve1 6 2 4 4" xfId="19959" xr:uid="{00000000-0005-0000-0000-0000100C0000}"/>
    <cellStyle name="20 % - Markeringsfarve1 6 2 4 5" xfId="34948" xr:uid="{00000000-0005-0000-0000-0000110C0000}"/>
    <cellStyle name="20 % - Markeringsfarve1 6 2 5" xfId="6131" xr:uid="{00000000-0005-0000-0000-0000120C0000}"/>
    <cellStyle name="20 % - Markeringsfarve1 6 2 5 2" xfId="13627" xr:uid="{00000000-0005-0000-0000-0000130C0000}"/>
    <cellStyle name="20 % - Markeringsfarve1 6 2 5 2 2" xfId="29942" xr:uid="{00000000-0005-0000-0000-0000140C0000}"/>
    <cellStyle name="20 % - Markeringsfarve1 6 2 5 2 3" xfId="44906" xr:uid="{00000000-0005-0000-0000-0000150C0000}"/>
    <cellStyle name="20 % - Markeringsfarve1 6 2 5 3" xfId="22920" xr:uid="{00000000-0005-0000-0000-0000160C0000}"/>
    <cellStyle name="20 % - Markeringsfarve1 6 2 5 4" xfId="37907" xr:uid="{00000000-0005-0000-0000-0000170C0000}"/>
    <cellStyle name="20 % - Markeringsfarve1 6 2 6" xfId="10657" xr:uid="{00000000-0005-0000-0000-0000180C0000}"/>
    <cellStyle name="20 % - Markeringsfarve1 6 2 6 2" xfId="26977" xr:uid="{00000000-0005-0000-0000-0000190C0000}"/>
    <cellStyle name="20 % - Markeringsfarve1 6 2 6 3" xfId="41943" xr:uid="{00000000-0005-0000-0000-00001A0C0000}"/>
    <cellStyle name="20 % - Markeringsfarve1 6 2 7" xfId="19955" xr:uid="{00000000-0005-0000-0000-00001B0C0000}"/>
    <cellStyle name="20 % - Markeringsfarve1 6 2 8" xfId="34944" xr:uid="{00000000-0005-0000-0000-00001C0C0000}"/>
    <cellStyle name="20 % - Markeringsfarve1 6 3" xfId="2525" xr:uid="{00000000-0005-0000-0000-00001D0C0000}"/>
    <cellStyle name="20 % - Markeringsfarve1 6 3 2" xfId="2526" xr:uid="{00000000-0005-0000-0000-00001E0C0000}"/>
    <cellStyle name="20 % - Markeringsfarve1 6 3 2 2" xfId="8280" xr:uid="{00000000-0005-0000-0000-00001F0C0000}"/>
    <cellStyle name="20 % - Markeringsfarve1 6 3 2 2 2" xfId="15759" xr:uid="{00000000-0005-0000-0000-0000200C0000}"/>
    <cellStyle name="20 % - Markeringsfarve1 6 3 2 2 2 2" xfId="32074" xr:uid="{00000000-0005-0000-0000-0000210C0000}"/>
    <cellStyle name="20 % - Markeringsfarve1 6 3 2 2 2 3" xfId="47038" xr:uid="{00000000-0005-0000-0000-0000220C0000}"/>
    <cellStyle name="20 % - Markeringsfarve1 6 3 2 2 3" xfId="25052" xr:uid="{00000000-0005-0000-0000-0000230C0000}"/>
    <cellStyle name="20 % - Markeringsfarve1 6 3 2 2 4" xfId="40039" xr:uid="{00000000-0005-0000-0000-0000240C0000}"/>
    <cellStyle name="20 % - Markeringsfarve1 6 3 2 3" xfId="10663" xr:uid="{00000000-0005-0000-0000-0000250C0000}"/>
    <cellStyle name="20 % - Markeringsfarve1 6 3 2 3 2" xfId="26983" xr:uid="{00000000-0005-0000-0000-0000260C0000}"/>
    <cellStyle name="20 % - Markeringsfarve1 6 3 2 3 3" xfId="41949" xr:uid="{00000000-0005-0000-0000-0000270C0000}"/>
    <cellStyle name="20 % - Markeringsfarve1 6 3 2 4" xfId="19961" xr:uid="{00000000-0005-0000-0000-0000280C0000}"/>
    <cellStyle name="20 % - Markeringsfarve1 6 3 2 5" xfId="34950" xr:uid="{00000000-0005-0000-0000-0000290C0000}"/>
    <cellStyle name="20 % - Markeringsfarve1 6 3 3" xfId="6863" xr:uid="{00000000-0005-0000-0000-00002A0C0000}"/>
    <cellStyle name="20 % - Markeringsfarve1 6 3 3 2" xfId="14358" xr:uid="{00000000-0005-0000-0000-00002B0C0000}"/>
    <cellStyle name="20 % - Markeringsfarve1 6 3 3 2 2" xfId="30673" xr:uid="{00000000-0005-0000-0000-00002C0C0000}"/>
    <cellStyle name="20 % - Markeringsfarve1 6 3 3 2 3" xfId="45637" xr:uid="{00000000-0005-0000-0000-00002D0C0000}"/>
    <cellStyle name="20 % - Markeringsfarve1 6 3 3 3" xfId="23651" xr:uid="{00000000-0005-0000-0000-00002E0C0000}"/>
    <cellStyle name="20 % - Markeringsfarve1 6 3 3 4" xfId="38638" xr:uid="{00000000-0005-0000-0000-00002F0C0000}"/>
    <cellStyle name="20 % - Markeringsfarve1 6 3 4" xfId="10662" xr:uid="{00000000-0005-0000-0000-0000300C0000}"/>
    <cellStyle name="20 % - Markeringsfarve1 6 3 4 2" xfId="26982" xr:uid="{00000000-0005-0000-0000-0000310C0000}"/>
    <cellStyle name="20 % - Markeringsfarve1 6 3 4 3" xfId="41948" xr:uid="{00000000-0005-0000-0000-0000320C0000}"/>
    <cellStyle name="20 % - Markeringsfarve1 6 3 5" xfId="19960" xr:uid="{00000000-0005-0000-0000-0000330C0000}"/>
    <cellStyle name="20 % - Markeringsfarve1 6 3 6" xfId="34949" xr:uid="{00000000-0005-0000-0000-0000340C0000}"/>
    <cellStyle name="20 % - Markeringsfarve1 6 4" xfId="2527" xr:uid="{00000000-0005-0000-0000-0000350C0000}"/>
    <cellStyle name="20 % - Markeringsfarve1 6 4 2" xfId="7510" xr:uid="{00000000-0005-0000-0000-0000360C0000}"/>
    <cellStyle name="20 % - Markeringsfarve1 6 4 2 2" xfId="14999" xr:uid="{00000000-0005-0000-0000-0000370C0000}"/>
    <cellStyle name="20 % - Markeringsfarve1 6 4 2 2 2" xfId="31314" xr:uid="{00000000-0005-0000-0000-0000380C0000}"/>
    <cellStyle name="20 % - Markeringsfarve1 6 4 2 2 3" xfId="46278" xr:uid="{00000000-0005-0000-0000-0000390C0000}"/>
    <cellStyle name="20 % - Markeringsfarve1 6 4 2 3" xfId="24292" xr:uid="{00000000-0005-0000-0000-00003A0C0000}"/>
    <cellStyle name="20 % - Markeringsfarve1 6 4 2 4" xfId="39279" xr:uid="{00000000-0005-0000-0000-00003B0C0000}"/>
    <cellStyle name="20 % - Markeringsfarve1 6 4 3" xfId="10664" xr:uid="{00000000-0005-0000-0000-00003C0C0000}"/>
    <cellStyle name="20 % - Markeringsfarve1 6 4 3 2" xfId="26984" xr:uid="{00000000-0005-0000-0000-00003D0C0000}"/>
    <cellStyle name="20 % - Markeringsfarve1 6 4 3 3" xfId="41950" xr:uid="{00000000-0005-0000-0000-00003E0C0000}"/>
    <cellStyle name="20 % - Markeringsfarve1 6 4 4" xfId="19962" xr:uid="{00000000-0005-0000-0000-00003F0C0000}"/>
    <cellStyle name="20 % - Markeringsfarve1 6 4 5" xfId="34951" xr:uid="{00000000-0005-0000-0000-0000400C0000}"/>
    <cellStyle name="20 % - Markeringsfarve1 6 5" xfId="2528" xr:uid="{00000000-0005-0000-0000-0000410C0000}"/>
    <cellStyle name="20 % - Markeringsfarve1 6 5 2" xfId="7774" xr:uid="{00000000-0005-0000-0000-0000420C0000}"/>
    <cellStyle name="20 % - Markeringsfarve1 6 5 2 2" xfId="15262" xr:uid="{00000000-0005-0000-0000-0000430C0000}"/>
    <cellStyle name="20 % - Markeringsfarve1 6 5 2 2 2" xfId="31577" xr:uid="{00000000-0005-0000-0000-0000440C0000}"/>
    <cellStyle name="20 % - Markeringsfarve1 6 5 2 2 3" xfId="46541" xr:uid="{00000000-0005-0000-0000-0000450C0000}"/>
    <cellStyle name="20 % - Markeringsfarve1 6 5 2 3" xfId="24555" xr:uid="{00000000-0005-0000-0000-0000460C0000}"/>
    <cellStyle name="20 % - Markeringsfarve1 6 5 2 4" xfId="39542" xr:uid="{00000000-0005-0000-0000-0000470C0000}"/>
    <cellStyle name="20 % - Markeringsfarve1 6 5 3" xfId="10665" xr:uid="{00000000-0005-0000-0000-0000480C0000}"/>
    <cellStyle name="20 % - Markeringsfarve1 6 5 3 2" xfId="26985" xr:uid="{00000000-0005-0000-0000-0000490C0000}"/>
    <cellStyle name="20 % - Markeringsfarve1 6 5 3 3" xfId="41951" xr:uid="{00000000-0005-0000-0000-00004A0C0000}"/>
    <cellStyle name="20 % - Markeringsfarve1 6 5 4" xfId="19963" xr:uid="{00000000-0005-0000-0000-00004B0C0000}"/>
    <cellStyle name="20 % - Markeringsfarve1 6 5 5" xfId="34952" xr:uid="{00000000-0005-0000-0000-00004C0C0000}"/>
    <cellStyle name="20 % - Markeringsfarve1 6 6" xfId="6130" xr:uid="{00000000-0005-0000-0000-00004D0C0000}"/>
    <cellStyle name="20 % - Markeringsfarve1 6 6 2" xfId="13626" xr:uid="{00000000-0005-0000-0000-00004E0C0000}"/>
    <cellStyle name="20 % - Markeringsfarve1 6 6 2 2" xfId="29941" xr:uid="{00000000-0005-0000-0000-00004F0C0000}"/>
    <cellStyle name="20 % - Markeringsfarve1 6 6 2 3" xfId="44905" xr:uid="{00000000-0005-0000-0000-0000500C0000}"/>
    <cellStyle name="20 % - Markeringsfarve1 6 6 3" xfId="22919" xr:uid="{00000000-0005-0000-0000-0000510C0000}"/>
    <cellStyle name="20 % - Markeringsfarve1 6 6 4" xfId="37906" xr:uid="{00000000-0005-0000-0000-0000520C0000}"/>
    <cellStyle name="20 % - Markeringsfarve1 6 7" xfId="10656" xr:uid="{00000000-0005-0000-0000-0000530C0000}"/>
    <cellStyle name="20 % - Markeringsfarve1 6 7 2" xfId="26976" xr:uid="{00000000-0005-0000-0000-0000540C0000}"/>
    <cellStyle name="20 % - Markeringsfarve1 6 7 3" xfId="41942" xr:uid="{00000000-0005-0000-0000-0000550C0000}"/>
    <cellStyle name="20 % - Markeringsfarve1 6 8" xfId="19954" xr:uid="{00000000-0005-0000-0000-0000560C0000}"/>
    <cellStyle name="20 % - Markeringsfarve1 6 9" xfId="34943" xr:uid="{00000000-0005-0000-0000-0000570C0000}"/>
    <cellStyle name="20 % - Markeringsfarve1 7" xfId="2529" xr:uid="{00000000-0005-0000-0000-0000580C0000}"/>
    <cellStyle name="20 % - Markeringsfarve1 7 2" xfId="2530" xr:uid="{00000000-0005-0000-0000-0000590C0000}"/>
    <cellStyle name="20 % - Markeringsfarve1 7 2 2" xfId="2531" xr:uid="{00000000-0005-0000-0000-00005A0C0000}"/>
    <cellStyle name="20 % - Markeringsfarve1 7 2 2 2" xfId="8518" xr:uid="{00000000-0005-0000-0000-00005B0C0000}"/>
    <cellStyle name="20 % - Markeringsfarve1 7 2 2 2 2" xfId="15997" xr:uid="{00000000-0005-0000-0000-00005C0C0000}"/>
    <cellStyle name="20 % - Markeringsfarve1 7 2 2 2 2 2" xfId="32312" xr:uid="{00000000-0005-0000-0000-00005D0C0000}"/>
    <cellStyle name="20 % - Markeringsfarve1 7 2 2 2 2 3" xfId="47276" xr:uid="{00000000-0005-0000-0000-00005E0C0000}"/>
    <cellStyle name="20 % - Markeringsfarve1 7 2 2 2 3" xfId="25290" xr:uid="{00000000-0005-0000-0000-00005F0C0000}"/>
    <cellStyle name="20 % - Markeringsfarve1 7 2 2 2 4" xfId="40277" xr:uid="{00000000-0005-0000-0000-0000600C0000}"/>
    <cellStyle name="20 % - Markeringsfarve1 7 2 2 3" xfId="10668" xr:uid="{00000000-0005-0000-0000-0000610C0000}"/>
    <cellStyle name="20 % - Markeringsfarve1 7 2 2 3 2" xfId="26988" xr:uid="{00000000-0005-0000-0000-0000620C0000}"/>
    <cellStyle name="20 % - Markeringsfarve1 7 2 2 3 3" xfId="41954" xr:uid="{00000000-0005-0000-0000-0000630C0000}"/>
    <cellStyle name="20 % - Markeringsfarve1 7 2 2 4" xfId="19966" xr:uid="{00000000-0005-0000-0000-0000640C0000}"/>
    <cellStyle name="20 % - Markeringsfarve1 7 2 2 5" xfId="34955" xr:uid="{00000000-0005-0000-0000-0000650C0000}"/>
    <cellStyle name="20 % - Markeringsfarve1 7 2 3" xfId="7065" xr:uid="{00000000-0005-0000-0000-0000660C0000}"/>
    <cellStyle name="20 % - Markeringsfarve1 7 2 3 2" xfId="14557" xr:uid="{00000000-0005-0000-0000-0000670C0000}"/>
    <cellStyle name="20 % - Markeringsfarve1 7 2 3 2 2" xfId="30872" xr:uid="{00000000-0005-0000-0000-0000680C0000}"/>
    <cellStyle name="20 % - Markeringsfarve1 7 2 3 2 3" xfId="45836" xr:uid="{00000000-0005-0000-0000-0000690C0000}"/>
    <cellStyle name="20 % - Markeringsfarve1 7 2 3 3" xfId="23850" xr:uid="{00000000-0005-0000-0000-00006A0C0000}"/>
    <cellStyle name="20 % - Markeringsfarve1 7 2 3 4" xfId="38837" xr:uid="{00000000-0005-0000-0000-00006B0C0000}"/>
    <cellStyle name="20 % - Markeringsfarve1 7 2 4" xfId="10667" xr:uid="{00000000-0005-0000-0000-00006C0C0000}"/>
    <cellStyle name="20 % - Markeringsfarve1 7 2 4 2" xfId="26987" xr:uid="{00000000-0005-0000-0000-00006D0C0000}"/>
    <cellStyle name="20 % - Markeringsfarve1 7 2 4 3" xfId="41953" xr:uid="{00000000-0005-0000-0000-00006E0C0000}"/>
    <cellStyle name="20 % - Markeringsfarve1 7 2 5" xfId="19965" xr:uid="{00000000-0005-0000-0000-00006F0C0000}"/>
    <cellStyle name="20 % - Markeringsfarve1 7 2 6" xfId="34954" xr:uid="{00000000-0005-0000-0000-0000700C0000}"/>
    <cellStyle name="20 % - Markeringsfarve1 7 3" xfId="2532" xr:uid="{00000000-0005-0000-0000-0000710C0000}"/>
    <cellStyle name="20 % - Markeringsfarve1 7 3 2" xfId="7794" xr:uid="{00000000-0005-0000-0000-0000720C0000}"/>
    <cellStyle name="20 % - Markeringsfarve1 7 3 2 2" xfId="15282" xr:uid="{00000000-0005-0000-0000-0000730C0000}"/>
    <cellStyle name="20 % - Markeringsfarve1 7 3 2 2 2" xfId="31597" xr:uid="{00000000-0005-0000-0000-0000740C0000}"/>
    <cellStyle name="20 % - Markeringsfarve1 7 3 2 2 3" xfId="46561" xr:uid="{00000000-0005-0000-0000-0000750C0000}"/>
    <cellStyle name="20 % - Markeringsfarve1 7 3 2 3" xfId="24575" xr:uid="{00000000-0005-0000-0000-0000760C0000}"/>
    <cellStyle name="20 % - Markeringsfarve1 7 3 2 4" xfId="39562" xr:uid="{00000000-0005-0000-0000-0000770C0000}"/>
    <cellStyle name="20 % - Markeringsfarve1 7 3 3" xfId="10669" xr:uid="{00000000-0005-0000-0000-0000780C0000}"/>
    <cellStyle name="20 % - Markeringsfarve1 7 3 3 2" xfId="26989" xr:uid="{00000000-0005-0000-0000-0000790C0000}"/>
    <cellStyle name="20 % - Markeringsfarve1 7 3 3 3" xfId="41955" xr:uid="{00000000-0005-0000-0000-00007A0C0000}"/>
    <cellStyle name="20 % - Markeringsfarve1 7 3 4" xfId="19967" xr:uid="{00000000-0005-0000-0000-00007B0C0000}"/>
    <cellStyle name="20 % - Markeringsfarve1 7 3 5" xfId="34956" xr:uid="{00000000-0005-0000-0000-00007C0C0000}"/>
    <cellStyle name="20 % - Markeringsfarve1 7 4" xfId="2533" xr:uid="{00000000-0005-0000-0000-00007D0C0000}"/>
    <cellStyle name="20 % - Markeringsfarve1 7 4 2" xfId="9196" xr:uid="{00000000-0005-0000-0000-00007E0C0000}"/>
    <cellStyle name="20 % - Markeringsfarve1 7 4 2 2" xfId="16663" xr:uid="{00000000-0005-0000-0000-00007F0C0000}"/>
    <cellStyle name="20 % - Markeringsfarve1 7 4 2 2 2" xfId="32978" xr:uid="{00000000-0005-0000-0000-0000800C0000}"/>
    <cellStyle name="20 % - Markeringsfarve1 7 4 2 2 3" xfId="47942" xr:uid="{00000000-0005-0000-0000-0000810C0000}"/>
    <cellStyle name="20 % - Markeringsfarve1 7 4 2 3" xfId="25956" xr:uid="{00000000-0005-0000-0000-0000820C0000}"/>
    <cellStyle name="20 % - Markeringsfarve1 7 4 2 4" xfId="40943" xr:uid="{00000000-0005-0000-0000-0000830C0000}"/>
    <cellStyle name="20 % - Markeringsfarve1 7 4 3" xfId="10670" xr:uid="{00000000-0005-0000-0000-0000840C0000}"/>
    <cellStyle name="20 % - Markeringsfarve1 7 4 3 2" xfId="26990" xr:uid="{00000000-0005-0000-0000-0000850C0000}"/>
    <cellStyle name="20 % - Markeringsfarve1 7 4 3 3" xfId="41956" xr:uid="{00000000-0005-0000-0000-0000860C0000}"/>
    <cellStyle name="20 % - Markeringsfarve1 7 4 4" xfId="19968" xr:uid="{00000000-0005-0000-0000-0000870C0000}"/>
    <cellStyle name="20 % - Markeringsfarve1 7 4 5" xfId="34957" xr:uid="{00000000-0005-0000-0000-0000880C0000}"/>
    <cellStyle name="20 % - Markeringsfarve1 7 5" xfId="6132" xr:uid="{00000000-0005-0000-0000-0000890C0000}"/>
    <cellStyle name="20 % - Markeringsfarve1 7 5 2" xfId="13628" xr:uid="{00000000-0005-0000-0000-00008A0C0000}"/>
    <cellStyle name="20 % - Markeringsfarve1 7 5 2 2" xfId="29943" xr:uid="{00000000-0005-0000-0000-00008B0C0000}"/>
    <cellStyle name="20 % - Markeringsfarve1 7 5 2 3" xfId="44907" xr:uid="{00000000-0005-0000-0000-00008C0C0000}"/>
    <cellStyle name="20 % - Markeringsfarve1 7 5 3" xfId="22921" xr:uid="{00000000-0005-0000-0000-00008D0C0000}"/>
    <cellStyle name="20 % - Markeringsfarve1 7 5 4" xfId="37908" xr:uid="{00000000-0005-0000-0000-00008E0C0000}"/>
    <cellStyle name="20 % - Markeringsfarve1 7 6" xfId="10666" xr:uid="{00000000-0005-0000-0000-00008F0C0000}"/>
    <cellStyle name="20 % - Markeringsfarve1 7 6 2" xfId="26986" xr:uid="{00000000-0005-0000-0000-0000900C0000}"/>
    <cellStyle name="20 % - Markeringsfarve1 7 6 3" xfId="41952" xr:uid="{00000000-0005-0000-0000-0000910C0000}"/>
    <cellStyle name="20 % - Markeringsfarve1 7 7" xfId="19964" xr:uid="{00000000-0005-0000-0000-0000920C0000}"/>
    <cellStyle name="20 % - Markeringsfarve1 7 8" xfId="34953" xr:uid="{00000000-0005-0000-0000-0000930C0000}"/>
    <cellStyle name="20 % - Markeringsfarve1 8" xfId="2534" xr:uid="{00000000-0005-0000-0000-0000940C0000}"/>
    <cellStyle name="20 % - Markeringsfarve1 8 2" xfId="2535" xr:uid="{00000000-0005-0000-0000-0000950C0000}"/>
    <cellStyle name="20 % - Markeringsfarve1 8 2 2" xfId="2536" xr:uid="{00000000-0005-0000-0000-0000960C0000}"/>
    <cellStyle name="20 % - Markeringsfarve1 8 2 2 2" xfId="8635" xr:uid="{00000000-0005-0000-0000-0000970C0000}"/>
    <cellStyle name="20 % - Markeringsfarve1 8 2 2 2 2" xfId="16114" xr:uid="{00000000-0005-0000-0000-0000980C0000}"/>
    <cellStyle name="20 % - Markeringsfarve1 8 2 2 2 2 2" xfId="32429" xr:uid="{00000000-0005-0000-0000-0000990C0000}"/>
    <cellStyle name="20 % - Markeringsfarve1 8 2 2 2 2 3" xfId="47393" xr:uid="{00000000-0005-0000-0000-00009A0C0000}"/>
    <cellStyle name="20 % - Markeringsfarve1 8 2 2 2 3" xfId="25407" xr:uid="{00000000-0005-0000-0000-00009B0C0000}"/>
    <cellStyle name="20 % - Markeringsfarve1 8 2 2 2 4" xfId="40394" xr:uid="{00000000-0005-0000-0000-00009C0C0000}"/>
    <cellStyle name="20 % - Markeringsfarve1 8 2 2 3" xfId="10673" xr:uid="{00000000-0005-0000-0000-00009D0C0000}"/>
    <cellStyle name="20 % - Markeringsfarve1 8 2 2 3 2" xfId="26993" xr:uid="{00000000-0005-0000-0000-00009E0C0000}"/>
    <cellStyle name="20 % - Markeringsfarve1 8 2 2 3 3" xfId="41959" xr:uid="{00000000-0005-0000-0000-00009F0C0000}"/>
    <cellStyle name="20 % - Markeringsfarve1 8 2 2 4" xfId="19971" xr:uid="{00000000-0005-0000-0000-0000A00C0000}"/>
    <cellStyle name="20 % - Markeringsfarve1 8 2 2 5" xfId="34960" xr:uid="{00000000-0005-0000-0000-0000A10C0000}"/>
    <cellStyle name="20 % - Markeringsfarve1 8 2 3" xfId="7164" xr:uid="{00000000-0005-0000-0000-0000A20C0000}"/>
    <cellStyle name="20 % - Markeringsfarve1 8 2 3 2" xfId="14656" xr:uid="{00000000-0005-0000-0000-0000A30C0000}"/>
    <cellStyle name="20 % - Markeringsfarve1 8 2 3 2 2" xfId="30971" xr:uid="{00000000-0005-0000-0000-0000A40C0000}"/>
    <cellStyle name="20 % - Markeringsfarve1 8 2 3 2 3" xfId="45935" xr:uid="{00000000-0005-0000-0000-0000A50C0000}"/>
    <cellStyle name="20 % - Markeringsfarve1 8 2 3 3" xfId="23949" xr:uid="{00000000-0005-0000-0000-0000A60C0000}"/>
    <cellStyle name="20 % - Markeringsfarve1 8 2 3 4" xfId="38936" xr:uid="{00000000-0005-0000-0000-0000A70C0000}"/>
    <cellStyle name="20 % - Markeringsfarve1 8 2 4" xfId="10672" xr:uid="{00000000-0005-0000-0000-0000A80C0000}"/>
    <cellStyle name="20 % - Markeringsfarve1 8 2 4 2" xfId="26992" xr:uid="{00000000-0005-0000-0000-0000A90C0000}"/>
    <cellStyle name="20 % - Markeringsfarve1 8 2 4 3" xfId="41958" xr:uid="{00000000-0005-0000-0000-0000AA0C0000}"/>
    <cellStyle name="20 % - Markeringsfarve1 8 2 5" xfId="19970" xr:uid="{00000000-0005-0000-0000-0000AB0C0000}"/>
    <cellStyle name="20 % - Markeringsfarve1 8 2 6" xfId="34959" xr:uid="{00000000-0005-0000-0000-0000AC0C0000}"/>
    <cellStyle name="20 % - Markeringsfarve1 8 3" xfId="2537" xr:uid="{00000000-0005-0000-0000-0000AD0C0000}"/>
    <cellStyle name="20 % - Markeringsfarve1 8 3 2" xfId="7911" xr:uid="{00000000-0005-0000-0000-0000AE0C0000}"/>
    <cellStyle name="20 % - Markeringsfarve1 8 3 2 2" xfId="15399" xr:uid="{00000000-0005-0000-0000-0000AF0C0000}"/>
    <cellStyle name="20 % - Markeringsfarve1 8 3 2 2 2" xfId="31714" xr:uid="{00000000-0005-0000-0000-0000B00C0000}"/>
    <cellStyle name="20 % - Markeringsfarve1 8 3 2 2 3" xfId="46678" xr:uid="{00000000-0005-0000-0000-0000B10C0000}"/>
    <cellStyle name="20 % - Markeringsfarve1 8 3 2 3" xfId="24692" xr:uid="{00000000-0005-0000-0000-0000B20C0000}"/>
    <cellStyle name="20 % - Markeringsfarve1 8 3 2 4" xfId="39679" xr:uid="{00000000-0005-0000-0000-0000B30C0000}"/>
    <cellStyle name="20 % - Markeringsfarve1 8 3 3" xfId="10674" xr:uid="{00000000-0005-0000-0000-0000B40C0000}"/>
    <cellStyle name="20 % - Markeringsfarve1 8 3 3 2" xfId="26994" xr:uid="{00000000-0005-0000-0000-0000B50C0000}"/>
    <cellStyle name="20 % - Markeringsfarve1 8 3 3 3" xfId="41960" xr:uid="{00000000-0005-0000-0000-0000B60C0000}"/>
    <cellStyle name="20 % - Markeringsfarve1 8 3 4" xfId="19972" xr:uid="{00000000-0005-0000-0000-0000B70C0000}"/>
    <cellStyle name="20 % - Markeringsfarve1 8 3 5" xfId="34961" xr:uid="{00000000-0005-0000-0000-0000B80C0000}"/>
    <cellStyle name="20 % - Markeringsfarve1 8 4" xfId="2538" xr:uid="{00000000-0005-0000-0000-0000B90C0000}"/>
    <cellStyle name="20 % - Markeringsfarve1 8 4 2" xfId="9333" xr:uid="{00000000-0005-0000-0000-0000BA0C0000}"/>
    <cellStyle name="20 % - Markeringsfarve1 8 4 2 2" xfId="16794" xr:uid="{00000000-0005-0000-0000-0000BB0C0000}"/>
    <cellStyle name="20 % - Markeringsfarve1 8 4 2 2 2" xfId="33109" xr:uid="{00000000-0005-0000-0000-0000BC0C0000}"/>
    <cellStyle name="20 % - Markeringsfarve1 8 4 2 2 3" xfId="48073" xr:uid="{00000000-0005-0000-0000-0000BD0C0000}"/>
    <cellStyle name="20 % - Markeringsfarve1 8 4 2 3" xfId="26087" xr:uid="{00000000-0005-0000-0000-0000BE0C0000}"/>
    <cellStyle name="20 % - Markeringsfarve1 8 4 2 4" xfId="41074" xr:uid="{00000000-0005-0000-0000-0000BF0C0000}"/>
    <cellStyle name="20 % - Markeringsfarve1 8 4 3" xfId="10675" xr:uid="{00000000-0005-0000-0000-0000C00C0000}"/>
    <cellStyle name="20 % - Markeringsfarve1 8 4 3 2" xfId="26995" xr:uid="{00000000-0005-0000-0000-0000C10C0000}"/>
    <cellStyle name="20 % - Markeringsfarve1 8 4 3 3" xfId="41961" xr:uid="{00000000-0005-0000-0000-0000C20C0000}"/>
    <cellStyle name="20 % - Markeringsfarve1 8 4 4" xfId="19973" xr:uid="{00000000-0005-0000-0000-0000C30C0000}"/>
    <cellStyle name="20 % - Markeringsfarve1 8 4 5" xfId="34962" xr:uid="{00000000-0005-0000-0000-0000C40C0000}"/>
    <cellStyle name="20 % - Markeringsfarve1 8 5" xfId="6133" xr:uid="{00000000-0005-0000-0000-0000C50C0000}"/>
    <cellStyle name="20 % - Markeringsfarve1 8 5 2" xfId="13629" xr:uid="{00000000-0005-0000-0000-0000C60C0000}"/>
    <cellStyle name="20 % - Markeringsfarve1 8 5 2 2" xfId="29944" xr:uid="{00000000-0005-0000-0000-0000C70C0000}"/>
    <cellStyle name="20 % - Markeringsfarve1 8 5 2 3" xfId="44908" xr:uid="{00000000-0005-0000-0000-0000C80C0000}"/>
    <cellStyle name="20 % - Markeringsfarve1 8 5 3" xfId="22922" xr:uid="{00000000-0005-0000-0000-0000C90C0000}"/>
    <cellStyle name="20 % - Markeringsfarve1 8 5 4" xfId="37909" xr:uid="{00000000-0005-0000-0000-0000CA0C0000}"/>
    <cellStyle name="20 % - Markeringsfarve1 8 6" xfId="10671" xr:uid="{00000000-0005-0000-0000-0000CB0C0000}"/>
    <cellStyle name="20 % - Markeringsfarve1 8 6 2" xfId="26991" xr:uid="{00000000-0005-0000-0000-0000CC0C0000}"/>
    <cellStyle name="20 % - Markeringsfarve1 8 6 3" xfId="41957" xr:uid="{00000000-0005-0000-0000-0000CD0C0000}"/>
    <cellStyle name="20 % - Markeringsfarve1 8 7" xfId="19969" xr:uid="{00000000-0005-0000-0000-0000CE0C0000}"/>
    <cellStyle name="20 % - Markeringsfarve1 8 8" xfId="34958" xr:uid="{00000000-0005-0000-0000-0000CF0C0000}"/>
    <cellStyle name="20 % - Markeringsfarve1 9" xfId="2539" xr:uid="{00000000-0005-0000-0000-0000D00C0000}"/>
    <cellStyle name="20 % - Markeringsfarve1 9 2" xfId="2540" xr:uid="{00000000-0005-0000-0000-0000D10C0000}"/>
    <cellStyle name="20 % - Markeringsfarve1 9 2 2" xfId="2541" xr:uid="{00000000-0005-0000-0000-0000D20C0000}"/>
    <cellStyle name="20 % - Markeringsfarve1 9 2 2 2" xfId="8752" xr:uid="{00000000-0005-0000-0000-0000D30C0000}"/>
    <cellStyle name="20 % - Markeringsfarve1 9 2 2 2 2" xfId="16231" xr:uid="{00000000-0005-0000-0000-0000D40C0000}"/>
    <cellStyle name="20 % - Markeringsfarve1 9 2 2 2 2 2" xfId="32546" xr:uid="{00000000-0005-0000-0000-0000D50C0000}"/>
    <cellStyle name="20 % - Markeringsfarve1 9 2 2 2 2 3" xfId="47510" xr:uid="{00000000-0005-0000-0000-0000D60C0000}"/>
    <cellStyle name="20 % - Markeringsfarve1 9 2 2 2 3" xfId="25524" xr:uid="{00000000-0005-0000-0000-0000D70C0000}"/>
    <cellStyle name="20 % - Markeringsfarve1 9 2 2 2 4" xfId="40511" xr:uid="{00000000-0005-0000-0000-0000D80C0000}"/>
    <cellStyle name="20 % - Markeringsfarve1 9 2 2 3" xfId="10678" xr:uid="{00000000-0005-0000-0000-0000D90C0000}"/>
    <cellStyle name="20 % - Markeringsfarve1 9 2 2 3 2" xfId="26998" xr:uid="{00000000-0005-0000-0000-0000DA0C0000}"/>
    <cellStyle name="20 % - Markeringsfarve1 9 2 2 3 3" xfId="41964" xr:uid="{00000000-0005-0000-0000-0000DB0C0000}"/>
    <cellStyle name="20 % - Markeringsfarve1 9 2 2 4" xfId="19976" xr:uid="{00000000-0005-0000-0000-0000DC0C0000}"/>
    <cellStyle name="20 % - Markeringsfarve1 9 2 2 5" xfId="34965" xr:uid="{00000000-0005-0000-0000-0000DD0C0000}"/>
    <cellStyle name="20 % - Markeringsfarve1 9 2 3" xfId="7263" xr:uid="{00000000-0005-0000-0000-0000DE0C0000}"/>
    <cellStyle name="20 % - Markeringsfarve1 9 2 3 2" xfId="14755" xr:uid="{00000000-0005-0000-0000-0000DF0C0000}"/>
    <cellStyle name="20 % - Markeringsfarve1 9 2 3 2 2" xfId="31070" xr:uid="{00000000-0005-0000-0000-0000E00C0000}"/>
    <cellStyle name="20 % - Markeringsfarve1 9 2 3 2 3" xfId="46034" xr:uid="{00000000-0005-0000-0000-0000E10C0000}"/>
    <cellStyle name="20 % - Markeringsfarve1 9 2 3 3" xfId="24048" xr:uid="{00000000-0005-0000-0000-0000E20C0000}"/>
    <cellStyle name="20 % - Markeringsfarve1 9 2 3 4" xfId="39035" xr:uid="{00000000-0005-0000-0000-0000E30C0000}"/>
    <cellStyle name="20 % - Markeringsfarve1 9 2 4" xfId="10677" xr:uid="{00000000-0005-0000-0000-0000E40C0000}"/>
    <cellStyle name="20 % - Markeringsfarve1 9 2 4 2" xfId="26997" xr:uid="{00000000-0005-0000-0000-0000E50C0000}"/>
    <cellStyle name="20 % - Markeringsfarve1 9 2 4 3" xfId="41963" xr:uid="{00000000-0005-0000-0000-0000E60C0000}"/>
    <cellStyle name="20 % - Markeringsfarve1 9 2 5" xfId="19975" xr:uid="{00000000-0005-0000-0000-0000E70C0000}"/>
    <cellStyle name="20 % - Markeringsfarve1 9 2 6" xfId="34964" xr:uid="{00000000-0005-0000-0000-0000E80C0000}"/>
    <cellStyle name="20 % - Markeringsfarve1 9 3" xfId="2542" xr:uid="{00000000-0005-0000-0000-0000E90C0000}"/>
    <cellStyle name="20 % - Markeringsfarve1 9 3 2" xfId="8029" xr:uid="{00000000-0005-0000-0000-0000EA0C0000}"/>
    <cellStyle name="20 % - Markeringsfarve1 9 3 2 2" xfId="15517" xr:uid="{00000000-0005-0000-0000-0000EB0C0000}"/>
    <cellStyle name="20 % - Markeringsfarve1 9 3 2 2 2" xfId="31832" xr:uid="{00000000-0005-0000-0000-0000EC0C0000}"/>
    <cellStyle name="20 % - Markeringsfarve1 9 3 2 2 3" xfId="46796" xr:uid="{00000000-0005-0000-0000-0000ED0C0000}"/>
    <cellStyle name="20 % - Markeringsfarve1 9 3 2 3" xfId="24810" xr:uid="{00000000-0005-0000-0000-0000EE0C0000}"/>
    <cellStyle name="20 % - Markeringsfarve1 9 3 2 4" xfId="39797" xr:uid="{00000000-0005-0000-0000-0000EF0C0000}"/>
    <cellStyle name="20 % - Markeringsfarve1 9 3 3" xfId="10679" xr:uid="{00000000-0005-0000-0000-0000F00C0000}"/>
    <cellStyle name="20 % - Markeringsfarve1 9 3 3 2" xfId="26999" xr:uid="{00000000-0005-0000-0000-0000F10C0000}"/>
    <cellStyle name="20 % - Markeringsfarve1 9 3 3 3" xfId="41965" xr:uid="{00000000-0005-0000-0000-0000F20C0000}"/>
    <cellStyle name="20 % - Markeringsfarve1 9 3 4" xfId="19977" xr:uid="{00000000-0005-0000-0000-0000F30C0000}"/>
    <cellStyle name="20 % - Markeringsfarve1 9 3 5" xfId="34966" xr:uid="{00000000-0005-0000-0000-0000F40C0000}"/>
    <cellStyle name="20 % - Markeringsfarve1 9 4" xfId="2543" xr:uid="{00000000-0005-0000-0000-0000F50C0000}"/>
    <cellStyle name="20 % - Markeringsfarve1 9 4 2" xfId="9055" xr:uid="{00000000-0005-0000-0000-0000F60C0000}"/>
    <cellStyle name="20 % - Markeringsfarve1 9 4 2 2" xfId="16527" xr:uid="{00000000-0005-0000-0000-0000F70C0000}"/>
    <cellStyle name="20 % - Markeringsfarve1 9 4 2 2 2" xfId="32842" xr:uid="{00000000-0005-0000-0000-0000F80C0000}"/>
    <cellStyle name="20 % - Markeringsfarve1 9 4 2 2 3" xfId="47806" xr:uid="{00000000-0005-0000-0000-0000F90C0000}"/>
    <cellStyle name="20 % - Markeringsfarve1 9 4 2 3" xfId="25820" xr:uid="{00000000-0005-0000-0000-0000FA0C0000}"/>
    <cellStyle name="20 % - Markeringsfarve1 9 4 2 4" xfId="40807" xr:uid="{00000000-0005-0000-0000-0000FB0C0000}"/>
    <cellStyle name="20 % - Markeringsfarve1 9 4 3" xfId="10680" xr:uid="{00000000-0005-0000-0000-0000FC0C0000}"/>
    <cellStyle name="20 % - Markeringsfarve1 9 4 3 2" xfId="27000" xr:uid="{00000000-0005-0000-0000-0000FD0C0000}"/>
    <cellStyle name="20 % - Markeringsfarve1 9 4 3 3" xfId="41966" xr:uid="{00000000-0005-0000-0000-0000FE0C0000}"/>
    <cellStyle name="20 % - Markeringsfarve1 9 4 4" xfId="19978" xr:uid="{00000000-0005-0000-0000-0000FF0C0000}"/>
    <cellStyle name="20 % - Markeringsfarve1 9 4 5" xfId="34967" xr:uid="{00000000-0005-0000-0000-0000000D0000}"/>
    <cellStyle name="20 % - Markeringsfarve1 9 5" xfId="6134" xr:uid="{00000000-0005-0000-0000-0000010D0000}"/>
    <cellStyle name="20 % - Markeringsfarve1 9 5 2" xfId="13630" xr:uid="{00000000-0005-0000-0000-0000020D0000}"/>
    <cellStyle name="20 % - Markeringsfarve1 9 5 2 2" xfId="29945" xr:uid="{00000000-0005-0000-0000-0000030D0000}"/>
    <cellStyle name="20 % - Markeringsfarve1 9 5 2 3" xfId="44909" xr:uid="{00000000-0005-0000-0000-0000040D0000}"/>
    <cellStyle name="20 % - Markeringsfarve1 9 5 3" xfId="22923" xr:uid="{00000000-0005-0000-0000-0000050D0000}"/>
    <cellStyle name="20 % - Markeringsfarve1 9 5 4" xfId="37910" xr:uid="{00000000-0005-0000-0000-0000060D0000}"/>
    <cellStyle name="20 % - Markeringsfarve1 9 6" xfId="10676" xr:uid="{00000000-0005-0000-0000-0000070D0000}"/>
    <cellStyle name="20 % - Markeringsfarve1 9 6 2" xfId="26996" xr:uid="{00000000-0005-0000-0000-0000080D0000}"/>
    <cellStyle name="20 % - Markeringsfarve1 9 6 3" xfId="41962" xr:uid="{00000000-0005-0000-0000-0000090D0000}"/>
    <cellStyle name="20 % - Markeringsfarve1 9 7" xfId="19974" xr:uid="{00000000-0005-0000-0000-00000A0D0000}"/>
    <cellStyle name="20 % - Markeringsfarve1 9 8" xfId="34963" xr:uid="{00000000-0005-0000-0000-00000B0D0000}"/>
    <cellStyle name="20 % - Markeringsfarve2 10" xfId="2545" xr:uid="{00000000-0005-0000-0000-00000C0D0000}"/>
    <cellStyle name="20 % - Markeringsfarve2 10 2" xfId="2546" xr:uid="{00000000-0005-0000-0000-00000D0D0000}"/>
    <cellStyle name="20 % - Markeringsfarve2 10 2 2" xfId="8162" xr:uid="{00000000-0005-0000-0000-00000E0D0000}"/>
    <cellStyle name="20 % - Markeringsfarve2 10 2 2 2" xfId="15641" xr:uid="{00000000-0005-0000-0000-00000F0D0000}"/>
    <cellStyle name="20 % - Markeringsfarve2 10 2 2 2 2" xfId="31956" xr:uid="{00000000-0005-0000-0000-0000100D0000}"/>
    <cellStyle name="20 % - Markeringsfarve2 10 2 2 2 3" xfId="46920" xr:uid="{00000000-0005-0000-0000-0000110D0000}"/>
    <cellStyle name="20 % - Markeringsfarve2 10 2 2 3" xfId="24934" xr:uid="{00000000-0005-0000-0000-0000120D0000}"/>
    <cellStyle name="20 % - Markeringsfarve2 10 2 2 4" xfId="39921" xr:uid="{00000000-0005-0000-0000-0000130D0000}"/>
    <cellStyle name="20 % - Markeringsfarve2 10 2 3" xfId="10683" xr:uid="{00000000-0005-0000-0000-0000140D0000}"/>
    <cellStyle name="20 % - Markeringsfarve2 10 2 3 2" xfId="27003" xr:uid="{00000000-0005-0000-0000-0000150D0000}"/>
    <cellStyle name="20 % - Markeringsfarve2 10 2 3 3" xfId="41969" xr:uid="{00000000-0005-0000-0000-0000160D0000}"/>
    <cellStyle name="20 % - Markeringsfarve2 10 2 4" xfId="19981" xr:uid="{00000000-0005-0000-0000-0000170D0000}"/>
    <cellStyle name="20 % - Markeringsfarve2 10 2 5" xfId="34970" xr:uid="{00000000-0005-0000-0000-0000180D0000}"/>
    <cellStyle name="20 % - Markeringsfarve2 10 3" xfId="2547" xr:uid="{00000000-0005-0000-0000-0000190D0000}"/>
    <cellStyle name="20 % - Markeringsfarve2 10 3 2" xfId="9007" xr:uid="{00000000-0005-0000-0000-00001A0D0000}"/>
    <cellStyle name="20 % - Markeringsfarve2 10 3 2 2" xfId="16479" xr:uid="{00000000-0005-0000-0000-00001B0D0000}"/>
    <cellStyle name="20 % - Markeringsfarve2 10 3 2 2 2" xfId="32794" xr:uid="{00000000-0005-0000-0000-00001C0D0000}"/>
    <cellStyle name="20 % - Markeringsfarve2 10 3 2 2 3" xfId="47758" xr:uid="{00000000-0005-0000-0000-00001D0D0000}"/>
    <cellStyle name="20 % - Markeringsfarve2 10 3 2 3" xfId="25772" xr:uid="{00000000-0005-0000-0000-00001E0D0000}"/>
    <cellStyle name="20 % - Markeringsfarve2 10 3 2 4" xfId="40759" xr:uid="{00000000-0005-0000-0000-00001F0D0000}"/>
    <cellStyle name="20 % - Markeringsfarve2 10 3 3" xfId="10684" xr:uid="{00000000-0005-0000-0000-0000200D0000}"/>
    <cellStyle name="20 % - Markeringsfarve2 10 3 3 2" xfId="27004" xr:uid="{00000000-0005-0000-0000-0000210D0000}"/>
    <cellStyle name="20 % - Markeringsfarve2 10 3 3 3" xfId="41970" xr:uid="{00000000-0005-0000-0000-0000220D0000}"/>
    <cellStyle name="20 % - Markeringsfarve2 10 3 4" xfId="19982" xr:uid="{00000000-0005-0000-0000-0000230D0000}"/>
    <cellStyle name="20 % - Markeringsfarve2 10 3 5" xfId="34971" xr:uid="{00000000-0005-0000-0000-0000240D0000}"/>
    <cellStyle name="20 % - Markeringsfarve2 10 4" xfId="6136" xr:uid="{00000000-0005-0000-0000-0000250D0000}"/>
    <cellStyle name="20 % - Markeringsfarve2 10 4 2" xfId="13632" xr:uid="{00000000-0005-0000-0000-0000260D0000}"/>
    <cellStyle name="20 % - Markeringsfarve2 10 4 2 2" xfId="29947" xr:uid="{00000000-0005-0000-0000-0000270D0000}"/>
    <cellStyle name="20 % - Markeringsfarve2 10 4 2 3" xfId="44911" xr:uid="{00000000-0005-0000-0000-0000280D0000}"/>
    <cellStyle name="20 % - Markeringsfarve2 10 4 3" xfId="22925" xr:uid="{00000000-0005-0000-0000-0000290D0000}"/>
    <cellStyle name="20 % - Markeringsfarve2 10 4 4" xfId="37912" xr:uid="{00000000-0005-0000-0000-00002A0D0000}"/>
    <cellStyle name="20 % - Markeringsfarve2 10 5" xfId="10682" xr:uid="{00000000-0005-0000-0000-00002B0D0000}"/>
    <cellStyle name="20 % - Markeringsfarve2 10 5 2" xfId="27002" xr:uid="{00000000-0005-0000-0000-00002C0D0000}"/>
    <cellStyle name="20 % - Markeringsfarve2 10 5 3" xfId="41968" xr:uid="{00000000-0005-0000-0000-00002D0D0000}"/>
    <cellStyle name="20 % - Markeringsfarve2 10 6" xfId="19980" xr:uid="{00000000-0005-0000-0000-00002E0D0000}"/>
    <cellStyle name="20 % - Markeringsfarve2 10 7" xfId="34969" xr:uid="{00000000-0005-0000-0000-00002F0D0000}"/>
    <cellStyle name="20 % - Markeringsfarve2 11" xfId="2548" xr:uid="{00000000-0005-0000-0000-0000300D0000}"/>
    <cellStyle name="20 % - Markeringsfarve2 11 2" xfId="2549" xr:uid="{00000000-0005-0000-0000-0000310D0000}"/>
    <cellStyle name="20 % - Markeringsfarve2 11 2 2" xfId="9332" xr:uid="{00000000-0005-0000-0000-0000320D0000}"/>
    <cellStyle name="20 % - Markeringsfarve2 11 2 2 2" xfId="16793" xr:uid="{00000000-0005-0000-0000-0000330D0000}"/>
    <cellStyle name="20 % - Markeringsfarve2 11 2 2 2 2" xfId="33108" xr:uid="{00000000-0005-0000-0000-0000340D0000}"/>
    <cellStyle name="20 % - Markeringsfarve2 11 2 2 2 3" xfId="48072" xr:uid="{00000000-0005-0000-0000-0000350D0000}"/>
    <cellStyle name="20 % - Markeringsfarve2 11 2 2 3" xfId="26086" xr:uid="{00000000-0005-0000-0000-0000360D0000}"/>
    <cellStyle name="20 % - Markeringsfarve2 11 2 2 4" xfId="41073" xr:uid="{00000000-0005-0000-0000-0000370D0000}"/>
    <cellStyle name="20 % - Markeringsfarve2 11 2 3" xfId="10686" xr:uid="{00000000-0005-0000-0000-0000380D0000}"/>
    <cellStyle name="20 % - Markeringsfarve2 11 2 3 2" xfId="27006" xr:uid="{00000000-0005-0000-0000-0000390D0000}"/>
    <cellStyle name="20 % - Markeringsfarve2 11 2 3 3" xfId="41972" xr:uid="{00000000-0005-0000-0000-00003A0D0000}"/>
    <cellStyle name="20 % - Markeringsfarve2 11 2 4" xfId="19984" xr:uid="{00000000-0005-0000-0000-00003B0D0000}"/>
    <cellStyle name="20 % - Markeringsfarve2 11 2 5" xfId="34973" xr:uid="{00000000-0005-0000-0000-00003C0D0000}"/>
    <cellStyle name="20 % - Markeringsfarve2 11 3" xfId="6137" xr:uid="{00000000-0005-0000-0000-00003D0D0000}"/>
    <cellStyle name="20 % - Markeringsfarve2 11 3 2" xfId="13633" xr:uid="{00000000-0005-0000-0000-00003E0D0000}"/>
    <cellStyle name="20 % - Markeringsfarve2 11 3 2 2" xfId="29948" xr:uid="{00000000-0005-0000-0000-00003F0D0000}"/>
    <cellStyle name="20 % - Markeringsfarve2 11 3 2 3" xfId="44912" xr:uid="{00000000-0005-0000-0000-0000400D0000}"/>
    <cellStyle name="20 % - Markeringsfarve2 11 3 3" xfId="22926" xr:uid="{00000000-0005-0000-0000-0000410D0000}"/>
    <cellStyle name="20 % - Markeringsfarve2 11 3 4" xfId="37913" xr:uid="{00000000-0005-0000-0000-0000420D0000}"/>
    <cellStyle name="20 % - Markeringsfarve2 11 4" xfId="10685" xr:uid="{00000000-0005-0000-0000-0000430D0000}"/>
    <cellStyle name="20 % - Markeringsfarve2 11 4 2" xfId="27005" xr:uid="{00000000-0005-0000-0000-0000440D0000}"/>
    <cellStyle name="20 % - Markeringsfarve2 11 4 3" xfId="41971" xr:uid="{00000000-0005-0000-0000-0000450D0000}"/>
    <cellStyle name="20 % - Markeringsfarve2 11 5" xfId="19983" xr:uid="{00000000-0005-0000-0000-0000460D0000}"/>
    <cellStyle name="20 % - Markeringsfarve2 11 6" xfId="34972" xr:uid="{00000000-0005-0000-0000-0000470D0000}"/>
    <cellStyle name="20 % - Markeringsfarve2 12" xfId="2550" xr:uid="{00000000-0005-0000-0000-0000480D0000}"/>
    <cellStyle name="20 % - Markeringsfarve2 12 2" xfId="2551" xr:uid="{00000000-0005-0000-0000-0000490D0000}"/>
    <cellStyle name="20 % - Markeringsfarve2 12 2 2" xfId="9006" xr:uid="{00000000-0005-0000-0000-00004A0D0000}"/>
    <cellStyle name="20 % - Markeringsfarve2 12 2 2 2" xfId="16478" xr:uid="{00000000-0005-0000-0000-00004B0D0000}"/>
    <cellStyle name="20 % - Markeringsfarve2 12 2 2 2 2" xfId="32793" xr:uid="{00000000-0005-0000-0000-00004C0D0000}"/>
    <cellStyle name="20 % - Markeringsfarve2 12 2 2 2 3" xfId="47757" xr:uid="{00000000-0005-0000-0000-00004D0D0000}"/>
    <cellStyle name="20 % - Markeringsfarve2 12 2 2 3" xfId="25771" xr:uid="{00000000-0005-0000-0000-00004E0D0000}"/>
    <cellStyle name="20 % - Markeringsfarve2 12 2 2 4" xfId="40758" xr:uid="{00000000-0005-0000-0000-00004F0D0000}"/>
    <cellStyle name="20 % - Markeringsfarve2 12 2 3" xfId="10688" xr:uid="{00000000-0005-0000-0000-0000500D0000}"/>
    <cellStyle name="20 % - Markeringsfarve2 12 2 3 2" xfId="27008" xr:uid="{00000000-0005-0000-0000-0000510D0000}"/>
    <cellStyle name="20 % - Markeringsfarve2 12 2 3 3" xfId="41974" xr:uid="{00000000-0005-0000-0000-0000520D0000}"/>
    <cellStyle name="20 % - Markeringsfarve2 12 2 4" xfId="19986" xr:uid="{00000000-0005-0000-0000-0000530D0000}"/>
    <cellStyle name="20 % - Markeringsfarve2 12 2 5" xfId="34975" xr:uid="{00000000-0005-0000-0000-0000540D0000}"/>
    <cellStyle name="20 % - Markeringsfarve2 12 3" xfId="6138" xr:uid="{00000000-0005-0000-0000-0000550D0000}"/>
    <cellStyle name="20 % - Markeringsfarve2 12 3 2" xfId="13634" xr:uid="{00000000-0005-0000-0000-0000560D0000}"/>
    <cellStyle name="20 % - Markeringsfarve2 12 3 2 2" xfId="29949" xr:uid="{00000000-0005-0000-0000-0000570D0000}"/>
    <cellStyle name="20 % - Markeringsfarve2 12 3 2 3" xfId="44913" xr:uid="{00000000-0005-0000-0000-0000580D0000}"/>
    <cellStyle name="20 % - Markeringsfarve2 12 3 3" xfId="22927" xr:uid="{00000000-0005-0000-0000-0000590D0000}"/>
    <cellStyle name="20 % - Markeringsfarve2 12 3 4" xfId="37914" xr:uid="{00000000-0005-0000-0000-00005A0D0000}"/>
    <cellStyle name="20 % - Markeringsfarve2 12 4" xfId="10687" xr:uid="{00000000-0005-0000-0000-00005B0D0000}"/>
    <cellStyle name="20 % - Markeringsfarve2 12 4 2" xfId="27007" xr:uid="{00000000-0005-0000-0000-00005C0D0000}"/>
    <cellStyle name="20 % - Markeringsfarve2 12 4 3" xfId="41973" xr:uid="{00000000-0005-0000-0000-00005D0D0000}"/>
    <cellStyle name="20 % - Markeringsfarve2 12 5" xfId="19985" xr:uid="{00000000-0005-0000-0000-00005E0D0000}"/>
    <cellStyle name="20 % - Markeringsfarve2 12 6" xfId="34974" xr:uid="{00000000-0005-0000-0000-00005F0D0000}"/>
    <cellStyle name="20 % - Markeringsfarve2 13" xfId="2552" xr:uid="{00000000-0005-0000-0000-0000600D0000}"/>
    <cellStyle name="20 % - Markeringsfarve2 13 2" xfId="2553" xr:uid="{00000000-0005-0000-0000-0000610D0000}"/>
    <cellStyle name="20 % - Markeringsfarve2 13 2 2" xfId="9289" xr:uid="{00000000-0005-0000-0000-0000620D0000}"/>
    <cellStyle name="20 % - Markeringsfarve2 13 2 2 2" xfId="16752" xr:uid="{00000000-0005-0000-0000-0000630D0000}"/>
    <cellStyle name="20 % - Markeringsfarve2 13 2 2 2 2" xfId="33067" xr:uid="{00000000-0005-0000-0000-0000640D0000}"/>
    <cellStyle name="20 % - Markeringsfarve2 13 2 2 2 3" xfId="48031" xr:uid="{00000000-0005-0000-0000-0000650D0000}"/>
    <cellStyle name="20 % - Markeringsfarve2 13 2 2 3" xfId="26045" xr:uid="{00000000-0005-0000-0000-0000660D0000}"/>
    <cellStyle name="20 % - Markeringsfarve2 13 2 2 4" xfId="41032" xr:uid="{00000000-0005-0000-0000-0000670D0000}"/>
    <cellStyle name="20 % - Markeringsfarve2 13 2 3" xfId="10690" xr:uid="{00000000-0005-0000-0000-0000680D0000}"/>
    <cellStyle name="20 % - Markeringsfarve2 13 2 3 2" xfId="27010" xr:uid="{00000000-0005-0000-0000-0000690D0000}"/>
    <cellStyle name="20 % - Markeringsfarve2 13 2 3 3" xfId="41976" xr:uid="{00000000-0005-0000-0000-00006A0D0000}"/>
    <cellStyle name="20 % - Markeringsfarve2 13 2 4" xfId="19988" xr:uid="{00000000-0005-0000-0000-00006B0D0000}"/>
    <cellStyle name="20 % - Markeringsfarve2 13 2 5" xfId="34977" xr:uid="{00000000-0005-0000-0000-00006C0D0000}"/>
    <cellStyle name="20 % - Markeringsfarve2 13 3" xfId="6135" xr:uid="{00000000-0005-0000-0000-00006D0D0000}"/>
    <cellStyle name="20 % - Markeringsfarve2 13 3 2" xfId="13631" xr:uid="{00000000-0005-0000-0000-00006E0D0000}"/>
    <cellStyle name="20 % - Markeringsfarve2 13 3 2 2" xfId="29946" xr:uid="{00000000-0005-0000-0000-00006F0D0000}"/>
    <cellStyle name="20 % - Markeringsfarve2 13 3 2 3" xfId="44910" xr:uid="{00000000-0005-0000-0000-0000700D0000}"/>
    <cellStyle name="20 % - Markeringsfarve2 13 3 3" xfId="22924" xr:uid="{00000000-0005-0000-0000-0000710D0000}"/>
    <cellStyle name="20 % - Markeringsfarve2 13 3 4" xfId="37911" xr:uid="{00000000-0005-0000-0000-0000720D0000}"/>
    <cellStyle name="20 % - Markeringsfarve2 13 4" xfId="10689" xr:uid="{00000000-0005-0000-0000-0000730D0000}"/>
    <cellStyle name="20 % - Markeringsfarve2 13 4 2" xfId="27009" xr:uid="{00000000-0005-0000-0000-0000740D0000}"/>
    <cellStyle name="20 % - Markeringsfarve2 13 4 3" xfId="41975" xr:uid="{00000000-0005-0000-0000-0000750D0000}"/>
    <cellStyle name="20 % - Markeringsfarve2 13 5" xfId="19987" xr:uid="{00000000-0005-0000-0000-0000760D0000}"/>
    <cellStyle name="20 % - Markeringsfarve2 13 6" xfId="34976" xr:uid="{00000000-0005-0000-0000-0000770D0000}"/>
    <cellStyle name="20 % - Markeringsfarve2 14" xfId="2554" xr:uid="{00000000-0005-0000-0000-0000780D0000}"/>
    <cellStyle name="20 % - Markeringsfarve2 14 2" xfId="7384" xr:uid="{00000000-0005-0000-0000-0000790D0000}"/>
    <cellStyle name="20 % - Markeringsfarve2 14 2 2" xfId="14875" xr:uid="{00000000-0005-0000-0000-00007A0D0000}"/>
    <cellStyle name="20 % - Markeringsfarve2 14 2 2 2" xfId="31190" xr:uid="{00000000-0005-0000-0000-00007B0D0000}"/>
    <cellStyle name="20 % - Markeringsfarve2 14 2 2 3" xfId="46154" xr:uid="{00000000-0005-0000-0000-00007C0D0000}"/>
    <cellStyle name="20 % - Markeringsfarve2 14 2 3" xfId="24168" xr:uid="{00000000-0005-0000-0000-00007D0D0000}"/>
    <cellStyle name="20 % - Markeringsfarve2 14 2 4" xfId="39155" xr:uid="{00000000-0005-0000-0000-00007E0D0000}"/>
    <cellStyle name="20 % - Markeringsfarve2 14 3" xfId="10691" xr:uid="{00000000-0005-0000-0000-00007F0D0000}"/>
    <cellStyle name="20 % - Markeringsfarve2 14 3 2" xfId="27011" xr:uid="{00000000-0005-0000-0000-0000800D0000}"/>
    <cellStyle name="20 % - Markeringsfarve2 14 3 3" xfId="41977" xr:uid="{00000000-0005-0000-0000-0000810D0000}"/>
    <cellStyle name="20 % - Markeringsfarve2 14 4" xfId="19989" xr:uid="{00000000-0005-0000-0000-0000820D0000}"/>
    <cellStyle name="20 % - Markeringsfarve2 14 5" xfId="34978" xr:uid="{00000000-0005-0000-0000-0000830D0000}"/>
    <cellStyle name="20 % - Markeringsfarve2 15" xfId="2555" xr:uid="{00000000-0005-0000-0000-0000840D0000}"/>
    <cellStyle name="20 % - Markeringsfarve2 15 2" xfId="9146" xr:uid="{00000000-0005-0000-0000-0000850D0000}"/>
    <cellStyle name="20 % - Markeringsfarve2 15 2 2" xfId="16614" xr:uid="{00000000-0005-0000-0000-0000860D0000}"/>
    <cellStyle name="20 % - Markeringsfarve2 15 2 2 2" xfId="32929" xr:uid="{00000000-0005-0000-0000-0000870D0000}"/>
    <cellStyle name="20 % - Markeringsfarve2 15 2 2 3" xfId="47893" xr:uid="{00000000-0005-0000-0000-0000880D0000}"/>
    <cellStyle name="20 % - Markeringsfarve2 15 2 3" xfId="25907" xr:uid="{00000000-0005-0000-0000-0000890D0000}"/>
    <cellStyle name="20 % - Markeringsfarve2 15 2 4" xfId="40894" xr:uid="{00000000-0005-0000-0000-00008A0D0000}"/>
    <cellStyle name="20 % - Markeringsfarve2 15 3" xfId="10692" xr:uid="{00000000-0005-0000-0000-00008B0D0000}"/>
    <cellStyle name="20 % - Markeringsfarve2 15 3 2" xfId="27012" xr:uid="{00000000-0005-0000-0000-00008C0D0000}"/>
    <cellStyle name="20 % - Markeringsfarve2 15 3 3" xfId="41978" xr:uid="{00000000-0005-0000-0000-00008D0D0000}"/>
    <cellStyle name="20 % - Markeringsfarve2 15 4" xfId="19990" xr:uid="{00000000-0005-0000-0000-00008E0D0000}"/>
    <cellStyle name="20 % - Markeringsfarve2 15 5" xfId="34979" xr:uid="{00000000-0005-0000-0000-00008F0D0000}"/>
    <cellStyle name="20 % - Markeringsfarve2 16" xfId="2556" xr:uid="{00000000-0005-0000-0000-0000900D0000}"/>
    <cellStyle name="20 % - Markeringsfarve2 16 2" xfId="9002" xr:uid="{00000000-0005-0000-0000-0000910D0000}"/>
    <cellStyle name="20 % - Markeringsfarve2 16 2 2" xfId="16474" xr:uid="{00000000-0005-0000-0000-0000920D0000}"/>
    <cellStyle name="20 % - Markeringsfarve2 16 2 2 2" xfId="32789" xr:uid="{00000000-0005-0000-0000-0000930D0000}"/>
    <cellStyle name="20 % - Markeringsfarve2 16 2 2 3" xfId="47753" xr:uid="{00000000-0005-0000-0000-0000940D0000}"/>
    <cellStyle name="20 % - Markeringsfarve2 16 2 3" xfId="25767" xr:uid="{00000000-0005-0000-0000-0000950D0000}"/>
    <cellStyle name="20 % - Markeringsfarve2 16 2 4" xfId="40754" xr:uid="{00000000-0005-0000-0000-0000960D0000}"/>
    <cellStyle name="20 % - Markeringsfarve2 16 3" xfId="10693" xr:uid="{00000000-0005-0000-0000-0000970D0000}"/>
    <cellStyle name="20 % - Markeringsfarve2 16 3 2" xfId="27013" xr:uid="{00000000-0005-0000-0000-0000980D0000}"/>
    <cellStyle name="20 % - Markeringsfarve2 16 3 3" xfId="41979" xr:uid="{00000000-0005-0000-0000-0000990D0000}"/>
    <cellStyle name="20 % - Markeringsfarve2 16 4" xfId="19991" xr:uid="{00000000-0005-0000-0000-00009A0D0000}"/>
    <cellStyle name="20 % - Markeringsfarve2 16 5" xfId="34980" xr:uid="{00000000-0005-0000-0000-00009B0D0000}"/>
    <cellStyle name="20 % - Markeringsfarve2 17" xfId="6060" xr:uid="{00000000-0005-0000-0000-00009C0D0000}"/>
    <cellStyle name="20 % - Markeringsfarve2 17 2" xfId="13564" xr:uid="{00000000-0005-0000-0000-00009D0D0000}"/>
    <cellStyle name="20 % - Markeringsfarve2 17 2 2" xfId="29879" xr:uid="{00000000-0005-0000-0000-00009E0D0000}"/>
    <cellStyle name="20 % - Markeringsfarve2 17 2 3" xfId="44843" xr:uid="{00000000-0005-0000-0000-00009F0D0000}"/>
    <cellStyle name="20 % - Markeringsfarve2 17 3" xfId="22857" xr:uid="{00000000-0005-0000-0000-0000A00D0000}"/>
    <cellStyle name="20 % - Markeringsfarve2 17 4" xfId="37844" xr:uid="{00000000-0005-0000-0000-0000A10D0000}"/>
    <cellStyle name="20 % - Markeringsfarve2 18" xfId="2544" xr:uid="{00000000-0005-0000-0000-0000A20D0000}"/>
    <cellStyle name="20 % - Markeringsfarve2 18 2" xfId="10681" xr:uid="{00000000-0005-0000-0000-0000A30D0000}"/>
    <cellStyle name="20 % - Markeringsfarve2 18 2 2" xfId="27001" xr:uid="{00000000-0005-0000-0000-0000A40D0000}"/>
    <cellStyle name="20 % - Markeringsfarve2 18 2 3" xfId="41967" xr:uid="{00000000-0005-0000-0000-0000A50D0000}"/>
    <cellStyle name="20 % - Markeringsfarve2 18 3" xfId="19979" xr:uid="{00000000-0005-0000-0000-0000A60D0000}"/>
    <cellStyle name="20 % - Markeringsfarve2 18 4" xfId="34968" xr:uid="{00000000-0005-0000-0000-0000A70D0000}"/>
    <cellStyle name="20 % - Markeringsfarve2 2" xfId="2557" xr:uid="{00000000-0005-0000-0000-0000A80D0000}"/>
    <cellStyle name="20 % - Markeringsfarve2 2 10" xfId="2558" xr:uid="{00000000-0005-0000-0000-0000A90D0000}"/>
    <cellStyle name="20 % - Markeringsfarve2 2 10 2" xfId="7416" xr:uid="{00000000-0005-0000-0000-0000AA0D0000}"/>
    <cellStyle name="20 % - Markeringsfarve2 2 10 2 2" xfId="14905" xr:uid="{00000000-0005-0000-0000-0000AB0D0000}"/>
    <cellStyle name="20 % - Markeringsfarve2 2 10 2 2 2" xfId="31220" xr:uid="{00000000-0005-0000-0000-0000AC0D0000}"/>
    <cellStyle name="20 % - Markeringsfarve2 2 10 2 2 3" xfId="46184" xr:uid="{00000000-0005-0000-0000-0000AD0D0000}"/>
    <cellStyle name="20 % - Markeringsfarve2 2 10 2 3" xfId="24198" xr:uid="{00000000-0005-0000-0000-0000AE0D0000}"/>
    <cellStyle name="20 % - Markeringsfarve2 2 10 2 4" xfId="39185" xr:uid="{00000000-0005-0000-0000-0000AF0D0000}"/>
    <cellStyle name="20 % - Markeringsfarve2 2 10 3" xfId="10695" xr:uid="{00000000-0005-0000-0000-0000B00D0000}"/>
    <cellStyle name="20 % - Markeringsfarve2 2 10 3 2" xfId="27015" xr:uid="{00000000-0005-0000-0000-0000B10D0000}"/>
    <cellStyle name="20 % - Markeringsfarve2 2 10 3 3" xfId="41981" xr:uid="{00000000-0005-0000-0000-0000B20D0000}"/>
    <cellStyle name="20 % - Markeringsfarve2 2 10 4" xfId="19993" xr:uid="{00000000-0005-0000-0000-0000B30D0000}"/>
    <cellStyle name="20 % - Markeringsfarve2 2 10 5" xfId="34982" xr:uid="{00000000-0005-0000-0000-0000B40D0000}"/>
    <cellStyle name="20 % - Markeringsfarve2 2 11" xfId="2559" xr:uid="{00000000-0005-0000-0000-0000B50D0000}"/>
    <cellStyle name="20 % - Markeringsfarve2 2 11 2" xfId="9005" xr:uid="{00000000-0005-0000-0000-0000B60D0000}"/>
    <cellStyle name="20 % - Markeringsfarve2 2 11 2 2" xfId="16477" xr:uid="{00000000-0005-0000-0000-0000B70D0000}"/>
    <cellStyle name="20 % - Markeringsfarve2 2 11 2 2 2" xfId="32792" xr:uid="{00000000-0005-0000-0000-0000B80D0000}"/>
    <cellStyle name="20 % - Markeringsfarve2 2 11 2 2 3" xfId="47756" xr:uid="{00000000-0005-0000-0000-0000B90D0000}"/>
    <cellStyle name="20 % - Markeringsfarve2 2 11 2 3" xfId="25770" xr:uid="{00000000-0005-0000-0000-0000BA0D0000}"/>
    <cellStyle name="20 % - Markeringsfarve2 2 11 2 4" xfId="40757" xr:uid="{00000000-0005-0000-0000-0000BB0D0000}"/>
    <cellStyle name="20 % - Markeringsfarve2 2 11 3" xfId="10696" xr:uid="{00000000-0005-0000-0000-0000BC0D0000}"/>
    <cellStyle name="20 % - Markeringsfarve2 2 11 3 2" xfId="27016" xr:uid="{00000000-0005-0000-0000-0000BD0D0000}"/>
    <cellStyle name="20 % - Markeringsfarve2 2 11 3 3" xfId="41982" xr:uid="{00000000-0005-0000-0000-0000BE0D0000}"/>
    <cellStyle name="20 % - Markeringsfarve2 2 11 4" xfId="19994" xr:uid="{00000000-0005-0000-0000-0000BF0D0000}"/>
    <cellStyle name="20 % - Markeringsfarve2 2 11 5" xfId="34983" xr:uid="{00000000-0005-0000-0000-0000C00D0000}"/>
    <cellStyle name="20 % - Markeringsfarve2 2 12" xfId="6139" xr:uid="{00000000-0005-0000-0000-0000C10D0000}"/>
    <cellStyle name="20 % - Markeringsfarve2 2 12 2" xfId="13635" xr:uid="{00000000-0005-0000-0000-0000C20D0000}"/>
    <cellStyle name="20 % - Markeringsfarve2 2 12 2 2" xfId="29950" xr:uid="{00000000-0005-0000-0000-0000C30D0000}"/>
    <cellStyle name="20 % - Markeringsfarve2 2 12 2 3" xfId="44914" xr:uid="{00000000-0005-0000-0000-0000C40D0000}"/>
    <cellStyle name="20 % - Markeringsfarve2 2 12 3" xfId="22928" xr:uid="{00000000-0005-0000-0000-0000C50D0000}"/>
    <cellStyle name="20 % - Markeringsfarve2 2 12 4" xfId="37915" xr:uid="{00000000-0005-0000-0000-0000C60D0000}"/>
    <cellStyle name="20 % - Markeringsfarve2 2 13" xfId="10694" xr:uid="{00000000-0005-0000-0000-0000C70D0000}"/>
    <cellStyle name="20 % - Markeringsfarve2 2 13 2" xfId="27014" xr:uid="{00000000-0005-0000-0000-0000C80D0000}"/>
    <cellStyle name="20 % - Markeringsfarve2 2 13 3" xfId="41980" xr:uid="{00000000-0005-0000-0000-0000C90D0000}"/>
    <cellStyle name="20 % - Markeringsfarve2 2 14" xfId="19992" xr:uid="{00000000-0005-0000-0000-0000CA0D0000}"/>
    <cellStyle name="20 % - Markeringsfarve2 2 15" xfId="34981" xr:uid="{00000000-0005-0000-0000-0000CB0D0000}"/>
    <cellStyle name="20 % - Markeringsfarve2 2 2" xfId="2560" xr:uid="{00000000-0005-0000-0000-0000CC0D0000}"/>
    <cellStyle name="20 % - Markeringsfarve2 2 2 10" xfId="6140" xr:uid="{00000000-0005-0000-0000-0000CD0D0000}"/>
    <cellStyle name="20 % - Markeringsfarve2 2 2 10 2" xfId="13636" xr:uid="{00000000-0005-0000-0000-0000CE0D0000}"/>
    <cellStyle name="20 % - Markeringsfarve2 2 2 10 2 2" xfId="29951" xr:uid="{00000000-0005-0000-0000-0000CF0D0000}"/>
    <cellStyle name="20 % - Markeringsfarve2 2 2 10 2 3" xfId="44915" xr:uid="{00000000-0005-0000-0000-0000D00D0000}"/>
    <cellStyle name="20 % - Markeringsfarve2 2 2 10 3" xfId="22929" xr:uid="{00000000-0005-0000-0000-0000D10D0000}"/>
    <cellStyle name="20 % - Markeringsfarve2 2 2 10 4" xfId="37916" xr:uid="{00000000-0005-0000-0000-0000D20D0000}"/>
    <cellStyle name="20 % - Markeringsfarve2 2 2 11" xfId="10697" xr:uid="{00000000-0005-0000-0000-0000D30D0000}"/>
    <cellStyle name="20 % - Markeringsfarve2 2 2 11 2" xfId="27017" xr:uid="{00000000-0005-0000-0000-0000D40D0000}"/>
    <cellStyle name="20 % - Markeringsfarve2 2 2 11 3" xfId="41983" xr:uid="{00000000-0005-0000-0000-0000D50D0000}"/>
    <cellStyle name="20 % - Markeringsfarve2 2 2 12" xfId="19995" xr:uid="{00000000-0005-0000-0000-0000D60D0000}"/>
    <cellStyle name="20 % - Markeringsfarve2 2 2 13" xfId="34984" xr:uid="{00000000-0005-0000-0000-0000D70D0000}"/>
    <cellStyle name="20 % - Markeringsfarve2 2 2 2" xfId="2561" xr:uid="{00000000-0005-0000-0000-0000D80D0000}"/>
    <cellStyle name="20 % - Markeringsfarve2 2 2 2 2" xfId="2562" xr:uid="{00000000-0005-0000-0000-0000D90D0000}"/>
    <cellStyle name="20 % - Markeringsfarve2 2 2 2 2 2" xfId="2563" xr:uid="{00000000-0005-0000-0000-0000DA0D0000}"/>
    <cellStyle name="20 % - Markeringsfarve2 2 2 2 2 2 2" xfId="8347" xr:uid="{00000000-0005-0000-0000-0000DB0D0000}"/>
    <cellStyle name="20 % - Markeringsfarve2 2 2 2 2 2 2 2" xfId="15826" xr:uid="{00000000-0005-0000-0000-0000DC0D0000}"/>
    <cellStyle name="20 % - Markeringsfarve2 2 2 2 2 2 2 2 2" xfId="32141" xr:uid="{00000000-0005-0000-0000-0000DD0D0000}"/>
    <cellStyle name="20 % - Markeringsfarve2 2 2 2 2 2 2 2 3" xfId="47105" xr:uid="{00000000-0005-0000-0000-0000DE0D0000}"/>
    <cellStyle name="20 % - Markeringsfarve2 2 2 2 2 2 2 3" xfId="25119" xr:uid="{00000000-0005-0000-0000-0000DF0D0000}"/>
    <cellStyle name="20 % - Markeringsfarve2 2 2 2 2 2 2 4" xfId="40106" xr:uid="{00000000-0005-0000-0000-0000E00D0000}"/>
    <cellStyle name="20 % - Markeringsfarve2 2 2 2 2 2 3" xfId="10700" xr:uid="{00000000-0005-0000-0000-0000E10D0000}"/>
    <cellStyle name="20 % - Markeringsfarve2 2 2 2 2 2 3 2" xfId="27020" xr:uid="{00000000-0005-0000-0000-0000E20D0000}"/>
    <cellStyle name="20 % - Markeringsfarve2 2 2 2 2 2 3 3" xfId="41986" xr:uid="{00000000-0005-0000-0000-0000E30D0000}"/>
    <cellStyle name="20 % - Markeringsfarve2 2 2 2 2 2 4" xfId="19998" xr:uid="{00000000-0005-0000-0000-0000E40D0000}"/>
    <cellStyle name="20 % - Markeringsfarve2 2 2 2 2 2 5" xfId="34987" xr:uid="{00000000-0005-0000-0000-0000E50D0000}"/>
    <cellStyle name="20 % - Markeringsfarve2 2 2 2 2 3" xfId="6920" xr:uid="{00000000-0005-0000-0000-0000E60D0000}"/>
    <cellStyle name="20 % - Markeringsfarve2 2 2 2 2 3 2" xfId="14415" xr:uid="{00000000-0005-0000-0000-0000E70D0000}"/>
    <cellStyle name="20 % - Markeringsfarve2 2 2 2 2 3 2 2" xfId="30730" xr:uid="{00000000-0005-0000-0000-0000E80D0000}"/>
    <cellStyle name="20 % - Markeringsfarve2 2 2 2 2 3 2 3" xfId="45694" xr:uid="{00000000-0005-0000-0000-0000E90D0000}"/>
    <cellStyle name="20 % - Markeringsfarve2 2 2 2 2 3 3" xfId="23708" xr:uid="{00000000-0005-0000-0000-0000EA0D0000}"/>
    <cellStyle name="20 % - Markeringsfarve2 2 2 2 2 3 4" xfId="38695" xr:uid="{00000000-0005-0000-0000-0000EB0D0000}"/>
    <cellStyle name="20 % - Markeringsfarve2 2 2 2 2 4" xfId="10699" xr:uid="{00000000-0005-0000-0000-0000EC0D0000}"/>
    <cellStyle name="20 % - Markeringsfarve2 2 2 2 2 4 2" xfId="27019" xr:uid="{00000000-0005-0000-0000-0000ED0D0000}"/>
    <cellStyle name="20 % - Markeringsfarve2 2 2 2 2 4 3" xfId="41985" xr:uid="{00000000-0005-0000-0000-0000EE0D0000}"/>
    <cellStyle name="20 % - Markeringsfarve2 2 2 2 2 5" xfId="19997" xr:uid="{00000000-0005-0000-0000-0000EF0D0000}"/>
    <cellStyle name="20 % - Markeringsfarve2 2 2 2 2 6" xfId="34986" xr:uid="{00000000-0005-0000-0000-0000F00D0000}"/>
    <cellStyle name="20 % - Markeringsfarve2 2 2 2 3" xfId="2564" xr:uid="{00000000-0005-0000-0000-0000F10D0000}"/>
    <cellStyle name="20 % - Markeringsfarve2 2 2 2 3 2" xfId="7577" xr:uid="{00000000-0005-0000-0000-0000F20D0000}"/>
    <cellStyle name="20 % - Markeringsfarve2 2 2 2 3 2 2" xfId="15066" xr:uid="{00000000-0005-0000-0000-0000F30D0000}"/>
    <cellStyle name="20 % - Markeringsfarve2 2 2 2 3 2 2 2" xfId="31381" xr:uid="{00000000-0005-0000-0000-0000F40D0000}"/>
    <cellStyle name="20 % - Markeringsfarve2 2 2 2 3 2 2 3" xfId="46345" xr:uid="{00000000-0005-0000-0000-0000F50D0000}"/>
    <cellStyle name="20 % - Markeringsfarve2 2 2 2 3 2 3" xfId="24359" xr:uid="{00000000-0005-0000-0000-0000F60D0000}"/>
    <cellStyle name="20 % - Markeringsfarve2 2 2 2 3 2 4" xfId="39346" xr:uid="{00000000-0005-0000-0000-0000F70D0000}"/>
    <cellStyle name="20 % - Markeringsfarve2 2 2 2 3 3" xfId="10701" xr:uid="{00000000-0005-0000-0000-0000F80D0000}"/>
    <cellStyle name="20 % - Markeringsfarve2 2 2 2 3 3 2" xfId="27021" xr:uid="{00000000-0005-0000-0000-0000F90D0000}"/>
    <cellStyle name="20 % - Markeringsfarve2 2 2 2 3 3 3" xfId="41987" xr:uid="{00000000-0005-0000-0000-0000FA0D0000}"/>
    <cellStyle name="20 % - Markeringsfarve2 2 2 2 3 4" xfId="19999" xr:uid="{00000000-0005-0000-0000-0000FB0D0000}"/>
    <cellStyle name="20 % - Markeringsfarve2 2 2 2 3 5" xfId="34988" xr:uid="{00000000-0005-0000-0000-0000FC0D0000}"/>
    <cellStyle name="20 % - Markeringsfarve2 2 2 2 4" xfId="2565" xr:uid="{00000000-0005-0000-0000-0000FD0D0000}"/>
    <cellStyle name="20 % - Markeringsfarve2 2 2 2 4 2" xfId="9003" xr:uid="{00000000-0005-0000-0000-0000FE0D0000}"/>
    <cellStyle name="20 % - Markeringsfarve2 2 2 2 4 2 2" xfId="16475" xr:uid="{00000000-0005-0000-0000-0000FF0D0000}"/>
    <cellStyle name="20 % - Markeringsfarve2 2 2 2 4 2 2 2" xfId="32790" xr:uid="{00000000-0005-0000-0000-0000000E0000}"/>
    <cellStyle name="20 % - Markeringsfarve2 2 2 2 4 2 2 3" xfId="47754" xr:uid="{00000000-0005-0000-0000-0000010E0000}"/>
    <cellStyle name="20 % - Markeringsfarve2 2 2 2 4 2 3" xfId="25768" xr:uid="{00000000-0005-0000-0000-0000020E0000}"/>
    <cellStyle name="20 % - Markeringsfarve2 2 2 2 4 2 4" xfId="40755" xr:uid="{00000000-0005-0000-0000-0000030E0000}"/>
    <cellStyle name="20 % - Markeringsfarve2 2 2 2 4 3" xfId="10702" xr:uid="{00000000-0005-0000-0000-0000040E0000}"/>
    <cellStyle name="20 % - Markeringsfarve2 2 2 2 4 3 2" xfId="27022" xr:uid="{00000000-0005-0000-0000-0000050E0000}"/>
    <cellStyle name="20 % - Markeringsfarve2 2 2 2 4 3 3" xfId="41988" xr:uid="{00000000-0005-0000-0000-0000060E0000}"/>
    <cellStyle name="20 % - Markeringsfarve2 2 2 2 4 4" xfId="20000" xr:uid="{00000000-0005-0000-0000-0000070E0000}"/>
    <cellStyle name="20 % - Markeringsfarve2 2 2 2 4 5" xfId="34989" xr:uid="{00000000-0005-0000-0000-0000080E0000}"/>
    <cellStyle name="20 % - Markeringsfarve2 2 2 2 5" xfId="6141" xr:uid="{00000000-0005-0000-0000-0000090E0000}"/>
    <cellStyle name="20 % - Markeringsfarve2 2 2 2 5 2" xfId="13637" xr:uid="{00000000-0005-0000-0000-00000A0E0000}"/>
    <cellStyle name="20 % - Markeringsfarve2 2 2 2 5 2 2" xfId="29952" xr:uid="{00000000-0005-0000-0000-00000B0E0000}"/>
    <cellStyle name="20 % - Markeringsfarve2 2 2 2 5 2 3" xfId="44916" xr:uid="{00000000-0005-0000-0000-00000C0E0000}"/>
    <cellStyle name="20 % - Markeringsfarve2 2 2 2 5 3" xfId="22930" xr:uid="{00000000-0005-0000-0000-00000D0E0000}"/>
    <cellStyle name="20 % - Markeringsfarve2 2 2 2 5 4" xfId="37917" xr:uid="{00000000-0005-0000-0000-00000E0E0000}"/>
    <cellStyle name="20 % - Markeringsfarve2 2 2 2 6" xfId="10698" xr:uid="{00000000-0005-0000-0000-00000F0E0000}"/>
    <cellStyle name="20 % - Markeringsfarve2 2 2 2 6 2" xfId="27018" xr:uid="{00000000-0005-0000-0000-0000100E0000}"/>
    <cellStyle name="20 % - Markeringsfarve2 2 2 2 6 3" xfId="41984" xr:uid="{00000000-0005-0000-0000-0000110E0000}"/>
    <cellStyle name="20 % - Markeringsfarve2 2 2 2 7" xfId="19996" xr:uid="{00000000-0005-0000-0000-0000120E0000}"/>
    <cellStyle name="20 % - Markeringsfarve2 2 2 2 8" xfId="34985" xr:uid="{00000000-0005-0000-0000-0000130E0000}"/>
    <cellStyle name="20 % - Markeringsfarve2 2 2 3" xfId="2566" xr:uid="{00000000-0005-0000-0000-0000140E0000}"/>
    <cellStyle name="20 % - Markeringsfarve2 2 2 3 2" xfId="2567" xr:uid="{00000000-0005-0000-0000-0000150E0000}"/>
    <cellStyle name="20 % - Markeringsfarve2 2 2 3 2 2" xfId="2568" xr:uid="{00000000-0005-0000-0000-0000160E0000}"/>
    <cellStyle name="20 % - Markeringsfarve2 2 2 3 2 2 2" xfId="8408" xr:uid="{00000000-0005-0000-0000-0000170E0000}"/>
    <cellStyle name="20 % - Markeringsfarve2 2 2 3 2 2 2 2" xfId="15887" xr:uid="{00000000-0005-0000-0000-0000180E0000}"/>
    <cellStyle name="20 % - Markeringsfarve2 2 2 3 2 2 2 2 2" xfId="32202" xr:uid="{00000000-0005-0000-0000-0000190E0000}"/>
    <cellStyle name="20 % - Markeringsfarve2 2 2 3 2 2 2 2 3" xfId="47166" xr:uid="{00000000-0005-0000-0000-00001A0E0000}"/>
    <cellStyle name="20 % - Markeringsfarve2 2 2 3 2 2 2 3" xfId="25180" xr:uid="{00000000-0005-0000-0000-00001B0E0000}"/>
    <cellStyle name="20 % - Markeringsfarve2 2 2 3 2 2 2 4" xfId="40167" xr:uid="{00000000-0005-0000-0000-00001C0E0000}"/>
    <cellStyle name="20 % - Markeringsfarve2 2 2 3 2 2 3" xfId="10705" xr:uid="{00000000-0005-0000-0000-00001D0E0000}"/>
    <cellStyle name="20 % - Markeringsfarve2 2 2 3 2 2 3 2" xfId="27025" xr:uid="{00000000-0005-0000-0000-00001E0E0000}"/>
    <cellStyle name="20 % - Markeringsfarve2 2 2 3 2 2 3 3" xfId="41991" xr:uid="{00000000-0005-0000-0000-00001F0E0000}"/>
    <cellStyle name="20 % - Markeringsfarve2 2 2 3 2 2 4" xfId="20003" xr:uid="{00000000-0005-0000-0000-0000200E0000}"/>
    <cellStyle name="20 % - Markeringsfarve2 2 2 3 2 2 5" xfId="34992" xr:uid="{00000000-0005-0000-0000-0000210E0000}"/>
    <cellStyle name="20 % - Markeringsfarve2 2 2 3 2 3" xfId="6972" xr:uid="{00000000-0005-0000-0000-0000220E0000}"/>
    <cellStyle name="20 % - Markeringsfarve2 2 2 3 2 3 2" xfId="14467" xr:uid="{00000000-0005-0000-0000-0000230E0000}"/>
    <cellStyle name="20 % - Markeringsfarve2 2 2 3 2 3 2 2" xfId="30782" xr:uid="{00000000-0005-0000-0000-0000240E0000}"/>
    <cellStyle name="20 % - Markeringsfarve2 2 2 3 2 3 2 3" xfId="45746" xr:uid="{00000000-0005-0000-0000-0000250E0000}"/>
    <cellStyle name="20 % - Markeringsfarve2 2 2 3 2 3 3" xfId="23760" xr:uid="{00000000-0005-0000-0000-0000260E0000}"/>
    <cellStyle name="20 % - Markeringsfarve2 2 2 3 2 3 4" xfId="38747" xr:uid="{00000000-0005-0000-0000-0000270E0000}"/>
    <cellStyle name="20 % - Markeringsfarve2 2 2 3 2 4" xfId="10704" xr:uid="{00000000-0005-0000-0000-0000280E0000}"/>
    <cellStyle name="20 % - Markeringsfarve2 2 2 3 2 4 2" xfId="27024" xr:uid="{00000000-0005-0000-0000-0000290E0000}"/>
    <cellStyle name="20 % - Markeringsfarve2 2 2 3 2 4 3" xfId="41990" xr:uid="{00000000-0005-0000-0000-00002A0E0000}"/>
    <cellStyle name="20 % - Markeringsfarve2 2 2 3 2 5" xfId="20002" xr:uid="{00000000-0005-0000-0000-00002B0E0000}"/>
    <cellStyle name="20 % - Markeringsfarve2 2 2 3 2 6" xfId="34991" xr:uid="{00000000-0005-0000-0000-00002C0E0000}"/>
    <cellStyle name="20 % - Markeringsfarve2 2 2 3 3" xfId="2569" xr:uid="{00000000-0005-0000-0000-00002D0E0000}"/>
    <cellStyle name="20 % - Markeringsfarve2 2 2 3 3 2" xfId="7638" xr:uid="{00000000-0005-0000-0000-00002E0E0000}"/>
    <cellStyle name="20 % - Markeringsfarve2 2 2 3 3 2 2" xfId="15127" xr:uid="{00000000-0005-0000-0000-00002F0E0000}"/>
    <cellStyle name="20 % - Markeringsfarve2 2 2 3 3 2 2 2" xfId="31442" xr:uid="{00000000-0005-0000-0000-0000300E0000}"/>
    <cellStyle name="20 % - Markeringsfarve2 2 2 3 3 2 2 3" xfId="46406" xr:uid="{00000000-0005-0000-0000-0000310E0000}"/>
    <cellStyle name="20 % - Markeringsfarve2 2 2 3 3 2 3" xfId="24420" xr:uid="{00000000-0005-0000-0000-0000320E0000}"/>
    <cellStyle name="20 % - Markeringsfarve2 2 2 3 3 2 4" xfId="39407" xr:uid="{00000000-0005-0000-0000-0000330E0000}"/>
    <cellStyle name="20 % - Markeringsfarve2 2 2 3 3 3" xfId="10706" xr:uid="{00000000-0005-0000-0000-0000340E0000}"/>
    <cellStyle name="20 % - Markeringsfarve2 2 2 3 3 3 2" xfId="27026" xr:uid="{00000000-0005-0000-0000-0000350E0000}"/>
    <cellStyle name="20 % - Markeringsfarve2 2 2 3 3 3 3" xfId="41992" xr:uid="{00000000-0005-0000-0000-0000360E0000}"/>
    <cellStyle name="20 % - Markeringsfarve2 2 2 3 3 4" xfId="20004" xr:uid="{00000000-0005-0000-0000-0000370E0000}"/>
    <cellStyle name="20 % - Markeringsfarve2 2 2 3 3 5" xfId="34993" xr:uid="{00000000-0005-0000-0000-0000380E0000}"/>
    <cellStyle name="20 % - Markeringsfarve2 2 2 3 4" xfId="2570" xr:uid="{00000000-0005-0000-0000-0000390E0000}"/>
    <cellStyle name="20 % - Markeringsfarve2 2 2 3 4 2" xfId="7754" xr:uid="{00000000-0005-0000-0000-00003A0E0000}"/>
    <cellStyle name="20 % - Markeringsfarve2 2 2 3 4 2 2" xfId="15243" xr:uid="{00000000-0005-0000-0000-00003B0E0000}"/>
    <cellStyle name="20 % - Markeringsfarve2 2 2 3 4 2 2 2" xfId="31558" xr:uid="{00000000-0005-0000-0000-00003C0E0000}"/>
    <cellStyle name="20 % - Markeringsfarve2 2 2 3 4 2 2 3" xfId="46522" xr:uid="{00000000-0005-0000-0000-00003D0E0000}"/>
    <cellStyle name="20 % - Markeringsfarve2 2 2 3 4 2 3" xfId="24536" xr:uid="{00000000-0005-0000-0000-00003E0E0000}"/>
    <cellStyle name="20 % - Markeringsfarve2 2 2 3 4 2 4" xfId="39523" xr:uid="{00000000-0005-0000-0000-00003F0E0000}"/>
    <cellStyle name="20 % - Markeringsfarve2 2 2 3 4 3" xfId="10707" xr:uid="{00000000-0005-0000-0000-0000400E0000}"/>
    <cellStyle name="20 % - Markeringsfarve2 2 2 3 4 3 2" xfId="27027" xr:uid="{00000000-0005-0000-0000-0000410E0000}"/>
    <cellStyle name="20 % - Markeringsfarve2 2 2 3 4 3 3" xfId="41993" xr:uid="{00000000-0005-0000-0000-0000420E0000}"/>
    <cellStyle name="20 % - Markeringsfarve2 2 2 3 4 4" xfId="20005" xr:uid="{00000000-0005-0000-0000-0000430E0000}"/>
    <cellStyle name="20 % - Markeringsfarve2 2 2 3 4 5" xfId="34994" xr:uid="{00000000-0005-0000-0000-0000440E0000}"/>
    <cellStyle name="20 % - Markeringsfarve2 2 2 3 5" xfId="6142" xr:uid="{00000000-0005-0000-0000-0000450E0000}"/>
    <cellStyle name="20 % - Markeringsfarve2 2 2 3 5 2" xfId="13638" xr:uid="{00000000-0005-0000-0000-0000460E0000}"/>
    <cellStyle name="20 % - Markeringsfarve2 2 2 3 5 2 2" xfId="29953" xr:uid="{00000000-0005-0000-0000-0000470E0000}"/>
    <cellStyle name="20 % - Markeringsfarve2 2 2 3 5 2 3" xfId="44917" xr:uid="{00000000-0005-0000-0000-0000480E0000}"/>
    <cellStyle name="20 % - Markeringsfarve2 2 2 3 5 3" xfId="22931" xr:uid="{00000000-0005-0000-0000-0000490E0000}"/>
    <cellStyle name="20 % - Markeringsfarve2 2 2 3 5 4" xfId="37918" xr:uid="{00000000-0005-0000-0000-00004A0E0000}"/>
    <cellStyle name="20 % - Markeringsfarve2 2 2 3 6" xfId="10703" xr:uid="{00000000-0005-0000-0000-00004B0E0000}"/>
    <cellStyle name="20 % - Markeringsfarve2 2 2 3 6 2" xfId="27023" xr:uid="{00000000-0005-0000-0000-00004C0E0000}"/>
    <cellStyle name="20 % - Markeringsfarve2 2 2 3 6 3" xfId="41989" xr:uid="{00000000-0005-0000-0000-00004D0E0000}"/>
    <cellStyle name="20 % - Markeringsfarve2 2 2 3 7" xfId="20001" xr:uid="{00000000-0005-0000-0000-00004E0E0000}"/>
    <cellStyle name="20 % - Markeringsfarve2 2 2 3 8" xfId="34990" xr:uid="{00000000-0005-0000-0000-00004F0E0000}"/>
    <cellStyle name="20 % - Markeringsfarve2 2 2 4" xfId="2571" xr:uid="{00000000-0005-0000-0000-0000500E0000}"/>
    <cellStyle name="20 % - Markeringsfarve2 2 2 4 2" xfId="2572" xr:uid="{00000000-0005-0000-0000-0000510E0000}"/>
    <cellStyle name="20 % - Markeringsfarve2 2 2 4 2 2" xfId="2573" xr:uid="{00000000-0005-0000-0000-0000520E0000}"/>
    <cellStyle name="20 % - Markeringsfarve2 2 2 4 2 2 2" xfId="8585" xr:uid="{00000000-0005-0000-0000-0000530E0000}"/>
    <cellStyle name="20 % - Markeringsfarve2 2 2 4 2 2 2 2" xfId="16064" xr:uid="{00000000-0005-0000-0000-0000540E0000}"/>
    <cellStyle name="20 % - Markeringsfarve2 2 2 4 2 2 2 2 2" xfId="32379" xr:uid="{00000000-0005-0000-0000-0000550E0000}"/>
    <cellStyle name="20 % - Markeringsfarve2 2 2 4 2 2 2 2 3" xfId="47343" xr:uid="{00000000-0005-0000-0000-0000560E0000}"/>
    <cellStyle name="20 % - Markeringsfarve2 2 2 4 2 2 2 3" xfId="25357" xr:uid="{00000000-0005-0000-0000-0000570E0000}"/>
    <cellStyle name="20 % - Markeringsfarve2 2 2 4 2 2 2 4" xfId="40344" xr:uid="{00000000-0005-0000-0000-0000580E0000}"/>
    <cellStyle name="20 % - Markeringsfarve2 2 2 4 2 2 3" xfId="10710" xr:uid="{00000000-0005-0000-0000-0000590E0000}"/>
    <cellStyle name="20 % - Markeringsfarve2 2 2 4 2 2 3 2" xfId="27030" xr:uid="{00000000-0005-0000-0000-00005A0E0000}"/>
    <cellStyle name="20 % - Markeringsfarve2 2 2 4 2 2 3 3" xfId="41996" xr:uid="{00000000-0005-0000-0000-00005B0E0000}"/>
    <cellStyle name="20 % - Markeringsfarve2 2 2 4 2 2 4" xfId="20008" xr:uid="{00000000-0005-0000-0000-00005C0E0000}"/>
    <cellStyle name="20 % - Markeringsfarve2 2 2 4 2 2 5" xfId="34997" xr:uid="{00000000-0005-0000-0000-00005D0E0000}"/>
    <cellStyle name="20 % - Markeringsfarve2 2 2 4 2 3" xfId="7122" xr:uid="{00000000-0005-0000-0000-00005E0E0000}"/>
    <cellStyle name="20 % - Markeringsfarve2 2 2 4 2 3 2" xfId="14614" xr:uid="{00000000-0005-0000-0000-00005F0E0000}"/>
    <cellStyle name="20 % - Markeringsfarve2 2 2 4 2 3 2 2" xfId="30929" xr:uid="{00000000-0005-0000-0000-0000600E0000}"/>
    <cellStyle name="20 % - Markeringsfarve2 2 2 4 2 3 2 3" xfId="45893" xr:uid="{00000000-0005-0000-0000-0000610E0000}"/>
    <cellStyle name="20 % - Markeringsfarve2 2 2 4 2 3 3" xfId="23907" xr:uid="{00000000-0005-0000-0000-0000620E0000}"/>
    <cellStyle name="20 % - Markeringsfarve2 2 2 4 2 3 4" xfId="38894" xr:uid="{00000000-0005-0000-0000-0000630E0000}"/>
    <cellStyle name="20 % - Markeringsfarve2 2 2 4 2 4" xfId="10709" xr:uid="{00000000-0005-0000-0000-0000640E0000}"/>
    <cellStyle name="20 % - Markeringsfarve2 2 2 4 2 4 2" xfId="27029" xr:uid="{00000000-0005-0000-0000-0000650E0000}"/>
    <cellStyle name="20 % - Markeringsfarve2 2 2 4 2 4 3" xfId="41995" xr:uid="{00000000-0005-0000-0000-0000660E0000}"/>
    <cellStyle name="20 % - Markeringsfarve2 2 2 4 2 5" xfId="20007" xr:uid="{00000000-0005-0000-0000-0000670E0000}"/>
    <cellStyle name="20 % - Markeringsfarve2 2 2 4 2 6" xfId="34996" xr:uid="{00000000-0005-0000-0000-0000680E0000}"/>
    <cellStyle name="20 % - Markeringsfarve2 2 2 4 3" xfId="2574" xr:uid="{00000000-0005-0000-0000-0000690E0000}"/>
    <cellStyle name="20 % - Markeringsfarve2 2 2 4 3 2" xfId="7861" xr:uid="{00000000-0005-0000-0000-00006A0E0000}"/>
    <cellStyle name="20 % - Markeringsfarve2 2 2 4 3 2 2" xfId="15349" xr:uid="{00000000-0005-0000-0000-00006B0E0000}"/>
    <cellStyle name="20 % - Markeringsfarve2 2 2 4 3 2 2 2" xfId="31664" xr:uid="{00000000-0005-0000-0000-00006C0E0000}"/>
    <cellStyle name="20 % - Markeringsfarve2 2 2 4 3 2 2 3" xfId="46628" xr:uid="{00000000-0005-0000-0000-00006D0E0000}"/>
    <cellStyle name="20 % - Markeringsfarve2 2 2 4 3 2 3" xfId="24642" xr:uid="{00000000-0005-0000-0000-00006E0E0000}"/>
    <cellStyle name="20 % - Markeringsfarve2 2 2 4 3 2 4" xfId="39629" xr:uid="{00000000-0005-0000-0000-00006F0E0000}"/>
    <cellStyle name="20 % - Markeringsfarve2 2 2 4 3 3" xfId="10711" xr:uid="{00000000-0005-0000-0000-0000700E0000}"/>
    <cellStyle name="20 % - Markeringsfarve2 2 2 4 3 3 2" xfId="27031" xr:uid="{00000000-0005-0000-0000-0000710E0000}"/>
    <cellStyle name="20 % - Markeringsfarve2 2 2 4 3 3 3" xfId="41997" xr:uid="{00000000-0005-0000-0000-0000720E0000}"/>
    <cellStyle name="20 % - Markeringsfarve2 2 2 4 3 4" xfId="20009" xr:uid="{00000000-0005-0000-0000-0000730E0000}"/>
    <cellStyle name="20 % - Markeringsfarve2 2 2 4 3 5" xfId="34998" xr:uid="{00000000-0005-0000-0000-0000740E0000}"/>
    <cellStyle name="20 % - Markeringsfarve2 2 2 4 4" xfId="2575" xr:uid="{00000000-0005-0000-0000-0000750E0000}"/>
    <cellStyle name="20 % - Markeringsfarve2 2 2 4 4 2" xfId="7788" xr:uid="{00000000-0005-0000-0000-0000760E0000}"/>
    <cellStyle name="20 % - Markeringsfarve2 2 2 4 4 2 2" xfId="15276" xr:uid="{00000000-0005-0000-0000-0000770E0000}"/>
    <cellStyle name="20 % - Markeringsfarve2 2 2 4 4 2 2 2" xfId="31591" xr:uid="{00000000-0005-0000-0000-0000780E0000}"/>
    <cellStyle name="20 % - Markeringsfarve2 2 2 4 4 2 2 3" xfId="46555" xr:uid="{00000000-0005-0000-0000-0000790E0000}"/>
    <cellStyle name="20 % - Markeringsfarve2 2 2 4 4 2 3" xfId="24569" xr:uid="{00000000-0005-0000-0000-00007A0E0000}"/>
    <cellStyle name="20 % - Markeringsfarve2 2 2 4 4 2 4" xfId="39556" xr:uid="{00000000-0005-0000-0000-00007B0E0000}"/>
    <cellStyle name="20 % - Markeringsfarve2 2 2 4 4 3" xfId="10712" xr:uid="{00000000-0005-0000-0000-00007C0E0000}"/>
    <cellStyle name="20 % - Markeringsfarve2 2 2 4 4 3 2" xfId="27032" xr:uid="{00000000-0005-0000-0000-00007D0E0000}"/>
    <cellStyle name="20 % - Markeringsfarve2 2 2 4 4 3 3" xfId="41998" xr:uid="{00000000-0005-0000-0000-00007E0E0000}"/>
    <cellStyle name="20 % - Markeringsfarve2 2 2 4 4 4" xfId="20010" xr:uid="{00000000-0005-0000-0000-00007F0E0000}"/>
    <cellStyle name="20 % - Markeringsfarve2 2 2 4 4 5" xfId="34999" xr:uid="{00000000-0005-0000-0000-0000800E0000}"/>
    <cellStyle name="20 % - Markeringsfarve2 2 2 4 5" xfId="6143" xr:uid="{00000000-0005-0000-0000-0000810E0000}"/>
    <cellStyle name="20 % - Markeringsfarve2 2 2 4 5 2" xfId="13639" xr:uid="{00000000-0005-0000-0000-0000820E0000}"/>
    <cellStyle name="20 % - Markeringsfarve2 2 2 4 5 2 2" xfId="29954" xr:uid="{00000000-0005-0000-0000-0000830E0000}"/>
    <cellStyle name="20 % - Markeringsfarve2 2 2 4 5 2 3" xfId="44918" xr:uid="{00000000-0005-0000-0000-0000840E0000}"/>
    <cellStyle name="20 % - Markeringsfarve2 2 2 4 5 3" xfId="22932" xr:uid="{00000000-0005-0000-0000-0000850E0000}"/>
    <cellStyle name="20 % - Markeringsfarve2 2 2 4 5 4" xfId="37919" xr:uid="{00000000-0005-0000-0000-0000860E0000}"/>
    <cellStyle name="20 % - Markeringsfarve2 2 2 4 6" xfId="10708" xr:uid="{00000000-0005-0000-0000-0000870E0000}"/>
    <cellStyle name="20 % - Markeringsfarve2 2 2 4 6 2" xfId="27028" xr:uid="{00000000-0005-0000-0000-0000880E0000}"/>
    <cellStyle name="20 % - Markeringsfarve2 2 2 4 6 3" xfId="41994" xr:uid="{00000000-0005-0000-0000-0000890E0000}"/>
    <cellStyle name="20 % - Markeringsfarve2 2 2 4 7" xfId="20006" xr:uid="{00000000-0005-0000-0000-00008A0E0000}"/>
    <cellStyle name="20 % - Markeringsfarve2 2 2 4 8" xfId="34995" xr:uid="{00000000-0005-0000-0000-00008B0E0000}"/>
    <cellStyle name="20 % - Markeringsfarve2 2 2 5" xfId="2576" xr:uid="{00000000-0005-0000-0000-00008C0E0000}"/>
    <cellStyle name="20 % - Markeringsfarve2 2 2 5 2" xfId="2577" xr:uid="{00000000-0005-0000-0000-00008D0E0000}"/>
    <cellStyle name="20 % - Markeringsfarve2 2 2 5 2 2" xfId="2578" xr:uid="{00000000-0005-0000-0000-00008E0E0000}"/>
    <cellStyle name="20 % - Markeringsfarve2 2 2 5 2 2 2" xfId="8702" xr:uid="{00000000-0005-0000-0000-00008F0E0000}"/>
    <cellStyle name="20 % - Markeringsfarve2 2 2 5 2 2 2 2" xfId="16181" xr:uid="{00000000-0005-0000-0000-0000900E0000}"/>
    <cellStyle name="20 % - Markeringsfarve2 2 2 5 2 2 2 2 2" xfId="32496" xr:uid="{00000000-0005-0000-0000-0000910E0000}"/>
    <cellStyle name="20 % - Markeringsfarve2 2 2 5 2 2 2 2 3" xfId="47460" xr:uid="{00000000-0005-0000-0000-0000920E0000}"/>
    <cellStyle name="20 % - Markeringsfarve2 2 2 5 2 2 2 3" xfId="25474" xr:uid="{00000000-0005-0000-0000-0000930E0000}"/>
    <cellStyle name="20 % - Markeringsfarve2 2 2 5 2 2 2 4" xfId="40461" xr:uid="{00000000-0005-0000-0000-0000940E0000}"/>
    <cellStyle name="20 % - Markeringsfarve2 2 2 5 2 2 3" xfId="10715" xr:uid="{00000000-0005-0000-0000-0000950E0000}"/>
    <cellStyle name="20 % - Markeringsfarve2 2 2 5 2 2 3 2" xfId="27035" xr:uid="{00000000-0005-0000-0000-0000960E0000}"/>
    <cellStyle name="20 % - Markeringsfarve2 2 2 5 2 2 3 3" xfId="42001" xr:uid="{00000000-0005-0000-0000-0000970E0000}"/>
    <cellStyle name="20 % - Markeringsfarve2 2 2 5 2 2 4" xfId="20013" xr:uid="{00000000-0005-0000-0000-0000980E0000}"/>
    <cellStyle name="20 % - Markeringsfarve2 2 2 5 2 2 5" xfId="35002" xr:uid="{00000000-0005-0000-0000-0000990E0000}"/>
    <cellStyle name="20 % - Markeringsfarve2 2 2 5 2 3" xfId="7221" xr:uid="{00000000-0005-0000-0000-00009A0E0000}"/>
    <cellStyle name="20 % - Markeringsfarve2 2 2 5 2 3 2" xfId="14713" xr:uid="{00000000-0005-0000-0000-00009B0E0000}"/>
    <cellStyle name="20 % - Markeringsfarve2 2 2 5 2 3 2 2" xfId="31028" xr:uid="{00000000-0005-0000-0000-00009C0E0000}"/>
    <cellStyle name="20 % - Markeringsfarve2 2 2 5 2 3 2 3" xfId="45992" xr:uid="{00000000-0005-0000-0000-00009D0E0000}"/>
    <cellStyle name="20 % - Markeringsfarve2 2 2 5 2 3 3" xfId="24006" xr:uid="{00000000-0005-0000-0000-00009E0E0000}"/>
    <cellStyle name="20 % - Markeringsfarve2 2 2 5 2 3 4" xfId="38993" xr:uid="{00000000-0005-0000-0000-00009F0E0000}"/>
    <cellStyle name="20 % - Markeringsfarve2 2 2 5 2 4" xfId="10714" xr:uid="{00000000-0005-0000-0000-0000A00E0000}"/>
    <cellStyle name="20 % - Markeringsfarve2 2 2 5 2 4 2" xfId="27034" xr:uid="{00000000-0005-0000-0000-0000A10E0000}"/>
    <cellStyle name="20 % - Markeringsfarve2 2 2 5 2 4 3" xfId="42000" xr:uid="{00000000-0005-0000-0000-0000A20E0000}"/>
    <cellStyle name="20 % - Markeringsfarve2 2 2 5 2 5" xfId="20012" xr:uid="{00000000-0005-0000-0000-0000A30E0000}"/>
    <cellStyle name="20 % - Markeringsfarve2 2 2 5 2 6" xfId="35001" xr:uid="{00000000-0005-0000-0000-0000A40E0000}"/>
    <cellStyle name="20 % - Markeringsfarve2 2 2 5 3" xfId="2579" xr:uid="{00000000-0005-0000-0000-0000A50E0000}"/>
    <cellStyle name="20 % - Markeringsfarve2 2 2 5 3 2" xfId="7978" xr:uid="{00000000-0005-0000-0000-0000A60E0000}"/>
    <cellStyle name="20 % - Markeringsfarve2 2 2 5 3 2 2" xfId="15466" xr:uid="{00000000-0005-0000-0000-0000A70E0000}"/>
    <cellStyle name="20 % - Markeringsfarve2 2 2 5 3 2 2 2" xfId="31781" xr:uid="{00000000-0005-0000-0000-0000A80E0000}"/>
    <cellStyle name="20 % - Markeringsfarve2 2 2 5 3 2 2 3" xfId="46745" xr:uid="{00000000-0005-0000-0000-0000A90E0000}"/>
    <cellStyle name="20 % - Markeringsfarve2 2 2 5 3 2 3" xfId="24759" xr:uid="{00000000-0005-0000-0000-0000AA0E0000}"/>
    <cellStyle name="20 % - Markeringsfarve2 2 2 5 3 2 4" xfId="39746" xr:uid="{00000000-0005-0000-0000-0000AB0E0000}"/>
    <cellStyle name="20 % - Markeringsfarve2 2 2 5 3 3" xfId="10716" xr:uid="{00000000-0005-0000-0000-0000AC0E0000}"/>
    <cellStyle name="20 % - Markeringsfarve2 2 2 5 3 3 2" xfId="27036" xr:uid="{00000000-0005-0000-0000-0000AD0E0000}"/>
    <cellStyle name="20 % - Markeringsfarve2 2 2 5 3 3 3" xfId="42002" xr:uid="{00000000-0005-0000-0000-0000AE0E0000}"/>
    <cellStyle name="20 % - Markeringsfarve2 2 2 5 3 4" xfId="20014" xr:uid="{00000000-0005-0000-0000-0000AF0E0000}"/>
    <cellStyle name="20 % - Markeringsfarve2 2 2 5 3 5" xfId="35003" xr:uid="{00000000-0005-0000-0000-0000B00E0000}"/>
    <cellStyle name="20 % - Markeringsfarve2 2 2 5 4" xfId="2580" xr:uid="{00000000-0005-0000-0000-0000B10E0000}"/>
    <cellStyle name="20 % - Markeringsfarve2 2 2 5 4 2" xfId="9001" xr:uid="{00000000-0005-0000-0000-0000B20E0000}"/>
    <cellStyle name="20 % - Markeringsfarve2 2 2 5 4 2 2" xfId="16473" xr:uid="{00000000-0005-0000-0000-0000B30E0000}"/>
    <cellStyle name="20 % - Markeringsfarve2 2 2 5 4 2 2 2" xfId="32788" xr:uid="{00000000-0005-0000-0000-0000B40E0000}"/>
    <cellStyle name="20 % - Markeringsfarve2 2 2 5 4 2 2 3" xfId="47752" xr:uid="{00000000-0005-0000-0000-0000B50E0000}"/>
    <cellStyle name="20 % - Markeringsfarve2 2 2 5 4 2 3" xfId="25766" xr:uid="{00000000-0005-0000-0000-0000B60E0000}"/>
    <cellStyle name="20 % - Markeringsfarve2 2 2 5 4 2 4" xfId="40753" xr:uid="{00000000-0005-0000-0000-0000B70E0000}"/>
    <cellStyle name="20 % - Markeringsfarve2 2 2 5 4 3" xfId="10717" xr:uid="{00000000-0005-0000-0000-0000B80E0000}"/>
    <cellStyle name="20 % - Markeringsfarve2 2 2 5 4 3 2" xfId="27037" xr:uid="{00000000-0005-0000-0000-0000B90E0000}"/>
    <cellStyle name="20 % - Markeringsfarve2 2 2 5 4 3 3" xfId="42003" xr:uid="{00000000-0005-0000-0000-0000BA0E0000}"/>
    <cellStyle name="20 % - Markeringsfarve2 2 2 5 4 4" xfId="20015" xr:uid="{00000000-0005-0000-0000-0000BB0E0000}"/>
    <cellStyle name="20 % - Markeringsfarve2 2 2 5 4 5" xfId="35004" xr:uid="{00000000-0005-0000-0000-0000BC0E0000}"/>
    <cellStyle name="20 % - Markeringsfarve2 2 2 5 5" xfId="6144" xr:uid="{00000000-0005-0000-0000-0000BD0E0000}"/>
    <cellStyle name="20 % - Markeringsfarve2 2 2 5 5 2" xfId="13640" xr:uid="{00000000-0005-0000-0000-0000BE0E0000}"/>
    <cellStyle name="20 % - Markeringsfarve2 2 2 5 5 2 2" xfId="29955" xr:uid="{00000000-0005-0000-0000-0000BF0E0000}"/>
    <cellStyle name="20 % - Markeringsfarve2 2 2 5 5 2 3" xfId="44919" xr:uid="{00000000-0005-0000-0000-0000C00E0000}"/>
    <cellStyle name="20 % - Markeringsfarve2 2 2 5 5 3" xfId="22933" xr:uid="{00000000-0005-0000-0000-0000C10E0000}"/>
    <cellStyle name="20 % - Markeringsfarve2 2 2 5 5 4" xfId="37920" xr:uid="{00000000-0005-0000-0000-0000C20E0000}"/>
    <cellStyle name="20 % - Markeringsfarve2 2 2 5 6" xfId="10713" xr:uid="{00000000-0005-0000-0000-0000C30E0000}"/>
    <cellStyle name="20 % - Markeringsfarve2 2 2 5 6 2" xfId="27033" xr:uid="{00000000-0005-0000-0000-0000C40E0000}"/>
    <cellStyle name="20 % - Markeringsfarve2 2 2 5 6 3" xfId="41999" xr:uid="{00000000-0005-0000-0000-0000C50E0000}"/>
    <cellStyle name="20 % - Markeringsfarve2 2 2 5 7" xfId="20011" xr:uid="{00000000-0005-0000-0000-0000C60E0000}"/>
    <cellStyle name="20 % - Markeringsfarve2 2 2 5 8" xfId="35000" xr:uid="{00000000-0005-0000-0000-0000C70E0000}"/>
    <cellStyle name="20 % - Markeringsfarve2 2 2 6" xfId="2581" xr:uid="{00000000-0005-0000-0000-0000C80E0000}"/>
    <cellStyle name="20 % - Markeringsfarve2 2 2 6 2" xfId="2582" xr:uid="{00000000-0005-0000-0000-0000C90E0000}"/>
    <cellStyle name="20 % - Markeringsfarve2 2 2 6 2 2" xfId="2583" xr:uid="{00000000-0005-0000-0000-0000CA0E0000}"/>
    <cellStyle name="20 % - Markeringsfarve2 2 2 6 2 2 2" xfId="8763" xr:uid="{00000000-0005-0000-0000-0000CB0E0000}"/>
    <cellStyle name="20 % - Markeringsfarve2 2 2 6 2 2 2 2" xfId="16242" xr:uid="{00000000-0005-0000-0000-0000CC0E0000}"/>
    <cellStyle name="20 % - Markeringsfarve2 2 2 6 2 2 2 2 2" xfId="32557" xr:uid="{00000000-0005-0000-0000-0000CD0E0000}"/>
    <cellStyle name="20 % - Markeringsfarve2 2 2 6 2 2 2 2 3" xfId="47521" xr:uid="{00000000-0005-0000-0000-0000CE0E0000}"/>
    <cellStyle name="20 % - Markeringsfarve2 2 2 6 2 2 2 3" xfId="25535" xr:uid="{00000000-0005-0000-0000-0000CF0E0000}"/>
    <cellStyle name="20 % - Markeringsfarve2 2 2 6 2 2 2 4" xfId="40522" xr:uid="{00000000-0005-0000-0000-0000D00E0000}"/>
    <cellStyle name="20 % - Markeringsfarve2 2 2 6 2 2 3" xfId="10720" xr:uid="{00000000-0005-0000-0000-0000D10E0000}"/>
    <cellStyle name="20 % - Markeringsfarve2 2 2 6 2 2 3 2" xfId="27040" xr:uid="{00000000-0005-0000-0000-0000D20E0000}"/>
    <cellStyle name="20 % - Markeringsfarve2 2 2 6 2 2 3 3" xfId="42006" xr:uid="{00000000-0005-0000-0000-0000D30E0000}"/>
    <cellStyle name="20 % - Markeringsfarve2 2 2 6 2 2 4" xfId="20018" xr:uid="{00000000-0005-0000-0000-0000D40E0000}"/>
    <cellStyle name="20 % - Markeringsfarve2 2 2 6 2 2 5" xfId="35007" xr:uid="{00000000-0005-0000-0000-0000D50E0000}"/>
    <cellStyle name="20 % - Markeringsfarve2 2 2 6 2 3" xfId="7274" xr:uid="{00000000-0005-0000-0000-0000D60E0000}"/>
    <cellStyle name="20 % - Markeringsfarve2 2 2 6 2 3 2" xfId="14766" xr:uid="{00000000-0005-0000-0000-0000D70E0000}"/>
    <cellStyle name="20 % - Markeringsfarve2 2 2 6 2 3 2 2" xfId="31081" xr:uid="{00000000-0005-0000-0000-0000D80E0000}"/>
    <cellStyle name="20 % - Markeringsfarve2 2 2 6 2 3 2 3" xfId="46045" xr:uid="{00000000-0005-0000-0000-0000D90E0000}"/>
    <cellStyle name="20 % - Markeringsfarve2 2 2 6 2 3 3" xfId="24059" xr:uid="{00000000-0005-0000-0000-0000DA0E0000}"/>
    <cellStyle name="20 % - Markeringsfarve2 2 2 6 2 3 4" xfId="39046" xr:uid="{00000000-0005-0000-0000-0000DB0E0000}"/>
    <cellStyle name="20 % - Markeringsfarve2 2 2 6 2 4" xfId="10719" xr:uid="{00000000-0005-0000-0000-0000DC0E0000}"/>
    <cellStyle name="20 % - Markeringsfarve2 2 2 6 2 4 2" xfId="27039" xr:uid="{00000000-0005-0000-0000-0000DD0E0000}"/>
    <cellStyle name="20 % - Markeringsfarve2 2 2 6 2 4 3" xfId="42005" xr:uid="{00000000-0005-0000-0000-0000DE0E0000}"/>
    <cellStyle name="20 % - Markeringsfarve2 2 2 6 2 5" xfId="20017" xr:uid="{00000000-0005-0000-0000-0000DF0E0000}"/>
    <cellStyle name="20 % - Markeringsfarve2 2 2 6 2 6" xfId="35006" xr:uid="{00000000-0005-0000-0000-0000E00E0000}"/>
    <cellStyle name="20 % - Markeringsfarve2 2 2 6 3" xfId="2584" xr:uid="{00000000-0005-0000-0000-0000E10E0000}"/>
    <cellStyle name="20 % - Markeringsfarve2 2 2 6 3 2" xfId="8040" xr:uid="{00000000-0005-0000-0000-0000E20E0000}"/>
    <cellStyle name="20 % - Markeringsfarve2 2 2 6 3 2 2" xfId="15528" xr:uid="{00000000-0005-0000-0000-0000E30E0000}"/>
    <cellStyle name="20 % - Markeringsfarve2 2 2 6 3 2 2 2" xfId="31843" xr:uid="{00000000-0005-0000-0000-0000E40E0000}"/>
    <cellStyle name="20 % - Markeringsfarve2 2 2 6 3 2 2 3" xfId="46807" xr:uid="{00000000-0005-0000-0000-0000E50E0000}"/>
    <cellStyle name="20 % - Markeringsfarve2 2 2 6 3 2 3" xfId="24821" xr:uid="{00000000-0005-0000-0000-0000E60E0000}"/>
    <cellStyle name="20 % - Markeringsfarve2 2 2 6 3 2 4" xfId="39808" xr:uid="{00000000-0005-0000-0000-0000E70E0000}"/>
    <cellStyle name="20 % - Markeringsfarve2 2 2 6 3 3" xfId="10721" xr:uid="{00000000-0005-0000-0000-0000E80E0000}"/>
    <cellStyle name="20 % - Markeringsfarve2 2 2 6 3 3 2" xfId="27041" xr:uid="{00000000-0005-0000-0000-0000E90E0000}"/>
    <cellStyle name="20 % - Markeringsfarve2 2 2 6 3 3 3" xfId="42007" xr:uid="{00000000-0005-0000-0000-0000EA0E0000}"/>
    <cellStyle name="20 % - Markeringsfarve2 2 2 6 3 4" xfId="20019" xr:uid="{00000000-0005-0000-0000-0000EB0E0000}"/>
    <cellStyle name="20 % - Markeringsfarve2 2 2 6 3 5" xfId="35008" xr:uid="{00000000-0005-0000-0000-0000EC0E0000}"/>
    <cellStyle name="20 % - Markeringsfarve2 2 2 6 4" xfId="2585" xr:uid="{00000000-0005-0000-0000-0000ED0E0000}"/>
    <cellStyle name="20 % - Markeringsfarve2 2 2 6 4 2" xfId="7781" xr:uid="{00000000-0005-0000-0000-0000EE0E0000}"/>
    <cellStyle name="20 % - Markeringsfarve2 2 2 6 4 2 2" xfId="15269" xr:uid="{00000000-0005-0000-0000-0000EF0E0000}"/>
    <cellStyle name="20 % - Markeringsfarve2 2 2 6 4 2 2 2" xfId="31584" xr:uid="{00000000-0005-0000-0000-0000F00E0000}"/>
    <cellStyle name="20 % - Markeringsfarve2 2 2 6 4 2 2 3" xfId="46548" xr:uid="{00000000-0005-0000-0000-0000F10E0000}"/>
    <cellStyle name="20 % - Markeringsfarve2 2 2 6 4 2 3" xfId="24562" xr:uid="{00000000-0005-0000-0000-0000F20E0000}"/>
    <cellStyle name="20 % - Markeringsfarve2 2 2 6 4 2 4" xfId="39549" xr:uid="{00000000-0005-0000-0000-0000F30E0000}"/>
    <cellStyle name="20 % - Markeringsfarve2 2 2 6 4 3" xfId="10722" xr:uid="{00000000-0005-0000-0000-0000F40E0000}"/>
    <cellStyle name="20 % - Markeringsfarve2 2 2 6 4 3 2" xfId="27042" xr:uid="{00000000-0005-0000-0000-0000F50E0000}"/>
    <cellStyle name="20 % - Markeringsfarve2 2 2 6 4 3 3" xfId="42008" xr:uid="{00000000-0005-0000-0000-0000F60E0000}"/>
    <cellStyle name="20 % - Markeringsfarve2 2 2 6 4 4" xfId="20020" xr:uid="{00000000-0005-0000-0000-0000F70E0000}"/>
    <cellStyle name="20 % - Markeringsfarve2 2 2 6 4 5" xfId="35009" xr:uid="{00000000-0005-0000-0000-0000F80E0000}"/>
    <cellStyle name="20 % - Markeringsfarve2 2 2 6 5" xfId="6145" xr:uid="{00000000-0005-0000-0000-0000F90E0000}"/>
    <cellStyle name="20 % - Markeringsfarve2 2 2 6 5 2" xfId="13641" xr:uid="{00000000-0005-0000-0000-0000FA0E0000}"/>
    <cellStyle name="20 % - Markeringsfarve2 2 2 6 5 2 2" xfId="29956" xr:uid="{00000000-0005-0000-0000-0000FB0E0000}"/>
    <cellStyle name="20 % - Markeringsfarve2 2 2 6 5 2 3" xfId="44920" xr:uid="{00000000-0005-0000-0000-0000FC0E0000}"/>
    <cellStyle name="20 % - Markeringsfarve2 2 2 6 5 3" xfId="22934" xr:uid="{00000000-0005-0000-0000-0000FD0E0000}"/>
    <cellStyle name="20 % - Markeringsfarve2 2 2 6 5 4" xfId="37921" xr:uid="{00000000-0005-0000-0000-0000FE0E0000}"/>
    <cellStyle name="20 % - Markeringsfarve2 2 2 6 6" xfId="10718" xr:uid="{00000000-0005-0000-0000-0000FF0E0000}"/>
    <cellStyle name="20 % - Markeringsfarve2 2 2 6 6 2" xfId="27038" xr:uid="{00000000-0005-0000-0000-0000000F0000}"/>
    <cellStyle name="20 % - Markeringsfarve2 2 2 6 6 3" xfId="42004" xr:uid="{00000000-0005-0000-0000-0000010F0000}"/>
    <cellStyle name="20 % - Markeringsfarve2 2 2 6 7" xfId="20016" xr:uid="{00000000-0005-0000-0000-0000020F0000}"/>
    <cellStyle name="20 % - Markeringsfarve2 2 2 6 8" xfId="35005" xr:uid="{00000000-0005-0000-0000-0000030F0000}"/>
    <cellStyle name="20 % - Markeringsfarve2 2 2 7" xfId="2586" xr:uid="{00000000-0005-0000-0000-0000040F0000}"/>
    <cellStyle name="20 % - Markeringsfarve2 2 2 7 2" xfId="2587" xr:uid="{00000000-0005-0000-0000-0000050F0000}"/>
    <cellStyle name="20 % - Markeringsfarve2 2 2 7 2 2" xfId="8228" xr:uid="{00000000-0005-0000-0000-0000060F0000}"/>
    <cellStyle name="20 % - Markeringsfarve2 2 2 7 2 2 2" xfId="15707" xr:uid="{00000000-0005-0000-0000-0000070F0000}"/>
    <cellStyle name="20 % - Markeringsfarve2 2 2 7 2 2 2 2" xfId="32022" xr:uid="{00000000-0005-0000-0000-0000080F0000}"/>
    <cellStyle name="20 % - Markeringsfarve2 2 2 7 2 2 2 3" xfId="46986" xr:uid="{00000000-0005-0000-0000-0000090F0000}"/>
    <cellStyle name="20 % - Markeringsfarve2 2 2 7 2 2 3" xfId="25000" xr:uid="{00000000-0005-0000-0000-00000A0F0000}"/>
    <cellStyle name="20 % - Markeringsfarve2 2 2 7 2 2 4" xfId="39987" xr:uid="{00000000-0005-0000-0000-00000B0F0000}"/>
    <cellStyle name="20 % - Markeringsfarve2 2 2 7 2 3" xfId="10724" xr:uid="{00000000-0005-0000-0000-00000C0F0000}"/>
    <cellStyle name="20 % - Markeringsfarve2 2 2 7 2 3 2" xfId="27044" xr:uid="{00000000-0005-0000-0000-00000D0F0000}"/>
    <cellStyle name="20 % - Markeringsfarve2 2 2 7 2 3 3" xfId="42010" xr:uid="{00000000-0005-0000-0000-00000E0F0000}"/>
    <cellStyle name="20 % - Markeringsfarve2 2 2 7 2 4" xfId="20022" xr:uid="{00000000-0005-0000-0000-00000F0F0000}"/>
    <cellStyle name="20 % - Markeringsfarve2 2 2 7 2 5" xfId="35011" xr:uid="{00000000-0005-0000-0000-0000100F0000}"/>
    <cellStyle name="20 % - Markeringsfarve2 2 2 7 3" xfId="6821" xr:uid="{00000000-0005-0000-0000-0000110F0000}"/>
    <cellStyle name="20 % - Markeringsfarve2 2 2 7 3 2" xfId="14316" xr:uid="{00000000-0005-0000-0000-0000120F0000}"/>
    <cellStyle name="20 % - Markeringsfarve2 2 2 7 3 2 2" xfId="30631" xr:uid="{00000000-0005-0000-0000-0000130F0000}"/>
    <cellStyle name="20 % - Markeringsfarve2 2 2 7 3 2 3" xfId="45595" xr:uid="{00000000-0005-0000-0000-0000140F0000}"/>
    <cellStyle name="20 % - Markeringsfarve2 2 2 7 3 3" xfId="23609" xr:uid="{00000000-0005-0000-0000-0000150F0000}"/>
    <cellStyle name="20 % - Markeringsfarve2 2 2 7 3 4" xfId="38596" xr:uid="{00000000-0005-0000-0000-0000160F0000}"/>
    <cellStyle name="20 % - Markeringsfarve2 2 2 7 4" xfId="10723" xr:uid="{00000000-0005-0000-0000-0000170F0000}"/>
    <cellStyle name="20 % - Markeringsfarve2 2 2 7 4 2" xfId="27043" xr:uid="{00000000-0005-0000-0000-0000180F0000}"/>
    <cellStyle name="20 % - Markeringsfarve2 2 2 7 4 3" xfId="42009" xr:uid="{00000000-0005-0000-0000-0000190F0000}"/>
    <cellStyle name="20 % - Markeringsfarve2 2 2 7 5" xfId="20021" xr:uid="{00000000-0005-0000-0000-00001A0F0000}"/>
    <cellStyle name="20 % - Markeringsfarve2 2 2 7 6" xfId="35010" xr:uid="{00000000-0005-0000-0000-00001B0F0000}"/>
    <cellStyle name="20 % - Markeringsfarve2 2 2 8" xfId="2588" xr:uid="{00000000-0005-0000-0000-00001C0F0000}"/>
    <cellStyle name="20 % - Markeringsfarve2 2 2 8 2" xfId="7456" xr:uid="{00000000-0005-0000-0000-00001D0F0000}"/>
    <cellStyle name="20 % - Markeringsfarve2 2 2 8 2 2" xfId="14945" xr:uid="{00000000-0005-0000-0000-00001E0F0000}"/>
    <cellStyle name="20 % - Markeringsfarve2 2 2 8 2 2 2" xfId="31260" xr:uid="{00000000-0005-0000-0000-00001F0F0000}"/>
    <cellStyle name="20 % - Markeringsfarve2 2 2 8 2 2 3" xfId="46224" xr:uid="{00000000-0005-0000-0000-0000200F0000}"/>
    <cellStyle name="20 % - Markeringsfarve2 2 2 8 2 3" xfId="24238" xr:uid="{00000000-0005-0000-0000-0000210F0000}"/>
    <cellStyle name="20 % - Markeringsfarve2 2 2 8 2 4" xfId="39225" xr:uid="{00000000-0005-0000-0000-0000220F0000}"/>
    <cellStyle name="20 % - Markeringsfarve2 2 2 8 3" xfId="10725" xr:uid="{00000000-0005-0000-0000-0000230F0000}"/>
    <cellStyle name="20 % - Markeringsfarve2 2 2 8 3 2" xfId="27045" xr:uid="{00000000-0005-0000-0000-0000240F0000}"/>
    <cellStyle name="20 % - Markeringsfarve2 2 2 8 3 3" xfId="42011" xr:uid="{00000000-0005-0000-0000-0000250F0000}"/>
    <cellStyle name="20 % - Markeringsfarve2 2 2 8 4" xfId="20023" xr:uid="{00000000-0005-0000-0000-0000260F0000}"/>
    <cellStyle name="20 % - Markeringsfarve2 2 2 8 5" xfId="35012" xr:uid="{00000000-0005-0000-0000-0000270F0000}"/>
    <cellStyle name="20 % - Markeringsfarve2 2 2 9" xfId="2589" xr:uid="{00000000-0005-0000-0000-0000280F0000}"/>
    <cellStyle name="20 % - Markeringsfarve2 2 2 9 2" xfId="9004" xr:uid="{00000000-0005-0000-0000-0000290F0000}"/>
    <cellStyle name="20 % - Markeringsfarve2 2 2 9 2 2" xfId="16476" xr:uid="{00000000-0005-0000-0000-00002A0F0000}"/>
    <cellStyle name="20 % - Markeringsfarve2 2 2 9 2 2 2" xfId="32791" xr:uid="{00000000-0005-0000-0000-00002B0F0000}"/>
    <cellStyle name="20 % - Markeringsfarve2 2 2 9 2 2 3" xfId="47755" xr:uid="{00000000-0005-0000-0000-00002C0F0000}"/>
    <cellStyle name="20 % - Markeringsfarve2 2 2 9 2 3" xfId="25769" xr:uid="{00000000-0005-0000-0000-00002D0F0000}"/>
    <cellStyle name="20 % - Markeringsfarve2 2 2 9 2 4" xfId="40756" xr:uid="{00000000-0005-0000-0000-00002E0F0000}"/>
    <cellStyle name="20 % - Markeringsfarve2 2 2 9 3" xfId="10726" xr:uid="{00000000-0005-0000-0000-00002F0F0000}"/>
    <cellStyle name="20 % - Markeringsfarve2 2 2 9 3 2" xfId="27046" xr:uid="{00000000-0005-0000-0000-0000300F0000}"/>
    <cellStyle name="20 % - Markeringsfarve2 2 2 9 3 3" xfId="42012" xr:uid="{00000000-0005-0000-0000-0000310F0000}"/>
    <cellStyle name="20 % - Markeringsfarve2 2 2 9 4" xfId="20024" xr:uid="{00000000-0005-0000-0000-0000320F0000}"/>
    <cellStyle name="20 % - Markeringsfarve2 2 2 9 5" xfId="35013" xr:uid="{00000000-0005-0000-0000-0000330F0000}"/>
    <cellStyle name="20 % - Markeringsfarve2 2 3" xfId="2590" xr:uid="{00000000-0005-0000-0000-0000340F0000}"/>
    <cellStyle name="20 % - Markeringsfarve2 2 3 10" xfId="6146" xr:uid="{00000000-0005-0000-0000-0000350F0000}"/>
    <cellStyle name="20 % - Markeringsfarve2 2 3 10 2" xfId="13642" xr:uid="{00000000-0005-0000-0000-0000360F0000}"/>
    <cellStyle name="20 % - Markeringsfarve2 2 3 10 2 2" xfId="29957" xr:uid="{00000000-0005-0000-0000-0000370F0000}"/>
    <cellStyle name="20 % - Markeringsfarve2 2 3 10 2 3" xfId="44921" xr:uid="{00000000-0005-0000-0000-0000380F0000}"/>
    <cellStyle name="20 % - Markeringsfarve2 2 3 10 3" xfId="22935" xr:uid="{00000000-0005-0000-0000-0000390F0000}"/>
    <cellStyle name="20 % - Markeringsfarve2 2 3 10 4" xfId="37922" xr:uid="{00000000-0005-0000-0000-00003A0F0000}"/>
    <cellStyle name="20 % - Markeringsfarve2 2 3 11" xfId="10727" xr:uid="{00000000-0005-0000-0000-00003B0F0000}"/>
    <cellStyle name="20 % - Markeringsfarve2 2 3 11 2" xfId="27047" xr:uid="{00000000-0005-0000-0000-00003C0F0000}"/>
    <cellStyle name="20 % - Markeringsfarve2 2 3 11 3" xfId="42013" xr:uid="{00000000-0005-0000-0000-00003D0F0000}"/>
    <cellStyle name="20 % - Markeringsfarve2 2 3 12" xfId="20025" xr:uid="{00000000-0005-0000-0000-00003E0F0000}"/>
    <cellStyle name="20 % - Markeringsfarve2 2 3 13" xfId="35014" xr:uid="{00000000-0005-0000-0000-00003F0F0000}"/>
    <cellStyle name="20 % - Markeringsfarve2 2 3 2" xfId="2591" xr:uid="{00000000-0005-0000-0000-0000400F0000}"/>
    <cellStyle name="20 % - Markeringsfarve2 2 3 2 2" xfId="2592" xr:uid="{00000000-0005-0000-0000-0000410F0000}"/>
    <cellStyle name="20 % - Markeringsfarve2 2 3 2 2 2" xfId="2593" xr:uid="{00000000-0005-0000-0000-0000420F0000}"/>
    <cellStyle name="20 % - Markeringsfarve2 2 3 2 2 2 2" xfId="8386" xr:uid="{00000000-0005-0000-0000-0000430F0000}"/>
    <cellStyle name="20 % - Markeringsfarve2 2 3 2 2 2 2 2" xfId="15865" xr:uid="{00000000-0005-0000-0000-0000440F0000}"/>
    <cellStyle name="20 % - Markeringsfarve2 2 3 2 2 2 2 2 2" xfId="32180" xr:uid="{00000000-0005-0000-0000-0000450F0000}"/>
    <cellStyle name="20 % - Markeringsfarve2 2 3 2 2 2 2 2 3" xfId="47144" xr:uid="{00000000-0005-0000-0000-0000460F0000}"/>
    <cellStyle name="20 % - Markeringsfarve2 2 3 2 2 2 2 3" xfId="25158" xr:uid="{00000000-0005-0000-0000-0000470F0000}"/>
    <cellStyle name="20 % - Markeringsfarve2 2 3 2 2 2 2 4" xfId="40145" xr:uid="{00000000-0005-0000-0000-0000480F0000}"/>
    <cellStyle name="20 % - Markeringsfarve2 2 3 2 2 2 3" xfId="10730" xr:uid="{00000000-0005-0000-0000-0000490F0000}"/>
    <cellStyle name="20 % - Markeringsfarve2 2 3 2 2 2 3 2" xfId="27050" xr:uid="{00000000-0005-0000-0000-00004A0F0000}"/>
    <cellStyle name="20 % - Markeringsfarve2 2 3 2 2 2 3 3" xfId="42016" xr:uid="{00000000-0005-0000-0000-00004B0F0000}"/>
    <cellStyle name="20 % - Markeringsfarve2 2 3 2 2 2 4" xfId="20028" xr:uid="{00000000-0005-0000-0000-00004C0F0000}"/>
    <cellStyle name="20 % - Markeringsfarve2 2 3 2 2 2 5" xfId="35017" xr:uid="{00000000-0005-0000-0000-00004D0F0000}"/>
    <cellStyle name="20 % - Markeringsfarve2 2 3 2 2 3" xfId="6953" xr:uid="{00000000-0005-0000-0000-00004E0F0000}"/>
    <cellStyle name="20 % - Markeringsfarve2 2 3 2 2 3 2" xfId="14448" xr:uid="{00000000-0005-0000-0000-00004F0F0000}"/>
    <cellStyle name="20 % - Markeringsfarve2 2 3 2 2 3 2 2" xfId="30763" xr:uid="{00000000-0005-0000-0000-0000500F0000}"/>
    <cellStyle name="20 % - Markeringsfarve2 2 3 2 2 3 2 3" xfId="45727" xr:uid="{00000000-0005-0000-0000-0000510F0000}"/>
    <cellStyle name="20 % - Markeringsfarve2 2 3 2 2 3 3" xfId="23741" xr:uid="{00000000-0005-0000-0000-0000520F0000}"/>
    <cellStyle name="20 % - Markeringsfarve2 2 3 2 2 3 4" xfId="38728" xr:uid="{00000000-0005-0000-0000-0000530F0000}"/>
    <cellStyle name="20 % - Markeringsfarve2 2 3 2 2 4" xfId="10729" xr:uid="{00000000-0005-0000-0000-0000540F0000}"/>
    <cellStyle name="20 % - Markeringsfarve2 2 3 2 2 4 2" xfId="27049" xr:uid="{00000000-0005-0000-0000-0000550F0000}"/>
    <cellStyle name="20 % - Markeringsfarve2 2 3 2 2 4 3" xfId="42015" xr:uid="{00000000-0005-0000-0000-0000560F0000}"/>
    <cellStyle name="20 % - Markeringsfarve2 2 3 2 2 5" xfId="20027" xr:uid="{00000000-0005-0000-0000-0000570F0000}"/>
    <cellStyle name="20 % - Markeringsfarve2 2 3 2 2 6" xfId="35016" xr:uid="{00000000-0005-0000-0000-0000580F0000}"/>
    <cellStyle name="20 % - Markeringsfarve2 2 3 2 3" xfId="2594" xr:uid="{00000000-0005-0000-0000-0000590F0000}"/>
    <cellStyle name="20 % - Markeringsfarve2 2 3 2 3 2" xfId="7616" xr:uid="{00000000-0005-0000-0000-00005A0F0000}"/>
    <cellStyle name="20 % - Markeringsfarve2 2 3 2 3 2 2" xfId="15105" xr:uid="{00000000-0005-0000-0000-00005B0F0000}"/>
    <cellStyle name="20 % - Markeringsfarve2 2 3 2 3 2 2 2" xfId="31420" xr:uid="{00000000-0005-0000-0000-00005C0F0000}"/>
    <cellStyle name="20 % - Markeringsfarve2 2 3 2 3 2 2 3" xfId="46384" xr:uid="{00000000-0005-0000-0000-00005D0F0000}"/>
    <cellStyle name="20 % - Markeringsfarve2 2 3 2 3 2 3" xfId="24398" xr:uid="{00000000-0005-0000-0000-00005E0F0000}"/>
    <cellStyle name="20 % - Markeringsfarve2 2 3 2 3 2 4" xfId="39385" xr:uid="{00000000-0005-0000-0000-00005F0F0000}"/>
    <cellStyle name="20 % - Markeringsfarve2 2 3 2 3 3" xfId="10731" xr:uid="{00000000-0005-0000-0000-0000600F0000}"/>
    <cellStyle name="20 % - Markeringsfarve2 2 3 2 3 3 2" xfId="27051" xr:uid="{00000000-0005-0000-0000-0000610F0000}"/>
    <cellStyle name="20 % - Markeringsfarve2 2 3 2 3 3 3" xfId="42017" xr:uid="{00000000-0005-0000-0000-0000620F0000}"/>
    <cellStyle name="20 % - Markeringsfarve2 2 3 2 3 4" xfId="20029" xr:uid="{00000000-0005-0000-0000-0000630F0000}"/>
    <cellStyle name="20 % - Markeringsfarve2 2 3 2 3 5" xfId="35018" xr:uid="{00000000-0005-0000-0000-0000640F0000}"/>
    <cellStyle name="20 % - Markeringsfarve2 2 3 2 4" xfId="2595" xr:uid="{00000000-0005-0000-0000-0000650F0000}"/>
    <cellStyle name="20 % - Markeringsfarve2 2 3 2 4 2" xfId="7783" xr:uid="{00000000-0005-0000-0000-0000660F0000}"/>
    <cellStyle name="20 % - Markeringsfarve2 2 3 2 4 2 2" xfId="15271" xr:uid="{00000000-0005-0000-0000-0000670F0000}"/>
    <cellStyle name="20 % - Markeringsfarve2 2 3 2 4 2 2 2" xfId="31586" xr:uid="{00000000-0005-0000-0000-0000680F0000}"/>
    <cellStyle name="20 % - Markeringsfarve2 2 3 2 4 2 2 3" xfId="46550" xr:uid="{00000000-0005-0000-0000-0000690F0000}"/>
    <cellStyle name="20 % - Markeringsfarve2 2 3 2 4 2 3" xfId="24564" xr:uid="{00000000-0005-0000-0000-00006A0F0000}"/>
    <cellStyle name="20 % - Markeringsfarve2 2 3 2 4 2 4" xfId="39551" xr:uid="{00000000-0005-0000-0000-00006B0F0000}"/>
    <cellStyle name="20 % - Markeringsfarve2 2 3 2 4 3" xfId="10732" xr:uid="{00000000-0005-0000-0000-00006C0F0000}"/>
    <cellStyle name="20 % - Markeringsfarve2 2 3 2 4 3 2" xfId="27052" xr:uid="{00000000-0005-0000-0000-00006D0F0000}"/>
    <cellStyle name="20 % - Markeringsfarve2 2 3 2 4 3 3" xfId="42018" xr:uid="{00000000-0005-0000-0000-00006E0F0000}"/>
    <cellStyle name="20 % - Markeringsfarve2 2 3 2 4 4" xfId="20030" xr:uid="{00000000-0005-0000-0000-00006F0F0000}"/>
    <cellStyle name="20 % - Markeringsfarve2 2 3 2 4 5" xfId="35019" xr:uid="{00000000-0005-0000-0000-0000700F0000}"/>
    <cellStyle name="20 % - Markeringsfarve2 2 3 2 5" xfId="6147" xr:uid="{00000000-0005-0000-0000-0000710F0000}"/>
    <cellStyle name="20 % - Markeringsfarve2 2 3 2 5 2" xfId="13643" xr:uid="{00000000-0005-0000-0000-0000720F0000}"/>
    <cellStyle name="20 % - Markeringsfarve2 2 3 2 5 2 2" xfId="29958" xr:uid="{00000000-0005-0000-0000-0000730F0000}"/>
    <cellStyle name="20 % - Markeringsfarve2 2 3 2 5 2 3" xfId="44922" xr:uid="{00000000-0005-0000-0000-0000740F0000}"/>
    <cellStyle name="20 % - Markeringsfarve2 2 3 2 5 3" xfId="22936" xr:uid="{00000000-0005-0000-0000-0000750F0000}"/>
    <cellStyle name="20 % - Markeringsfarve2 2 3 2 5 4" xfId="37923" xr:uid="{00000000-0005-0000-0000-0000760F0000}"/>
    <cellStyle name="20 % - Markeringsfarve2 2 3 2 6" xfId="10728" xr:uid="{00000000-0005-0000-0000-0000770F0000}"/>
    <cellStyle name="20 % - Markeringsfarve2 2 3 2 6 2" xfId="27048" xr:uid="{00000000-0005-0000-0000-0000780F0000}"/>
    <cellStyle name="20 % - Markeringsfarve2 2 3 2 6 3" xfId="42014" xr:uid="{00000000-0005-0000-0000-0000790F0000}"/>
    <cellStyle name="20 % - Markeringsfarve2 2 3 2 7" xfId="20026" xr:uid="{00000000-0005-0000-0000-00007A0F0000}"/>
    <cellStyle name="20 % - Markeringsfarve2 2 3 2 8" xfId="35015" xr:uid="{00000000-0005-0000-0000-00007B0F0000}"/>
    <cellStyle name="20 % - Markeringsfarve2 2 3 3" xfId="2596" xr:uid="{00000000-0005-0000-0000-00007C0F0000}"/>
    <cellStyle name="20 % - Markeringsfarve2 2 3 3 2" xfId="2597" xr:uid="{00000000-0005-0000-0000-00007D0F0000}"/>
    <cellStyle name="20 % - Markeringsfarve2 2 3 3 2 2" xfId="2598" xr:uid="{00000000-0005-0000-0000-00007E0F0000}"/>
    <cellStyle name="20 % - Markeringsfarve2 2 3 3 2 2 2" xfId="8409" xr:uid="{00000000-0005-0000-0000-00007F0F0000}"/>
    <cellStyle name="20 % - Markeringsfarve2 2 3 3 2 2 2 2" xfId="15888" xr:uid="{00000000-0005-0000-0000-0000800F0000}"/>
    <cellStyle name="20 % - Markeringsfarve2 2 3 3 2 2 2 2 2" xfId="32203" xr:uid="{00000000-0005-0000-0000-0000810F0000}"/>
    <cellStyle name="20 % - Markeringsfarve2 2 3 3 2 2 2 2 3" xfId="47167" xr:uid="{00000000-0005-0000-0000-0000820F0000}"/>
    <cellStyle name="20 % - Markeringsfarve2 2 3 3 2 2 2 3" xfId="25181" xr:uid="{00000000-0005-0000-0000-0000830F0000}"/>
    <cellStyle name="20 % - Markeringsfarve2 2 3 3 2 2 2 4" xfId="40168" xr:uid="{00000000-0005-0000-0000-0000840F0000}"/>
    <cellStyle name="20 % - Markeringsfarve2 2 3 3 2 2 3" xfId="10735" xr:uid="{00000000-0005-0000-0000-0000850F0000}"/>
    <cellStyle name="20 % - Markeringsfarve2 2 3 3 2 2 3 2" xfId="27055" xr:uid="{00000000-0005-0000-0000-0000860F0000}"/>
    <cellStyle name="20 % - Markeringsfarve2 2 3 3 2 2 3 3" xfId="42021" xr:uid="{00000000-0005-0000-0000-0000870F0000}"/>
    <cellStyle name="20 % - Markeringsfarve2 2 3 3 2 2 4" xfId="20033" xr:uid="{00000000-0005-0000-0000-0000880F0000}"/>
    <cellStyle name="20 % - Markeringsfarve2 2 3 3 2 2 5" xfId="35022" xr:uid="{00000000-0005-0000-0000-0000890F0000}"/>
    <cellStyle name="20 % - Markeringsfarve2 2 3 3 2 3" xfId="6973" xr:uid="{00000000-0005-0000-0000-00008A0F0000}"/>
    <cellStyle name="20 % - Markeringsfarve2 2 3 3 2 3 2" xfId="14468" xr:uid="{00000000-0005-0000-0000-00008B0F0000}"/>
    <cellStyle name="20 % - Markeringsfarve2 2 3 3 2 3 2 2" xfId="30783" xr:uid="{00000000-0005-0000-0000-00008C0F0000}"/>
    <cellStyle name="20 % - Markeringsfarve2 2 3 3 2 3 2 3" xfId="45747" xr:uid="{00000000-0005-0000-0000-00008D0F0000}"/>
    <cellStyle name="20 % - Markeringsfarve2 2 3 3 2 3 3" xfId="23761" xr:uid="{00000000-0005-0000-0000-00008E0F0000}"/>
    <cellStyle name="20 % - Markeringsfarve2 2 3 3 2 3 4" xfId="38748" xr:uid="{00000000-0005-0000-0000-00008F0F0000}"/>
    <cellStyle name="20 % - Markeringsfarve2 2 3 3 2 4" xfId="10734" xr:uid="{00000000-0005-0000-0000-0000900F0000}"/>
    <cellStyle name="20 % - Markeringsfarve2 2 3 3 2 4 2" xfId="27054" xr:uid="{00000000-0005-0000-0000-0000910F0000}"/>
    <cellStyle name="20 % - Markeringsfarve2 2 3 3 2 4 3" xfId="42020" xr:uid="{00000000-0005-0000-0000-0000920F0000}"/>
    <cellStyle name="20 % - Markeringsfarve2 2 3 3 2 5" xfId="20032" xr:uid="{00000000-0005-0000-0000-0000930F0000}"/>
    <cellStyle name="20 % - Markeringsfarve2 2 3 3 2 6" xfId="35021" xr:uid="{00000000-0005-0000-0000-0000940F0000}"/>
    <cellStyle name="20 % - Markeringsfarve2 2 3 3 3" xfId="2599" xr:uid="{00000000-0005-0000-0000-0000950F0000}"/>
    <cellStyle name="20 % - Markeringsfarve2 2 3 3 3 2" xfId="7639" xr:uid="{00000000-0005-0000-0000-0000960F0000}"/>
    <cellStyle name="20 % - Markeringsfarve2 2 3 3 3 2 2" xfId="15128" xr:uid="{00000000-0005-0000-0000-0000970F0000}"/>
    <cellStyle name="20 % - Markeringsfarve2 2 3 3 3 2 2 2" xfId="31443" xr:uid="{00000000-0005-0000-0000-0000980F0000}"/>
    <cellStyle name="20 % - Markeringsfarve2 2 3 3 3 2 2 3" xfId="46407" xr:uid="{00000000-0005-0000-0000-0000990F0000}"/>
    <cellStyle name="20 % - Markeringsfarve2 2 3 3 3 2 3" xfId="24421" xr:uid="{00000000-0005-0000-0000-00009A0F0000}"/>
    <cellStyle name="20 % - Markeringsfarve2 2 3 3 3 2 4" xfId="39408" xr:uid="{00000000-0005-0000-0000-00009B0F0000}"/>
    <cellStyle name="20 % - Markeringsfarve2 2 3 3 3 3" xfId="10736" xr:uid="{00000000-0005-0000-0000-00009C0F0000}"/>
    <cellStyle name="20 % - Markeringsfarve2 2 3 3 3 3 2" xfId="27056" xr:uid="{00000000-0005-0000-0000-00009D0F0000}"/>
    <cellStyle name="20 % - Markeringsfarve2 2 3 3 3 3 3" xfId="42022" xr:uid="{00000000-0005-0000-0000-00009E0F0000}"/>
    <cellStyle name="20 % - Markeringsfarve2 2 3 3 3 4" xfId="20034" xr:uid="{00000000-0005-0000-0000-00009F0F0000}"/>
    <cellStyle name="20 % - Markeringsfarve2 2 3 3 3 5" xfId="35023" xr:uid="{00000000-0005-0000-0000-0000A00F0000}"/>
    <cellStyle name="20 % - Markeringsfarve2 2 3 3 4" xfId="2600" xr:uid="{00000000-0005-0000-0000-0000A10F0000}"/>
    <cellStyle name="20 % - Markeringsfarve2 2 3 3 4 2" xfId="7784" xr:uid="{00000000-0005-0000-0000-0000A20F0000}"/>
    <cellStyle name="20 % - Markeringsfarve2 2 3 3 4 2 2" xfId="15272" xr:uid="{00000000-0005-0000-0000-0000A30F0000}"/>
    <cellStyle name="20 % - Markeringsfarve2 2 3 3 4 2 2 2" xfId="31587" xr:uid="{00000000-0005-0000-0000-0000A40F0000}"/>
    <cellStyle name="20 % - Markeringsfarve2 2 3 3 4 2 2 3" xfId="46551" xr:uid="{00000000-0005-0000-0000-0000A50F0000}"/>
    <cellStyle name="20 % - Markeringsfarve2 2 3 3 4 2 3" xfId="24565" xr:uid="{00000000-0005-0000-0000-0000A60F0000}"/>
    <cellStyle name="20 % - Markeringsfarve2 2 3 3 4 2 4" xfId="39552" xr:uid="{00000000-0005-0000-0000-0000A70F0000}"/>
    <cellStyle name="20 % - Markeringsfarve2 2 3 3 4 3" xfId="10737" xr:uid="{00000000-0005-0000-0000-0000A80F0000}"/>
    <cellStyle name="20 % - Markeringsfarve2 2 3 3 4 3 2" xfId="27057" xr:uid="{00000000-0005-0000-0000-0000A90F0000}"/>
    <cellStyle name="20 % - Markeringsfarve2 2 3 3 4 3 3" xfId="42023" xr:uid="{00000000-0005-0000-0000-0000AA0F0000}"/>
    <cellStyle name="20 % - Markeringsfarve2 2 3 3 4 4" xfId="20035" xr:uid="{00000000-0005-0000-0000-0000AB0F0000}"/>
    <cellStyle name="20 % - Markeringsfarve2 2 3 3 4 5" xfId="35024" xr:uid="{00000000-0005-0000-0000-0000AC0F0000}"/>
    <cellStyle name="20 % - Markeringsfarve2 2 3 3 5" xfId="6148" xr:uid="{00000000-0005-0000-0000-0000AD0F0000}"/>
    <cellStyle name="20 % - Markeringsfarve2 2 3 3 5 2" xfId="13644" xr:uid="{00000000-0005-0000-0000-0000AE0F0000}"/>
    <cellStyle name="20 % - Markeringsfarve2 2 3 3 5 2 2" xfId="29959" xr:uid="{00000000-0005-0000-0000-0000AF0F0000}"/>
    <cellStyle name="20 % - Markeringsfarve2 2 3 3 5 2 3" xfId="44923" xr:uid="{00000000-0005-0000-0000-0000B00F0000}"/>
    <cellStyle name="20 % - Markeringsfarve2 2 3 3 5 3" xfId="22937" xr:uid="{00000000-0005-0000-0000-0000B10F0000}"/>
    <cellStyle name="20 % - Markeringsfarve2 2 3 3 5 4" xfId="37924" xr:uid="{00000000-0005-0000-0000-0000B20F0000}"/>
    <cellStyle name="20 % - Markeringsfarve2 2 3 3 6" xfId="10733" xr:uid="{00000000-0005-0000-0000-0000B30F0000}"/>
    <cellStyle name="20 % - Markeringsfarve2 2 3 3 6 2" xfId="27053" xr:uid="{00000000-0005-0000-0000-0000B40F0000}"/>
    <cellStyle name="20 % - Markeringsfarve2 2 3 3 6 3" xfId="42019" xr:uid="{00000000-0005-0000-0000-0000B50F0000}"/>
    <cellStyle name="20 % - Markeringsfarve2 2 3 3 7" xfId="20031" xr:uid="{00000000-0005-0000-0000-0000B60F0000}"/>
    <cellStyle name="20 % - Markeringsfarve2 2 3 3 8" xfId="35020" xr:uid="{00000000-0005-0000-0000-0000B70F0000}"/>
    <cellStyle name="20 % - Markeringsfarve2 2 3 4" xfId="2601" xr:uid="{00000000-0005-0000-0000-0000B80F0000}"/>
    <cellStyle name="20 % - Markeringsfarve2 2 3 4 2" xfId="2602" xr:uid="{00000000-0005-0000-0000-0000B90F0000}"/>
    <cellStyle name="20 % - Markeringsfarve2 2 3 4 2 2" xfId="2603" xr:uid="{00000000-0005-0000-0000-0000BA0F0000}"/>
    <cellStyle name="20 % - Markeringsfarve2 2 3 4 2 2 2" xfId="8624" xr:uid="{00000000-0005-0000-0000-0000BB0F0000}"/>
    <cellStyle name="20 % - Markeringsfarve2 2 3 4 2 2 2 2" xfId="16103" xr:uid="{00000000-0005-0000-0000-0000BC0F0000}"/>
    <cellStyle name="20 % - Markeringsfarve2 2 3 4 2 2 2 2 2" xfId="32418" xr:uid="{00000000-0005-0000-0000-0000BD0F0000}"/>
    <cellStyle name="20 % - Markeringsfarve2 2 3 4 2 2 2 2 3" xfId="47382" xr:uid="{00000000-0005-0000-0000-0000BE0F0000}"/>
    <cellStyle name="20 % - Markeringsfarve2 2 3 4 2 2 2 3" xfId="25396" xr:uid="{00000000-0005-0000-0000-0000BF0F0000}"/>
    <cellStyle name="20 % - Markeringsfarve2 2 3 4 2 2 2 4" xfId="40383" xr:uid="{00000000-0005-0000-0000-0000C00F0000}"/>
    <cellStyle name="20 % - Markeringsfarve2 2 3 4 2 2 3" xfId="10740" xr:uid="{00000000-0005-0000-0000-0000C10F0000}"/>
    <cellStyle name="20 % - Markeringsfarve2 2 3 4 2 2 3 2" xfId="27060" xr:uid="{00000000-0005-0000-0000-0000C20F0000}"/>
    <cellStyle name="20 % - Markeringsfarve2 2 3 4 2 2 3 3" xfId="42026" xr:uid="{00000000-0005-0000-0000-0000C30F0000}"/>
    <cellStyle name="20 % - Markeringsfarve2 2 3 4 2 2 4" xfId="20038" xr:uid="{00000000-0005-0000-0000-0000C40F0000}"/>
    <cellStyle name="20 % - Markeringsfarve2 2 3 4 2 2 5" xfId="35027" xr:uid="{00000000-0005-0000-0000-0000C50F0000}"/>
    <cellStyle name="20 % - Markeringsfarve2 2 3 4 2 3" xfId="7155" xr:uid="{00000000-0005-0000-0000-0000C60F0000}"/>
    <cellStyle name="20 % - Markeringsfarve2 2 3 4 2 3 2" xfId="14647" xr:uid="{00000000-0005-0000-0000-0000C70F0000}"/>
    <cellStyle name="20 % - Markeringsfarve2 2 3 4 2 3 2 2" xfId="30962" xr:uid="{00000000-0005-0000-0000-0000C80F0000}"/>
    <cellStyle name="20 % - Markeringsfarve2 2 3 4 2 3 2 3" xfId="45926" xr:uid="{00000000-0005-0000-0000-0000C90F0000}"/>
    <cellStyle name="20 % - Markeringsfarve2 2 3 4 2 3 3" xfId="23940" xr:uid="{00000000-0005-0000-0000-0000CA0F0000}"/>
    <cellStyle name="20 % - Markeringsfarve2 2 3 4 2 3 4" xfId="38927" xr:uid="{00000000-0005-0000-0000-0000CB0F0000}"/>
    <cellStyle name="20 % - Markeringsfarve2 2 3 4 2 4" xfId="10739" xr:uid="{00000000-0005-0000-0000-0000CC0F0000}"/>
    <cellStyle name="20 % - Markeringsfarve2 2 3 4 2 4 2" xfId="27059" xr:uid="{00000000-0005-0000-0000-0000CD0F0000}"/>
    <cellStyle name="20 % - Markeringsfarve2 2 3 4 2 4 3" xfId="42025" xr:uid="{00000000-0005-0000-0000-0000CE0F0000}"/>
    <cellStyle name="20 % - Markeringsfarve2 2 3 4 2 5" xfId="20037" xr:uid="{00000000-0005-0000-0000-0000CF0F0000}"/>
    <cellStyle name="20 % - Markeringsfarve2 2 3 4 2 6" xfId="35026" xr:uid="{00000000-0005-0000-0000-0000D00F0000}"/>
    <cellStyle name="20 % - Markeringsfarve2 2 3 4 3" xfId="2604" xr:uid="{00000000-0005-0000-0000-0000D10F0000}"/>
    <cellStyle name="20 % - Markeringsfarve2 2 3 4 3 2" xfId="7900" xr:uid="{00000000-0005-0000-0000-0000D20F0000}"/>
    <cellStyle name="20 % - Markeringsfarve2 2 3 4 3 2 2" xfId="15388" xr:uid="{00000000-0005-0000-0000-0000D30F0000}"/>
    <cellStyle name="20 % - Markeringsfarve2 2 3 4 3 2 2 2" xfId="31703" xr:uid="{00000000-0005-0000-0000-0000D40F0000}"/>
    <cellStyle name="20 % - Markeringsfarve2 2 3 4 3 2 2 3" xfId="46667" xr:uid="{00000000-0005-0000-0000-0000D50F0000}"/>
    <cellStyle name="20 % - Markeringsfarve2 2 3 4 3 2 3" xfId="24681" xr:uid="{00000000-0005-0000-0000-0000D60F0000}"/>
    <cellStyle name="20 % - Markeringsfarve2 2 3 4 3 2 4" xfId="39668" xr:uid="{00000000-0005-0000-0000-0000D70F0000}"/>
    <cellStyle name="20 % - Markeringsfarve2 2 3 4 3 3" xfId="10741" xr:uid="{00000000-0005-0000-0000-0000D80F0000}"/>
    <cellStyle name="20 % - Markeringsfarve2 2 3 4 3 3 2" xfId="27061" xr:uid="{00000000-0005-0000-0000-0000D90F0000}"/>
    <cellStyle name="20 % - Markeringsfarve2 2 3 4 3 3 3" xfId="42027" xr:uid="{00000000-0005-0000-0000-0000DA0F0000}"/>
    <cellStyle name="20 % - Markeringsfarve2 2 3 4 3 4" xfId="20039" xr:uid="{00000000-0005-0000-0000-0000DB0F0000}"/>
    <cellStyle name="20 % - Markeringsfarve2 2 3 4 3 5" xfId="35028" xr:uid="{00000000-0005-0000-0000-0000DC0F0000}"/>
    <cellStyle name="20 % - Markeringsfarve2 2 3 4 4" xfId="2605" xr:uid="{00000000-0005-0000-0000-0000DD0F0000}"/>
    <cellStyle name="20 % - Markeringsfarve2 2 3 4 4 2" xfId="7776" xr:uid="{00000000-0005-0000-0000-0000DE0F0000}"/>
    <cellStyle name="20 % - Markeringsfarve2 2 3 4 4 2 2" xfId="15264" xr:uid="{00000000-0005-0000-0000-0000DF0F0000}"/>
    <cellStyle name="20 % - Markeringsfarve2 2 3 4 4 2 2 2" xfId="31579" xr:uid="{00000000-0005-0000-0000-0000E00F0000}"/>
    <cellStyle name="20 % - Markeringsfarve2 2 3 4 4 2 2 3" xfId="46543" xr:uid="{00000000-0005-0000-0000-0000E10F0000}"/>
    <cellStyle name="20 % - Markeringsfarve2 2 3 4 4 2 3" xfId="24557" xr:uid="{00000000-0005-0000-0000-0000E20F0000}"/>
    <cellStyle name="20 % - Markeringsfarve2 2 3 4 4 2 4" xfId="39544" xr:uid="{00000000-0005-0000-0000-0000E30F0000}"/>
    <cellStyle name="20 % - Markeringsfarve2 2 3 4 4 3" xfId="10742" xr:uid="{00000000-0005-0000-0000-0000E40F0000}"/>
    <cellStyle name="20 % - Markeringsfarve2 2 3 4 4 3 2" xfId="27062" xr:uid="{00000000-0005-0000-0000-0000E50F0000}"/>
    <cellStyle name="20 % - Markeringsfarve2 2 3 4 4 3 3" xfId="42028" xr:uid="{00000000-0005-0000-0000-0000E60F0000}"/>
    <cellStyle name="20 % - Markeringsfarve2 2 3 4 4 4" xfId="20040" xr:uid="{00000000-0005-0000-0000-0000E70F0000}"/>
    <cellStyle name="20 % - Markeringsfarve2 2 3 4 4 5" xfId="35029" xr:uid="{00000000-0005-0000-0000-0000E80F0000}"/>
    <cellStyle name="20 % - Markeringsfarve2 2 3 4 5" xfId="6149" xr:uid="{00000000-0005-0000-0000-0000E90F0000}"/>
    <cellStyle name="20 % - Markeringsfarve2 2 3 4 5 2" xfId="13645" xr:uid="{00000000-0005-0000-0000-0000EA0F0000}"/>
    <cellStyle name="20 % - Markeringsfarve2 2 3 4 5 2 2" xfId="29960" xr:uid="{00000000-0005-0000-0000-0000EB0F0000}"/>
    <cellStyle name="20 % - Markeringsfarve2 2 3 4 5 2 3" xfId="44924" xr:uid="{00000000-0005-0000-0000-0000EC0F0000}"/>
    <cellStyle name="20 % - Markeringsfarve2 2 3 4 5 3" xfId="22938" xr:uid="{00000000-0005-0000-0000-0000ED0F0000}"/>
    <cellStyle name="20 % - Markeringsfarve2 2 3 4 5 4" xfId="37925" xr:uid="{00000000-0005-0000-0000-0000EE0F0000}"/>
    <cellStyle name="20 % - Markeringsfarve2 2 3 4 6" xfId="10738" xr:uid="{00000000-0005-0000-0000-0000EF0F0000}"/>
    <cellStyle name="20 % - Markeringsfarve2 2 3 4 6 2" xfId="27058" xr:uid="{00000000-0005-0000-0000-0000F00F0000}"/>
    <cellStyle name="20 % - Markeringsfarve2 2 3 4 6 3" xfId="42024" xr:uid="{00000000-0005-0000-0000-0000F10F0000}"/>
    <cellStyle name="20 % - Markeringsfarve2 2 3 4 7" xfId="20036" xr:uid="{00000000-0005-0000-0000-0000F20F0000}"/>
    <cellStyle name="20 % - Markeringsfarve2 2 3 4 8" xfId="35025" xr:uid="{00000000-0005-0000-0000-0000F30F0000}"/>
    <cellStyle name="20 % - Markeringsfarve2 2 3 5" xfId="2606" xr:uid="{00000000-0005-0000-0000-0000F40F0000}"/>
    <cellStyle name="20 % - Markeringsfarve2 2 3 5 2" xfId="2607" xr:uid="{00000000-0005-0000-0000-0000F50F0000}"/>
    <cellStyle name="20 % - Markeringsfarve2 2 3 5 2 2" xfId="2608" xr:uid="{00000000-0005-0000-0000-0000F60F0000}"/>
    <cellStyle name="20 % - Markeringsfarve2 2 3 5 2 2 2" xfId="8741" xr:uid="{00000000-0005-0000-0000-0000F70F0000}"/>
    <cellStyle name="20 % - Markeringsfarve2 2 3 5 2 2 2 2" xfId="16220" xr:uid="{00000000-0005-0000-0000-0000F80F0000}"/>
    <cellStyle name="20 % - Markeringsfarve2 2 3 5 2 2 2 2 2" xfId="32535" xr:uid="{00000000-0005-0000-0000-0000F90F0000}"/>
    <cellStyle name="20 % - Markeringsfarve2 2 3 5 2 2 2 2 3" xfId="47499" xr:uid="{00000000-0005-0000-0000-0000FA0F0000}"/>
    <cellStyle name="20 % - Markeringsfarve2 2 3 5 2 2 2 3" xfId="25513" xr:uid="{00000000-0005-0000-0000-0000FB0F0000}"/>
    <cellStyle name="20 % - Markeringsfarve2 2 3 5 2 2 2 4" xfId="40500" xr:uid="{00000000-0005-0000-0000-0000FC0F0000}"/>
    <cellStyle name="20 % - Markeringsfarve2 2 3 5 2 2 3" xfId="10745" xr:uid="{00000000-0005-0000-0000-0000FD0F0000}"/>
    <cellStyle name="20 % - Markeringsfarve2 2 3 5 2 2 3 2" xfId="27065" xr:uid="{00000000-0005-0000-0000-0000FE0F0000}"/>
    <cellStyle name="20 % - Markeringsfarve2 2 3 5 2 2 3 3" xfId="42031" xr:uid="{00000000-0005-0000-0000-0000FF0F0000}"/>
    <cellStyle name="20 % - Markeringsfarve2 2 3 5 2 2 4" xfId="20043" xr:uid="{00000000-0005-0000-0000-000000100000}"/>
    <cellStyle name="20 % - Markeringsfarve2 2 3 5 2 2 5" xfId="35032" xr:uid="{00000000-0005-0000-0000-000001100000}"/>
    <cellStyle name="20 % - Markeringsfarve2 2 3 5 2 3" xfId="7254" xr:uid="{00000000-0005-0000-0000-000002100000}"/>
    <cellStyle name="20 % - Markeringsfarve2 2 3 5 2 3 2" xfId="14746" xr:uid="{00000000-0005-0000-0000-000003100000}"/>
    <cellStyle name="20 % - Markeringsfarve2 2 3 5 2 3 2 2" xfId="31061" xr:uid="{00000000-0005-0000-0000-000004100000}"/>
    <cellStyle name="20 % - Markeringsfarve2 2 3 5 2 3 2 3" xfId="46025" xr:uid="{00000000-0005-0000-0000-000005100000}"/>
    <cellStyle name="20 % - Markeringsfarve2 2 3 5 2 3 3" xfId="24039" xr:uid="{00000000-0005-0000-0000-000006100000}"/>
    <cellStyle name="20 % - Markeringsfarve2 2 3 5 2 3 4" xfId="39026" xr:uid="{00000000-0005-0000-0000-000007100000}"/>
    <cellStyle name="20 % - Markeringsfarve2 2 3 5 2 4" xfId="10744" xr:uid="{00000000-0005-0000-0000-000008100000}"/>
    <cellStyle name="20 % - Markeringsfarve2 2 3 5 2 4 2" xfId="27064" xr:uid="{00000000-0005-0000-0000-000009100000}"/>
    <cellStyle name="20 % - Markeringsfarve2 2 3 5 2 4 3" xfId="42030" xr:uid="{00000000-0005-0000-0000-00000A100000}"/>
    <cellStyle name="20 % - Markeringsfarve2 2 3 5 2 5" xfId="20042" xr:uid="{00000000-0005-0000-0000-00000B100000}"/>
    <cellStyle name="20 % - Markeringsfarve2 2 3 5 2 6" xfId="35031" xr:uid="{00000000-0005-0000-0000-00000C100000}"/>
    <cellStyle name="20 % - Markeringsfarve2 2 3 5 3" xfId="2609" xr:uid="{00000000-0005-0000-0000-00000D100000}"/>
    <cellStyle name="20 % - Markeringsfarve2 2 3 5 3 2" xfId="8017" xr:uid="{00000000-0005-0000-0000-00000E100000}"/>
    <cellStyle name="20 % - Markeringsfarve2 2 3 5 3 2 2" xfId="15505" xr:uid="{00000000-0005-0000-0000-00000F100000}"/>
    <cellStyle name="20 % - Markeringsfarve2 2 3 5 3 2 2 2" xfId="31820" xr:uid="{00000000-0005-0000-0000-000010100000}"/>
    <cellStyle name="20 % - Markeringsfarve2 2 3 5 3 2 2 3" xfId="46784" xr:uid="{00000000-0005-0000-0000-000011100000}"/>
    <cellStyle name="20 % - Markeringsfarve2 2 3 5 3 2 3" xfId="24798" xr:uid="{00000000-0005-0000-0000-000012100000}"/>
    <cellStyle name="20 % - Markeringsfarve2 2 3 5 3 2 4" xfId="39785" xr:uid="{00000000-0005-0000-0000-000013100000}"/>
    <cellStyle name="20 % - Markeringsfarve2 2 3 5 3 3" xfId="10746" xr:uid="{00000000-0005-0000-0000-000014100000}"/>
    <cellStyle name="20 % - Markeringsfarve2 2 3 5 3 3 2" xfId="27066" xr:uid="{00000000-0005-0000-0000-000015100000}"/>
    <cellStyle name="20 % - Markeringsfarve2 2 3 5 3 3 3" xfId="42032" xr:uid="{00000000-0005-0000-0000-000016100000}"/>
    <cellStyle name="20 % - Markeringsfarve2 2 3 5 3 4" xfId="20044" xr:uid="{00000000-0005-0000-0000-000017100000}"/>
    <cellStyle name="20 % - Markeringsfarve2 2 3 5 3 5" xfId="35033" xr:uid="{00000000-0005-0000-0000-000018100000}"/>
    <cellStyle name="20 % - Markeringsfarve2 2 3 5 4" xfId="2610" xr:uid="{00000000-0005-0000-0000-000019100000}"/>
    <cellStyle name="20 % - Markeringsfarve2 2 3 5 4 2" xfId="7789" xr:uid="{00000000-0005-0000-0000-00001A100000}"/>
    <cellStyle name="20 % - Markeringsfarve2 2 3 5 4 2 2" xfId="15277" xr:uid="{00000000-0005-0000-0000-00001B100000}"/>
    <cellStyle name="20 % - Markeringsfarve2 2 3 5 4 2 2 2" xfId="31592" xr:uid="{00000000-0005-0000-0000-00001C100000}"/>
    <cellStyle name="20 % - Markeringsfarve2 2 3 5 4 2 2 3" xfId="46556" xr:uid="{00000000-0005-0000-0000-00001D100000}"/>
    <cellStyle name="20 % - Markeringsfarve2 2 3 5 4 2 3" xfId="24570" xr:uid="{00000000-0005-0000-0000-00001E100000}"/>
    <cellStyle name="20 % - Markeringsfarve2 2 3 5 4 2 4" xfId="39557" xr:uid="{00000000-0005-0000-0000-00001F100000}"/>
    <cellStyle name="20 % - Markeringsfarve2 2 3 5 4 3" xfId="10747" xr:uid="{00000000-0005-0000-0000-000020100000}"/>
    <cellStyle name="20 % - Markeringsfarve2 2 3 5 4 3 2" xfId="27067" xr:uid="{00000000-0005-0000-0000-000021100000}"/>
    <cellStyle name="20 % - Markeringsfarve2 2 3 5 4 3 3" xfId="42033" xr:uid="{00000000-0005-0000-0000-000022100000}"/>
    <cellStyle name="20 % - Markeringsfarve2 2 3 5 4 4" xfId="20045" xr:uid="{00000000-0005-0000-0000-000023100000}"/>
    <cellStyle name="20 % - Markeringsfarve2 2 3 5 4 5" xfId="35034" xr:uid="{00000000-0005-0000-0000-000024100000}"/>
    <cellStyle name="20 % - Markeringsfarve2 2 3 5 5" xfId="6150" xr:uid="{00000000-0005-0000-0000-000025100000}"/>
    <cellStyle name="20 % - Markeringsfarve2 2 3 5 5 2" xfId="13646" xr:uid="{00000000-0005-0000-0000-000026100000}"/>
    <cellStyle name="20 % - Markeringsfarve2 2 3 5 5 2 2" xfId="29961" xr:uid="{00000000-0005-0000-0000-000027100000}"/>
    <cellStyle name="20 % - Markeringsfarve2 2 3 5 5 2 3" xfId="44925" xr:uid="{00000000-0005-0000-0000-000028100000}"/>
    <cellStyle name="20 % - Markeringsfarve2 2 3 5 5 3" xfId="22939" xr:uid="{00000000-0005-0000-0000-000029100000}"/>
    <cellStyle name="20 % - Markeringsfarve2 2 3 5 5 4" xfId="37926" xr:uid="{00000000-0005-0000-0000-00002A100000}"/>
    <cellStyle name="20 % - Markeringsfarve2 2 3 5 6" xfId="10743" xr:uid="{00000000-0005-0000-0000-00002B100000}"/>
    <cellStyle name="20 % - Markeringsfarve2 2 3 5 6 2" xfId="27063" xr:uid="{00000000-0005-0000-0000-00002C100000}"/>
    <cellStyle name="20 % - Markeringsfarve2 2 3 5 6 3" xfId="42029" xr:uid="{00000000-0005-0000-0000-00002D100000}"/>
    <cellStyle name="20 % - Markeringsfarve2 2 3 5 7" xfId="20041" xr:uid="{00000000-0005-0000-0000-00002E100000}"/>
    <cellStyle name="20 % - Markeringsfarve2 2 3 5 8" xfId="35030" xr:uid="{00000000-0005-0000-0000-00002F100000}"/>
    <cellStyle name="20 % - Markeringsfarve2 2 3 6" xfId="2611" xr:uid="{00000000-0005-0000-0000-000030100000}"/>
    <cellStyle name="20 % - Markeringsfarve2 2 3 6 2" xfId="2612" xr:uid="{00000000-0005-0000-0000-000031100000}"/>
    <cellStyle name="20 % - Markeringsfarve2 2 3 6 2 2" xfId="2613" xr:uid="{00000000-0005-0000-0000-000032100000}"/>
    <cellStyle name="20 % - Markeringsfarve2 2 3 6 2 2 2" xfId="8764" xr:uid="{00000000-0005-0000-0000-000033100000}"/>
    <cellStyle name="20 % - Markeringsfarve2 2 3 6 2 2 2 2" xfId="16243" xr:uid="{00000000-0005-0000-0000-000034100000}"/>
    <cellStyle name="20 % - Markeringsfarve2 2 3 6 2 2 2 2 2" xfId="32558" xr:uid="{00000000-0005-0000-0000-000035100000}"/>
    <cellStyle name="20 % - Markeringsfarve2 2 3 6 2 2 2 2 3" xfId="47522" xr:uid="{00000000-0005-0000-0000-000036100000}"/>
    <cellStyle name="20 % - Markeringsfarve2 2 3 6 2 2 2 3" xfId="25536" xr:uid="{00000000-0005-0000-0000-000037100000}"/>
    <cellStyle name="20 % - Markeringsfarve2 2 3 6 2 2 2 4" xfId="40523" xr:uid="{00000000-0005-0000-0000-000038100000}"/>
    <cellStyle name="20 % - Markeringsfarve2 2 3 6 2 2 3" xfId="10750" xr:uid="{00000000-0005-0000-0000-000039100000}"/>
    <cellStyle name="20 % - Markeringsfarve2 2 3 6 2 2 3 2" xfId="27070" xr:uid="{00000000-0005-0000-0000-00003A100000}"/>
    <cellStyle name="20 % - Markeringsfarve2 2 3 6 2 2 3 3" xfId="42036" xr:uid="{00000000-0005-0000-0000-00003B100000}"/>
    <cellStyle name="20 % - Markeringsfarve2 2 3 6 2 2 4" xfId="20048" xr:uid="{00000000-0005-0000-0000-00003C100000}"/>
    <cellStyle name="20 % - Markeringsfarve2 2 3 6 2 2 5" xfId="35037" xr:uid="{00000000-0005-0000-0000-00003D100000}"/>
    <cellStyle name="20 % - Markeringsfarve2 2 3 6 2 3" xfId="7275" xr:uid="{00000000-0005-0000-0000-00003E100000}"/>
    <cellStyle name="20 % - Markeringsfarve2 2 3 6 2 3 2" xfId="14767" xr:uid="{00000000-0005-0000-0000-00003F100000}"/>
    <cellStyle name="20 % - Markeringsfarve2 2 3 6 2 3 2 2" xfId="31082" xr:uid="{00000000-0005-0000-0000-000040100000}"/>
    <cellStyle name="20 % - Markeringsfarve2 2 3 6 2 3 2 3" xfId="46046" xr:uid="{00000000-0005-0000-0000-000041100000}"/>
    <cellStyle name="20 % - Markeringsfarve2 2 3 6 2 3 3" xfId="24060" xr:uid="{00000000-0005-0000-0000-000042100000}"/>
    <cellStyle name="20 % - Markeringsfarve2 2 3 6 2 3 4" xfId="39047" xr:uid="{00000000-0005-0000-0000-000043100000}"/>
    <cellStyle name="20 % - Markeringsfarve2 2 3 6 2 4" xfId="10749" xr:uid="{00000000-0005-0000-0000-000044100000}"/>
    <cellStyle name="20 % - Markeringsfarve2 2 3 6 2 4 2" xfId="27069" xr:uid="{00000000-0005-0000-0000-000045100000}"/>
    <cellStyle name="20 % - Markeringsfarve2 2 3 6 2 4 3" xfId="42035" xr:uid="{00000000-0005-0000-0000-000046100000}"/>
    <cellStyle name="20 % - Markeringsfarve2 2 3 6 2 5" xfId="20047" xr:uid="{00000000-0005-0000-0000-000047100000}"/>
    <cellStyle name="20 % - Markeringsfarve2 2 3 6 2 6" xfId="35036" xr:uid="{00000000-0005-0000-0000-000048100000}"/>
    <cellStyle name="20 % - Markeringsfarve2 2 3 6 3" xfId="2614" xr:uid="{00000000-0005-0000-0000-000049100000}"/>
    <cellStyle name="20 % - Markeringsfarve2 2 3 6 3 2" xfId="8041" xr:uid="{00000000-0005-0000-0000-00004A100000}"/>
    <cellStyle name="20 % - Markeringsfarve2 2 3 6 3 2 2" xfId="15529" xr:uid="{00000000-0005-0000-0000-00004B100000}"/>
    <cellStyle name="20 % - Markeringsfarve2 2 3 6 3 2 2 2" xfId="31844" xr:uid="{00000000-0005-0000-0000-00004C100000}"/>
    <cellStyle name="20 % - Markeringsfarve2 2 3 6 3 2 2 3" xfId="46808" xr:uid="{00000000-0005-0000-0000-00004D100000}"/>
    <cellStyle name="20 % - Markeringsfarve2 2 3 6 3 2 3" xfId="24822" xr:uid="{00000000-0005-0000-0000-00004E100000}"/>
    <cellStyle name="20 % - Markeringsfarve2 2 3 6 3 2 4" xfId="39809" xr:uid="{00000000-0005-0000-0000-00004F100000}"/>
    <cellStyle name="20 % - Markeringsfarve2 2 3 6 3 3" xfId="10751" xr:uid="{00000000-0005-0000-0000-000050100000}"/>
    <cellStyle name="20 % - Markeringsfarve2 2 3 6 3 3 2" xfId="27071" xr:uid="{00000000-0005-0000-0000-000051100000}"/>
    <cellStyle name="20 % - Markeringsfarve2 2 3 6 3 3 3" xfId="42037" xr:uid="{00000000-0005-0000-0000-000052100000}"/>
    <cellStyle name="20 % - Markeringsfarve2 2 3 6 3 4" xfId="20049" xr:uid="{00000000-0005-0000-0000-000053100000}"/>
    <cellStyle name="20 % - Markeringsfarve2 2 3 6 3 5" xfId="35038" xr:uid="{00000000-0005-0000-0000-000054100000}"/>
    <cellStyle name="20 % - Markeringsfarve2 2 3 6 4" xfId="2615" xr:uid="{00000000-0005-0000-0000-000055100000}"/>
    <cellStyle name="20 % - Markeringsfarve2 2 3 6 4 2" xfId="7790" xr:uid="{00000000-0005-0000-0000-000056100000}"/>
    <cellStyle name="20 % - Markeringsfarve2 2 3 6 4 2 2" xfId="15278" xr:uid="{00000000-0005-0000-0000-000057100000}"/>
    <cellStyle name="20 % - Markeringsfarve2 2 3 6 4 2 2 2" xfId="31593" xr:uid="{00000000-0005-0000-0000-000058100000}"/>
    <cellStyle name="20 % - Markeringsfarve2 2 3 6 4 2 2 3" xfId="46557" xr:uid="{00000000-0005-0000-0000-000059100000}"/>
    <cellStyle name="20 % - Markeringsfarve2 2 3 6 4 2 3" xfId="24571" xr:uid="{00000000-0005-0000-0000-00005A100000}"/>
    <cellStyle name="20 % - Markeringsfarve2 2 3 6 4 2 4" xfId="39558" xr:uid="{00000000-0005-0000-0000-00005B100000}"/>
    <cellStyle name="20 % - Markeringsfarve2 2 3 6 4 3" xfId="10752" xr:uid="{00000000-0005-0000-0000-00005C100000}"/>
    <cellStyle name="20 % - Markeringsfarve2 2 3 6 4 3 2" xfId="27072" xr:uid="{00000000-0005-0000-0000-00005D100000}"/>
    <cellStyle name="20 % - Markeringsfarve2 2 3 6 4 3 3" xfId="42038" xr:uid="{00000000-0005-0000-0000-00005E100000}"/>
    <cellStyle name="20 % - Markeringsfarve2 2 3 6 4 4" xfId="20050" xr:uid="{00000000-0005-0000-0000-00005F100000}"/>
    <cellStyle name="20 % - Markeringsfarve2 2 3 6 4 5" xfId="35039" xr:uid="{00000000-0005-0000-0000-000060100000}"/>
    <cellStyle name="20 % - Markeringsfarve2 2 3 6 5" xfId="6151" xr:uid="{00000000-0005-0000-0000-000061100000}"/>
    <cellStyle name="20 % - Markeringsfarve2 2 3 6 5 2" xfId="13647" xr:uid="{00000000-0005-0000-0000-000062100000}"/>
    <cellStyle name="20 % - Markeringsfarve2 2 3 6 5 2 2" xfId="29962" xr:uid="{00000000-0005-0000-0000-000063100000}"/>
    <cellStyle name="20 % - Markeringsfarve2 2 3 6 5 2 3" xfId="44926" xr:uid="{00000000-0005-0000-0000-000064100000}"/>
    <cellStyle name="20 % - Markeringsfarve2 2 3 6 5 3" xfId="22940" xr:uid="{00000000-0005-0000-0000-000065100000}"/>
    <cellStyle name="20 % - Markeringsfarve2 2 3 6 5 4" xfId="37927" xr:uid="{00000000-0005-0000-0000-000066100000}"/>
    <cellStyle name="20 % - Markeringsfarve2 2 3 6 6" xfId="10748" xr:uid="{00000000-0005-0000-0000-000067100000}"/>
    <cellStyle name="20 % - Markeringsfarve2 2 3 6 6 2" xfId="27068" xr:uid="{00000000-0005-0000-0000-000068100000}"/>
    <cellStyle name="20 % - Markeringsfarve2 2 3 6 6 3" xfId="42034" xr:uid="{00000000-0005-0000-0000-000069100000}"/>
    <cellStyle name="20 % - Markeringsfarve2 2 3 6 7" xfId="20046" xr:uid="{00000000-0005-0000-0000-00006A100000}"/>
    <cellStyle name="20 % - Markeringsfarve2 2 3 6 8" xfId="35035" xr:uid="{00000000-0005-0000-0000-00006B100000}"/>
    <cellStyle name="20 % - Markeringsfarve2 2 3 7" xfId="2616" xr:uid="{00000000-0005-0000-0000-00006C100000}"/>
    <cellStyle name="20 % - Markeringsfarve2 2 3 7 2" xfId="2617" xr:uid="{00000000-0005-0000-0000-00006D100000}"/>
    <cellStyle name="20 % - Markeringsfarve2 2 3 7 2 2" xfId="8267" xr:uid="{00000000-0005-0000-0000-00006E100000}"/>
    <cellStyle name="20 % - Markeringsfarve2 2 3 7 2 2 2" xfId="15746" xr:uid="{00000000-0005-0000-0000-00006F100000}"/>
    <cellStyle name="20 % - Markeringsfarve2 2 3 7 2 2 2 2" xfId="32061" xr:uid="{00000000-0005-0000-0000-000070100000}"/>
    <cellStyle name="20 % - Markeringsfarve2 2 3 7 2 2 2 3" xfId="47025" xr:uid="{00000000-0005-0000-0000-000071100000}"/>
    <cellStyle name="20 % - Markeringsfarve2 2 3 7 2 2 3" xfId="25039" xr:uid="{00000000-0005-0000-0000-000072100000}"/>
    <cellStyle name="20 % - Markeringsfarve2 2 3 7 2 2 4" xfId="40026" xr:uid="{00000000-0005-0000-0000-000073100000}"/>
    <cellStyle name="20 % - Markeringsfarve2 2 3 7 2 3" xfId="10754" xr:uid="{00000000-0005-0000-0000-000074100000}"/>
    <cellStyle name="20 % - Markeringsfarve2 2 3 7 2 3 2" xfId="27074" xr:uid="{00000000-0005-0000-0000-000075100000}"/>
    <cellStyle name="20 % - Markeringsfarve2 2 3 7 2 3 3" xfId="42040" xr:uid="{00000000-0005-0000-0000-000076100000}"/>
    <cellStyle name="20 % - Markeringsfarve2 2 3 7 2 4" xfId="20052" xr:uid="{00000000-0005-0000-0000-000077100000}"/>
    <cellStyle name="20 % - Markeringsfarve2 2 3 7 2 5" xfId="35041" xr:uid="{00000000-0005-0000-0000-000078100000}"/>
    <cellStyle name="20 % - Markeringsfarve2 2 3 7 3" xfId="6854" xr:uid="{00000000-0005-0000-0000-000079100000}"/>
    <cellStyle name="20 % - Markeringsfarve2 2 3 7 3 2" xfId="14349" xr:uid="{00000000-0005-0000-0000-00007A100000}"/>
    <cellStyle name="20 % - Markeringsfarve2 2 3 7 3 2 2" xfId="30664" xr:uid="{00000000-0005-0000-0000-00007B100000}"/>
    <cellStyle name="20 % - Markeringsfarve2 2 3 7 3 2 3" xfId="45628" xr:uid="{00000000-0005-0000-0000-00007C100000}"/>
    <cellStyle name="20 % - Markeringsfarve2 2 3 7 3 3" xfId="23642" xr:uid="{00000000-0005-0000-0000-00007D100000}"/>
    <cellStyle name="20 % - Markeringsfarve2 2 3 7 3 4" xfId="38629" xr:uid="{00000000-0005-0000-0000-00007E100000}"/>
    <cellStyle name="20 % - Markeringsfarve2 2 3 7 4" xfId="10753" xr:uid="{00000000-0005-0000-0000-00007F100000}"/>
    <cellStyle name="20 % - Markeringsfarve2 2 3 7 4 2" xfId="27073" xr:uid="{00000000-0005-0000-0000-000080100000}"/>
    <cellStyle name="20 % - Markeringsfarve2 2 3 7 4 3" xfId="42039" xr:uid="{00000000-0005-0000-0000-000081100000}"/>
    <cellStyle name="20 % - Markeringsfarve2 2 3 7 5" xfId="20051" xr:uid="{00000000-0005-0000-0000-000082100000}"/>
    <cellStyle name="20 % - Markeringsfarve2 2 3 7 6" xfId="35040" xr:uid="{00000000-0005-0000-0000-000083100000}"/>
    <cellStyle name="20 % - Markeringsfarve2 2 3 8" xfId="2618" xr:uid="{00000000-0005-0000-0000-000084100000}"/>
    <cellStyle name="20 % - Markeringsfarve2 2 3 8 2" xfId="7495" xr:uid="{00000000-0005-0000-0000-000085100000}"/>
    <cellStyle name="20 % - Markeringsfarve2 2 3 8 2 2" xfId="14984" xr:uid="{00000000-0005-0000-0000-000086100000}"/>
    <cellStyle name="20 % - Markeringsfarve2 2 3 8 2 2 2" xfId="31299" xr:uid="{00000000-0005-0000-0000-000087100000}"/>
    <cellStyle name="20 % - Markeringsfarve2 2 3 8 2 2 3" xfId="46263" xr:uid="{00000000-0005-0000-0000-000088100000}"/>
    <cellStyle name="20 % - Markeringsfarve2 2 3 8 2 3" xfId="24277" xr:uid="{00000000-0005-0000-0000-000089100000}"/>
    <cellStyle name="20 % - Markeringsfarve2 2 3 8 2 4" xfId="39264" xr:uid="{00000000-0005-0000-0000-00008A100000}"/>
    <cellStyle name="20 % - Markeringsfarve2 2 3 8 3" xfId="10755" xr:uid="{00000000-0005-0000-0000-00008B100000}"/>
    <cellStyle name="20 % - Markeringsfarve2 2 3 8 3 2" xfId="27075" xr:uid="{00000000-0005-0000-0000-00008C100000}"/>
    <cellStyle name="20 % - Markeringsfarve2 2 3 8 3 3" xfId="42041" xr:uid="{00000000-0005-0000-0000-00008D100000}"/>
    <cellStyle name="20 % - Markeringsfarve2 2 3 8 4" xfId="20053" xr:uid="{00000000-0005-0000-0000-00008E100000}"/>
    <cellStyle name="20 % - Markeringsfarve2 2 3 8 5" xfId="35042" xr:uid="{00000000-0005-0000-0000-00008F100000}"/>
    <cellStyle name="20 % - Markeringsfarve2 2 3 9" xfId="2619" xr:uid="{00000000-0005-0000-0000-000090100000}"/>
    <cellStyle name="20 % - Markeringsfarve2 2 3 9 2" xfId="7782" xr:uid="{00000000-0005-0000-0000-000091100000}"/>
    <cellStyle name="20 % - Markeringsfarve2 2 3 9 2 2" xfId="15270" xr:uid="{00000000-0005-0000-0000-000092100000}"/>
    <cellStyle name="20 % - Markeringsfarve2 2 3 9 2 2 2" xfId="31585" xr:uid="{00000000-0005-0000-0000-000093100000}"/>
    <cellStyle name="20 % - Markeringsfarve2 2 3 9 2 2 3" xfId="46549" xr:uid="{00000000-0005-0000-0000-000094100000}"/>
    <cellStyle name="20 % - Markeringsfarve2 2 3 9 2 3" xfId="24563" xr:uid="{00000000-0005-0000-0000-000095100000}"/>
    <cellStyle name="20 % - Markeringsfarve2 2 3 9 2 4" xfId="39550" xr:uid="{00000000-0005-0000-0000-000096100000}"/>
    <cellStyle name="20 % - Markeringsfarve2 2 3 9 3" xfId="10756" xr:uid="{00000000-0005-0000-0000-000097100000}"/>
    <cellStyle name="20 % - Markeringsfarve2 2 3 9 3 2" xfId="27076" xr:uid="{00000000-0005-0000-0000-000098100000}"/>
    <cellStyle name="20 % - Markeringsfarve2 2 3 9 3 3" xfId="42042" xr:uid="{00000000-0005-0000-0000-000099100000}"/>
    <cellStyle name="20 % - Markeringsfarve2 2 3 9 4" xfId="20054" xr:uid="{00000000-0005-0000-0000-00009A100000}"/>
    <cellStyle name="20 % - Markeringsfarve2 2 3 9 5" xfId="35043" xr:uid="{00000000-0005-0000-0000-00009B100000}"/>
    <cellStyle name="20 % - Markeringsfarve2 2 4" xfId="2620" xr:uid="{00000000-0005-0000-0000-00009C100000}"/>
    <cellStyle name="20 % - Markeringsfarve2 2 4 2" xfId="2621" xr:uid="{00000000-0005-0000-0000-00009D100000}"/>
    <cellStyle name="20 % - Markeringsfarve2 2 4 2 2" xfId="2622" xr:uid="{00000000-0005-0000-0000-00009E100000}"/>
    <cellStyle name="20 % - Markeringsfarve2 2 4 2 2 2" xfId="8308" xr:uid="{00000000-0005-0000-0000-00009F100000}"/>
    <cellStyle name="20 % - Markeringsfarve2 2 4 2 2 2 2" xfId="15787" xr:uid="{00000000-0005-0000-0000-0000A0100000}"/>
    <cellStyle name="20 % - Markeringsfarve2 2 4 2 2 2 2 2" xfId="32102" xr:uid="{00000000-0005-0000-0000-0000A1100000}"/>
    <cellStyle name="20 % - Markeringsfarve2 2 4 2 2 2 2 3" xfId="47066" xr:uid="{00000000-0005-0000-0000-0000A2100000}"/>
    <cellStyle name="20 % - Markeringsfarve2 2 4 2 2 2 3" xfId="25080" xr:uid="{00000000-0005-0000-0000-0000A3100000}"/>
    <cellStyle name="20 % - Markeringsfarve2 2 4 2 2 2 4" xfId="40067" xr:uid="{00000000-0005-0000-0000-0000A4100000}"/>
    <cellStyle name="20 % - Markeringsfarve2 2 4 2 2 3" xfId="10759" xr:uid="{00000000-0005-0000-0000-0000A5100000}"/>
    <cellStyle name="20 % - Markeringsfarve2 2 4 2 2 3 2" xfId="27079" xr:uid="{00000000-0005-0000-0000-0000A6100000}"/>
    <cellStyle name="20 % - Markeringsfarve2 2 4 2 2 3 3" xfId="42045" xr:uid="{00000000-0005-0000-0000-0000A7100000}"/>
    <cellStyle name="20 % - Markeringsfarve2 2 4 2 2 4" xfId="20057" xr:uid="{00000000-0005-0000-0000-0000A8100000}"/>
    <cellStyle name="20 % - Markeringsfarve2 2 4 2 2 5" xfId="35046" xr:uid="{00000000-0005-0000-0000-0000A9100000}"/>
    <cellStyle name="20 % - Markeringsfarve2 2 4 2 3" xfId="6887" xr:uid="{00000000-0005-0000-0000-0000AA100000}"/>
    <cellStyle name="20 % - Markeringsfarve2 2 4 2 3 2" xfId="14382" xr:uid="{00000000-0005-0000-0000-0000AB100000}"/>
    <cellStyle name="20 % - Markeringsfarve2 2 4 2 3 2 2" xfId="30697" xr:uid="{00000000-0005-0000-0000-0000AC100000}"/>
    <cellStyle name="20 % - Markeringsfarve2 2 4 2 3 2 3" xfId="45661" xr:uid="{00000000-0005-0000-0000-0000AD100000}"/>
    <cellStyle name="20 % - Markeringsfarve2 2 4 2 3 3" xfId="23675" xr:uid="{00000000-0005-0000-0000-0000AE100000}"/>
    <cellStyle name="20 % - Markeringsfarve2 2 4 2 3 4" xfId="38662" xr:uid="{00000000-0005-0000-0000-0000AF100000}"/>
    <cellStyle name="20 % - Markeringsfarve2 2 4 2 4" xfId="10758" xr:uid="{00000000-0005-0000-0000-0000B0100000}"/>
    <cellStyle name="20 % - Markeringsfarve2 2 4 2 4 2" xfId="27078" xr:uid="{00000000-0005-0000-0000-0000B1100000}"/>
    <cellStyle name="20 % - Markeringsfarve2 2 4 2 4 3" xfId="42044" xr:uid="{00000000-0005-0000-0000-0000B2100000}"/>
    <cellStyle name="20 % - Markeringsfarve2 2 4 2 5" xfId="20056" xr:uid="{00000000-0005-0000-0000-0000B3100000}"/>
    <cellStyle name="20 % - Markeringsfarve2 2 4 2 6" xfId="35045" xr:uid="{00000000-0005-0000-0000-0000B4100000}"/>
    <cellStyle name="20 % - Markeringsfarve2 2 4 3" xfId="2623" xr:uid="{00000000-0005-0000-0000-0000B5100000}"/>
    <cellStyle name="20 % - Markeringsfarve2 2 4 3 2" xfId="7538" xr:uid="{00000000-0005-0000-0000-0000B6100000}"/>
    <cellStyle name="20 % - Markeringsfarve2 2 4 3 2 2" xfId="15027" xr:uid="{00000000-0005-0000-0000-0000B7100000}"/>
    <cellStyle name="20 % - Markeringsfarve2 2 4 3 2 2 2" xfId="31342" xr:uid="{00000000-0005-0000-0000-0000B8100000}"/>
    <cellStyle name="20 % - Markeringsfarve2 2 4 3 2 2 3" xfId="46306" xr:uid="{00000000-0005-0000-0000-0000B9100000}"/>
    <cellStyle name="20 % - Markeringsfarve2 2 4 3 2 3" xfId="24320" xr:uid="{00000000-0005-0000-0000-0000BA100000}"/>
    <cellStyle name="20 % - Markeringsfarve2 2 4 3 2 4" xfId="39307" xr:uid="{00000000-0005-0000-0000-0000BB100000}"/>
    <cellStyle name="20 % - Markeringsfarve2 2 4 3 3" xfId="10760" xr:uid="{00000000-0005-0000-0000-0000BC100000}"/>
    <cellStyle name="20 % - Markeringsfarve2 2 4 3 3 2" xfId="27080" xr:uid="{00000000-0005-0000-0000-0000BD100000}"/>
    <cellStyle name="20 % - Markeringsfarve2 2 4 3 3 3" xfId="42046" xr:uid="{00000000-0005-0000-0000-0000BE100000}"/>
    <cellStyle name="20 % - Markeringsfarve2 2 4 3 4" xfId="20058" xr:uid="{00000000-0005-0000-0000-0000BF100000}"/>
    <cellStyle name="20 % - Markeringsfarve2 2 4 3 5" xfId="35047" xr:uid="{00000000-0005-0000-0000-0000C0100000}"/>
    <cellStyle name="20 % - Markeringsfarve2 2 4 4" xfId="2624" xr:uid="{00000000-0005-0000-0000-0000C1100000}"/>
    <cellStyle name="20 % - Markeringsfarve2 2 4 4 2" xfId="7791" xr:uid="{00000000-0005-0000-0000-0000C2100000}"/>
    <cellStyle name="20 % - Markeringsfarve2 2 4 4 2 2" xfId="15279" xr:uid="{00000000-0005-0000-0000-0000C3100000}"/>
    <cellStyle name="20 % - Markeringsfarve2 2 4 4 2 2 2" xfId="31594" xr:uid="{00000000-0005-0000-0000-0000C4100000}"/>
    <cellStyle name="20 % - Markeringsfarve2 2 4 4 2 2 3" xfId="46558" xr:uid="{00000000-0005-0000-0000-0000C5100000}"/>
    <cellStyle name="20 % - Markeringsfarve2 2 4 4 2 3" xfId="24572" xr:uid="{00000000-0005-0000-0000-0000C6100000}"/>
    <cellStyle name="20 % - Markeringsfarve2 2 4 4 2 4" xfId="39559" xr:uid="{00000000-0005-0000-0000-0000C7100000}"/>
    <cellStyle name="20 % - Markeringsfarve2 2 4 4 3" xfId="10761" xr:uid="{00000000-0005-0000-0000-0000C8100000}"/>
    <cellStyle name="20 % - Markeringsfarve2 2 4 4 3 2" xfId="27081" xr:uid="{00000000-0005-0000-0000-0000C9100000}"/>
    <cellStyle name="20 % - Markeringsfarve2 2 4 4 3 3" xfId="42047" xr:uid="{00000000-0005-0000-0000-0000CA100000}"/>
    <cellStyle name="20 % - Markeringsfarve2 2 4 4 4" xfId="20059" xr:uid="{00000000-0005-0000-0000-0000CB100000}"/>
    <cellStyle name="20 % - Markeringsfarve2 2 4 4 5" xfId="35048" xr:uid="{00000000-0005-0000-0000-0000CC100000}"/>
    <cellStyle name="20 % - Markeringsfarve2 2 4 5" xfId="6152" xr:uid="{00000000-0005-0000-0000-0000CD100000}"/>
    <cellStyle name="20 % - Markeringsfarve2 2 4 5 2" xfId="13648" xr:uid="{00000000-0005-0000-0000-0000CE100000}"/>
    <cellStyle name="20 % - Markeringsfarve2 2 4 5 2 2" xfId="29963" xr:uid="{00000000-0005-0000-0000-0000CF100000}"/>
    <cellStyle name="20 % - Markeringsfarve2 2 4 5 2 3" xfId="44927" xr:uid="{00000000-0005-0000-0000-0000D0100000}"/>
    <cellStyle name="20 % - Markeringsfarve2 2 4 5 3" xfId="22941" xr:uid="{00000000-0005-0000-0000-0000D1100000}"/>
    <cellStyle name="20 % - Markeringsfarve2 2 4 5 4" xfId="37928" xr:uid="{00000000-0005-0000-0000-0000D2100000}"/>
    <cellStyle name="20 % - Markeringsfarve2 2 4 6" xfId="10757" xr:uid="{00000000-0005-0000-0000-0000D3100000}"/>
    <cellStyle name="20 % - Markeringsfarve2 2 4 6 2" xfId="27077" xr:uid="{00000000-0005-0000-0000-0000D4100000}"/>
    <cellStyle name="20 % - Markeringsfarve2 2 4 6 3" xfId="42043" xr:uid="{00000000-0005-0000-0000-0000D5100000}"/>
    <cellStyle name="20 % - Markeringsfarve2 2 4 7" xfId="20055" xr:uid="{00000000-0005-0000-0000-0000D6100000}"/>
    <cellStyle name="20 % - Markeringsfarve2 2 4 8" xfId="35044" xr:uid="{00000000-0005-0000-0000-0000D7100000}"/>
    <cellStyle name="20 % - Markeringsfarve2 2 5" xfId="2625" xr:uid="{00000000-0005-0000-0000-0000D8100000}"/>
    <cellStyle name="20 % - Markeringsfarve2 2 5 2" xfId="2626" xr:uid="{00000000-0005-0000-0000-0000D9100000}"/>
    <cellStyle name="20 % - Markeringsfarve2 2 5 2 2" xfId="2627" xr:uid="{00000000-0005-0000-0000-0000DA100000}"/>
    <cellStyle name="20 % - Markeringsfarve2 2 5 2 2 2" xfId="8407" xr:uid="{00000000-0005-0000-0000-0000DB100000}"/>
    <cellStyle name="20 % - Markeringsfarve2 2 5 2 2 2 2" xfId="15886" xr:uid="{00000000-0005-0000-0000-0000DC100000}"/>
    <cellStyle name="20 % - Markeringsfarve2 2 5 2 2 2 2 2" xfId="32201" xr:uid="{00000000-0005-0000-0000-0000DD100000}"/>
    <cellStyle name="20 % - Markeringsfarve2 2 5 2 2 2 2 3" xfId="47165" xr:uid="{00000000-0005-0000-0000-0000DE100000}"/>
    <cellStyle name="20 % - Markeringsfarve2 2 5 2 2 2 3" xfId="25179" xr:uid="{00000000-0005-0000-0000-0000DF100000}"/>
    <cellStyle name="20 % - Markeringsfarve2 2 5 2 2 2 4" xfId="40166" xr:uid="{00000000-0005-0000-0000-0000E0100000}"/>
    <cellStyle name="20 % - Markeringsfarve2 2 5 2 2 3" xfId="10764" xr:uid="{00000000-0005-0000-0000-0000E1100000}"/>
    <cellStyle name="20 % - Markeringsfarve2 2 5 2 2 3 2" xfId="27084" xr:uid="{00000000-0005-0000-0000-0000E2100000}"/>
    <cellStyle name="20 % - Markeringsfarve2 2 5 2 2 3 3" xfId="42050" xr:uid="{00000000-0005-0000-0000-0000E3100000}"/>
    <cellStyle name="20 % - Markeringsfarve2 2 5 2 2 4" xfId="20062" xr:uid="{00000000-0005-0000-0000-0000E4100000}"/>
    <cellStyle name="20 % - Markeringsfarve2 2 5 2 2 5" xfId="35051" xr:uid="{00000000-0005-0000-0000-0000E5100000}"/>
    <cellStyle name="20 % - Markeringsfarve2 2 5 2 3" xfId="6971" xr:uid="{00000000-0005-0000-0000-0000E6100000}"/>
    <cellStyle name="20 % - Markeringsfarve2 2 5 2 3 2" xfId="14466" xr:uid="{00000000-0005-0000-0000-0000E7100000}"/>
    <cellStyle name="20 % - Markeringsfarve2 2 5 2 3 2 2" xfId="30781" xr:uid="{00000000-0005-0000-0000-0000E8100000}"/>
    <cellStyle name="20 % - Markeringsfarve2 2 5 2 3 2 3" xfId="45745" xr:uid="{00000000-0005-0000-0000-0000E9100000}"/>
    <cellStyle name="20 % - Markeringsfarve2 2 5 2 3 3" xfId="23759" xr:uid="{00000000-0005-0000-0000-0000EA100000}"/>
    <cellStyle name="20 % - Markeringsfarve2 2 5 2 3 4" xfId="38746" xr:uid="{00000000-0005-0000-0000-0000EB100000}"/>
    <cellStyle name="20 % - Markeringsfarve2 2 5 2 4" xfId="10763" xr:uid="{00000000-0005-0000-0000-0000EC100000}"/>
    <cellStyle name="20 % - Markeringsfarve2 2 5 2 4 2" xfId="27083" xr:uid="{00000000-0005-0000-0000-0000ED100000}"/>
    <cellStyle name="20 % - Markeringsfarve2 2 5 2 4 3" xfId="42049" xr:uid="{00000000-0005-0000-0000-0000EE100000}"/>
    <cellStyle name="20 % - Markeringsfarve2 2 5 2 5" xfId="20061" xr:uid="{00000000-0005-0000-0000-0000EF100000}"/>
    <cellStyle name="20 % - Markeringsfarve2 2 5 2 6" xfId="35050" xr:uid="{00000000-0005-0000-0000-0000F0100000}"/>
    <cellStyle name="20 % - Markeringsfarve2 2 5 3" xfId="2628" xr:uid="{00000000-0005-0000-0000-0000F1100000}"/>
    <cellStyle name="20 % - Markeringsfarve2 2 5 3 2" xfId="7637" xr:uid="{00000000-0005-0000-0000-0000F2100000}"/>
    <cellStyle name="20 % - Markeringsfarve2 2 5 3 2 2" xfId="15126" xr:uid="{00000000-0005-0000-0000-0000F3100000}"/>
    <cellStyle name="20 % - Markeringsfarve2 2 5 3 2 2 2" xfId="31441" xr:uid="{00000000-0005-0000-0000-0000F4100000}"/>
    <cellStyle name="20 % - Markeringsfarve2 2 5 3 2 2 3" xfId="46405" xr:uid="{00000000-0005-0000-0000-0000F5100000}"/>
    <cellStyle name="20 % - Markeringsfarve2 2 5 3 2 3" xfId="24419" xr:uid="{00000000-0005-0000-0000-0000F6100000}"/>
    <cellStyle name="20 % - Markeringsfarve2 2 5 3 2 4" xfId="39406" xr:uid="{00000000-0005-0000-0000-0000F7100000}"/>
    <cellStyle name="20 % - Markeringsfarve2 2 5 3 3" xfId="10765" xr:uid="{00000000-0005-0000-0000-0000F8100000}"/>
    <cellStyle name="20 % - Markeringsfarve2 2 5 3 3 2" xfId="27085" xr:uid="{00000000-0005-0000-0000-0000F9100000}"/>
    <cellStyle name="20 % - Markeringsfarve2 2 5 3 3 3" xfId="42051" xr:uid="{00000000-0005-0000-0000-0000FA100000}"/>
    <cellStyle name="20 % - Markeringsfarve2 2 5 3 4" xfId="20063" xr:uid="{00000000-0005-0000-0000-0000FB100000}"/>
    <cellStyle name="20 % - Markeringsfarve2 2 5 3 5" xfId="35052" xr:uid="{00000000-0005-0000-0000-0000FC100000}"/>
    <cellStyle name="20 % - Markeringsfarve2 2 5 4" xfId="2629" xr:uid="{00000000-0005-0000-0000-0000FD100000}"/>
    <cellStyle name="20 % - Markeringsfarve2 2 5 4 2" xfId="7792" xr:uid="{00000000-0005-0000-0000-0000FE100000}"/>
    <cellStyle name="20 % - Markeringsfarve2 2 5 4 2 2" xfId="15280" xr:uid="{00000000-0005-0000-0000-0000FF100000}"/>
    <cellStyle name="20 % - Markeringsfarve2 2 5 4 2 2 2" xfId="31595" xr:uid="{00000000-0005-0000-0000-000000110000}"/>
    <cellStyle name="20 % - Markeringsfarve2 2 5 4 2 2 3" xfId="46559" xr:uid="{00000000-0005-0000-0000-000001110000}"/>
    <cellStyle name="20 % - Markeringsfarve2 2 5 4 2 3" xfId="24573" xr:uid="{00000000-0005-0000-0000-000002110000}"/>
    <cellStyle name="20 % - Markeringsfarve2 2 5 4 2 4" xfId="39560" xr:uid="{00000000-0005-0000-0000-000003110000}"/>
    <cellStyle name="20 % - Markeringsfarve2 2 5 4 3" xfId="10766" xr:uid="{00000000-0005-0000-0000-000004110000}"/>
    <cellStyle name="20 % - Markeringsfarve2 2 5 4 3 2" xfId="27086" xr:uid="{00000000-0005-0000-0000-000005110000}"/>
    <cellStyle name="20 % - Markeringsfarve2 2 5 4 3 3" xfId="42052" xr:uid="{00000000-0005-0000-0000-000006110000}"/>
    <cellStyle name="20 % - Markeringsfarve2 2 5 4 4" xfId="20064" xr:uid="{00000000-0005-0000-0000-000007110000}"/>
    <cellStyle name="20 % - Markeringsfarve2 2 5 4 5" xfId="35053" xr:uid="{00000000-0005-0000-0000-000008110000}"/>
    <cellStyle name="20 % - Markeringsfarve2 2 5 5" xfId="6153" xr:uid="{00000000-0005-0000-0000-000009110000}"/>
    <cellStyle name="20 % - Markeringsfarve2 2 5 5 2" xfId="13649" xr:uid="{00000000-0005-0000-0000-00000A110000}"/>
    <cellStyle name="20 % - Markeringsfarve2 2 5 5 2 2" xfId="29964" xr:uid="{00000000-0005-0000-0000-00000B110000}"/>
    <cellStyle name="20 % - Markeringsfarve2 2 5 5 2 3" xfId="44928" xr:uid="{00000000-0005-0000-0000-00000C110000}"/>
    <cellStyle name="20 % - Markeringsfarve2 2 5 5 3" xfId="22942" xr:uid="{00000000-0005-0000-0000-00000D110000}"/>
    <cellStyle name="20 % - Markeringsfarve2 2 5 5 4" xfId="37929" xr:uid="{00000000-0005-0000-0000-00000E110000}"/>
    <cellStyle name="20 % - Markeringsfarve2 2 5 6" xfId="10762" xr:uid="{00000000-0005-0000-0000-00000F110000}"/>
    <cellStyle name="20 % - Markeringsfarve2 2 5 6 2" xfId="27082" xr:uid="{00000000-0005-0000-0000-000010110000}"/>
    <cellStyle name="20 % - Markeringsfarve2 2 5 6 3" xfId="42048" xr:uid="{00000000-0005-0000-0000-000011110000}"/>
    <cellStyle name="20 % - Markeringsfarve2 2 5 7" xfId="20060" xr:uid="{00000000-0005-0000-0000-000012110000}"/>
    <cellStyle name="20 % - Markeringsfarve2 2 5 8" xfId="35049" xr:uid="{00000000-0005-0000-0000-000013110000}"/>
    <cellStyle name="20 % - Markeringsfarve2 2 6" xfId="2630" xr:uid="{00000000-0005-0000-0000-000014110000}"/>
    <cellStyle name="20 % - Markeringsfarve2 2 6 2" xfId="2631" xr:uid="{00000000-0005-0000-0000-000015110000}"/>
    <cellStyle name="20 % - Markeringsfarve2 2 6 2 2" xfId="2632" xr:uid="{00000000-0005-0000-0000-000016110000}"/>
    <cellStyle name="20 % - Markeringsfarve2 2 6 2 2 2" xfId="8546" xr:uid="{00000000-0005-0000-0000-000017110000}"/>
    <cellStyle name="20 % - Markeringsfarve2 2 6 2 2 2 2" xfId="16025" xr:uid="{00000000-0005-0000-0000-000018110000}"/>
    <cellStyle name="20 % - Markeringsfarve2 2 6 2 2 2 2 2" xfId="32340" xr:uid="{00000000-0005-0000-0000-000019110000}"/>
    <cellStyle name="20 % - Markeringsfarve2 2 6 2 2 2 2 3" xfId="47304" xr:uid="{00000000-0005-0000-0000-00001A110000}"/>
    <cellStyle name="20 % - Markeringsfarve2 2 6 2 2 2 3" xfId="25318" xr:uid="{00000000-0005-0000-0000-00001B110000}"/>
    <cellStyle name="20 % - Markeringsfarve2 2 6 2 2 2 4" xfId="40305" xr:uid="{00000000-0005-0000-0000-00001C110000}"/>
    <cellStyle name="20 % - Markeringsfarve2 2 6 2 2 3" xfId="10769" xr:uid="{00000000-0005-0000-0000-00001D110000}"/>
    <cellStyle name="20 % - Markeringsfarve2 2 6 2 2 3 2" xfId="27089" xr:uid="{00000000-0005-0000-0000-00001E110000}"/>
    <cellStyle name="20 % - Markeringsfarve2 2 6 2 2 3 3" xfId="42055" xr:uid="{00000000-0005-0000-0000-00001F110000}"/>
    <cellStyle name="20 % - Markeringsfarve2 2 6 2 2 4" xfId="20067" xr:uid="{00000000-0005-0000-0000-000020110000}"/>
    <cellStyle name="20 % - Markeringsfarve2 2 6 2 2 5" xfId="35056" xr:uid="{00000000-0005-0000-0000-000021110000}"/>
    <cellStyle name="20 % - Markeringsfarve2 2 6 2 3" xfId="7089" xr:uid="{00000000-0005-0000-0000-000022110000}"/>
    <cellStyle name="20 % - Markeringsfarve2 2 6 2 3 2" xfId="14581" xr:uid="{00000000-0005-0000-0000-000023110000}"/>
    <cellStyle name="20 % - Markeringsfarve2 2 6 2 3 2 2" xfId="30896" xr:uid="{00000000-0005-0000-0000-000024110000}"/>
    <cellStyle name="20 % - Markeringsfarve2 2 6 2 3 2 3" xfId="45860" xr:uid="{00000000-0005-0000-0000-000025110000}"/>
    <cellStyle name="20 % - Markeringsfarve2 2 6 2 3 3" xfId="23874" xr:uid="{00000000-0005-0000-0000-000026110000}"/>
    <cellStyle name="20 % - Markeringsfarve2 2 6 2 3 4" xfId="38861" xr:uid="{00000000-0005-0000-0000-000027110000}"/>
    <cellStyle name="20 % - Markeringsfarve2 2 6 2 4" xfId="10768" xr:uid="{00000000-0005-0000-0000-000028110000}"/>
    <cellStyle name="20 % - Markeringsfarve2 2 6 2 4 2" xfId="27088" xr:uid="{00000000-0005-0000-0000-000029110000}"/>
    <cellStyle name="20 % - Markeringsfarve2 2 6 2 4 3" xfId="42054" xr:uid="{00000000-0005-0000-0000-00002A110000}"/>
    <cellStyle name="20 % - Markeringsfarve2 2 6 2 5" xfId="20066" xr:uid="{00000000-0005-0000-0000-00002B110000}"/>
    <cellStyle name="20 % - Markeringsfarve2 2 6 2 6" xfId="35055" xr:uid="{00000000-0005-0000-0000-00002C110000}"/>
    <cellStyle name="20 % - Markeringsfarve2 2 6 3" xfId="2633" xr:uid="{00000000-0005-0000-0000-00002D110000}"/>
    <cellStyle name="20 % - Markeringsfarve2 2 6 3 2" xfId="7822" xr:uid="{00000000-0005-0000-0000-00002E110000}"/>
    <cellStyle name="20 % - Markeringsfarve2 2 6 3 2 2" xfId="15310" xr:uid="{00000000-0005-0000-0000-00002F110000}"/>
    <cellStyle name="20 % - Markeringsfarve2 2 6 3 2 2 2" xfId="31625" xr:uid="{00000000-0005-0000-0000-000030110000}"/>
    <cellStyle name="20 % - Markeringsfarve2 2 6 3 2 2 3" xfId="46589" xr:uid="{00000000-0005-0000-0000-000031110000}"/>
    <cellStyle name="20 % - Markeringsfarve2 2 6 3 2 3" xfId="24603" xr:uid="{00000000-0005-0000-0000-000032110000}"/>
    <cellStyle name="20 % - Markeringsfarve2 2 6 3 2 4" xfId="39590" xr:uid="{00000000-0005-0000-0000-000033110000}"/>
    <cellStyle name="20 % - Markeringsfarve2 2 6 3 3" xfId="10770" xr:uid="{00000000-0005-0000-0000-000034110000}"/>
    <cellStyle name="20 % - Markeringsfarve2 2 6 3 3 2" xfId="27090" xr:uid="{00000000-0005-0000-0000-000035110000}"/>
    <cellStyle name="20 % - Markeringsfarve2 2 6 3 3 3" xfId="42056" xr:uid="{00000000-0005-0000-0000-000036110000}"/>
    <cellStyle name="20 % - Markeringsfarve2 2 6 3 4" xfId="20068" xr:uid="{00000000-0005-0000-0000-000037110000}"/>
    <cellStyle name="20 % - Markeringsfarve2 2 6 3 5" xfId="35057" xr:uid="{00000000-0005-0000-0000-000038110000}"/>
    <cellStyle name="20 % - Markeringsfarve2 2 6 4" xfId="2634" xr:uid="{00000000-0005-0000-0000-000039110000}"/>
    <cellStyle name="20 % - Markeringsfarve2 2 6 4 2" xfId="7793" xr:uid="{00000000-0005-0000-0000-00003A110000}"/>
    <cellStyle name="20 % - Markeringsfarve2 2 6 4 2 2" xfId="15281" xr:uid="{00000000-0005-0000-0000-00003B110000}"/>
    <cellStyle name="20 % - Markeringsfarve2 2 6 4 2 2 2" xfId="31596" xr:uid="{00000000-0005-0000-0000-00003C110000}"/>
    <cellStyle name="20 % - Markeringsfarve2 2 6 4 2 2 3" xfId="46560" xr:uid="{00000000-0005-0000-0000-00003D110000}"/>
    <cellStyle name="20 % - Markeringsfarve2 2 6 4 2 3" xfId="24574" xr:uid="{00000000-0005-0000-0000-00003E110000}"/>
    <cellStyle name="20 % - Markeringsfarve2 2 6 4 2 4" xfId="39561" xr:uid="{00000000-0005-0000-0000-00003F110000}"/>
    <cellStyle name="20 % - Markeringsfarve2 2 6 4 3" xfId="10771" xr:uid="{00000000-0005-0000-0000-000040110000}"/>
    <cellStyle name="20 % - Markeringsfarve2 2 6 4 3 2" xfId="27091" xr:uid="{00000000-0005-0000-0000-000041110000}"/>
    <cellStyle name="20 % - Markeringsfarve2 2 6 4 3 3" xfId="42057" xr:uid="{00000000-0005-0000-0000-000042110000}"/>
    <cellStyle name="20 % - Markeringsfarve2 2 6 4 4" xfId="20069" xr:uid="{00000000-0005-0000-0000-000043110000}"/>
    <cellStyle name="20 % - Markeringsfarve2 2 6 4 5" xfId="35058" xr:uid="{00000000-0005-0000-0000-000044110000}"/>
    <cellStyle name="20 % - Markeringsfarve2 2 6 5" xfId="6154" xr:uid="{00000000-0005-0000-0000-000045110000}"/>
    <cellStyle name="20 % - Markeringsfarve2 2 6 5 2" xfId="13650" xr:uid="{00000000-0005-0000-0000-000046110000}"/>
    <cellStyle name="20 % - Markeringsfarve2 2 6 5 2 2" xfId="29965" xr:uid="{00000000-0005-0000-0000-000047110000}"/>
    <cellStyle name="20 % - Markeringsfarve2 2 6 5 2 3" xfId="44929" xr:uid="{00000000-0005-0000-0000-000048110000}"/>
    <cellStyle name="20 % - Markeringsfarve2 2 6 5 3" xfId="22943" xr:uid="{00000000-0005-0000-0000-000049110000}"/>
    <cellStyle name="20 % - Markeringsfarve2 2 6 5 4" xfId="37930" xr:uid="{00000000-0005-0000-0000-00004A110000}"/>
    <cellStyle name="20 % - Markeringsfarve2 2 6 6" xfId="10767" xr:uid="{00000000-0005-0000-0000-00004B110000}"/>
    <cellStyle name="20 % - Markeringsfarve2 2 6 6 2" xfId="27087" xr:uid="{00000000-0005-0000-0000-00004C110000}"/>
    <cellStyle name="20 % - Markeringsfarve2 2 6 6 3" xfId="42053" xr:uid="{00000000-0005-0000-0000-00004D110000}"/>
    <cellStyle name="20 % - Markeringsfarve2 2 6 7" xfId="20065" xr:uid="{00000000-0005-0000-0000-00004E110000}"/>
    <cellStyle name="20 % - Markeringsfarve2 2 6 8" xfId="35054" xr:uid="{00000000-0005-0000-0000-00004F110000}"/>
    <cellStyle name="20 % - Markeringsfarve2 2 7" xfId="2635" xr:uid="{00000000-0005-0000-0000-000050110000}"/>
    <cellStyle name="20 % - Markeringsfarve2 2 7 2" xfId="2636" xr:uid="{00000000-0005-0000-0000-000051110000}"/>
    <cellStyle name="20 % - Markeringsfarve2 2 7 2 2" xfId="2637" xr:uid="{00000000-0005-0000-0000-000052110000}"/>
    <cellStyle name="20 % - Markeringsfarve2 2 7 2 2 2" xfId="8663" xr:uid="{00000000-0005-0000-0000-000053110000}"/>
    <cellStyle name="20 % - Markeringsfarve2 2 7 2 2 2 2" xfId="16142" xr:uid="{00000000-0005-0000-0000-000054110000}"/>
    <cellStyle name="20 % - Markeringsfarve2 2 7 2 2 2 2 2" xfId="32457" xr:uid="{00000000-0005-0000-0000-000055110000}"/>
    <cellStyle name="20 % - Markeringsfarve2 2 7 2 2 2 2 3" xfId="47421" xr:uid="{00000000-0005-0000-0000-000056110000}"/>
    <cellStyle name="20 % - Markeringsfarve2 2 7 2 2 2 3" xfId="25435" xr:uid="{00000000-0005-0000-0000-000057110000}"/>
    <cellStyle name="20 % - Markeringsfarve2 2 7 2 2 2 4" xfId="40422" xr:uid="{00000000-0005-0000-0000-000058110000}"/>
    <cellStyle name="20 % - Markeringsfarve2 2 7 2 2 3" xfId="10774" xr:uid="{00000000-0005-0000-0000-000059110000}"/>
    <cellStyle name="20 % - Markeringsfarve2 2 7 2 2 3 2" xfId="27094" xr:uid="{00000000-0005-0000-0000-00005A110000}"/>
    <cellStyle name="20 % - Markeringsfarve2 2 7 2 2 3 3" xfId="42060" xr:uid="{00000000-0005-0000-0000-00005B110000}"/>
    <cellStyle name="20 % - Markeringsfarve2 2 7 2 2 4" xfId="20072" xr:uid="{00000000-0005-0000-0000-00005C110000}"/>
    <cellStyle name="20 % - Markeringsfarve2 2 7 2 2 5" xfId="35061" xr:uid="{00000000-0005-0000-0000-00005D110000}"/>
    <cellStyle name="20 % - Markeringsfarve2 2 7 2 3" xfId="7188" xr:uid="{00000000-0005-0000-0000-00005E110000}"/>
    <cellStyle name="20 % - Markeringsfarve2 2 7 2 3 2" xfId="14680" xr:uid="{00000000-0005-0000-0000-00005F110000}"/>
    <cellStyle name="20 % - Markeringsfarve2 2 7 2 3 2 2" xfId="30995" xr:uid="{00000000-0005-0000-0000-000060110000}"/>
    <cellStyle name="20 % - Markeringsfarve2 2 7 2 3 2 3" xfId="45959" xr:uid="{00000000-0005-0000-0000-000061110000}"/>
    <cellStyle name="20 % - Markeringsfarve2 2 7 2 3 3" xfId="23973" xr:uid="{00000000-0005-0000-0000-000062110000}"/>
    <cellStyle name="20 % - Markeringsfarve2 2 7 2 3 4" xfId="38960" xr:uid="{00000000-0005-0000-0000-000063110000}"/>
    <cellStyle name="20 % - Markeringsfarve2 2 7 2 4" xfId="10773" xr:uid="{00000000-0005-0000-0000-000064110000}"/>
    <cellStyle name="20 % - Markeringsfarve2 2 7 2 4 2" xfId="27093" xr:uid="{00000000-0005-0000-0000-000065110000}"/>
    <cellStyle name="20 % - Markeringsfarve2 2 7 2 4 3" xfId="42059" xr:uid="{00000000-0005-0000-0000-000066110000}"/>
    <cellStyle name="20 % - Markeringsfarve2 2 7 2 5" xfId="20071" xr:uid="{00000000-0005-0000-0000-000067110000}"/>
    <cellStyle name="20 % - Markeringsfarve2 2 7 2 6" xfId="35060" xr:uid="{00000000-0005-0000-0000-000068110000}"/>
    <cellStyle name="20 % - Markeringsfarve2 2 7 3" xfId="2638" xr:uid="{00000000-0005-0000-0000-000069110000}"/>
    <cellStyle name="20 % - Markeringsfarve2 2 7 3 2" xfId="7939" xr:uid="{00000000-0005-0000-0000-00006A110000}"/>
    <cellStyle name="20 % - Markeringsfarve2 2 7 3 2 2" xfId="15427" xr:uid="{00000000-0005-0000-0000-00006B110000}"/>
    <cellStyle name="20 % - Markeringsfarve2 2 7 3 2 2 2" xfId="31742" xr:uid="{00000000-0005-0000-0000-00006C110000}"/>
    <cellStyle name="20 % - Markeringsfarve2 2 7 3 2 2 3" xfId="46706" xr:uid="{00000000-0005-0000-0000-00006D110000}"/>
    <cellStyle name="20 % - Markeringsfarve2 2 7 3 2 3" xfId="24720" xr:uid="{00000000-0005-0000-0000-00006E110000}"/>
    <cellStyle name="20 % - Markeringsfarve2 2 7 3 2 4" xfId="39707" xr:uid="{00000000-0005-0000-0000-00006F110000}"/>
    <cellStyle name="20 % - Markeringsfarve2 2 7 3 3" xfId="10775" xr:uid="{00000000-0005-0000-0000-000070110000}"/>
    <cellStyle name="20 % - Markeringsfarve2 2 7 3 3 2" xfId="27095" xr:uid="{00000000-0005-0000-0000-000071110000}"/>
    <cellStyle name="20 % - Markeringsfarve2 2 7 3 3 3" xfId="42061" xr:uid="{00000000-0005-0000-0000-000072110000}"/>
    <cellStyle name="20 % - Markeringsfarve2 2 7 3 4" xfId="20073" xr:uid="{00000000-0005-0000-0000-000073110000}"/>
    <cellStyle name="20 % - Markeringsfarve2 2 7 3 5" xfId="35062" xr:uid="{00000000-0005-0000-0000-000074110000}"/>
    <cellStyle name="20 % - Markeringsfarve2 2 7 4" xfId="2639" xr:uid="{00000000-0005-0000-0000-000075110000}"/>
    <cellStyle name="20 % - Markeringsfarve2 2 7 4 2" xfId="7368" xr:uid="{00000000-0005-0000-0000-000076110000}"/>
    <cellStyle name="20 % - Markeringsfarve2 2 7 4 2 2" xfId="14859" xr:uid="{00000000-0005-0000-0000-000077110000}"/>
    <cellStyle name="20 % - Markeringsfarve2 2 7 4 2 2 2" xfId="31174" xr:uid="{00000000-0005-0000-0000-000078110000}"/>
    <cellStyle name="20 % - Markeringsfarve2 2 7 4 2 2 3" xfId="46138" xr:uid="{00000000-0005-0000-0000-000079110000}"/>
    <cellStyle name="20 % - Markeringsfarve2 2 7 4 2 3" xfId="24152" xr:uid="{00000000-0005-0000-0000-00007A110000}"/>
    <cellStyle name="20 % - Markeringsfarve2 2 7 4 2 4" xfId="39139" xr:uid="{00000000-0005-0000-0000-00007B110000}"/>
    <cellStyle name="20 % - Markeringsfarve2 2 7 4 3" xfId="10776" xr:uid="{00000000-0005-0000-0000-00007C110000}"/>
    <cellStyle name="20 % - Markeringsfarve2 2 7 4 3 2" xfId="27096" xr:uid="{00000000-0005-0000-0000-00007D110000}"/>
    <cellStyle name="20 % - Markeringsfarve2 2 7 4 3 3" xfId="42062" xr:uid="{00000000-0005-0000-0000-00007E110000}"/>
    <cellStyle name="20 % - Markeringsfarve2 2 7 4 4" xfId="20074" xr:uid="{00000000-0005-0000-0000-00007F110000}"/>
    <cellStyle name="20 % - Markeringsfarve2 2 7 4 5" xfId="35063" xr:uid="{00000000-0005-0000-0000-000080110000}"/>
    <cellStyle name="20 % - Markeringsfarve2 2 7 5" xfId="6155" xr:uid="{00000000-0005-0000-0000-000081110000}"/>
    <cellStyle name="20 % - Markeringsfarve2 2 7 5 2" xfId="13651" xr:uid="{00000000-0005-0000-0000-000082110000}"/>
    <cellStyle name="20 % - Markeringsfarve2 2 7 5 2 2" xfId="29966" xr:uid="{00000000-0005-0000-0000-000083110000}"/>
    <cellStyle name="20 % - Markeringsfarve2 2 7 5 2 3" xfId="44930" xr:uid="{00000000-0005-0000-0000-000084110000}"/>
    <cellStyle name="20 % - Markeringsfarve2 2 7 5 3" xfId="22944" xr:uid="{00000000-0005-0000-0000-000085110000}"/>
    <cellStyle name="20 % - Markeringsfarve2 2 7 5 4" xfId="37931" xr:uid="{00000000-0005-0000-0000-000086110000}"/>
    <cellStyle name="20 % - Markeringsfarve2 2 7 6" xfId="10772" xr:uid="{00000000-0005-0000-0000-000087110000}"/>
    <cellStyle name="20 % - Markeringsfarve2 2 7 6 2" xfId="27092" xr:uid="{00000000-0005-0000-0000-000088110000}"/>
    <cellStyle name="20 % - Markeringsfarve2 2 7 6 3" xfId="42058" xr:uid="{00000000-0005-0000-0000-000089110000}"/>
    <cellStyle name="20 % - Markeringsfarve2 2 7 7" xfId="20070" xr:uid="{00000000-0005-0000-0000-00008A110000}"/>
    <cellStyle name="20 % - Markeringsfarve2 2 7 8" xfId="35059" xr:uid="{00000000-0005-0000-0000-00008B110000}"/>
    <cellStyle name="20 % - Markeringsfarve2 2 8" xfId="2640" xr:uid="{00000000-0005-0000-0000-00008C110000}"/>
    <cellStyle name="20 % - Markeringsfarve2 2 8 2" xfId="2641" xr:uid="{00000000-0005-0000-0000-00008D110000}"/>
    <cellStyle name="20 % - Markeringsfarve2 2 8 2 2" xfId="2642" xr:uid="{00000000-0005-0000-0000-00008E110000}"/>
    <cellStyle name="20 % - Markeringsfarve2 2 8 2 2 2" xfId="8762" xr:uid="{00000000-0005-0000-0000-00008F110000}"/>
    <cellStyle name="20 % - Markeringsfarve2 2 8 2 2 2 2" xfId="16241" xr:uid="{00000000-0005-0000-0000-000090110000}"/>
    <cellStyle name="20 % - Markeringsfarve2 2 8 2 2 2 2 2" xfId="32556" xr:uid="{00000000-0005-0000-0000-000091110000}"/>
    <cellStyle name="20 % - Markeringsfarve2 2 8 2 2 2 2 3" xfId="47520" xr:uid="{00000000-0005-0000-0000-000092110000}"/>
    <cellStyle name="20 % - Markeringsfarve2 2 8 2 2 2 3" xfId="25534" xr:uid="{00000000-0005-0000-0000-000093110000}"/>
    <cellStyle name="20 % - Markeringsfarve2 2 8 2 2 2 4" xfId="40521" xr:uid="{00000000-0005-0000-0000-000094110000}"/>
    <cellStyle name="20 % - Markeringsfarve2 2 8 2 2 3" xfId="10779" xr:uid="{00000000-0005-0000-0000-000095110000}"/>
    <cellStyle name="20 % - Markeringsfarve2 2 8 2 2 3 2" xfId="27099" xr:uid="{00000000-0005-0000-0000-000096110000}"/>
    <cellStyle name="20 % - Markeringsfarve2 2 8 2 2 3 3" xfId="42065" xr:uid="{00000000-0005-0000-0000-000097110000}"/>
    <cellStyle name="20 % - Markeringsfarve2 2 8 2 2 4" xfId="20077" xr:uid="{00000000-0005-0000-0000-000098110000}"/>
    <cellStyle name="20 % - Markeringsfarve2 2 8 2 2 5" xfId="35066" xr:uid="{00000000-0005-0000-0000-000099110000}"/>
    <cellStyle name="20 % - Markeringsfarve2 2 8 2 3" xfId="7273" xr:uid="{00000000-0005-0000-0000-00009A110000}"/>
    <cellStyle name="20 % - Markeringsfarve2 2 8 2 3 2" xfId="14765" xr:uid="{00000000-0005-0000-0000-00009B110000}"/>
    <cellStyle name="20 % - Markeringsfarve2 2 8 2 3 2 2" xfId="31080" xr:uid="{00000000-0005-0000-0000-00009C110000}"/>
    <cellStyle name="20 % - Markeringsfarve2 2 8 2 3 2 3" xfId="46044" xr:uid="{00000000-0005-0000-0000-00009D110000}"/>
    <cellStyle name="20 % - Markeringsfarve2 2 8 2 3 3" xfId="24058" xr:uid="{00000000-0005-0000-0000-00009E110000}"/>
    <cellStyle name="20 % - Markeringsfarve2 2 8 2 3 4" xfId="39045" xr:uid="{00000000-0005-0000-0000-00009F110000}"/>
    <cellStyle name="20 % - Markeringsfarve2 2 8 2 4" xfId="10778" xr:uid="{00000000-0005-0000-0000-0000A0110000}"/>
    <cellStyle name="20 % - Markeringsfarve2 2 8 2 4 2" xfId="27098" xr:uid="{00000000-0005-0000-0000-0000A1110000}"/>
    <cellStyle name="20 % - Markeringsfarve2 2 8 2 4 3" xfId="42064" xr:uid="{00000000-0005-0000-0000-0000A2110000}"/>
    <cellStyle name="20 % - Markeringsfarve2 2 8 2 5" xfId="20076" xr:uid="{00000000-0005-0000-0000-0000A3110000}"/>
    <cellStyle name="20 % - Markeringsfarve2 2 8 2 6" xfId="35065" xr:uid="{00000000-0005-0000-0000-0000A4110000}"/>
    <cellStyle name="20 % - Markeringsfarve2 2 8 3" xfId="2643" xr:uid="{00000000-0005-0000-0000-0000A5110000}"/>
    <cellStyle name="20 % - Markeringsfarve2 2 8 3 2" xfId="8039" xr:uid="{00000000-0005-0000-0000-0000A6110000}"/>
    <cellStyle name="20 % - Markeringsfarve2 2 8 3 2 2" xfId="15527" xr:uid="{00000000-0005-0000-0000-0000A7110000}"/>
    <cellStyle name="20 % - Markeringsfarve2 2 8 3 2 2 2" xfId="31842" xr:uid="{00000000-0005-0000-0000-0000A8110000}"/>
    <cellStyle name="20 % - Markeringsfarve2 2 8 3 2 2 3" xfId="46806" xr:uid="{00000000-0005-0000-0000-0000A9110000}"/>
    <cellStyle name="20 % - Markeringsfarve2 2 8 3 2 3" xfId="24820" xr:uid="{00000000-0005-0000-0000-0000AA110000}"/>
    <cellStyle name="20 % - Markeringsfarve2 2 8 3 2 4" xfId="39807" xr:uid="{00000000-0005-0000-0000-0000AB110000}"/>
    <cellStyle name="20 % - Markeringsfarve2 2 8 3 3" xfId="10780" xr:uid="{00000000-0005-0000-0000-0000AC110000}"/>
    <cellStyle name="20 % - Markeringsfarve2 2 8 3 3 2" xfId="27100" xr:uid="{00000000-0005-0000-0000-0000AD110000}"/>
    <cellStyle name="20 % - Markeringsfarve2 2 8 3 3 3" xfId="42066" xr:uid="{00000000-0005-0000-0000-0000AE110000}"/>
    <cellStyle name="20 % - Markeringsfarve2 2 8 3 4" xfId="20078" xr:uid="{00000000-0005-0000-0000-0000AF110000}"/>
    <cellStyle name="20 % - Markeringsfarve2 2 8 3 5" xfId="35067" xr:uid="{00000000-0005-0000-0000-0000B0110000}"/>
    <cellStyle name="20 % - Markeringsfarve2 2 8 4" xfId="2644" xr:uid="{00000000-0005-0000-0000-0000B1110000}"/>
    <cellStyle name="20 % - Markeringsfarve2 2 8 4 2" xfId="7379" xr:uid="{00000000-0005-0000-0000-0000B2110000}"/>
    <cellStyle name="20 % - Markeringsfarve2 2 8 4 2 2" xfId="14870" xr:uid="{00000000-0005-0000-0000-0000B3110000}"/>
    <cellStyle name="20 % - Markeringsfarve2 2 8 4 2 2 2" xfId="31185" xr:uid="{00000000-0005-0000-0000-0000B4110000}"/>
    <cellStyle name="20 % - Markeringsfarve2 2 8 4 2 2 3" xfId="46149" xr:uid="{00000000-0005-0000-0000-0000B5110000}"/>
    <cellStyle name="20 % - Markeringsfarve2 2 8 4 2 3" xfId="24163" xr:uid="{00000000-0005-0000-0000-0000B6110000}"/>
    <cellStyle name="20 % - Markeringsfarve2 2 8 4 2 4" xfId="39150" xr:uid="{00000000-0005-0000-0000-0000B7110000}"/>
    <cellStyle name="20 % - Markeringsfarve2 2 8 4 3" xfId="10781" xr:uid="{00000000-0005-0000-0000-0000B8110000}"/>
    <cellStyle name="20 % - Markeringsfarve2 2 8 4 3 2" xfId="27101" xr:uid="{00000000-0005-0000-0000-0000B9110000}"/>
    <cellStyle name="20 % - Markeringsfarve2 2 8 4 3 3" xfId="42067" xr:uid="{00000000-0005-0000-0000-0000BA110000}"/>
    <cellStyle name="20 % - Markeringsfarve2 2 8 4 4" xfId="20079" xr:uid="{00000000-0005-0000-0000-0000BB110000}"/>
    <cellStyle name="20 % - Markeringsfarve2 2 8 4 5" xfId="35068" xr:uid="{00000000-0005-0000-0000-0000BC110000}"/>
    <cellStyle name="20 % - Markeringsfarve2 2 8 5" xfId="6156" xr:uid="{00000000-0005-0000-0000-0000BD110000}"/>
    <cellStyle name="20 % - Markeringsfarve2 2 8 5 2" xfId="13652" xr:uid="{00000000-0005-0000-0000-0000BE110000}"/>
    <cellStyle name="20 % - Markeringsfarve2 2 8 5 2 2" xfId="29967" xr:uid="{00000000-0005-0000-0000-0000BF110000}"/>
    <cellStyle name="20 % - Markeringsfarve2 2 8 5 2 3" xfId="44931" xr:uid="{00000000-0005-0000-0000-0000C0110000}"/>
    <cellStyle name="20 % - Markeringsfarve2 2 8 5 3" xfId="22945" xr:uid="{00000000-0005-0000-0000-0000C1110000}"/>
    <cellStyle name="20 % - Markeringsfarve2 2 8 5 4" xfId="37932" xr:uid="{00000000-0005-0000-0000-0000C2110000}"/>
    <cellStyle name="20 % - Markeringsfarve2 2 8 6" xfId="10777" xr:uid="{00000000-0005-0000-0000-0000C3110000}"/>
    <cellStyle name="20 % - Markeringsfarve2 2 8 6 2" xfId="27097" xr:uid="{00000000-0005-0000-0000-0000C4110000}"/>
    <cellStyle name="20 % - Markeringsfarve2 2 8 6 3" xfId="42063" xr:uid="{00000000-0005-0000-0000-0000C5110000}"/>
    <cellStyle name="20 % - Markeringsfarve2 2 8 7" xfId="20075" xr:uid="{00000000-0005-0000-0000-0000C6110000}"/>
    <cellStyle name="20 % - Markeringsfarve2 2 8 8" xfId="35064" xr:uid="{00000000-0005-0000-0000-0000C7110000}"/>
    <cellStyle name="20 % - Markeringsfarve2 2 9" xfId="2645" xr:uid="{00000000-0005-0000-0000-0000C8110000}"/>
    <cellStyle name="20 % - Markeringsfarve2 2 9 2" xfId="2646" xr:uid="{00000000-0005-0000-0000-0000C9110000}"/>
    <cellStyle name="20 % - Markeringsfarve2 2 9 2 2" xfId="8189" xr:uid="{00000000-0005-0000-0000-0000CA110000}"/>
    <cellStyle name="20 % - Markeringsfarve2 2 9 2 2 2" xfId="15668" xr:uid="{00000000-0005-0000-0000-0000CB110000}"/>
    <cellStyle name="20 % - Markeringsfarve2 2 9 2 2 2 2" xfId="31983" xr:uid="{00000000-0005-0000-0000-0000CC110000}"/>
    <cellStyle name="20 % - Markeringsfarve2 2 9 2 2 2 3" xfId="46947" xr:uid="{00000000-0005-0000-0000-0000CD110000}"/>
    <cellStyle name="20 % - Markeringsfarve2 2 9 2 2 3" xfId="24961" xr:uid="{00000000-0005-0000-0000-0000CE110000}"/>
    <cellStyle name="20 % - Markeringsfarve2 2 9 2 2 4" xfId="39948" xr:uid="{00000000-0005-0000-0000-0000CF110000}"/>
    <cellStyle name="20 % - Markeringsfarve2 2 9 2 3" xfId="10783" xr:uid="{00000000-0005-0000-0000-0000D0110000}"/>
    <cellStyle name="20 % - Markeringsfarve2 2 9 2 3 2" xfId="27103" xr:uid="{00000000-0005-0000-0000-0000D1110000}"/>
    <cellStyle name="20 % - Markeringsfarve2 2 9 2 3 3" xfId="42069" xr:uid="{00000000-0005-0000-0000-0000D2110000}"/>
    <cellStyle name="20 % - Markeringsfarve2 2 9 2 4" xfId="20081" xr:uid="{00000000-0005-0000-0000-0000D3110000}"/>
    <cellStyle name="20 % - Markeringsfarve2 2 9 2 5" xfId="35070" xr:uid="{00000000-0005-0000-0000-0000D4110000}"/>
    <cellStyle name="20 % - Markeringsfarve2 2 9 3" xfId="6788" xr:uid="{00000000-0005-0000-0000-0000D5110000}"/>
    <cellStyle name="20 % - Markeringsfarve2 2 9 3 2" xfId="14283" xr:uid="{00000000-0005-0000-0000-0000D6110000}"/>
    <cellStyle name="20 % - Markeringsfarve2 2 9 3 2 2" xfId="30598" xr:uid="{00000000-0005-0000-0000-0000D7110000}"/>
    <cellStyle name="20 % - Markeringsfarve2 2 9 3 2 3" xfId="45562" xr:uid="{00000000-0005-0000-0000-0000D8110000}"/>
    <cellStyle name="20 % - Markeringsfarve2 2 9 3 3" xfId="23576" xr:uid="{00000000-0005-0000-0000-0000D9110000}"/>
    <cellStyle name="20 % - Markeringsfarve2 2 9 3 4" xfId="38563" xr:uid="{00000000-0005-0000-0000-0000DA110000}"/>
    <cellStyle name="20 % - Markeringsfarve2 2 9 4" xfId="10782" xr:uid="{00000000-0005-0000-0000-0000DB110000}"/>
    <cellStyle name="20 % - Markeringsfarve2 2 9 4 2" xfId="27102" xr:uid="{00000000-0005-0000-0000-0000DC110000}"/>
    <cellStyle name="20 % - Markeringsfarve2 2 9 4 3" xfId="42068" xr:uid="{00000000-0005-0000-0000-0000DD110000}"/>
    <cellStyle name="20 % - Markeringsfarve2 2 9 5" xfId="20080" xr:uid="{00000000-0005-0000-0000-0000DE110000}"/>
    <cellStyle name="20 % - Markeringsfarve2 2 9 6" xfId="35069" xr:uid="{00000000-0005-0000-0000-0000DF110000}"/>
    <cellStyle name="20 % - Markeringsfarve2 3" xfId="2647" xr:uid="{00000000-0005-0000-0000-0000E0110000}"/>
    <cellStyle name="20 % - Markeringsfarve2 3 10" xfId="2648" xr:uid="{00000000-0005-0000-0000-0000E1110000}"/>
    <cellStyle name="20 % - Markeringsfarve2 3 10 2" xfId="7402" xr:uid="{00000000-0005-0000-0000-0000E2110000}"/>
    <cellStyle name="20 % - Markeringsfarve2 3 10 2 2" xfId="14892" xr:uid="{00000000-0005-0000-0000-0000E3110000}"/>
    <cellStyle name="20 % - Markeringsfarve2 3 10 2 2 2" xfId="31207" xr:uid="{00000000-0005-0000-0000-0000E4110000}"/>
    <cellStyle name="20 % - Markeringsfarve2 3 10 2 2 3" xfId="46171" xr:uid="{00000000-0005-0000-0000-0000E5110000}"/>
    <cellStyle name="20 % - Markeringsfarve2 3 10 2 3" xfId="24185" xr:uid="{00000000-0005-0000-0000-0000E6110000}"/>
    <cellStyle name="20 % - Markeringsfarve2 3 10 2 4" xfId="39172" xr:uid="{00000000-0005-0000-0000-0000E7110000}"/>
    <cellStyle name="20 % - Markeringsfarve2 3 10 3" xfId="10785" xr:uid="{00000000-0005-0000-0000-0000E8110000}"/>
    <cellStyle name="20 % - Markeringsfarve2 3 10 3 2" xfId="27105" xr:uid="{00000000-0005-0000-0000-0000E9110000}"/>
    <cellStyle name="20 % - Markeringsfarve2 3 10 3 3" xfId="42071" xr:uid="{00000000-0005-0000-0000-0000EA110000}"/>
    <cellStyle name="20 % - Markeringsfarve2 3 10 4" xfId="20083" xr:uid="{00000000-0005-0000-0000-0000EB110000}"/>
    <cellStyle name="20 % - Markeringsfarve2 3 10 5" xfId="35072" xr:uid="{00000000-0005-0000-0000-0000EC110000}"/>
    <cellStyle name="20 % - Markeringsfarve2 3 11" xfId="2649" xr:uid="{00000000-0005-0000-0000-0000ED110000}"/>
    <cellStyle name="20 % - Markeringsfarve2 3 11 2" xfId="7371" xr:uid="{00000000-0005-0000-0000-0000EE110000}"/>
    <cellStyle name="20 % - Markeringsfarve2 3 11 2 2" xfId="14862" xr:uid="{00000000-0005-0000-0000-0000EF110000}"/>
    <cellStyle name="20 % - Markeringsfarve2 3 11 2 2 2" xfId="31177" xr:uid="{00000000-0005-0000-0000-0000F0110000}"/>
    <cellStyle name="20 % - Markeringsfarve2 3 11 2 2 3" xfId="46141" xr:uid="{00000000-0005-0000-0000-0000F1110000}"/>
    <cellStyle name="20 % - Markeringsfarve2 3 11 2 3" xfId="24155" xr:uid="{00000000-0005-0000-0000-0000F2110000}"/>
    <cellStyle name="20 % - Markeringsfarve2 3 11 2 4" xfId="39142" xr:uid="{00000000-0005-0000-0000-0000F3110000}"/>
    <cellStyle name="20 % - Markeringsfarve2 3 11 3" xfId="10786" xr:uid="{00000000-0005-0000-0000-0000F4110000}"/>
    <cellStyle name="20 % - Markeringsfarve2 3 11 3 2" xfId="27106" xr:uid="{00000000-0005-0000-0000-0000F5110000}"/>
    <cellStyle name="20 % - Markeringsfarve2 3 11 3 3" xfId="42072" xr:uid="{00000000-0005-0000-0000-0000F6110000}"/>
    <cellStyle name="20 % - Markeringsfarve2 3 11 4" xfId="20084" xr:uid="{00000000-0005-0000-0000-0000F7110000}"/>
    <cellStyle name="20 % - Markeringsfarve2 3 11 5" xfId="35073" xr:uid="{00000000-0005-0000-0000-0000F8110000}"/>
    <cellStyle name="20 % - Markeringsfarve2 3 12" xfId="6157" xr:uid="{00000000-0005-0000-0000-0000F9110000}"/>
    <cellStyle name="20 % - Markeringsfarve2 3 12 2" xfId="13653" xr:uid="{00000000-0005-0000-0000-0000FA110000}"/>
    <cellStyle name="20 % - Markeringsfarve2 3 12 2 2" xfId="29968" xr:uid="{00000000-0005-0000-0000-0000FB110000}"/>
    <cellStyle name="20 % - Markeringsfarve2 3 12 2 3" xfId="44932" xr:uid="{00000000-0005-0000-0000-0000FC110000}"/>
    <cellStyle name="20 % - Markeringsfarve2 3 12 3" xfId="22946" xr:uid="{00000000-0005-0000-0000-0000FD110000}"/>
    <cellStyle name="20 % - Markeringsfarve2 3 12 4" xfId="37933" xr:uid="{00000000-0005-0000-0000-0000FE110000}"/>
    <cellStyle name="20 % - Markeringsfarve2 3 13" xfId="10784" xr:uid="{00000000-0005-0000-0000-0000FF110000}"/>
    <cellStyle name="20 % - Markeringsfarve2 3 13 2" xfId="27104" xr:uid="{00000000-0005-0000-0000-000000120000}"/>
    <cellStyle name="20 % - Markeringsfarve2 3 13 3" xfId="42070" xr:uid="{00000000-0005-0000-0000-000001120000}"/>
    <cellStyle name="20 % - Markeringsfarve2 3 14" xfId="20082" xr:uid="{00000000-0005-0000-0000-000002120000}"/>
    <cellStyle name="20 % - Markeringsfarve2 3 15" xfId="35071" xr:uid="{00000000-0005-0000-0000-000003120000}"/>
    <cellStyle name="20 % - Markeringsfarve2 3 2" xfId="2650" xr:uid="{00000000-0005-0000-0000-000004120000}"/>
    <cellStyle name="20 % - Markeringsfarve2 3 2 10" xfId="6158" xr:uid="{00000000-0005-0000-0000-000005120000}"/>
    <cellStyle name="20 % - Markeringsfarve2 3 2 10 2" xfId="13654" xr:uid="{00000000-0005-0000-0000-000006120000}"/>
    <cellStyle name="20 % - Markeringsfarve2 3 2 10 2 2" xfId="29969" xr:uid="{00000000-0005-0000-0000-000007120000}"/>
    <cellStyle name="20 % - Markeringsfarve2 3 2 10 2 3" xfId="44933" xr:uid="{00000000-0005-0000-0000-000008120000}"/>
    <cellStyle name="20 % - Markeringsfarve2 3 2 10 3" xfId="22947" xr:uid="{00000000-0005-0000-0000-000009120000}"/>
    <cellStyle name="20 % - Markeringsfarve2 3 2 10 4" xfId="37934" xr:uid="{00000000-0005-0000-0000-00000A120000}"/>
    <cellStyle name="20 % - Markeringsfarve2 3 2 11" xfId="10787" xr:uid="{00000000-0005-0000-0000-00000B120000}"/>
    <cellStyle name="20 % - Markeringsfarve2 3 2 11 2" xfId="27107" xr:uid="{00000000-0005-0000-0000-00000C120000}"/>
    <cellStyle name="20 % - Markeringsfarve2 3 2 11 3" xfId="42073" xr:uid="{00000000-0005-0000-0000-00000D120000}"/>
    <cellStyle name="20 % - Markeringsfarve2 3 2 12" xfId="20085" xr:uid="{00000000-0005-0000-0000-00000E120000}"/>
    <cellStyle name="20 % - Markeringsfarve2 3 2 13" xfId="35074" xr:uid="{00000000-0005-0000-0000-00000F120000}"/>
    <cellStyle name="20 % - Markeringsfarve2 3 2 2" xfId="2651" xr:uid="{00000000-0005-0000-0000-000010120000}"/>
    <cellStyle name="20 % - Markeringsfarve2 3 2 2 2" xfId="2652" xr:uid="{00000000-0005-0000-0000-000011120000}"/>
    <cellStyle name="20 % - Markeringsfarve2 3 2 2 2 2" xfId="2653" xr:uid="{00000000-0005-0000-0000-000012120000}"/>
    <cellStyle name="20 % - Markeringsfarve2 3 2 2 2 2 2" xfId="8335" xr:uid="{00000000-0005-0000-0000-000013120000}"/>
    <cellStyle name="20 % - Markeringsfarve2 3 2 2 2 2 2 2" xfId="15814" xr:uid="{00000000-0005-0000-0000-000014120000}"/>
    <cellStyle name="20 % - Markeringsfarve2 3 2 2 2 2 2 2 2" xfId="32129" xr:uid="{00000000-0005-0000-0000-000015120000}"/>
    <cellStyle name="20 % - Markeringsfarve2 3 2 2 2 2 2 2 3" xfId="47093" xr:uid="{00000000-0005-0000-0000-000016120000}"/>
    <cellStyle name="20 % - Markeringsfarve2 3 2 2 2 2 2 3" xfId="25107" xr:uid="{00000000-0005-0000-0000-000017120000}"/>
    <cellStyle name="20 % - Markeringsfarve2 3 2 2 2 2 2 4" xfId="40094" xr:uid="{00000000-0005-0000-0000-000018120000}"/>
    <cellStyle name="20 % - Markeringsfarve2 3 2 2 2 2 3" xfId="10790" xr:uid="{00000000-0005-0000-0000-000019120000}"/>
    <cellStyle name="20 % - Markeringsfarve2 3 2 2 2 2 3 2" xfId="27110" xr:uid="{00000000-0005-0000-0000-00001A120000}"/>
    <cellStyle name="20 % - Markeringsfarve2 3 2 2 2 2 3 3" xfId="42076" xr:uid="{00000000-0005-0000-0000-00001B120000}"/>
    <cellStyle name="20 % - Markeringsfarve2 3 2 2 2 2 4" xfId="20088" xr:uid="{00000000-0005-0000-0000-00001C120000}"/>
    <cellStyle name="20 % - Markeringsfarve2 3 2 2 2 2 5" xfId="35077" xr:uid="{00000000-0005-0000-0000-00001D120000}"/>
    <cellStyle name="20 % - Markeringsfarve2 3 2 2 2 3" xfId="6910" xr:uid="{00000000-0005-0000-0000-00001E120000}"/>
    <cellStyle name="20 % - Markeringsfarve2 3 2 2 2 3 2" xfId="14405" xr:uid="{00000000-0005-0000-0000-00001F120000}"/>
    <cellStyle name="20 % - Markeringsfarve2 3 2 2 2 3 2 2" xfId="30720" xr:uid="{00000000-0005-0000-0000-000020120000}"/>
    <cellStyle name="20 % - Markeringsfarve2 3 2 2 2 3 2 3" xfId="45684" xr:uid="{00000000-0005-0000-0000-000021120000}"/>
    <cellStyle name="20 % - Markeringsfarve2 3 2 2 2 3 3" xfId="23698" xr:uid="{00000000-0005-0000-0000-000022120000}"/>
    <cellStyle name="20 % - Markeringsfarve2 3 2 2 2 3 4" xfId="38685" xr:uid="{00000000-0005-0000-0000-000023120000}"/>
    <cellStyle name="20 % - Markeringsfarve2 3 2 2 2 4" xfId="10789" xr:uid="{00000000-0005-0000-0000-000024120000}"/>
    <cellStyle name="20 % - Markeringsfarve2 3 2 2 2 4 2" xfId="27109" xr:uid="{00000000-0005-0000-0000-000025120000}"/>
    <cellStyle name="20 % - Markeringsfarve2 3 2 2 2 4 3" xfId="42075" xr:uid="{00000000-0005-0000-0000-000026120000}"/>
    <cellStyle name="20 % - Markeringsfarve2 3 2 2 2 5" xfId="20087" xr:uid="{00000000-0005-0000-0000-000027120000}"/>
    <cellStyle name="20 % - Markeringsfarve2 3 2 2 2 6" xfId="35076" xr:uid="{00000000-0005-0000-0000-000028120000}"/>
    <cellStyle name="20 % - Markeringsfarve2 3 2 2 3" xfId="2654" xr:uid="{00000000-0005-0000-0000-000029120000}"/>
    <cellStyle name="20 % - Markeringsfarve2 3 2 2 3 2" xfId="7565" xr:uid="{00000000-0005-0000-0000-00002A120000}"/>
    <cellStyle name="20 % - Markeringsfarve2 3 2 2 3 2 2" xfId="15054" xr:uid="{00000000-0005-0000-0000-00002B120000}"/>
    <cellStyle name="20 % - Markeringsfarve2 3 2 2 3 2 2 2" xfId="31369" xr:uid="{00000000-0005-0000-0000-00002C120000}"/>
    <cellStyle name="20 % - Markeringsfarve2 3 2 2 3 2 2 3" xfId="46333" xr:uid="{00000000-0005-0000-0000-00002D120000}"/>
    <cellStyle name="20 % - Markeringsfarve2 3 2 2 3 2 3" xfId="24347" xr:uid="{00000000-0005-0000-0000-00002E120000}"/>
    <cellStyle name="20 % - Markeringsfarve2 3 2 2 3 2 4" xfId="39334" xr:uid="{00000000-0005-0000-0000-00002F120000}"/>
    <cellStyle name="20 % - Markeringsfarve2 3 2 2 3 3" xfId="10791" xr:uid="{00000000-0005-0000-0000-000030120000}"/>
    <cellStyle name="20 % - Markeringsfarve2 3 2 2 3 3 2" xfId="27111" xr:uid="{00000000-0005-0000-0000-000031120000}"/>
    <cellStyle name="20 % - Markeringsfarve2 3 2 2 3 3 3" xfId="42077" xr:uid="{00000000-0005-0000-0000-000032120000}"/>
    <cellStyle name="20 % - Markeringsfarve2 3 2 2 3 4" xfId="20089" xr:uid="{00000000-0005-0000-0000-000033120000}"/>
    <cellStyle name="20 % - Markeringsfarve2 3 2 2 3 5" xfId="35078" xr:uid="{00000000-0005-0000-0000-000034120000}"/>
    <cellStyle name="20 % - Markeringsfarve2 3 2 2 4" xfId="2655" xr:uid="{00000000-0005-0000-0000-000035120000}"/>
    <cellStyle name="20 % - Markeringsfarve2 3 2 2 4 2" xfId="8998" xr:uid="{00000000-0005-0000-0000-000036120000}"/>
    <cellStyle name="20 % - Markeringsfarve2 3 2 2 4 2 2" xfId="16470" xr:uid="{00000000-0005-0000-0000-000037120000}"/>
    <cellStyle name="20 % - Markeringsfarve2 3 2 2 4 2 2 2" xfId="32785" xr:uid="{00000000-0005-0000-0000-000038120000}"/>
    <cellStyle name="20 % - Markeringsfarve2 3 2 2 4 2 2 3" xfId="47749" xr:uid="{00000000-0005-0000-0000-000039120000}"/>
    <cellStyle name="20 % - Markeringsfarve2 3 2 2 4 2 3" xfId="25763" xr:uid="{00000000-0005-0000-0000-00003A120000}"/>
    <cellStyle name="20 % - Markeringsfarve2 3 2 2 4 2 4" xfId="40750" xr:uid="{00000000-0005-0000-0000-00003B120000}"/>
    <cellStyle name="20 % - Markeringsfarve2 3 2 2 4 3" xfId="10792" xr:uid="{00000000-0005-0000-0000-00003C120000}"/>
    <cellStyle name="20 % - Markeringsfarve2 3 2 2 4 3 2" xfId="27112" xr:uid="{00000000-0005-0000-0000-00003D120000}"/>
    <cellStyle name="20 % - Markeringsfarve2 3 2 2 4 3 3" xfId="42078" xr:uid="{00000000-0005-0000-0000-00003E120000}"/>
    <cellStyle name="20 % - Markeringsfarve2 3 2 2 4 4" xfId="20090" xr:uid="{00000000-0005-0000-0000-00003F120000}"/>
    <cellStyle name="20 % - Markeringsfarve2 3 2 2 4 5" xfId="35079" xr:uid="{00000000-0005-0000-0000-000040120000}"/>
    <cellStyle name="20 % - Markeringsfarve2 3 2 2 5" xfId="6159" xr:uid="{00000000-0005-0000-0000-000041120000}"/>
    <cellStyle name="20 % - Markeringsfarve2 3 2 2 5 2" xfId="13655" xr:uid="{00000000-0005-0000-0000-000042120000}"/>
    <cellStyle name="20 % - Markeringsfarve2 3 2 2 5 2 2" xfId="29970" xr:uid="{00000000-0005-0000-0000-000043120000}"/>
    <cellStyle name="20 % - Markeringsfarve2 3 2 2 5 2 3" xfId="44934" xr:uid="{00000000-0005-0000-0000-000044120000}"/>
    <cellStyle name="20 % - Markeringsfarve2 3 2 2 5 3" xfId="22948" xr:uid="{00000000-0005-0000-0000-000045120000}"/>
    <cellStyle name="20 % - Markeringsfarve2 3 2 2 5 4" xfId="37935" xr:uid="{00000000-0005-0000-0000-000046120000}"/>
    <cellStyle name="20 % - Markeringsfarve2 3 2 2 6" xfId="10788" xr:uid="{00000000-0005-0000-0000-000047120000}"/>
    <cellStyle name="20 % - Markeringsfarve2 3 2 2 6 2" xfId="27108" xr:uid="{00000000-0005-0000-0000-000048120000}"/>
    <cellStyle name="20 % - Markeringsfarve2 3 2 2 6 3" xfId="42074" xr:uid="{00000000-0005-0000-0000-000049120000}"/>
    <cellStyle name="20 % - Markeringsfarve2 3 2 2 7" xfId="20086" xr:uid="{00000000-0005-0000-0000-00004A120000}"/>
    <cellStyle name="20 % - Markeringsfarve2 3 2 2 8" xfId="35075" xr:uid="{00000000-0005-0000-0000-00004B120000}"/>
    <cellStyle name="20 % - Markeringsfarve2 3 2 3" xfId="2656" xr:uid="{00000000-0005-0000-0000-00004C120000}"/>
    <cellStyle name="20 % - Markeringsfarve2 3 2 3 2" xfId="2657" xr:uid="{00000000-0005-0000-0000-00004D120000}"/>
    <cellStyle name="20 % - Markeringsfarve2 3 2 3 2 2" xfId="2658" xr:uid="{00000000-0005-0000-0000-00004E120000}"/>
    <cellStyle name="20 % - Markeringsfarve2 3 2 3 2 2 2" xfId="8411" xr:uid="{00000000-0005-0000-0000-00004F120000}"/>
    <cellStyle name="20 % - Markeringsfarve2 3 2 3 2 2 2 2" xfId="15890" xr:uid="{00000000-0005-0000-0000-000050120000}"/>
    <cellStyle name="20 % - Markeringsfarve2 3 2 3 2 2 2 2 2" xfId="32205" xr:uid="{00000000-0005-0000-0000-000051120000}"/>
    <cellStyle name="20 % - Markeringsfarve2 3 2 3 2 2 2 2 3" xfId="47169" xr:uid="{00000000-0005-0000-0000-000052120000}"/>
    <cellStyle name="20 % - Markeringsfarve2 3 2 3 2 2 2 3" xfId="25183" xr:uid="{00000000-0005-0000-0000-000053120000}"/>
    <cellStyle name="20 % - Markeringsfarve2 3 2 3 2 2 2 4" xfId="40170" xr:uid="{00000000-0005-0000-0000-000054120000}"/>
    <cellStyle name="20 % - Markeringsfarve2 3 2 3 2 2 3" xfId="10795" xr:uid="{00000000-0005-0000-0000-000055120000}"/>
    <cellStyle name="20 % - Markeringsfarve2 3 2 3 2 2 3 2" xfId="27115" xr:uid="{00000000-0005-0000-0000-000056120000}"/>
    <cellStyle name="20 % - Markeringsfarve2 3 2 3 2 2 3 3" xfId="42081" xr:uid="{00000000-0005-0000-0000-000057120000}"/>
    <cellStyle name="20 % - Markeringsfarve2 3 2 3 2 2 4" xfId="20093" xr:uid="{00000000-0005-0000-0000-000058120000}"/>
    <cellStyle name="20 % - Markeringsfarve2 3 2 3 2 2 5" xfId="35082" xr:uid="{00000000-0005-0000-0000-000059120000}"/>
    <cellStyle name="20 % - Markeringsfarve2 3 2 3 2 3" xfId="6975" xr:uid="{00000000-0005-0000-0000-00005A120000}"/>
    <cellStyle name="20 % - Markeringsfarve2 3 2 3 2 3 2" xfId="14470" xr:uid="{00000000-0005-0000-0000-00005B120000}"/>
    <cellStyle name="20 % - Markeringsfarve2 3 2 3 2 3 2 2" xfId="30785" xr:uid="{00000000-0005-0000-0000-00005C120000}"/>
    <cellStyle name="20 % - Markeringsfarve2 3 2 3 2 3 2 3" xfId="45749" xr:uid="{00000000-0005-0000-0000-00005D120000}"/>
    <cellStyle name="20 % - Markeringsfarve2 3 2 3 2 3 3" xfId="23763" xr:uid="{00000000-0005-0000-0000-00005E120000}"/>
    <cellStyle name="20 % - Markeringsfarve2 3 2 3 2 3 4" xfId="38750" xr:uid="{00000000-0005-0000-0000-00005F120000}"/>
    <cellStyle name="20 % - Markeringsfarve2 3 2 3 2 4" xfId="10794" xr:uid="{00000000-0005-0000-0000-000060120000}"/>
    <cellStyle name="20 % - Markeringsfarve2 3 2 3 2 4 2" xfId="27114" xr:uid="{00000000-0005-0000-0000-000061120000}"/>
    <cellStyle name="20 % - Markeringsfarve2 3 2 3 2 4 3" xfId="42080" xr:uid="{00000000-0005-0000-0000-000062120000}"/>
    <cellStyle name="20 % - Markeringsfarve2 3 2 3 2 5" xfId="20092" xr:uid="{00000000-0005-0000-0000-000063120000}"/>
    <cellStyle name="20 % - Markeringsfarve2 3 2 3 2 6" xfId="35081" xr:uid="{00000000-0005-0000-0000-000064120000}"/>
    <cellStyle name="20 % - Markeringsfarve2 3 2 3 3" xfId="2659" xr:uid="{00000000-0005-0000-0000-000065120000}"/>
    <cellStyle name="20 % - Markeringsfarve2 3 2 3 3 2" xfId="7641" xr:uid="{00000000-0005-0000-0000-000066120000}"/>
    <cellStyle name="20 % - Markeringsfarve2 3 2 3 3 2 2" xfId="15130" xr:uid="{00000000-0005-0000-0000-000067120000}"/>
    <cellStyle name="20 % - Markeringsfarve2 3 2 3 3 2 2 2" xfId="31445" xr:uid="{00000000-0005-0000-0000-000068120000}"/>
    <cellStyle name="20 % - Markeringsfarve2 3 2 3 3 2 2 3" xfId="46409" xr:uid="{00000000-0005-0000-0000-000069120000}"/>
    <cellStyle name="20 % - Markeringsfarve2 3 2 3 3 2 3" xfId="24423" xr:uid="{00000000-0005-0000-0000-00006A120000}"/>
    <cellStyle name="20 % - Markeringsfarve2 3 2 3 3 2 4" xfId="39410" xr:uid="{00000000-0005-0000-0000-00006B120000}"/>
    <cellStyle name="20 % - Markeringsfarve2 3 2 3 3 3" xfId="10796" xr:uid="{00000000-0005-0000-0000-00006C120000}"/>
    <cellStyle name="20 % - Markeringsfarve2 3 2 3 3 3 2" xfId="27116" xr:uid="{00000000-0005-0000-0000-00006D120000}"/>
    <cellStyle name="20 % - Markeringsfarve2 3 2 3 3 3 3" xfId="42082" xr:uid="{00000000-0005-0000-0000-00006E120000}"/>
    <cellStyle name="20 % - Markeringsfarve2 3 2 3 3 4" xfId="20094" xr:uid="{00000000-0005-0000-0000-00006F120000}"/>
    <cellStyle name="20 % - Markeringsfarve2 3 2 3 3 5" xfId="35083" xr:uid="{00000000-0005-0000-0000-000070120000}"/>
    <cellStyle name="20 % - Markeringsfarve2 3 2 3 4" xfId="2660" xr:uid="{00000000-0005-0000-0000-000071120000}"/>
    <cellStyle name="20 % - Markeringsfarve2 3 2 3 4 2" xfId="8999" xr:uid="{00000000-0005-0000-0000-000072120000}"/>
    <cellStyle name="20 % - Markeringsfarve2 3 2 3 4 2 2" xfId="16471" xr:uid="{00000000-0005-0000-0000-000073120000}"/>
    <cellStyle name="20 % - Markeringsfarve2 3 2 3 4 2 2 2" xfId="32786" xr:uid="{00000000-0005-0000-0000-000074120000}"/>
    <cellStyle name="20 % - Markeringsfarve2 3 2 3 4 2 2 3" xfId="47750" xr:uid="{00000000-0005-0000-0000-000075120000}"/>
    <cellStyle name="20 % - Markeringsfarve2 3 2 3 4 2 3" xfId="25764" xr:uid="{00000000-0005-0000-0000-000076120000}"/>
    <cellStyle name="20 % - Markeringsfarve2 3 2 3 4 2 4" xfId="40751" xr:uid="{00000000-0005-0000-0000-000077120000}"/>
    <cellStyle name="20 % - Markeringsfarve2 3 2 3 4 3" xfId="10797" xr:uid="{00000000-0005-0000-0000-000078120000}"/>
    <cellStyle name="20 % - Markeringsfarve2 3 2 3 4 3 2" xfId="27117" xr:uid="{00000000-0005-0000-0000-000079120000}"/>
    <cellStyle name="20 % - Markeringsfarve2 3 2 3 4 3 3" xfId="42083" xr:uid="{00000000-0005-0000-0000-00007A120000}"/>
    <cellStyle name="20 % - Markeringsfarve2 3 2 3 4 4" xfId="20095" xr:uid="{00000000-0005-0000-0000-00007B120000}"/>
    <cellStyle name="20 % - Markeringsfarve2 3 2 3 4 5" xfId="35084" xr:uid="{00000000-0005-0000-0000-00007C120000}"/>
    <cellStyle name="20 % - Markeringsfarve2 3 2 3 5" xfId="6160" xr:uid="{00000000-0005-0000-0000-00007D120000}"/>
    <cellStyle name="20 % - Markeringsfarve2 3 2 3 5 2" xfId="13656" xr:uid="{00000000-0005-0000-0000-00007E120000}"/>
    <cellStyle name="20 % - Markeringsfarve2 3 2 3 5 2 2" xfId="29971" xr:uid="{00000000-0005-0000-0000-00007F120000}"/>
    <cellStyle name="20 % - Markeringsfarve2 3 2 3 5 2 3" xfId="44935" xr:uid="{00000000-0005-0000-0000-000080120000}"/>
    <cellStyle name="20 % - Markeringsfarve2 3 2 3 5 3" xfId="22949" xr:uid="{00000000-0005-0000-0000-000081120000}"/>
    <cellStyle name="20 % - Markeringsfarve2 3 2 3 5 4" xfId="37936" xr:uid="{00000000-0005-0000-0000-000082120000}"/>
    <cellStyle name="20 % - Markeringsfarve2 3 2 3 6" xfId="10793" xr:uid="{00000000-0005-0000-0000-000083120000}"/>
    <cellStyle name="20 % - Markeringsfarve2 3 2 3 6 2" xfId="27113" xr:uid="{00000000-0005-0000-0000-000084120000}"/>
    <cellStyle name="20 % - Markeringsfarve2 3 2 3 6 3" xfId="42079" xr:uid="{00000000-0005-0000-0000-000085120000}"/>
    <cellStyle name="20 % - Markeringsfarve2 3 2 3 7" xfId="20091" xr:uid="{00000000-0005-0000-0000-000086120000}"/>
    <cellStyle name="20 % - Markeringsfarve2 3 2 3 8" xfId="35080" xr:uid="{00000000-0005-0000-0000-000087120000}"/>
    <cellStyle name="20 % - Markeringsfarve2 3 2 4" xfId="2661" xr:uid="{00000000-0005-0000-0000-000088120000}"/>
    <cellStyle name="20 % - Markeringsfarve2 3 2 4 2" xfId="2662" xr:uid="{00000000-0005-0000-0000-000089120000}"/>
    <cellStyle name="20 % - Markeringsfarve2 3 2 4 2 2" xfId="2663" xr:uid="{00000000-0005-0000-0000-00008A120000}"/>
    <cellStyle name="20 % - Markeringsfarve2 3 2 4 2 2 2" xfId="8573" xr:uid="{00000000-0005-0000-0000-00008B120000}"/>
    <cellStyle name="20 % - Markeringsfarve2 3 2 4 2 2 2 2" xfId="16052" xr:uid="{00000000-0005-0000-0000-00008C120000}"/>
    <cellStyle name="20 % - Markeringsfarve2 3 2 4 2 2 2 2 2" xfId="32367" xr:uid="{00000000-0005-0000-0000-00008D120000}"/>
    <cellStyle name="20 % - Markeringsfarve2 3 2 4 2 2 2 2 3" xfId="47331" xr:uid="{00000000-0005-0000-0000-00008E120000}"/>
    <cellStyle name="20 % - Markeringsfarve2 3 2 4 2 2 2 3" xfId="25345" xr:uid="{00000000-0005-0000-0000-00008F120000}"/>
    <cellStyle name="20 % - Markeringsfarve2 3 2 4 2 2 2 4" xfId="40332" xr:uid="{00000000-0005-0000-0000-000090120000}"/>
    <cellStyle name="20 % - Markeringsfarve2 3 2 4 2 2 3" xfId="10800" xr:uid="{00000000-0005-0000-0000-000091120000}"/>
    <cellStyle name="20 % - Markeringsfarve2 3 2 4 2 2 3 2" xfId="27120" xr:uid="{00000000-0005-0000-0000-000092120000}"/>
    <cellStyle name="20 % - Markeringsfarve2 3 2 4 2 2 3 3" xfId="42086" xr:uid="{00000000-0005-0000-0000-000093120000}"/>
    <cellStyle name="20 % - Markeringsfarve2 3 2 4 2 2 4" xfId="20098" xr:uid="{00000000-0005-0000-0000-000094120000}"/>
    <cellStyle name="20 % - Markeringsfarve2 3 2 4 2 2 5" xfId="35087" xr:uid="{00000000-0005-0000-0000-000095120000}"/>
    <cellStyle name="20 % - Markeringsfarve2 3 2 4 2 3" xfId="7112" xr:uid="{00000000-0005-0000-0000-000096120000}"/>
    <cellStyle name="20 % - Markeringsfarve2 3 2 4 2 3 2" xfId="14604" xr:uid="{00000000-0005-0000-0000-000097120000}"/>
    <cellStyle name="20 % - Markeringsfarve2 3 2 4 2 3 2 2" xfId="30919" xr:uid="{00000000-0005-0000-0000-000098120000}"/>
    <cellStyle name="20 % - Markeringsfarve2 3 2 4 2 3 2 3" xfId="45883" xr:uid="{00000000-0005-0000-0000-000099120000}"/>
    <cellStyle name="20 % - Markeringsfarve2 3 2 4 2 3 3" xfId="23897" xr:uid="{00000000-0005-0000-0000-00009A120000}"/>
    <cellStyle name="20 % - Markeringsfarve2 3 2 4 2 3 4" xfId="38884" xr:uid="{00000000-0005-0000-0000-00009B120000}"/>
    <cellStyle name="20 % - Markeringsfarve2 3 2 4 2 4" xfId="10799" xr:uid="{00000000-0005-0000-0000-00009C120000}"/>
    <cellStyle name="20 % - Markeringsfarve2 3 2 4 2 4 2" xfId="27119" xr:uid="{00000000-0005-0000-0000-00009D120000}"/>
    <cellStyle name="20 % - Markeringsfarve2 3 2 4 2 4 3" xfId="42085" xr:uid="{00000000-0005-0000-0000-00009E120000}"/>
    <cellStyle name="20 % - Markeringsfarve2 3 2 4 2 5" xfId="20097" xr:uid="{00000000-0005-0000-0000-00009F120000}"/>
    <cellStyle name="20 % - Markeringsfarve2 3 2 4 2 6" xfId="35086" xr:uid="{00000000-0005-0000-0000-0000A0120000}"/>
    <cellStyle name="20 % - Markeringsfarve2 3 2 4 3" xfId="2664" xr:uid="{00000000-0005-0000-0000-0000A1120000}"/>
    <cellStyle name="20 % - Markeringsfarve2 3 2 4 3 2" xfId="7849" xr:uid="{00000000-0005-0000-0000-0000A2120000}"/>
    <cellStyle name="20 % - Markeringsfarve2 3 2 4 3 2 2" xfId="15337" xr:uid="{00000000-0005-0000-0000-0000A3120000}"/>
    <cellStyle name="20 % - Markeringsfarve2 3 2 4 3 2 2 2" xfId="31652" xr:uid="{00000000-0005-0000-0000-0000A4120000}"/>
    <cellStyle name="20 % - Markeringsfarve2 3 2 4 3 2 2 3" xfId="46616" xr:uid="{00000000-0005-0000-0000-0000A5120000}"/>
    <cellStyle name="20 % - Markeringsfarve2 3 2 4 3 2 3" xfId="24630" xr:uid="{00000000-0005-0000-0000-0000A6120000}"/>
    <cellStyle name="20 % - Markeringsfarve2 3 2 4 3 2 4" xfId="39617" xr:uid="{00000000-0005-0000-0000-0000A7120000}"/>
    <cellStyle name="20 % - Markeringsfarve2 3 2 4 3 3" xfId="10801" xr:uid="{00000000-0005-0000-0000-0000A8120000}"/>
    <cellStyle name="20 % - Markeringsfarve2 3 2 4 3 3 2" xfId="27121" xr:uid="{00000000-0005-0000-0000-0000A9120000}"/>
    <cellStyle name="20 % - Markeringsfarve2 3 2 4 3 3 3" xfId="42087" xr:uid="{00000000-0005-0000-0000-0000AA120000}"/>
    <cellStyle name="20 % - Markeringsfarve2 3 2 4 3 4" xfId="20099" xr:uid="{00000000-0005-0000-0000-0000AB120000}"/>
    <cellStyle name="20 % - Markeringsfarve2 3 2 4 3 5" xfId="35088" xr:uid="{00000000-0005-0000-0000-0000AC120000}"/>
    <cellStyle name="20 % - Markeringsfarve2 3 2 4 4" xfId="2665" xr:uid="{00000000-0005-0000-0000-0000AD120000}"/>
    <cellStyle name="20 % - Markeringsfarve2 3 2 4 4 2" xfId="8891" xr:uid="{00000000-0005-0000-0000-0000AE120000}"/>
    <cellStyle name="20 % - Markeringsfarve2 3 2 4 4 2 2" xfId="16366" xr:uid="{00000000-0005-0000-0000-0000AF120000}"/>
    <cellStyle name="20 % - Markeringsfarve2 3 2 4 4 2 2 2" xfId="32681" xr:uid="{00000000-0005-0000-0000-0000B0120000}"/>
    <cellStyle name="20 % - Markeringsfarve2 3 2 4 4 2 2 3" xfId="47645" xr:uid="{00000000-0005-0000-0000-0000B1120000}"/>
    <cellStyle name="20 % - Markeringsfarve2 3 2 4 4 2 3" xfId="25659" xr:uid="{00000000-0005-0000-0000-0000B2120000}"/>
    <cellStyle name="20 % - Markeringsfarve2 3 2 4 4 2 4" xfId="40646" xr:uid="{00000000-0005-0000-0000-0000B3120000}"/>
    <cellStyle name="20 % - Markeringsfarve2 3 2 4 4 3" xfId="10802" xr:uid="{00000000-0005-0000-0000-0000B4120000}"/>
    <cellStyle name="20 % - Markeringsfarve2 3 2 4 4 3 2" xfId="27122" xr:uid="{00000000-0005-0000-0000-0000B5120000}"/>
    <cellStyle name="20 % - Markeringsfarve2 3 2 4 4 3 3" xfId="42088" xr:uid="{00000000-0005-0000-0000-0000B6120000}"/>
    <cellStyle name="20 % - Markeringsfarve2 3 2 4 4 4" xfId="20100" xr:uid="{00000000-0005-0000-0000-0000B7120000}"/>
    <cellStyle name="20 % - Markeringsfarve2 3 2 4 4 5" xfId="35089" xr:uid="{00000000-0005-0000-0000-0000B8120000}"/>
    <cellStyle name="20 % - Markeringsfarve2 3 2 4 5" xfId="6161" xr:uid="{00000000-0005-0000-0000-0000B9120000}"/>
    <cellStyle name="20 % - Markeringsfarve2 3 2 4 5 2" xfId="13657" xr:uid="{00000000-0005-0000-0000-0000BA120000}"/>
    <cellStyle name="20 % - Markeringsfarve2 3 2 4 5 2 2" xfId="29972" xr:uid="{00000000-0005-0000-0000-0000BB120000}"/>
    <cellStyle name="20 % - Markeringsfarve2 3 2 4 5 2 3" xfId="44936" xr:uid="{00000000-0005-0000-0000-0000BC120000}"/>
    <cellStyle name="20 % - Markeringsfarve2 3 2 4 5 3" xfId="22950" xr:uid="{00000000-0005-0000-0000-0000BD120000}"/>
    <cellStyle name="20 % - Markeringsfarve2 3 2 4 5 4" xfId="37937" xr:uid="{00000000-0005-0000-0000-0000BE120000}"/>
    <cellStyle name="20 % - Markeringsfarve2 3 2 4 6" xfId="10798" xr:uid="{00000000-0005-0000-0000-0000BF120000}"/>
    <cellStyle name="20 % - Markeringsfarve2 3 2 4 6 2" xfId="27118" xr:uid="{00000000-0005-0000-0000-0000C0120000}"/>
    <cellStyle name="20 % - Markeringsfarve2 3 2 4 6 3" xfId="42084" xr:uid="{00000000-0005-0000-0000-0000C1120000}"/>
    <cellStyle name="20 % - Markeringsfarve2 3 2 4 7" xfId="20096" xr:uid="{00000000-0005-0000-0000-0000C2120000}"/>
    <cellStyle name="20 % - Markeringsfarve2 3 2 4 8" xfId="35085" xr:uid="{00000000-0005-0000-0000-0000C3120000}"/>
    <cellStyle name="20 % - Markeringsfarve2 3 2 5" xfId="2666" xr:uid="{00000000-0005-0000-0000-0000C4120000}"/>
    <cellStyle name="20 % - Markeringsfarve2 3 2 5 2" xfId="2667" xr:uid="{00000000-0005-0000-0000-0000C5120000}"/>
    <cellStyle name="20 % - Markeringsfarve2 3 2 5 2 2" xfId="2668" xr:uid="{00000000-0005-0000-0000-0000C6120000}"/>
    <cellStyle name="20 % - Markeringsfarve2 3 2 5 2 2 2" xfId="8690" xr:uid="{00000000-0005-0000-0000-0000C7120000}"/>
    <cellStyle name="20 % - Markeringsfarve2 3 2 5 2 2 2 2" xfId="16169" xr:uid="{00000000-0005-0000-0000-0000C8120000}"/>
    <cellStyle name="20 % - Markeringsfarve2 3 2 5 2 2 2 2 2" xfId="32484" xr:uid="{00000000-0005-0000-0000-0000C9120000}"/>
    <cellStyle name="20 % - Markeringsfarve2 3 2 5 2 2 2 2 3" xfId="47448" xr:uid="{00000000-0005-0000-0000-0000CA120000}"/>
    <cellStyle name="20 % - Markeringsfarve2 3 2 5 2 2 2 3" xfId="25462" xr:uid="{00000000-0005-0000-0000-0000CB120000}"/>
    <cellStyle name="20 % - Markeringsfarve2 3 2 5 2 2 2 4" xfId="40449" xr:uid="{00000000-0005-0000-0000-0000CC120000}"/>
    <cellStyle name="20 % - Markeringsfarve2 3 2 5 2 2 3" xfId="10805" xr:uid="{00000000-0005-0000-0000-0000CD120000}"/>
    <cellStyle name="20 % - Markeringsfarve2 3 2 5 2 2 3 2" xfId="27125" xr:uid="{00000000-0005-0000-0000-0000CE120000}"/>
    <cellStyle name="20 % - Markeringsfarve2 3 2 5 2 2 3 3" xfId="42091" xr:uid="{00000000-0005-0000-0000-0000CF120000}"/>
    <cellStyle name="20 % - Markeringsfarve2 3 2 5 2 2 4" xfId="20103" xr:uid="{00000000-0005-0000-0000-0000D0120000}"/>
    <cellStyle name="20 % - Markeringsfarve2 3 2 5 2 2 5" xfId="35092" xr:uid="{00000000-0005-0000-0000-0000D1120000}"/>
    <cellStyle name="20 % - Markeringsfarve2 3 2 5 2 3" xfId="7211" xr:uid="{00000000-0005-0000-0000-0000D2120000}"/>
    <cellStyle name="20 % - Markeringsfarve2 3 2 5 2 3 2" xfId="14703" xr:uid="{00000000-0005-0000-0000-0000D3120000}"/>
    <cellStyle name="20 % - Markeringsfarve2 3 2 5 2 3 2 2" xfId="31018" xr:uid="{00000000-0005-0000-0000-0000D4120000}"/>
    <cellStyle name="20 % - Markeringsfarve2 3 2 5 2 3 2 3" xfId="45982" xr:uid="{00000000-0005-0000-0000-0000D5120000}"/>
    <cellStyle name="20 % - Markeringsfarve2 3 2 5 2 3 3" xfId="23996" xr:uid="{00000000-0005-0000-0000-0000D6120000}"/>
    <cellStyle name="20 % - Markeringsfarve2 3 2 5 2 3 4" xfId="38983" xr:uid="{00000000-0005-0000-0000-0000D7120000}"/>
    <cellStyle name="20 % - Markeringsfarve2 3 2 5 2 4" xfId="10804" xr:uid="{00000000-0005-0000-0000-0000D8120000}"/>
    <cellStyle name="20 % - Markeringsfarve2 3 2 5 2 4 2" xfId="27124" xr:uid="{00000000-0005-0000-0000-0000D9120000}"/>
    <cellStyle name="20 % - Markeringsfarve2 3 2 5 2 4 3" xfId="42090" xr:uid="{00000000-0005-0000-0000-0000DA120000}"/>
    <cellStyle name="20 % - Markeringsfarve2 3 2 5 2 5" xfId="20102" xr:uid="{00000000-0005-0000-0000-0000DB120000}"/>
    <cellStyle name="20 % - Markeringsfarve2 3 2 5 2 6" xfId="35091" xr:uid="{00000000-0005-0000-0000-0000DC120000}"/>
    <cellStyle name="20 % - Markeringsfarve2 3 2 5 3" xfId="2669" xr:uid="{00000000-0005-0000-0000-0000DD120000}"/>
    <cellStyle name="20 % - Markeringsfarve2 3 2 5 3 2" xfId="7966" xr:uid="{00000000-0005-0000-0000-0000DE120000}"/>
    <cellStyle name="20 % - Markeringsfarve2 3 2 5 3 2 2" xfId="15454" xr:uid="{00000000-0005-0000-0000-0000DF120000}"/>
    <cellStyle name="20 % - Markeringsfarve2 3 2 5 3 2 2 2" xfId="31769" xr:uid="{00000000-0005-0000-0000-0000E0120000}"/>
    <cellStyle name="20 % - Markeringsfarve2 3 2 5 3 2 2 3" xfId="46733" xr:uid="{00000000-0005-0000-0000-0000E1120000}"/>
    <cellStyle name="20 % - Markeringsfarve2 3 2 5 3 2 3" xfId="24747" xr:uid="{00000000-0005-0000-0000-0000E2120000}"/>
    <cellStyle name="20 % - Markeringsfarve2 3 2 5 3 2 4" xfId="39734" xr:uid="{00000000-0005-0000-0000-0000E3120000}"/>
    <cellStyle name="20 % - Markeringsfarve2 3 2 5 3 3" xfId="10806" xr:uid="{00000000-0005-0000-0000-0000E4120000}"/>
    <cellStyle name="20 % - Markeringsfarve2 3 2 5 3 3 2" xfId="27126" xr:uid="{00000000-0005-0000-0000-0000E5120000}"/>
    <cellStyle name="20 % - Markeringsfarve2 3 2 5 3 3 3" xfId="42092" xr:uid="{00000000-0005-0000-0000-0000E6120000}"/>
    <cellStyle name="20 % - Markeringsfarve2 3 2 5 3 4" xfId="20104" xr:uid="{00000000-0005-0000-0000-0000E7120000}"/>
    <cellStyle name="20 % - Markeringsfarve2 3 2 5 3 5" xfId="35093" xr:uid="{00000000-0005-0000-0000-0000E8120000}"/>
    <cellStyle name="20 % - Markeringsfarve2 3 2 5 4" xfId="2670" xr:uid="{00000000-0005-0000-0000-0000E9120000}"/>
    <cellStyle name="20 % - Markeringsfarve2 3 2 5 4 2" xfId="8997" xr:uid="{00000000-0005-0000-0000-0000EA120000}"/>
    <cellStyle name="20 % - Markeringsfarve2 3 2 5 4 2 2" xfId="16469" xr:uid="{00000000-0005-0000-0000-0000EB120000}"/>
    <cellStyle name="20 % - Markeringsfarve2 3 2 5 4 2 2 2" xfId="32784" xr:uid="{00000000-0005-0000-0000-0000EC120000}"/>
    <cellStyle name="20 % - Markeringsfarve2 3 2 5 4 2 2 3" xfId="47748" xr:uid="{00000000-0005-0000-0000-0000ED120000}"/>
    <cellStyle name="20 % - Markeringsfarve2 3 2 5 4 2 3" xfId="25762" xr:uid="{00000000-0005-0000-0000-0000EE120000}"/>
    <cellStyle name="20 % - Markeringsfarve2 3 2 5 4 2 4" xfId="40749" xr:uid="{00000000-0005-0000-0000-0000EF120000}"/>
    <cellStyle name="20 % - Markeringsfarve2 3 2 5 4 3" xfId="10807" xr:uid="{00000000-0005-0000-0000-0000F0120000}"/>
    <cellStyle name="20 % - Markeringsfarve2 3 2 5 4 3 2" xfId="27127" xr:uid="{00000000-0005-0000-0000-0000F1120000}"/>
    <cellStyle name="20 % - Markeringsfarve2 3 2 5 4 3 3" xfId="42093" xr:uid="{00000000-0005-0000-0000-0000F2120000}"/>
    <cellStyle name="20 % - Markeringsfarve2 3 2 5 4 4" xfId="20105" xr:uid="{00000000-0005-0000-0000-0000F3120000}"/>
    <cellStyle name="20 % - Markeringsfarve2 3 2 5 4 5" xfId="35094" xr:uid="{00000000-0005-0000-0000-0000F4120000}"/>
    <cellStyle name="20 % - Markeringsfarve2 3 2 5 5" xfId="6162" xr:uid="{00000000-0005-0000-0000-0000F5120000}"/>
    <cellStyle name="20 % - Markeringsfarve2 3 2 5 5 2" xfId="13658" xr:uid="{00000000-0005-0000-0000-0000F6120000}"/>
    <cellStyle name="20 % - Markeringsfarve2 3 2 5 5 2 2" xfId="29973" xr:uid="{00000000-0005-0000-0000-0000F7120000}"/>
    <cellStyle name="20 % - Markeringsfarve2 3 2 5 5 2 3" xfId="44937" xr:uid="{00000000-0005-0000-0000-0000F8120000}"/>
    <cellStyle name="20 % - Markeringsfarve2 3 2 5 5 3" xfId="22951" xr:uid="{00000000-0005-0000-0000-0000F9120000}"/>
    <cellStyle name="20 % - Markeringsfarve2 3 2 5 5 4" xfId="37938" xr:uid="{00000000-0005-0000-0000-0000FA120000}"/>
    <cellStyle name="20 % - Markeringsfarve2 3 2 5 6" xfId="10803" xr:uid="{00000000-0005-0000-0000-0000FB120000}"/>
    <cellStyle name="20 % - Markeringsfarve2 3 2 5 6 2" xfId="27123" xr:uid="{00000000-0005-0000-0000-0000FC120000}"/>
    <cellStyle name="20 % - Markeringsfarve2 3 2 5 6 3" xfId="42089" xr:uid="{00000000-0005-0000-0000-0000FD120000}"/>
    <cellStyle name="20 % - Markeringsfarve2 3 2 5 7" xfId="20101" xr:uid="{00000000-0005-0000-0000-0000FE120000}"/>
    <cellStyle name="20 % - Markeringsfarve2 3 2 5 8" xfId="35090" xr:uid="{00000000-0005-0000-0000-0000FF120000}"/>
    <cellStyle name="20 % - Markeringsfarve2 3 2 6" xfId="2671" xr:uid="{00000000-0005-0000-0000-000000130000}"/>
    <cellStyle name="20 % - Markeringsfarve2 3 2 6 2" xfId="2672" xr:uid="{00000000-0005-0000-0000-000001130000}"/>
    <cellStyle name="20 % - Markeringsfarve2 3 2 6 2 2" xfId="2673" xr:uid="{00000000-0005-0000-0000-000002130000}"/>
    <cellStyle name="20 % - Markeringsfarve2 3 2 6 2 2 2" xfId="8766" xr:uid="{00000000-0005-0000-0000-000003130000}"/>
    <cellStyle name="20 % - Markeringsfarve2 3 2 6 2 2 2 2" xfId="16245" xr:uid="{00000000-0005-0000-0000-000004130000}"/>
    <cellStyle name="20 % - Markeringsfarve2 3 2 6 2 2 2 2 2" xfId="32560" xr:uid="{00000000-0005-0000-0000-000005130000}"/>
    <cellStyle name="20 % - Markeringsfarve2 3 2 6 2 2 2 2 3" xfId="47524" xr:uid="{00000000-0005-0000-0000-000006130000}"/>
    <cellStyle name="20 % - Markeringsfarve2 3 2 6 2 2 2 3" xfId="25538" xr:uid="{00000000-0005-0000-0000-000007130000}"/>
    <cellStyle name="20 % - Markeringsfarve2 3 2 6 2 2 2 4" xfId="40525" xr:uid="{00000000-0005-0000-0000-000008130000}"/>
    <cellStyle name="20 % - Markeringsfarve2 3 2 6 2 2 3" xfId="10810" xr:uid="{00000000-0005-0000-0000-000009130000}"/>
    <cellStyle name="20 % - Markeringsfarve2 3 2 6 2 2 3 2" xfId="27130" xr:uid="{00000000-0005-0000-0000-00000A130000}"/>
    <cellStyle name="20 % - Markeringsfarve2 3 2 6 2 2 3 3" xfId="42096" xr:uid="{00000000-0005-0000-0000-00000B130000}"/>
    <cellStyle name="20 % - Markeringsfarve2 3 2 6 2 2 4" xfId="20108" xr:uid="{00000000-0005-0000-0000-00000C130000}"/>
    <cellStyle name="20 % - Markeringsfarve2 3 2 6 2 2 5" xfId="35097" xr:uid="{00000000-0005-0000-0000-00000D130000}"/>
    <cellStyle name="20 % - Markeringsfarve2 3 2 6 2 3" xfId="7277" xr:uid="{00000000-0005-0000-0000-00000E130000}"/>
    <cellStyle name="20 % - Markeringsfarve2 3 2 6 2 3 2" xfId="14769" xr:uid="{00000000-0005-0000-0000-00000F130000}"/>
    <cellStyle name="20 % - Markeringsfarve2 3 2 6 2 3 2 2" xfId="31084" xr:uid="{00000000-0005-0000-0000-000010130000}"/>
    <cellStyle name="20 % - Markeringsfarve2 3 2 6 2 3 2 3" xfId="46048" xr:uid="{00000000-0005-0000-0000-000011130000}"/>
    <cellStyle name="20 % - Markeringsfarve2 3 2 6 2 3 3" xfId="24062" xr:uid="{00000000-0005-0000-0000-000012130000}"/>
    <cellStyle name="20 % - Markeringsfarve2 3 2 6 2 3 4" xfId="39049" xr:uid="{00000000-0005-0000-0000-000013130000}"/>
    <cellStyle name="20 % - Markeringsfarve2 3 2 6 2 4" xfId="10809" xr:uid="{00000000-0005-0000-0000-000014130000}"/>
    <cellStyle name="20 % - Markeringsfarve2 3 2 6 2 4 2" xfId="27129" xr:uid="{00000000-0005-0000-0000-000015130000}"/>
    <cellStyle name="20 % - Markeringsfarve2 3 2 6 2 4 3" xfId="42095" xr:uid="{00000000-0005-0000-0000-000016130000}"/>
    <cellStyle name="20 % - Markeringsfarve2 3 2 6 2 5" xfId="20107" xr:uid="{00000000-0005-0000-0000-000017130000}"/>
    <cellStyle name="20 % - Markeringsfarve2 3 2 6 2 6" xfId="35096" xr:uid="{00000000-0005-0000-0000-000018130000}"/>
    <cellStyle name="20 % - Markeringsfarve2 3 2 6 3" xfId="2674" xr:uid="{00000000-0005-0000-0000-000019130000}"/>
    <cellStyle name="20 % - Markeringsfarve2 3 2 6 3 2" xfId="8043" xr:uid="{00000000-0005-0000-0000-00001A130000}"/>
    <cellStyle name="20 % - Markeringsfarve2 3 2 6 3 2 2" xfId="15531" xr:uid="{00000000-0005-0000-0000-00001B130000}"/>
    <cellStyle name="20 % - Markeringsfarve2 3 2 6 3 2 2 2" xfId="31846" xr:uid="{00000000-0005-0000-0000-00001C130000}"/>
    <cellStyle name="20 % - Markeringsfarve2 3 2 6 3 2 2 3" xfId="46810" xr:uid="{00000000-0005-0000-0000-00001D130000}"/>
    <cellStyle name="20 % - Markeringsfarve2 3 2 6 3 2 3" xfId="24824" xr:uid="{00000000-0005-0000-0000-00001E130000}"/>
    <cellStyle name="20 % - Markeringsfarve2 3 2 6 3 2 4" xfId="39811" xr:uid="{00000000-0005-0000-0000-00001F130000}"/>
    <cellStyle name="20 % - Markeringsfarve2 3 2 6 3 3" xfId="10811" xr:uid="{00000000-0005-0000-0000-000020130000}"/>
    <cellStyle name="20 % - Markeringsfarve2 3 2 6 3 3 2" xfId="27131" xr:uid="{00000000-0005-0000-0000-000021130000}"/>
    <cellStyle name="20 % - Markeringsfarve2 3 2 6 3 3 3" xfId="42097" xr:uid="{00000000-0005-0000-0000-000022130000}"/>
    <cellStyle name="20 % - Markeringsfarve2 3 2 6 3 4" xfId="20109" xr:uid="{00000000-0005-0000-0000-000023130000}"/>
    <cellStyle name="20 % - Markeringsfarve2 3 2 6 3 5" xfId="35098" xr:uid="{00000000-0005-0000-0000-000024130000}"/>
    <cellStyle name="20 % - Markeringsfarve2 3 2 6 4" xfId="2675" xr:uid="{00000000-0005-0000-0000-000025130000}"/>
    <cellStyle name="20 % - Markeringsfarve2 3 2 6 4 2" xfId="8890" xr:uid="{00000000-0005-0000-0000-000026130000}"/>
    <cellStyle name="20 % - Markeringsfarve2 3 2 6 4 2 2" xfId="16365" xr:uid="{00000000-0005-0000-0000-000027130000}"/>
    <cellStyle name="20 % - Markeringsfarve2 3 2 6 4 2 2 2" xfId="32680" xr:uid="{00000000-0005-0000-0000-000028130000}"/>
    <cellStyle name="20 % - Markeringsfarve2 3 2 6 4 2 2 3" xfId="47644" xr:uid="{00000000-0005-0000-0000-000029130000}"/>
    <cellStyle name="20 % - Markeringsfarve2 3 2 6 4 2 3" xfId="25658" xr:uid="{00000000-0005-0000-0000-00002A130000}"/>
    <cellStyle name="20 % - Markeringsfarve2 3 2 6 4 2 4" xfId="40645" xr:uid="{00000000-0005-0000-0000-00002B130000}"/>
    <cellStyle name="20 % - Markeringsfarve2 3 2 6 4 3" xfId="10812" xr:uid="{00000000-0005-0000-0000-00002C130000}"/>
    <cellStyle name="20 % - Markeringsfarve2 3 2 6 4 3 2" xfId="27132" xr:uid="{00000000-0005-0000-0000-00002D130000}"/>
    <cellStyle name="20 % - Markeringsfarve2 3 2 6 4 3 3" xfId="42098" xr:uid="{00000000-0005-0000-0000-00002E130000}"/>
    <cellStyle name="20 % - Markeringsfarve2 3 2 6 4 4" xfId="20110" xr:uid="{00000000-0005-0000-0000-00002F130000}"/>
    <cellStyle name="20 % - Markeringsfarve2 3 2 6 4 5" xfId="35099" xr:uid="{00000000-0005-0000-0000-000030130000}"/>
    <cellStyle name="20 % - Markeringsfarve2 3 2 6 5" xfId="6163" xr:uid="{00000000-0005-0000-0000-000031130000}"/>
    <cellStyle name="20 % - Markeringsfarve2 3 2 6 5 2" xfId="13659" xr:uid="{00000000-0005-0000-0000-000032130000}"/>
    <cellStyle name="20 % - Markeringsfarve2 3 2 6 5 2 2" xfId="29974" xr:uid="{00000000-0005-0000-0000-000033130000}"/>
    <cellStyle name="20 % - Markeringsfarve2 3 2 6 5 2 3" xfId="44938" xr:uid="{00000000-0005-0000-0000-000034130000}"/>
    <cellStyle name="20 % - Markeringsfarve2 3 2 6 5 3" xfId="22952" xr:uid="{00000000-0005-0000-0000-000035130000}"/>
    <cellStyle name="20 % - Markeringsfarve2 3 2 6 5 4" xfId="37939" xr:uid="{00000000-0005-0000-0000-000036130000}"/>
    <cellStyle name="20 % - Markeringsfarve2 3 2 6 6" xfId="10808" xr:uid="{00000000-0005-0000-0000-000037130000}"/>
    <cellStyle name="20 % - Markeringsfarve2 3 2 6 6 2" xfId="27128" xr:uid="{00000000-0005-0000-0000-000038130000}"/>
    <cellStyle name="20 % - Markeringsfarve2 3 2 6 6 3" xfId="42094" xr:uid="{00000000-0005-0000-0000-000039130000}"/>
    <cellStyle name="20 % - Markeringsfarve2 3 2 6 7" xfId="20106" xr:uid="{00000000-0005-0000-0000-00003A130000}"/>
    <cellStyle name="20 % - Markeringsfarve2 3 2 6 8" xfId="35095" xr:uid="{00000000-0005-0000-0000-00003B130000}"/>
    <cellStyle name="20 % - Markeringsfarve2 3 2 7" xfId="2676" xr:uid="{00000000-0005-0000-0000-00003C130000}"/>
    <cellStyle name="20 % - Markeringsfarve2 3 2 7 2" xfId="2677" xr:uid="{00000000-0005-0000-0000-00003D130000}"/>
    <cellStyle name="20 % - Markeringsfarve2 3 2 7 2 2" xfId="8216" xr:uid="{00000000-0005-0000-0000-00003E130000}"/>
    <cellStyle name="20 % - Markeringsfarve2 3 2 7 2 2 2" xfId="15695" xr:uid="{00000000-0005-0000-0000-00003F130000}"/>
    <cellStyle name="20 % - Markeringsfarve2 3 2 7 2 2 2 2" xfId="32010" xr:uid="{00000000-0005-0000-0000-000040130000}"/>
    <cellStyle name="20 % - Markeringsfarve2 3 2 7 2 2 2 3" xfId="46974" xr:uid="{00000000-0005-0000-0000-000041130000}"/>
    <cellStyle name="20 % - Markeringsfarve2 3 2 7 2 2 3" xfId="24988" xr:uid="{00000000-0005-0000-0000-000042130000}"/>
    <cellStyle name="20 % - Markeringsfarve2 3 2 7 2 2 4" xfId="39975" xr:uid="{00000000-0005-0000-0000-000043130000}"/>
    <cellStyle name="20 % - Markeringsfarve2 3 2 7 2 3" xfId="10814" xr:uid="{00000000-0005-0000-0000-000044130000}"/>
    <cellStyle name="20 % - Markeringsfarve2 3 2 7 2 3 2" xfId="27134" xr:uid="{00000000-0005-0000-0000-000045130000}"/>
    <cellStyle name="20 % - Markeringsfarve2 3 2 7 2 3 3" xfId="42100" xr:uid="{00000000-0005-0000-0000-000046130000}"/>
    <cellStyle name="20 % - Markeringsfarve2 3 2 7 2 4" xfId="20112" xr:uid="{00000000-0005-0000-0000-000047130000}"/>
    <cellStyle name="20 % - Markeringsfarve2 3 2 7 2 5" xfId="35101" xr:uid="{00000000-0005-0000-0000-000048130000}"/>
    <cellStyle name="20 % - Markeringsfarve2 3 2 7 3" xfId="6811" xr:uid="{00000000-0005-0000-0000-000049130000}"/>
    <cellStyle name="20 % - Markeringsfarve2 3 2 7 3 2" xfId="14306" xr:uid="{00000000-0005-0000-0000-00004A130000}"/>
    <cellStyle name="20 % - Markeringsfarve2 3 2 7 3 2 2" xfId="30621" xr:uid="{00000000-0005-0000-0000-00004B130000}"/>
    <cellStyle name="20 % - Markeringsfarve2 3 2 7 3 2 3" xfId="45585" xr:uid="{00000000-0005-0000-0000-00004C130000}"/>
    <cellStyle name="20 % - Markeringsfarve2 3 2 7 3 3" xfId="23599" xr:uid="{00000000-0005-0000-0000-00004D130000}"/>
    <cellStyle name="20 % - Markeringsfarve2 3 2 7 3 4" xfId="38586" xr:uid="{00000000-0005-0000-0000-00004E130000}"/>
    <cellStyle name="20 % - Markeringsfarve2 3 2 7 4" xfId="10813" xr:uid="{00000000-0005-0000-0000-00004F130000}"/>
    <cellStyle name="20 % - Markeringsfarve2 3 2 7 4 2" xfId="27133" xr:uid="{00000000-0005-0000-0000-000050130000}"/>
    <cellStyle name="20 % - Markeringsfarve2 3 2 7 4 3" xfId="42099" xr:uid="{00000000-0005-0000-0000-000051130000}"/>
    <cellStyle name="20 % - Markeringsfarve2 3 2 7 5" xfId="20111" xr:uid="{00000000-0005-0000-0000-000052130000}"/>
    <cellStyle name="20 % - Markeringsfarve2 3 2 7 6" xfId="35100" xr:uid="{00000000-0005-0000-0000-000053130000}"/>
    <cellStyle name="20 % - Markeringsfarve2 3 2 8" xfId="2678" xr:uid="{00000000-0005-0000-0000-000054130000}"/>
    <cellStyle name="20 % - Markeringsfarve2 3 2 8 2" xfId="7444" xr:uid="{00000000-0005-0000-0000-000055130000}"/>
    <cellStyle name="20 % - Markeringsfarve2 3 2 8 2 2" xfId="14933" xr:uid="{00000000-0005-0000-0000-000056130000}"/>
    <cellStyle name="20 % - Markeringsfarve2 3 2 8 2 2 2" xfId="31248" xr:uid="{00000000-0005-0000-0000-000057130000}"/>
    <cellStyle name="20 % - Markeringsfarve2 3 2 8 2 2 3" xfId="46212" xr:uid="{00000000-0005-0000-0000-000058130000}"/>
    <cellStyle name="20 % - Markeringsfarve2 3 2 8 2 3" xfId="24226" xr:uid="{00000000-0005-0000-0000-000059130000}"/>
    <cellStyle name="20 % - Markeringsfarve2 3 2 8 2 4" xfId="39213" xr:uid="{00000000-0005-0000-0000-00005A130000}"/>
    <cellStyle name="20 % - Markeringsfarve2 3 2 8 3" xfId="10815" xr:uid="{00000000-0005-0000-0000-00005B130000}"/>
    <cellStyle name="20 % - Markeringsfarve2 3 2 8 3 2" xfId="27135" xr:uid="{00000000-0005-0000-0000-00005C130000}"/>
    <cellStyle name="20 % - Markeringsfarve2 3 2 8 3 3" xfId="42101" xr:uid="{00000000-0005-0000-0000-00005D130000}"/>
    <cellStyle name="20 % - Markeringsfarve2 3 2 8 4" xfId="20113" xr:uid="{00000000-0005-0000-0000-00005E130000}"/>
    <cellStyle name="20 % - Markeringsfarve2 3 2 8 5" xfId="35102" xr:uid="{00000000-0005-0000-0000-00005F130000}"/>
    <cellStyle name="20 % - Markeringsfarve2 3 2 9" xfId="2679" xr:uid="{00000000-0005-0000-0000-000060130000}"/>
    <cellStyle name="20 % - Markeringsfarve2 3 2 9 2" xfId="9000" xr:uid="{00000000-0005-0000-0000-000061130000}"/>
    <cellStyle name="20 % - Markeringsfarve2 3 2 9 2 2" xfId="16472" xr:uid="{00000000-0005-0000-0000-000062130000}"/>
    <cellStyle name="20 % - Markeringsfarve2 3 2 9 2 2 2" xfId="32787" xr:uid="{00000000-0005-0000-0000-000063130000}"/>
    <cellStyle name="20 % - Markeringsfarve2 3 2 9 2 2 3" xfId="47751" xr:uid="{00000000-0005-0000-0000-000064130000}"/>
    <cellStyle name="20 % - Markeringsfarve2 3 2 9 2 3" xfId="25765" xr:uid="{00000000-0005-0000-0000-000065130000}"/>
    <cellStyle name="20 % - Markeringsfarve2 3 2 9 2 4" xfId="40752" xr:uid="{00000000-0005-0000-0000-000066130000}"/>
    <cellStyle name="20 % - Markeringsfarve2 3 2 9 3" xfId="10816" xr:uid="{00000000-0005-0000-0000-000067130000}"/>
    <cellStyle name="20 % - Markeringsfarve2 3 2 9 3 2" xfId="27136" xr:uid="{00000000-0005-0000-0000-000068130000}"/>
    <cellStyle name="20 % - Markeringsfarve2 3 2 9 3 3" xfId="42102" xr:uid="{00000000-0005-0000-0000-000069130000}"/>
    <cellStyle name="20 % - Markeringsfarve2 3 2 9 4" xfId="20114" xr:uid="{00000000-0005-0000-0000-00006A130000}"/>
    <cellStyle name="20 % - Markeringsfarve2 3 2 9 5" xfId="35103" xr:uid="{00000000-0005-0000-0000-00006B130000}"/>
    <cellStyle name="20 % - Markeringsfarve2 3 3" xfId="2680" xr:uid="{00000000-0005-0000-0000-00006C130000}"/>
    <cellStyle name="20 % - Markeringsfarve2 3 3 10" xfId="6164" xr:uid="{00000000-0005-0000-0000-00006D130000}"/>
    <cellStyle name="20 % - Markeringsfarve2 3 3 10 2" xfId="13660" xr:uid="{00000000-0005-0000-0000-00006E130000}"/>
    <cellStyle name="20 % - Markeringsfarve2 3 3 10 2 2" xfId="29975" xr:uid="{00000000-0005-0000-0000-00006F130000}"/>
    <cellStyle name="20 % - Markeringsfarve2 3 3 10 2 3" xfId="44939" xr:uid="{00000000-0005-0000-0000-000070130000}"/>
    <cellStyle name="20 % - Markeringsfarve2 3 3 10 3" xfId="22953" xr:uid="{00000000-0005-0000-0000-000071130000}"/>
    <cellStyle name="20 % - Markeringsfarve2 3 3 10 4" xfId="37940" xr:uid="{00000000-0005-0000-0000-000072130000}"/>
    <cellStyle name="20 % - Markeringsfarve2 3 3 11" xfId="10817" xr:uid="{00000000-0005-0000-0000-000073130000}"/>
    <cellStyle name="20 % - Markeringsfarve2 3 3 11 2" xfId="27137" xr:uid="{00000000-0005-0000-0000-000074130000}"/>
    <cellStyle name="20 % - Markeringsfarve2 3 3 11 3" xfId="42103" xr:uid="{00000000-0005-0000-0000-000075130000}"/>
    <cellStyle name="20 % - Markeringsfarve2 3 3 12" xfId="20115" xr:uid="{00000000-0005-0000-0000-000076130000}"/>
    <cellStyle name="20 % - Markeringsfarve2 3 3 13" xfId="35104" xr:uid="{00000000-0005-0000-0000-000077130000}"/>
    <cellStyle name="20 % - Markeringsfarve2 3 3 2" xfId="2681" xr:uid="{00000000-0005-0000-0000-000078130000}"/>
    <cellStyle name="20 % - Markeringsfarve2 3 3 2 2" xfId="2682" xr:uid="{00000000-0005-0000-0000-000079130000}"/>
    <cellStyle name="20 % - Markeringsfarve2 3 3 2 2 2" xfId="2683" xr:uid="{00000000-0005-0000-0000-00007A130000}"/>
    <cellStyle name="20 % - Markeringsfarve2 3 3 2 2 2 2" xfId="8374" xr:uid="{00000000-0005-0000-0000-00007B130000}"/>
    <cellStyle name="20 % - Markeringsfarve2 3 3 2 2 2 2 2" xfId="15853" xr:uid="{00000000-0005-0000-0000-00007C130000}"/>
    <cellStyle name="20 % - Markeringsfarve2 3 3 2 2 2 2 2 2" xfId="32168" xr:uid="{00000000-0005-0000-0000-00007D130000}"/>
    <cellStyle name="20 % - Markeringsfarve2 3 3 2 2 2 2 2 3" xfId="47132" xr:uid="{00000000-0005-0000-0000-00007E130000}"/>
    <cellStyle name="20 % - Markeringsfarve2 3 3 2 2 2 2 3" xfId="25146" xr:uid="{00000000-0005-0000-0000-00007F130000}"/>
    <cellStyle name="20 % - Markeringsfarve2 3 3 2 2 2 2 4" xfId="40133" xr:uid="{00000000-0005-0000-0000-000080130000}"/>
    <cellStyle name="20 % - Markeringsfarve2 3 3 2 2 2 3" xfId="10820" xr:uid="{00000000-0005-0000-0000-000081130000}"/>
    <cellStyle name="20 % - Markeringsfarve2 3 3 2 2 2 3 2" xfId="27140" xr:uid="{00000000-0005-0000-0000-000082130000}"/>
    <cellStyle name="20 % - Markeringsfarve2 3 3 2 2 2 3 3" xfId="42106" xr:uid="{00000000-0005-0000-0000-000083130000}"/>
    <cellStyle name="20 % - Markeringsfarve2 3 3 2 2 2 4" xfId="20118" xr:uid="{00000000-0005-0000-0000-000084130000}"/>
    <cellStyle name="20 % - Markeringsfarve2 3 3 2 2 2 5" xfId="35107" xr:uid="{00000000-0005-0000-0000-000085130000}"/>
    <cellStyle name="20 % - Markeringsfarve2 3 3 2 2 3" xfId="6943" xr:uid="{00000000-0005-0000-0000-000086130000}"/>
    <cellStyle name="20 % - Markeringsfarve2 3 3 2 2 3 2" xfId="14438" xr:uid="{00000000-0005-0000-0000-000087130000}"/>
    <cellStyle name="20 % - Markeringsfarve2 3 3 2 2 3 2 2" xfId="30753" xr:uid="{00000000-0005-0000-0000-000088130000}"/>
    <cellStyle name="20 % - Markeringsfarve2 3 3 2 2 3 2 3" xfId="45717" xr:uid="{00000000-0005-0000-0000-000089130000}"/>
    <cellStyle name="20 % - Markeringsfarve2 3 3 2 2 3 3" xfId="23731" xr:uid="{00000000-0005-0000-0000-00008A130000}"/>
    <cellStyle name="20 % - Markeringsfarve2 3 3 2 2 3 4" xfId="38718" xr:uid="{00000000-0005-0000-0000-00008B130000}"/>
    <cellStyle name="20 % - Markeringsfarve2 3 3 2 2 4" xfId="10819" xr:uid="{00000000-0005-0000-0000-00008C130000}"/>
    <cellStyle name="20 % - Markeringsfarve2 3 3 2 2 4 2" xfId="27139" xr:uid="{00000000-0005-0000-0000-00008D130000}"/>
    <cellStyle name="20 % - Markeringsfarve2 3 3 2 2 4 3" xfId="42105" xr:uid="{00000000-0005-0000-0000-00008E130000}"/>
    <cellStyle name="20 % - Markeringsfarve2 3 3 2 2 5" xfId="20117" xr:uid="{00000000-0005-0000-0000-00008F130000}"/>
    <cellStyle name="20 % - Markeringsfarve2 3 3 2 2 6" xfId="35106" xr:uid="{00000000-0005-0000-0000-000090130000}"/>
    <cellStyle name="20 % - Markeringsfarve2 3 3 2 3" xfId="2684" xr:uid="{00000000-0005-0000-0000-000091130000}"/>
    <cellStyle name="20 % - Markeringsfarve2 3 3 2 3 2" xfId="7604" xr:uid="{00000000-0005-0000-0000-000092130000}"/>
    <cellStyle name="20 % - Markeringsfarve2 3 3 2 3 2 2" xfId="15093" xr:uid="{00000000-0005-0000-0000-000093130000}"/>
    <cellStyle name="20 % - Markeringsfarve2 3 3 2 3 2 2 2" xfId="31408" xr:uid="{00000000-0005-0000-0000-000094130000}"/>
    <cellStyle name="20 % - Markeringsfarve2 3 3 2 3 2 2 3" xfId="46372" xr:uid="{00000000-0005-0000-0000-000095130000}"/>
    <cellStyle name="20 % - Markeringsfarve2 3 3 2 3 2 3" xfId="24386" xr:uid="{00000000-0005-0000-0000-000096130000}"/>
    <cellStyle name="20 % - Markeringsfarve2 3 3 2 3 2 4" xfId="39373" xr:uid="{00000000-0005-0000-0000-000097130000}"/>
    <cellStyle name="20 % - Markeringsfarve2 3 3 2 3 3" xfId="10821" xr:uid="{00000000-0005-0000-0000-000098130000}"/>
    <cellStyle name="20 % - Markeringsfarve2 3 3 2 3 3 2" xfId="27141" xr:uid="{00000000-0005-0000-0000-000099130000}"/>
    <cellStyle name="20 % - Markeringsfarve2 3 3 2 3 3 3" xfId="42107" xr:uid="{00000000-0005-0000-0000-00009A130000}"/>
    <cellStyle name="20 % - Markeringsfarve2 3 3 2 3 4" xfId="20119" xr:uid="{00000000-0005-0000-0000-00009B130000}"/>
    <cellStyle name="20 % - Markeringsfarve2 3 3 2 3 5" xfId="35108" xr:uid="{00000000-0005-0000-0000-00009C130000}"/>
    <cellStyle name="20 % - Markeringsfarve2 3 3 2 4" xfId="2685" xr:uid="{00000000-0005-0000-0000-00009D130000}"/>
    <cellStyle name="20 % - Markeringsfarve2 3 3 2 4 2" xfId="9463" xr:uid="{00000000-0005-0000-0000-00009E130000}"/>
    <cellStyle name="20 % - Markeringsfarve2 3 3 2 4 2 2" xfId="16917" xr:uid="{00000000-0005-0000-0000-00009F130000}"/>
    <cellStyle name="20 % - Markeringsfarve2 3 3 2 4 2 2 2" xfId="33232" xr:uid="{00000000-0005-0000-0000-0000A0130000}"/>
    <cellStyle name="20 % - Markeringsfarve2 3 3 2 4 2 2 3" xfId="48196" xr:uid="{00000000-0005-0000-0000-0000A1130000}"/>
    <cellStyle name="20 % - Markeringsfarve2 3 3 2 4 2 3" xfId="26210" xr:uid="{00000000-0005-0000-0000-0000A2130000}"/>
    <cellStyle name="20 % - Markeringsfarve2 3 3 2 4 2 4" xfId="41197" xr:uid="{00000000-0005-0000-0000-0000A3130000}"/>
    <cellStyle name="20 % - Markeringsfarve2 3 3 2 4 3" xfId="10822" xr:uid="{00000000-0005-0000-0000-0000A4130000}"/>
    <cellStyle name="20 % - Markeringsfarve2 3 3 2 4 3 2" xfId="27142" xr:uid="{00000000-0005-0000-0000-0000A5130000}"/>
    <cellStyle name="20 % - Markeringsfarve2 3 3 2 4 3 3" xfId="42108" xr:uid="{00000000-0005-0000-0000-0000A6130000}"/>
    <cellStyle name="20 % - Markeringsfarve2 3 3 2 4 4" xfId="20120" xr:uid="{00000000-0005-0000-0000-0000A7130000}"/>
    <cellStyle name="20 % - Markeringsfarve2 3 3 2 4 5" xfId="35109" xr:uid="{00000000-0005-0000-0000-0000A8130000}"/>
    <cellStyle name="20 % - Markeringsfarve2 3 3 2 5" xfId="6165" xr:uid="{00000000-0005-0000-0000-0000A9130000}"/>
    <cellStyle name="20 % - Markeringsfarve2 3 3 2 5 2" xfId="13661" xr:uid="{00000000-0005-0000-0000-0000AA130000}"/>
    <cellStyle name="20 % - Markeringsfarve2 3 3 2 5 2 2" xfId="29976" xr:uid="{00000000-0005-0000-0000-0000AB130000}"/>
    <cellStyle name="20 % - Markeringsfarve2 3 3 2 5 2 3" xfId="44940" xr:uid="{00000000-0005-0000-0000-0000AC130000}"/>
    <cellStyle name="20 % - Markeringsfarve2 3 3 2 5 3" xfId="22954" xr:uid="{00000000-0005-0000-0000-0000AD130000}"/>
    <cellStyle name="20 % - Markeringsfarve2 3 3 2 5 4" xfId="37941" xr:uid="{00000000-0005-0000-0000-0000AE130000}"/>
    <cellStyle name="20 % - Markeringsfarve2 3 3 2 6" xfId="10818" xr:uid="{00000000-0005-0000-0000-0000AF130000}"/>
    <cellStyle name="20 % - Markeringsfarve2 3 3 2 6 2" xfId="27138" xr:uid="{00000000-0005-0000-0000-0000B0130000}"/>
    <cellStyle name="20 % - Markeringsfarve2 3 3 2 6 3" xfId="42104" xr:uid="{00000000-0005-0000-0000-0000B1130000}"/>
    <cellStyle name="20 % - Markeringsfarve2 3 3 2 7" xfId="20116" xr:uid="{00000000-0005-0000-0000-0000B2130000}"/>
    <cellStyle name="20 % - Markeringsfarve2 3 3 2 8" xfId="35105" xr:uid="{00000000-0005-0000-0000-0000B3130000}"/>
    <cellStyle name="20 % - Markeringsfarve2 3 3 3" xfId="2686" xr:uid="{00000000-0005-0000-0000-0000B4130000}"/>
    <cellStyle name="20 % - Markeringsfarve2 3 3 3 2" xfId="2687" xr:uid="{00000000-0005-0000-0000-0000B5130000}"/>
    <cellStyle name="20 % - Markeringsfarve2 3 3 3 2 2" xfId="2688" xr:uid="{00000000-0005-0000-0000-0000B6130000}"/>
    <cellStyle name="20 % - Markeringsfarve2 3 3 3 2 2 2" xfId="8412" xr:uid="{00000000-0005-0000-0000-0000B7130000}"/>
    <cellStyle name="20 % - Markeringsfarve2 3 3 3 2 2 2 2" xfId="15891" xr:uid="{00000000-0005-0000-0000-0000B8130000}"/>
    <cellStyle name="20 % - Markeringsfarve2 3 3 3 2 2 2 2 2" xfId="32206" xr:uid="{00000000-0005-0000-0000-0000B9130000}"/>
    <cellStyle name="20 % - Markeringsfarve2 3 3 3 2 2 2 2 3" xfId="47170" xr:uid="{00000000-0005-0000-0000-0000BA130000}"/>
    <cellStyle name="20 % - Markeringsfarve2 3 3 3 2 2 2 3" xfId="25184" xr:uid="{00000000-0005-0000-0000-0000BB130000}"/>
    <cellStyle name="20 % - Markeringsfarve2 3 3 3 2 2 2 4" xfId="40171" xr:uid="{00000000-0005-0000-0000-0000BC130000}"/>
    <cellStyle name="20 % - Markeringsfarve2 3 3 3 2 2 3" xfId="10825" xr:uid="{00000000-0005-0000-0000-0000BD130000}"/>
    <cellStyle name="20 % - Markeringsfarve2 3 3 3 2 2 3 2" xfId="27145" xr:uid="{00000000-0005-0000-0000-0000BE130000}"/>
    <cellStyle name="20 % - Markeringsfarve2 3 3 3 2 2 3 3" xfId="42111" xr:uid="{00000000-0005-0000-0000-0000BF130000}"/>
    <cellStyle name="20 % - Markeringsfarve2 3 3 3 2 2 4" xfId="20123" xr:uid="{00000000-0005-0000-0000-0000C0130000}"/>
    <cellStyle name="20 % - Markeringsfarve2 3 3 3 2 2 5" xfId="35112" xr:uid="{00000000-0005-0000-0000-0000C1130000}"/>
    <cellStyle name="20 % - Markeringsfarve2 3 3 3 2 3" xfId="6976" xr:uid="{00000000-0005-0000-0000-0000C2130000}"/>
    <cellStyle name="20 % - Markeringsfarve2 3 3 3 2 3 2" xfId="14471" xr:uid="{00000000-0005-0000-0000-0000C3130000}"/>
    <cellStyle name="20 % - Markeringsfarve2 3 3 3 2 3 2 2" xfId="30786" xr:uid="{00000000-0005-0000-0000-0000C4130000}"/>
    <cellStyle name="20 % - Markeringsfarve2 3 3 3 2 3 2 3" xfId="45750" xr:uid="{00000000-0005-0000-0000-0000C5130000}"/>
    <cellStyle name="20 % - Markeringsfarve2 3 3 3 2 3 3" xfId="23764" xr:uid="{00000000-0005-0000-0000-0000C6130000}"/>
    <cellStyle name="20 % - Markeringsfarve2 3 3 3 2 3 4" xfId="38751" xr:uid="{00000000-0005-0000-0000-0000C7130000}"/>
    <cellStyle name="20 % - Markeringsfarve2 3 3 3 2 4" xfId="10824" xr:uid="{00000000-0005-0000-0000-0000C8130000}"/>
    <cellStyle name="20 % - Markeringsfarve2 3 3 3 2 4 2" xfId="27144" xr:uid="{00000000-0005-0000-0000-0000C9130000}"/>
    <cellStyle name="20 % - Markeringsfarve2 3 3 3 2 4 3" xfId="42110" xr:uid="{00000000-0005-0000-0000-0000CA130000}"/>
    <cellStyle name="20 % - Markeringsfarve2 3 3 3 2 5" xfId="20122" xr:uid="{00000000-0005-0000-0000-0000CB130000}"/>
    <cellStyle name="20 % - Markeringsfarve2 3 3 3 2 6" xfId="35111" xr:uid="{00000000-0005-0000-0000-0000CC130000}"/>
    <cellStyle name="20 % - Markeringsfarve2 3 3 3 3" xfId="2689" xr:uid="{00000000-0005-0000-0000-0000CD130000}"/>
    <cellStyle name="20 % - Markeringsfarve2 3 3 3 3 2" xfId="7642" xr:uid="{00000000-0005-0000-0000-0000CE130000}"/>
    <cellStyle name="20 % - Markeringsfarve2 3 3 3 3 2 2" xfId="15131" xr:uid="{00000000-0005-0000-0000-0000CF130000}"/>
    <cellStyle name="20 % - Markeringsfarve2 3 3 3 3 2 2 2" xfId="31446" xr:uid="{00000000-0005-0000-0000-0000D0130000}"/>
    <cellStyle name="20 % - Markeringsfarve2 3 3 3 3 2 2 3" xfId="46410" xr:uid="{00000000-0005-0000-0000-0000D1130000}"/>
    <cellStyle name="20 % - Markeringsfarve2 3 3 3 3 2 3" xfId="24424" xr:uid="{00000000-0005-0000-0000-0000D2130000}"/>
    <cellStyle name="20 % - Markeringsfarve2 3 3 3 3 2 4" xfId="39411" xr:uid="{00000000-0005-0000-0000-0000D3130000}"/>
    <cellStyle name="20 % - Markeringsfarve2 3 3 3 3 3" xfId="10826" xr:uid="{00000000-0005-0000-0000-0000D4130000}"/>
    <cellStyle name="20 % - Markeringsfarve2 3 3 3 3 3 2" xfId="27146" xr:uid="{00000000-0005-0000-0000-0000D5130000}"/>
    <cellStyle name="20 % - Markeringsfarve2 3 3 3 3 3 3" xfId="42112" xr:uid="{00000000-0005-0000-0000-0000D6130000}"/>
    <cellStyle name="20 % - Markeringsfarve2 3 3 3 3 4" xfId="20124" xr:uid="{00000000-0005-0000-0000-0000D7130000}"/>
    <cellStyle name="20 % - Markeringsfarve2 3 3 3 3 5" xfId="35113" xr:uid="{00000000-0005-0000-0000-0000D8130000}"/>
    <cellStyle name="20 % - Markeringsfarve2 3 3 3 4" xfId="2690" xr:uid="{00000000-0005-0000-0000-0000D9130000}"/>
    <cellStyle name="20 % - Markeringsfarve2 3 3 3 4 2" xfId="9183" xr:uid="{00000000-0005-0000-0000-0000DA130000}"/>
    <cellStyle name="20 % - Markeringsfarve2 3 3 3 4 2 2" xfId="16650" xr:uid="{00000000-0005-0000-0000-0000DB130000}"/>
    <cellStyle name="20 % - Markeringsfarve2 3 3 3 4 2 2 2" xfId="32965" xr:uid="{00000000-0005-0000-0000-0000DC130000}"/>
    <cellStyle name="20 % - Markeringsfarve2 3 3 3 4 2 2 3" xfId="47929" xr:uid="{00000000-0005-0000-0000-0000DD130000}"/>
    <cellStyle name="20 % - Markeringsfarve2 3 3 3 4 2 3" xfId="25943" xr:uid="{00000000-0005-0000-0000-0000DE130000}"/>
    <cellStyle name="20 % - Markeringsfarve2 3 3 3 4 2 4" xfId="40930" xr:uid="{00000000-0005-0000-0000-0000DF130000}"/>
    <cellStyle name="20 % - Markeringsfarve2 3 3 3 4 3" xfId="10827" xr:uid="{00000000-0005-0000-0000-0000E0130000}"/>
    <cellStyle name="20 % - Markeringsfarve2 3 3 3 4 3 2" xfId="27147" xr:uid="{00000000-0005-0000-0000-0000E1130000}"/>
    <cellStyle name="20 % - Markeringsfarve2 3 3 3 4 3 3" xfId="42113" xr:uid="{00000000-0005-0000-0000-0000E2130000}"/>
    <cellStyle name="20 % - Markeringsfarve2 3 3 3 4 4" xfId="20125" xr:uid="{00000000-0005-0000-0000-0000E3130000}"/>
    <cellStyle name="20 % - Markeringsfarve2 3 3 3 4 5" xfId="35114" xr:uid="{00000000-0005-0000-0000-0000E4130000}"/>
    <cellStyle name="20 % - Markeringsfarve2 3 3 3 5" xfId="6166" xr:uid="{00000000-0005-0000-0000-0000E5130000}"/>
    <cellStyle name="20 % - Markeringsfarve2 3 3 3 5 2" xfId="13662" xr:uid="{00000000-0005-0000-0000-0000E6130000}"/>
    <cellStyle name="20 % - Markeringsfarve2 3 3 3 5 2 2" xfId="29977" xr:uid="{00000000-0005-0000-0000-0000E7130000}"/>
    <cellStyle name="20 % - Markeringsfarve2 3 3 3 5 2 3" xfId="44941" xr:uid="{00000000-0005-0000-0000-0000E8130000}"/>
    <cellStyle name="20 % - Markeringsfarve2 3 3 3 5 3" xfId="22955" xr:uid="{00000000-0005-0000-0000-0000E9130000}"/>
    <cellStyle name="20 % - Markeringsfarve2 3 3 3 5 4" xfId="37942" xr:uid="{00000000-0005-0000-0000-0000EA130000}"/>
    <cellStyle name="20 % - Markeringsfarve2 3 3 3 6" xfId="10823" xr:uid="{00000000-0005-0000-0000-0000EB130000}"/>
    <cellStyle name="20 % - Markeringsfarve2 3 3 3 6 2" xfId="27143" xr:uid="{00000000-0005-0000-0000-0000EC130000}"/>
    <cellStyle name="20 % - Markeringsfarve2 3 3 3 6 3" xfId="42109" xr:uid="{00000000-0005-0000-0000-0000ED130000}"/>
    <cellStyle name="20 % - Markeringsfarve2 3 3 3 7" xfId="20121" xr:uid="{00000000-0005-0000-0000-0000EE130000}"/>
    <cellStyle name="20 % - Markeringsfarve2 3 3 3 8" xfId="35110" xr:uid="{00000000-0005-0000-0000-0000EF130000}"/>
    <cellStyle name="20 % - Markeringsfarve2 3 3 4" xfId="2691" xr:uid="{00000000-0005-0000-0000-0000F0130000}"/>
    <cellStyle name="20 % - Markeringsfarve2 3 3 4 2" xfId="2692" xr:uid="{00000000-0005-0000-0000-0000F1130000}"/>
    <cellStyle name="20 % - Markeringsfarve2 3 3 4 2 2" xfId="2693" xr:uid="{00000000-0005-0000-0000-0000F2130000}"/>
    <cellStyle name="20 % - Markeringsfarve2 3 3 4 2 2 2" xfId="8612" xr:uid="{00000000-0005-0000-0000-0000F3130000}"/>
    <cellStyle name="20 % - Markeringsfarve2 3 3 4 2 2 2 2" xfId="16091" xr:uid="{00000000-0005-0000-0000-0000F4130000}"/>
    <cellStyle name="20 % - Markeringsfarve2 3 3 4 2 2 2 2 2" xfId="32406" xr:uid="{00000000-0005-0000-0000-0000F5130000}"/>
    <cellStyle name="20 % - Markeringsfarve2 3 3 4 2 2 2 2 3" xfId="47370" xr:uid="{00000000-0005-0000-0000-0000F6130000}"/>
    <cellStyle name="20 % - Markeringsfarve2 3 3 4 2 2 2 3" xfId="25384" xr:uid="{00000000-0005-0000-0000-0000F7130000}"/>
    <cellStyle name="20 % - Markeringsfarve2 3 3 4 2 2 2 4" xfId="40371" xr:uid="{00000000-0005-0000-0000-0000F8130000}"/>
    <cellStyle name="20 % - Markeringsfarve2 3 3 4 2 2 3" xfId="10830" xr:uid="{00000000-0005-0000-0000-0000F9130000}"/>
    <cellStyle name="20 % - Markeringsfarve2 3 3 4 2 2 3 2" xfId="27150" xr:uid="{00000000-0005-0000-0000-0000FA130000}"/>
    <cellStyle name="20 % - Markeringsfarve2 3 3 4 2 2 3 3" xfId="42116" xr:uid="{00000000-0005-0000-0000-0000FB130000}"/>
    <cellStyle name="20 % - Markeringsfarve2 3 3 4 2 2 4" xfId="20128" xr:uid="{00000000-0005-0000-0000-0000FC130000}"/>
    <cellStyle name="20 % - Markeringsfarve2 3 3 4 2 2 5" xfId="35117" xr:uid="{00000000-0005-0000-0000-0000FD130000}"/>
    <cellStyle name="20 % - Markeringsfarve2 3 3 4 2 3" xfId="7145" xr:uid="{00000000-0005-0000-0000-0000FE130000}"/>
    <cellStyle name="20 % - Markeringsfarve2 3 3 4 2 3 2" xfId="14637" xr:uid="{00000000-0005-0000-0000-0000FF130000}"/>
    <cellStyle name="20 % - Markeringsfarve2 3 3 4 2 3 2 2" xfId="30952" xr:uid="{00000000-0005-0000-0000-000000140000}"/>
    <cellStyle name="20 % - Markeringsfarve2 3 3 4 2 3 2 3" xfId="45916" xr:uid="{00000000-0005-0000-0000-000001140000}"/>
    <cellStyle name="20 % - Markeringsfarve2 3 3 4 2 3 3" xfId="23930" xr:uid="{00000000-0005-0000-0000-000002140000}"/>
    <cellStyle name="20 % - Markeringsfarve2 3 3 4 2 3 4" xfId="38917" xr:uid="{00000000-0005-0000-0000-000003140000}"/>
    <cellStyle name="20 % - Markeringsfarve2 3 3 4 2 4" xfId="10829" xr:uid="{00000000-0005-0000-0000-000004140000}"/>
    <cellStyle name="20 % - Markeringsfarve2 3 3 4 2 4 2" xfId="27149" xr:uid="{00000000-0005-0000-0000-000005140000}"/>
    <cellStyle name="20 % - Markeringsfarve2 3 3 4 2 4 3" xfId="42115" xr:uid="{00000000-0005-0000-0000-000006140000}"/>
    <cellStyle name="20 % - Markeringsfarve2 3 3 4 2 5" xfId="20127" xr:uid="{00000000-0005-0000-0000-000007140000}"/>
    <cellStyle name="20 % - Markeringsfarve2 3 3 4 2 6" xfId="35116" xr:uid="{00000000-0005-0000-0000-000008140000}"/>
    <cellStyle name="20 % - Markeringsfarve2 3 3 4 3" xfId="2694" xr:uid="{00000000-0005-0000-0000-000009140000}"/>
    <cellStyle name="20 % - Markeringsfarve2 3 3 4 3 2" xfId="7888" xr:uid="{00000000-0005-0000-0000-00000A140000}"/>
    <cellStyle name="20 % - Markeringsfarve2 3 3 4 3 2 2" xfId="15376" xr:uid="{00000000-0005-0000-0000-00000B140000}"/>
    <cellStyle name="20 % - Markeringsfarve2 3 3 4 3 2 2 2" xfId="31691" xr:uid="{00000000-0005-0000-0000-00000C140000}"/>
    <cellStyle name="20 % - Markeringsfarve2 3 3 4 3 2 2 3" xfId="46655" xr:uid="{00000000-0005-0000-0000-00000D140000}"/>
    <cellStyle name="20 % - Markeringsfarve2 3 3 4 3 2 3" xfId="24669" xr:uid="{00000000-0005-0000-0000-00000E140000}"/>
    <cellStyle name="20 % - Markeringsfarve2 3 3 4 3 2 4" xfId="39656" xr:uid="{00000000-0005-0000-0000-00000F140000}"/>
    <cellStyle name="20 % - Markeringsfarve2 3 3 4 3 3" xfId="10831" xr:uid="{00000000-0005-0000-0000-000010140000}"/>
    <cellStyle name="20 % - Markeringsfarve2 3 3 4 3 3 2" xfId="27151" xr:uid="{00000000-0005-0000-0000-000011140000}"/>
    <cellStyle name="20 % - Markeringsfarve2 3 3 4 3 3 3" xfId="42117" xr:uid="{00000000-0005-0000-0000-000012140000}"/>
    <cellStyle name="20 % - Markeringsfarve2 3 3 4 3 4" xfId="20129" xr:uid="{00000000-0005-0000-0000-000013140000}"/>
    <cellStyle name="20 % - Markeringsfarve2 3 3 4 3 5" xfId="35118" xr:uid="{00000000-0005-0000-0000-000014140000}"/>
    <cellStyle name="20 % - Markeringsfarve2 3 3 4 4" xfId="2695" xr:uid="{00000000-0005-0000-0000-000015140000}"/>
    <cellStyle name="20 % - Markeringsfarve2 3 3 4 4 2" xfId="9331" xr:uid="{00000000-0005-0000-0000-000016140000}"/>
    <cellStyle name="20 % - Markeringsfarve2 3 3 4 4 2 2" xfId="16792" xr:uid="{00000000-0005-0000-0000-000017140000}"/>
    <cellStyle name="20 % - Markeringsfarve2 3 3 4 4 2 2 2" xfId="33107" xr:uid="{00000000-0005-0000-0000-000018140000}"/>
    <cellStyle name="20 % - Markeringsfarve2 3 3 4 4 2 2 3" xfId="48071" xr:uid="{00000000-0005-0000-0000-000019140000}"/>
    <cellStyle name="20 % - Markeringsfarve2 3 3 4 4 2 3" xfId="26085" xr:uid="{00000000-0005-0000-0000-00001A140000}"/>
    <cellStyle name="20 % - Markeringsfarve2 3 3 4 4 2 4" xfId="41072" xr:uid="{00000000-0005-0000-0000-00001B140000}"/>
    <cellStyle name="20 % - Markeringsfarve2 3 3 4 4 3" xfId="10832" xr:uid="{00000000-0005-0000-0000-00001C140000}"/>
    <cellStyle name="20 % - Markeringsfarve2 3 3 4 4 3 2" xfId="27152" xr:uid="{00000000-0005-0000-0000-00001D140000}"/>
    <cellStyle name="20 % - Markeringsfarve2 3 3 4 4 3 3" xfId="42118" xr:uid="{00000000-0005-0000-0000-00001E140000}"/>
    <cellStyle name="20 % - Markeringsfarve2 3 3 4 4 4" xfId="20130" xr:uid="{00000000-0005-0000-0000-00001F140000}"/>
    <cellStyle name="20 % - Markeringsfarve2 3 3 4 4 5" xfId="35119" xr:uid="{00000000-0005-0000-0000-000020140000}"/>
    <cellStyle name="20 % - Markeringsfarve2 3 3 4 5" xfId="6167" xr:uid="{00000000-0005-0000-0000-000021140000}"/>
    <cellStyle name="20 % - Markeringsfarve2 3 3 4 5 2" xfId="13663" xr:uid="{00000000-0005-0000-0000-000022140000}"/>
    <cellStyle name="20 % - Markeringsfarve2 3 3 4 5 2 2" xfId="29978" xr:uid="{00000000-0005-0000-0000-000023140000}"/>
    <cellStyle name="20 % - Markeringsfarve2 3 3 4 5 2 3" xfId="44942" xr:uid="{00000000-0005-0000-0000-000024140000}"/>
    <cellStyle name="20 % - Markeringsfarve2 3 3 4 5 3" xfId="22956" xr:uid="{00000000-0005-0000-0000-000025140000}"/>
    <cellStyle name="20 % - Markeringsfarve2 3 3 4 5 4" xfId="37943" xr:uid="{00000000-0005-0000-0000-000026140000}"/>
    <cellStyle name="20 % - Markeringsfarve2 3 3 4 6" xfId="10828" xr:uid="{00000000-0005-0000-0000-000027140000}"/>
    <cellStyle name="20 % - Markeringsfarve2 3 3 4 6 2" xfId="27148" xr:uid="{00000000-0005-0000-0000-000028140000}"/>
    <cellStyle name="20 % - Markeringsfarve2 3 3 4 6 3" xfId="42114" xr:uid="{00000000-0005-0000-0000-000029140000}"/>
    <cellStyle name="20 % - Markeringsfarve2 3 3 4 7" xfId="20126" xr:uid="{00000000-0005-0000-0000-00002A140000}"/>
    <cellStyle name="20 % - Markeringsfarve2 3 3 4 8" xfId="35115" xr:uid="{00000000-0005-0000-0000-00002B140000}"/>
    <cellStyle name="20 % - Markeringsfarve2 3 3 5" xfId="2696" xr:uid="{00000000-0005-0000-0000-00002C140000}"/>
    <cellStyle name="20 % - Markeringsfarve2 3 3 5 2" xfId="2697" xr:uid="{00000000-0005-0000-0000-00002D140000}"/>
    <cellStyle name="20 % - Markeringsfarve2 3 3 5 2 2" xfId="2698" xr:uid="{00000000-0005-0000-0000-00002E140000}"/>
    <cellStyle name="20 % - Markeringsfarve2 3 3 5 2 2 2" xfId="8729" xr:uid="{00000000-0005-0000-0000-00002F140000}"/>
    <cellStyle name="20 % - Markeringsfarve2 3 3 5 2 2 2 2" xfId="16208" xr:uid="{00000000-0005-0000-0000-000030140000}"/>
    <cellStyle name="20 % - Markeringsfarve2 3 3 5 2 2 2 2 2" xfId="32523" xr:uid="{00000000-0005-0000-0000-000031140000}"/>
    <cellStyle name="20 % - Markeringsfarve2 3 3 5 2 2 2 2 3" xfId="47487" xr:uid="{00000000-0005-0000-0000-000032140000}"/>
    <cellStyle name="20 % - Markeringsfarve2 3 3 5 2 2 2 3" xfId="25501" xr:uid="{00000000-0005-0000-0000-000033140000}"/>
    <cellStyle name="20 % - Markeringsfarve2 3 3 5 2 2 2 4" xfId="40488" xr:uid="{00000000-0005-0000-0000-000034140000}"/>
    <cellStyle name="20 % - Markeringsfarve2 3 3 5 2 2 3" xfId="10835" xr:uid="{00000000-0005-0000-0000-000035140000}"/>
    <cellStyle name="20 % - Markeringsfarve2 3 3 5 2 2 3 2" xfId="27155" xr:uid="{00000000-0005-0000-0000-000036140000}"/>
    <cellStyle name="20 % - Markeringsfarve2 3 3 5 2 2 3 3" xfId="42121" xr:uid="{00000000-0005-0000-0000-000037140000}"/>
    <cellStyle name="20 % - Markeringsfarve2 3 3 5 2 2 4" xfId="20133" xr:uid="{00000000-0005-0000-0000-000038140000}"/>
    <cellStyle name="20 % - Markeringsfarve2 3 3 5 2 2 5" xfId="35122" xr:uid="{00000000-0005-0000-0000-000039140000}"/>
    <cellStyle name="20 % - Markeringsfarve2 3 3 5 2 3" xfId="7244" xr:uid="{00000000-0005-0000-0000-00003A140000}"/>
    <cellStyle name="20 % - Markeringsfarve2 3 3 5 2 3 2" xfId="14736" xr:uid="{00000000-0005-0000-0000-00003B140000}"/>
    <cellStyle name="20 % - Markeringsfarve2 3 3 5 2 3 2 2" xfId="31051" xr:uid="{00000000-0005-0000-0000-00003C140000}"/>
    <cellStyle name="20 % - Markeringsfarve2 3 3 5 2 3 2 3" xfId="46015" xr:uid="{00000000-0005-0000-0000-00003D140000}"/>
    <cellStyle name="20 % - Markeringsfarve2 3 3 5 2 3 3" xfId="24029" xr:uid="{00000000-0005-0000-0000-00003E140000}"/>
    <cellStyle name="20 % - Markeringsfarve2 3 3 5 2 3 4" xfId="39016" xr:uid="{00000000-0005-0000-0000-00003F140000}"/>
    <cellStyle name="20 % - Markeringsfarve2 3 3 5 2 4" xfId="10834" xr:uid="{00000000-0005-0000-0000-000040140000}"/>
    <cellStyle name="20 % - Markeringsfarve2 3 3 5 2 4 2" xfId="27154" xr:uid="{00000000-0005-0000-0000-000041140000}"/>
    <cellStyle name="20 % - Markeringsfarve2 3 3 5 2 4 3" xfId="42120" xr:uid="{00000000-0005-0000-0000-000042140000}"/>
    <cellStyle name="20 % - Markeringsfarve2 3 3 5 2 5" xfId="20132" xr:uid="{00000000-0005-0000-0000-000043140000}"/>
    <cellStyle name="20 % - Markeringsfarve2 3 3 5 2 6" xfId="35121" xr:uid="{00000000-0005-0000-0000-000044140000}"/>
    <cellStyle name="20 % - Markeringsfarve2 3 3 5 3" xfId="2699" xr:uid="{00000000-0005-0000-0000-000045140000}"/>
    <cellStyle name="20 % - Markeringsfarve2 3 3 5 3 2" xfId="8005" xr:uid="{00000000-0005-0000-0000-000046140000}"/>
    <cellStyle name="20 % - Markeringsfarve2 3 3 5 3 2 2" xfId="15493" xr:uid="{00000000-0005-0000-0000-000047140000}"/>
    <cellStyle name="20 % - Markeringsfarve2 3 3 5 3 2 2 2" xfId="31808" xr:uid="{00000000-0005-0000-0000-000048140000}"/>
    <cellStyle name="20 % - Markeringsfarve2 3 3 5 3 2 2 3" xfId="46772" xr:uid="{00000000-0005-0000-0000-000049140000}"/>
    <cellStyle name="20 % - Markeringsfarve2 3 3 5 3 2 3" xfId="24786" xr:uid="{00000000-0005-0000-0000-00004A140000}"/>
    <cellStyle name="20 % - Markeringsfarve2 3 3 5 3 2 4" xfId="39773" xr:uid="{00000000-0005-0000-0000-00004B140000}"/>
    <cellStyle name="20 % - Markeringsfarve2 3 3 5 3 3" xfId="10836" xr:uid="{00000000-0005-0000-0000-00004C140000}"/>
    <cellStyle name="20 % - Markeringsfarve2 3 3 5 3 3 2" xfId="27156" xr:uid="{00000000-0005-0000-0000-00004D140000}"/>
    <cellStyle name="20 % - Markeringsfarve2 3 3 5 3 3 3" xfId="42122" xr:uid="{00000000-0005-0000-0000-00004E140000}"/>
    <cellStyle name="20 % - Markeringsfarve2 3 3 5 3 4" xfId="20134" xr:uid="{00000000-0005-0000-0000-00004F140000}"/>
    <cellStyle name="20 % - Markeringsfarve2 3 3 5 3 5" xfId="35123" xr:uid="{00000000-0005-0000-0000-000050140000}"/>
    <cellStyle name="20 % - Markeringsfarve2 3 3 5 4" xfId="2700" xr:uid="{00000000-0005-0000-0000-000051140000}"/>
    <cellStyle name="20 % - Markeringsfarve2 3 3 5 4 2" xfId="8996" xr:uid="{00000000-0005-0000-0000-000052140000}"/>
    <cellStyle name="20 % - Markeringsfarve2 3 3 5 4 2 2" xfId="16468" xr:uid="{00000000-0005-0000-0000-000053140000}"/>
    <cellStyle name="20 % - Markeringsfarve2 3 3 5 4 2 2 2" xfId="32783" xr:uid="{00000000-0005-0000-0000-000054140000}"/>
    <cellStyle name="20 % - Markeringsfarve2 3 3 5 4 2 2 3" xfId="47747" xr:uid="{00000000-0005-0000-0000-000055140000}"/>
    <cellStyle name="20 % - Markeringsfarve2 3 3 5 4 2 3" xfId="25761" xr:uid="{00000000-0005-0000-0000-000056140000}"/>
    <cellStyle name="20 % - Markeringsfarve2 3 3 5 4 2 4" xfId="40748" xr:uid="{00000000-0005-0000-0000-000057140000}"/>
    <cellStyle name="20 % - Markeringsfarve2 3 3 5 4 3" xfId="10837" xr:uid="{00000000-0005-0000-0000-000058140000}"/>
    <cellStyle name="20 % - Markeringsfarve2 3 3 5 4 3 2" xfId="27157" xr:uid="{00000000-0005-0000-0000-000059140000}"/>
    <cellStyle name="20 % - Markeringsfarve2 3 3 5 4 3 3" xfId="42123" xr:uid="{00000000-0005-0000-0000-00005A140000}"/>
    <cellStyle name="20 % - Markeringsfarve2 3 3 5 4 4" xfId="20135" xr:uid="{00000000-0005-0000-0000-00005B140000}"/>
    <cellStyle name="20 % - Markeringsfarve2 3 3 5 4 5" xfId="35124" xr:uid="{00000000-0005-0000-0000-00005C140000}"/>
    <cellStyle name="20 % - Markeringsfarve2 3 3 5 5" xfId="6168" xr:uid="{00000000-0005-0000-0000-00005D140000}"/>
    <cellStyle name="20 % - Markeringsfarve2 3 3 5 5 2" xfId="13664" xr:uid="{00000000-0005-0000-0000-00005E140000}"/>
    <cellStyle name="20 % - Markeringsfarve2 3 3 5 5 2 2" xfId="29979" xr:uid="{00000000-0005-0000-0000-00005F140000}"/>
    <cellStyle name="20 % - Markeringsfarve2 3 3 5 5 2 3" xfId="44943" xr:uid="{00000000-0005-0000-0000-000060140000}"/>
    <cellStyle name="20 % - Markeringsfarve2 3 3 5 5 3" xfId="22957" xr:uid="{00000000-0005-0000-0000-000061140000}"/>
    <cellStyle name="20 % - Markeringsfarve2 3 3 5 5 4" xfId="37944" xr:uid="{00000000-0005-0000-0000-000062140000}"/>
    <cellStyle name="20 % - Markeringsfarve2 3 3 5 6" xfId="10833" xr:uid="{00000000-0005-0000-0000-000063140000}"/>
    <cellStyle name="20 % - Markeringsfarve2 3 3 5 6 2" xfId="27153" xr:uid="{00000000-0005-0000-0000-000064140000}"/>
    <cellStyle name="20 % - Markeringsfarve2 3 3 5 6 3" xfId="42119" xr:uid="{00000000-0005-0000-0000-000065140000}"/>
    <cellStyle name="20 % - Markeringsfarve2 3 3 5 7" xfId="20131" xr:uid="{00000000-0005-0000-0000-000066140000}"/>
    <cellStyle name="20 % - Markeringsfarve2 3 3 5 8" xfId="35120" xr:uid="{00000000-0005-0000-0000-000067140000}"/>
    <cellStyle name="20 % - Markeringsfarve2 3 3 6" xfId="2701" xr:uid="{00000000-0005-0000-0000-000068140000}"/>
    <cellStyle name="20 % - Markeringsfarve2 3 3 6 2" xfId="2702" xr:uid="{00000000-0005-0000-0000-000069140000}"/>
    <cellStyle name="20 % - Markeringsfarve2 3 3 6 2 2" xfId="2703" xr:uid="{00000000-0005-0000-0000-00006A140000}"/>
    <cellStyle name="20 % - Markeringsfarve2 3 3 6 2 2 2" xfId="8767" xr:uid="{00000000-0005-0000-0000-00006B140000}"/>
    <cellStyle name="20 % - Markeringsfarve2 3 3 6 2 2 2 2" xfId="16246" xr:uid="{00000000-0005-0000-0000-00006C140000}"/>
    <cellStyle name="20 % - Markeringsfarve2 3 3 6 2 2 2 2 2" xfId="32561" xr:uid="{00000000-0005-0000-0000-00006D140000}"/>
    <cellStyle name="20 % - Markeringsfarve2 3 3 6 2 2 2 2 3" xfId="47525" xr:uid="{00000000-0005-0000-0000-00006E140000}"/>
    <cellStyle name="20 % - Markeringsfarve2 3 3 6 2 2 2 3" xfId="25539" xr:uid="{00000000-0005-0000-0000-00006F140000}"/>
    <cellStyle name="20 % - Markeringsfarve2 3 3 6 2 2 2 4" xfId="40526" xr:uid="{00000000-0005-0000-0000-000070140000}"/>
    <cellStyle name="20 % - Markeringsfarve2 3 3 6 2 2 3" xfId="10840" xr:uid="{00000000-0005-0000-0000-000071140000}"/>
    <cellStyle name="20 % - Markeringsfarve2 3 3 6 2 2 3 2" xfId="27160" xr:uid="{00000000-0005-0000-0000-000072140000}"/>
    <cellStyle name="20 % - Markeringsfarve2 3 3 6 2 2 3 3" xfId="42126" xr:uid="{00000000-0005-0000-0000-000073140000}"/>
    <cellStyle name="20 % - Markeringsfarve2 3 3 6 2 2 4" xfId="20138" xr:uid="{00000000-0005-0000-0000-000074140000}"/>
    <cellStyle name="20 % - Markeringsfarve2 3 3 6 2 2 5" xfId="35127" xr:uid="{00000000-0005-0000-0000-000075140000}"/>
    <cellStyle name="20 % - Markeringsfarve2 3 3 6 2 3" xfId="7278" xr:uid="{00000000-0005-0000-0000-000076140000}"/>
    <cellStyle name="20 % - Markeringsfarve2 3 3 6 2 3 2" xfId="14770" xr:uid="{00000000-0005-0000-0000-000077140000}"/>
    <cellStyle name="20 % - Markeringsfarve2 3 3 6 2 3 2 2" xfId="31085" xr:uid="{00000000-0005-0000-0000-000078140000}"/>
    <cellStyle name="20 % - Markeringsfarve2 3 3 6 2 3 2 3" xfId="46049" xr:uid="{00000000-0005-0000-0000-000079140000}"/>
    <cellStyle name="20 % - Markeringsfarve2 3 3 6 2 3 3" xfId="24063" xr:uid="{00000000-0005-0000-0000-00007A140000}"/>
    <cellStyle name="20 % - Markeringsfarve2 3 3 6 2 3 4" xfId="39050" xr:uid="{00000000-0005-0000-0000-00007B140000}"/>
    <cellStyle name="20 % - Markeringsfarve2 3 3 6 2 4" xfId="10839" xr:uid="{00000000-0005-0000-0000-00007C140000}"/>
    <cellStyle name="20 % - Markeringsfarve2 3 3 6 2 4 2" xfId="27159" xr:uid="{00000000-0005-0000-0000-00007D140000}"/>
    <cellStyle name="20 % - Markeringsfarve2 3 3 6 2 4 3" xfId="42125" xr:uid="{00000000-0005-0000-0000-00007E140000}"/>
    <cellStyle name="20 % - Markeringsfarve2 3 3 6 2 5" xfId="20137" xr:uid="{00000000-0005-0000-0000-00007F140000}"/>
    <cellStyle name="20 % - Markeringsfarve2 3 3 6 2 6" xfId="35126" xr:uid="{00000000-0005-0000-0000-000080140000}"/>
    <cellStyle name="20 % - Markeringsfarve2 3 3 6 3" xfId="2704" xr:uid="{00000000-0005-0000-0000-000081140000}"/>
    <cellStyle name="20 % - Markeringsfarve2 3 3 6 3 2" xfId="8044" xr:uid="{00000000-0005-0000-0000-000082140000}"/>
    <cellStyle name="20 % - Markeringsfarve2 3 3 6 3 2 2" xfId="15532" xr:uid="{00000000-0005-0000-0000-000083140000}"/>
    <cellStyle name="20 % - Markeringsfarve2 3 3 6 3 2 2 2" xfId="31847" xr:uid="{00000000-0005-0000-0000-000084140000}"/>
    <cellStyle name="20 % - Markeringsfarve2 3 3 6 3 2 2 3" xfId="46811" xr:uid="{00000000-0005-0000-0000-000085140000}"/>
    <cellStyle name="20 % - Markeringsfarve2 3 3 6 3 2 3" xfId="24825" xr:uid="{00000000-0005-0000-0000-000086140000}"/>
    <cellStyle name="20 % - Markeringsfarve2 3 3 6 3 2 4" xfId="39812" xr:uid="{00000000-0005-0000-0000-000087140000}"/>
    <cellStyle name="20 % - Markeringsfarve2 3 3 6 3 3" xfId="10841" xr:uid="{00000000-0005-0000-0000-000088140000}"/>
    <cellStyle name="20 % - Markeringsfarve2 3 3 6 3 3 2" xfId="27161" xr:uid="{00000000-0005-0000-0000-000089140000}"/>
    <cellStyle name="20 % - Markeringsfarve2 3 3 6 3 3 3" xfId="42127" xr:uid="{00000000-0005-0000-0000-00008A140000}"/>
    <cellStyle name="20 % - Markeringsfarve2 3 3 6 3 4" xfId="20139" xr:uid="{00000000-0005-0000-0000-00008B140000}"/>
    <cellStyle name="20 % - Markeringsfarve2 3 3 6 3 5" xfId="35128" xr:uid="{00000000-0005-0000-0000-00008C140000}"/>
    <cellStyle name="20 % - Markeringsfarve2 3 3 6 4" xfId="2705" xr:uid="{00000000-0005-0000-0000-00008D140000}"/>
    <cellStyle name="20 % - Markeringsfarve2 3 3 6 4 2" xfId="8889" xr:uid="{00000000-0005-0000-0000-00008E140000}"/>
    <cellStyle name="20 % - Markeringsfarve2 3 3 6 4 2 2" xfId="16364" xr:uid="{00000000-0005-0000-0000-00008F140000}"/>
    <cellStyle name="20 % - Markeringsfarve2 3 3 6 4 2 2 2" xfId="32679" xr:uid="{00000000-0005-0000-0000-000090140000}"/>
    <cellStyle name="20 % - Markeringsfarve2 3 3 6 4 2 2 3" xfId="47643" xr:uid="{00000000-0005-0000-0000-000091140000}"/>
    <cellStyle name="20 % - Markeringsfarve2 3 3 6 4 2 3" xfId="25657" xr:uid="{00000000-0005-0000-0000-000092140000}"/>
    <cellStyle name="20 % - Markeringsfarve2 3 3 6 4 2 4" xfId="40644" xr:uid="{00000000-0005-0000-0000-000093140000}"/>
    <cellStyle name="20 % - Markeringsfarve2 3 3 6 4 3" xfId="10842" xr:uid="{00000000-0005-0000-0000-000094140000}"/>
    <cellStyle name="20 % - Markeringsfarve2 3 3 6 4 3 2" xfId="27162" xr:uid="{00000000-0005-0000-0000-000095140000}"/>
    <cellStyle name="20 % - Markeringsfarve2 3 3 6 4 3 3" xfId="42128" xr:uid="{00000000-0005-0000-0000-000096140000}"/>
    <cellStyle name="20 % - Markeringsfarve2 3 3 6 4 4" xfId="20140" xr:uid="{00000000-0005-0000-0000-000097140000}"/>
    <cellStyle name="20 % - Markeringsfarve2 3 3 6 4 5" xfId="35129" xr:uid="{00000000-0005-0000-0000-000098140000}"/>
    <cellStyle name="20 % - Markeringsfarve2 3 3 6 5" xfId="6169" xr:uid="{00000000-0005-0000-0000-000099140000}"/>
    <cellStyle name="20 % - Markeringsfarve2 3 3 6 5 2" xfId="13665" xr:uid="{00000000-0005-0000-0000-00009A140000}"/>
    <cellStyle name="20 % - Markeringsfarve2 3 3 6 5 2 2" xfId="29980" xr:uid="{00000000-0005-0000-0000-00009B140000}"/>
    <cellStyle name="20 % - Markeringsfarve2 3 3 6 5 2 3" xfId="44944" xr:uid="{00000000-0005-0000-0000-00009C140000}"/>
    <cellStyle name="20 % - Markeringsfarve2 3 3 6 5 3" xfId="22958" xr:uid="{00000000-0005-0000-0000-00009D140000}"/>
    <cellStyle name="20 % - Markeringsfarve2 3 3 6 5 4" xfId="37945" xr:uid="{00000000-0005-0000-0000-00009E140000}"/>
    <cellStyle name="20 % - Markeringsfarve2 3 3 6 6" xfId="10838" xr:uid="{00000000-0005-0000-0000-00009F140000}"/>
    <cellStyle name="20 % - Markeringsfarve2 3 3 6 6 2" xfId="27158" xr:uid="{00000000-0005-0000-0000-0000A0140000}"/>
    <cellStyle name="20 % - Markeringsfarve2 3 3 6 6 3" xfId="42124" xr:uid="{00000000-0005-0000-0000-0000A1140000}"/>
    <cellStyle name="20 % - Markeringsfarve2 3 3 6 7" xfId="20136" xr:uid="{00000000-0005-0000-0000-0000A2140000}"/>
    <cellStyle name="20 % - Markeringsfarve2 3 3 6 8" xfId="35125" xr:uid="{00000000-0005-0000-0000-0000A3140000}"/>
    <cellStyle name="20 % - Markeringsfarve2 3 3 7" xfId="2706" xr:uid="{00000000-0005-0000-0000-0000A4140000}"/>
    <cellStyle name="20 % - Markeringsfarve2 3 3 7 2" xfId="2707" xr:uid="{00000000-0005-0000-0000-0000A5140000}"/>
    <cellStyle name="20 % - Markeringsfarve2 3 3 7 2 2" xfId="8255" xr:uid="{00000000-0005-0000-0000-0000A6140000}"/>
    <cellStyle name="20 % - Markeringsfarve2 3 3 7 2 2 2" xfId="15734" xr:uid="{00000000-0005-0000-0000-0000A7140000}"/>
    <cellStyle name="20 % - Markeringsfarve2 3 3 7 2 2 2 2" xfId="32049" xr:uid="{00000000-0005-0000-0000-0000A8140000}"/>
    <cellStyle name="20 % - Markeringsfarve2 3 3 7 2 2 2 3" xfId="47013" xr:uid="{00000000-0005-0000-0000-0000A9140000}"/>
    <cellStyle name="20 % - Markeringsfarve2 3 3 7 2 2 3" xfId="25027" xr:uid="{00000000-0005-0000-0000-0000AA140000}"/>
    <cellStyle name="20 % - Markeringsfarve2 3 3 7 2 2 4" xfId="40014" xr:uid="{00000000-0005-0000-0000-0000AB140000}"/>
    <cellStyle name="20 % - Markeringsfarve2 3 3 7 2 3" xfId="10844" xr:uid="{00000000-0005-0000-0000-0000AC140000}"/>
    <cellStyle name="20 % - Markeringsfarve2 3 3 7 2 3 2" xfId="27164" xr:uid="{00000000-0005-0000-0000-0000AD140000}"/>
    <cellStyle name="20 % - Markeringsfarve2 3 3 7 2 3 3" xfId="42130" xr:uid="{00000000-0005-0000-0000-0000AE140000}"/>
    <cellStyle name="20 % - Markeringsfarve2 3 3 7 2 4" xfId="20142" xr:uid="{00000000-0005-0000-0000-0000AF140000}"/>
    <cellStyle name="20 % - Markeringsfarve2 3 3 7 2 5" xfId="35131" xr:uid="{00000000-0005-0000-0000-0000B0140000}"/>
    <cellStyle name="20 % - Markeringsfarve2 3 3 7 3" xfId="6844" xr:uid="{00000000-0005-0000-0000-0000B1140000}"/>
    <cellStyle name="20 % - Markeringsfarve2 3 3 7 3 2" xfId="14339" xr:uid="{00000000-0005-0000-0000-0000B2140000}"/>
    <cellStyle name="20 % - Markeringsfarve2 3 3 7 3 2 2" xfId="30654" xr:uid="{00000000-0005-0000-0000-0000B3140000}"/>
    <cellStyle name="20 % - Markeringsfarve2 3 3 7 3 2 3" xfId="45618" xr:uid="{00000000-0005-0000-0000-0000B4140000}"/>
    <cellStyle name="20 % - Markeringsfarve2 3 3 7 3 3" xfId="23632" xr:uid="{00000000-0005-0000-0000-0000B5140000}"/>
    <cellStyle name="20 % - Markeringsfarve2 3 3 7 3 4" xfId="38619" xr:uid="{00000000-0005-0000-0000-0000B6140000}"/>
    <cellStyle name="20 % - Markeringsfarve2 3 3 7 4" xfId="10843" xr:uid="{00000000-0005-0000-0000-0000B7140000}"/>
    <cellStyle name="20 % - Markeringsfarve2 3 3 7 4 2" xfId="27163" xr:uid="{00000000-0005-0000-0000-0000B8140000}"/>
    <cellStyle name="20 % - Markeringsfarve2 3 3 7 4 3" xfId="42129" xr:uid="{00000000-0005-0000-0000-0000B9140000}"/>
    <cellStyle name="20 % - Markeringsfarve2 3 3 7 5" xfId="20141" xr:uid="{00000000-0005-0000-0000-0000BA140000}"/>
    <cellStyle name="20 % - Markeringsfarve2 3 3 7 6" xfId="35130" xr:uid="{00000000-0005-0000-0000-0000BB140000}"/>
    <cellStyle name="20 % - Markeringsfarve2 3 3 8" xfId="2708" xr:uid="{00000000-0005-0000-0000-0000BC140000}"/>
    <cellStyle name="20 % - Markeringsfarve2 3 3 8 2" xfId="7483" xr:uid="{00000000-0005-0000-0000-0000BD140000}"/>
    <cellStyle name="20 % - Markeringsfarve2 3 3 8 2 2" xfId="14972" xr:uid="{00000000-0005-0000-0000-0000BE140000}"/>
    <cellStyle name="20 % - Markeringsfarve2 3 3 8 2 2 2" xfId="31287" xr:uid="{00000000-0005-0000-0000-0000BF140000}"/>
    <cellStyle name="20 % - Markeringsfarve2 3 3 8 2 2 3" xfId="46251" xr:uid="{00000000-0005-0000-0000-0000C0140000}"/>
    <cellStyle name="20 % - Markeringsfarve2 3 3 8 2 3" xfId="24265" xr:uid="{00000000-0005-0000-0000-0000C1140000}"/>
    <cellStyle name="20 % - Markeringsfarve2 3 3 8 2 4" xfId="39252" xr:uid="{00000000-0005-0000-0000-0000C2140000}"/>
    <cellStyle name="20 % - Markeringsfarve2 3 3 8 3" xfId="10845" xr:uid="{00000000-0005-0000-0000-0000C3140000}"/>
    <cellStyle name="20 % - Markeringsfarve2 3 3 8 3 2" xfId="27165" xr:uid="{00000000-0005-0000-0000-0000C4140000}"/>
    <cellStyle name="20 % - Markeringsfarve2 3 3 8 3 3" xfId="42131" xr:uid="{00000000-0005-0000-0000-0000C5140000}"/>
    <cellStyle name="20 % - Markeringsfarve2 3 3 8 4" xfId="20143" xr:uid="{00000000-0005-0000-0000-0000C6140000}"/>
    <cellStyle name="20 % - Markeringsfarve2 3 3 8 5" xfId="35132" xr:uid="{00000000-0005-0000-0000-0000C7140000}"/>
    <cellStyle name="20 % - Markeringsfarve2 3 3 9" xfId="2709" xr:uid="{00000000-0005-0000-0000-0000C8140000}"/>
    <cellStyle name="20 % - Markeringsfarve2 3 3 9 2" xfId="9242" xr:uid="{00000000-0005-0000-0000-0000C9140000}"/>
    <cellStyle name="20 % - Markeringsfarve2 3 3 9 2 2" xfId="16707" xr:uid="{00000000-0005-0000-0000-0000CA140000}"/>
    <cellStyle name="20 % - Markeringsfarve2 3 3 9 2 2 2" xfId="33022" xr:uid="{00000000-0005-0000-0000-0000CB140000}"/>
    <cellStyle name="20 % - Markeringsfarve2 3 3 9 2 2 3" xfId="47986" xr:uid="{00000000-0005-0000-0000-0000CC140000}"/>
    <cellStyle name="20 % - Markeringsfarve2 3 3 9 2 3" xfId="26000" xr:uid="{00000000-0005-0000-0000-0000CD140000}"/>
    <cellStyle name="20 % - Markeringsfarve2 3 3 9 2 4" xfId="40987" xr:uid="{00000000-0005-0000-0000-0000CE140000}"/>
    <cellStyle name="20 % - Markeringsfarve2 3 3 9 3" xfId="10846" xr:uid="{00000000-0005-0000-0000-0000CF140000}"/>
    <cellStyle name="20 % - Markeringsfarve2 3 3 9 3 2" xfId="27166" xr:uid="{00000000-0005-0000-0000-0000D0140000}"/>
    <cellStyle name="20 % - Markeringsfarve2 3 3 9 3 3" xfId="42132" xr:uid="{00000000-0005-0000-0000-0000D1140000}"/>
    <cellStyle name="20 % - Markeringsfarve2 3 3 9 4" xfId="20144" xr:uid="{00000000-0005-0000-0000-0000D2140000}"/>
    <cellStyle name="20 % - Markeringsfarve2 3 3 9 5" xfId="35133" xr:uid="{00000000-0005-0000-0000-0000D3140000}"/>
    <cellStyle name="20 % - Markeringsfarve2 3 4" xfId="2710" xr:uid="{00000000-0005-0000-0000-0000D4140000}"/>
    <cellStyle name="20 % - Markeringsfarve2 3 4 2" xfId="2711" xr:uid="{00000000-0005-0000-0000-0000D5140000}"/>
    <cellStyle name="20 % - Markeringsfarve2 3 4 2 2" xfId="2712" xr:uid="{00000000-0005-0000-0000-0000D6140000}"/>
    <cellStyle name="20 % - Markeringsfarve2 3 4 2 2 2" xfId="8296" xr:uid="{00000000-0005-0000-0000-0000D7140000}"/>
    <cellStyle name="20 % - Markeringsfarve2 3 4 2 2 2 2" xfId="15775" xr:uid="{00000000-0005-0000-0000-0000D8140000}"/>
    <cellStyle name="20 % - Markeringsfarve2 3 4 2 2 2 2 2" xfId="32090" xr:uid="{00000000-0005-0000-0000-0000D9140000}"/>
    <cellStyle name="20 % - Markeringsfarve2 3 4 2 2 2 2 3" xfId="47054" xr:uid="{00000000-0005-0000-0000-0000DA140000}"/>
    <cellStyle name="20 % - Markeringsfarve2 3 4 2 2 2 3" xfId="25068" xr:uid="{00000000-0005-0000-0000-0000DB140000}"/>
    <cellStyle name="20 % - Markeringsfarve2 3 4 2 2 2 4" xfId="40055" xr:uid="{00000000-0005-0000-0000-0000DC140000}"/>
    <cellStyle name="20 % - Markeringsfarve2 3 4 2 2 3" xfId="10849" xr:uid="{00000000-0005-0000-0000-0000DD140000}"/>
    <cellStyle name="20 % - Markeringsfarve2 3 4 2 2 3 2" xfId="27169" xr:uid="{00000000-0005-0000-0000-0000DE140000}"/>
    <cellStyle name="20 % - Markeringsfarve2 3 4 2 2 3 3" xfId="42135" xr:uid="{00000000-0005-0000-0000-0000DF140000}"/>
    <cellStyle name="20 % - Markeringsfarve2 3 4 2 2 4" xfId="20147" xr:uid="{00000000-0005-0000-0000-0000E0140000}"/>
    <cellStyle name="20 % - Markeringsfarve2 3 4 2 2 5" xfId="35136" xr:uid="{00000000-0005-0000-0000-0000E1140000}"/>
    <cellStyle name="20 % - Markeringsfarve2 3 4 2 3" xfId="6877" xr:uid="{00000000-0005-0000-0000-0000E2140000}"/>
    <cellStyle name="20 % - Markeringsfarve2 3 4 2 3 2" xfId="14372" xr:uid="{00000000-0005-0000-0000-0000E3140000}"/>
    <cellStyle name="20 % - Markeringsfarve2 3 4 2 3 2 2" xfId="30687" xr:uid="{00000000-0005-0000-0000-0000E4140000}"/>
    <cellStyle name="20 % - Markeringsfarve2 3 4 2 3 2 3" xfId="45651" xr:uid="{00000000-0005-0000-0000-0000E5140000}"/>
    <cellStyle name="20 % - Markeringsfarve2 3 4 2 3 3" xfId="23665" xr:uid="{00000000-0005-0000-0000-0000E6140000}"/>
    <cellStyle name="20 % - Markeringsfarve2 3 4 2 3 4" xfId="38652" xr:uid="{00000000-0005-0000-0000-0000E7140000}"/>
    <cellStyle name="20 % - Markeringsfarve2 3 4 2 4" xfId="10848" xr:uid="{00000000-0005-0000-0000-0000E8140000}"/>
    <cellStyle name="20 % - Markeringsfarve2 3 4 2 4 2" xfId="27168" xr:uid="{00000000-0005-0000-0000-0000E9140000}"/>
    <cellStyle name="20 % - Markeringsfarve2 3 4 2 4 3" xfId="42134" xr:uid="{00000000-0005-0000-0000-0000EA140000}"/>
    <cellStyle name="20 % - Markeringsfarve2 3 4 2 5" xfId="20146" xr:uid="{00000000-0005-0000-0000-0000EB140000}"/>
    <cellStyle name="20 % - Markeringsfarve2 3 4 2 6" xfId="35135" xr:uid="{00000000-0005-0000-0000-0000EC140000}"/>
    <cellStyle name="20 % - Markeringsfarve2 3 4 3" xfId="2713" xr:uid="{00000000-0005-0000-0000-0000ED140000}"/>
    <cellStyle name="20 % - Markeringsfarve2 3 4 3 2" xfId="7526" xr:uid="{00000000-0005-0000-0000-0000EE140000}"/>
    <cellStyle name="20 % - Markeringsfarve2 3 4 3 2 2" xfId="15015" xr:uid="{00000000-0005-0000-0000-0000EF140000}"/>
    <cellStyle name="20 % - Markeringsfarve2 3 4 3 2 2 2" xfId="31330" xr:uid="{00000000-0005-0000-0000-0000F0140000}"/>
    <cellStyle name="20 % - Markeringsfarve2 3 4 3 2 2 3" xfId="46294" xr:uid="{00000000-0005-0000-0000-0000F1140000}"/>
    <cellStyle name="20 % - Markeringsfarve2 3 4 3 2 3" xfId="24308" xr:uid="{00000000-0005-0000-0000-0000F2140000}"/>
    <cellStyle name="20 % - Markeringsfarve2 3 4 3 2 4" xfId="39295" xr:uid="{00000000-0005-0000-0000-0000F3140000}"/>
    <cellStyle name="20 % - Markeringsfarve2 3 4 3 3" xfId="10850" xr:uid="{00000000-0005-0000-0000-0000F4140000}"/>
    <cellStyle name="20 % - Markeringsfarve2 3 4 3 3 2" xfId="27170" xr:uid="{00000000-0005-0000-0000-0000F5140000}"/>
    <cellStyle name="20 % - Markeringsfarve2 3 4 3 3 3" xfId="42136" xr:uid="{00000000-0005-0000-0000-0000F6140000}"/>
    <cellStyle name="20 % - Markeringsfarve2 3 4 3 4" xfId="20148" xr:uid="{00000000-0005-0000-0000-0000F7140000}"/>
    <cellStyle name="20 % - Markeringsfarve2 3 4 3 5" xfId="35137" xr:uid="{00000000-0005-0000-0000-0000F8140000}"/>
    <cellStyle name="20 % - Markeringsfarve2 3 4 4" xfId="2714" xr:uid="{00000000-0005-0000-0000-0000F9140000}"/>
    <cellStyle name="20 % - Markeringsfarve2 3 4 4 2" xfId="7391" xr:uid="{00000000-0005-0000-0000-0000FA140000}"/>
    <cellStyle name="20 % - Markeringsfarve2 3 4 4 2 2" xfId="14882" xr:uid="{00000000-0005-0000-0000-0000FB140000}"/>
    <cellStyle name="20 % - Markeringsfarve2 3 4 4 2 2 2" xfId="31197" xr:uid="{00000000-0005-0000-0000-0000FC140000}"/>
    <cellStyle name="20 % - Markeringsfarve2 3 4 4 2 2 3" xfId="46161" xr:uid="{00000000-0005-0000-0000-0000FD140000}"/>
    <cellStyle name="20 % - Markeringsfarve2 3 4 4 2 3" xfId="24175" xr:uid="{00000000-0005-0000-0000-0000FE140000}"/>
    <cellStyle name="20 % - Markeringsfarve2 3 4 4 2 4" xfId="39162" xr:uid="{00000000-0005-0000-0000-0000FF140000}"/>
    <cellStyle name="20 % - Markeringsfarve2 3 4 4 3" xfId="10851" xr:uid="{00000000-0005-0000-0000-000000150000}"/>
    <cellStyle name="20 % - Markeringsfarve2 3 4 4 3 2" xfId="27171" xr:uid="{00000000-0005-0000-0000-000001150000}"/>
    <cellStyle name="20 % - Markeringsfarve2 3 4 4 3 3" xfId="42137" xr:uid="{00000000-0005-0000-0000-000002150000}"/>
    <cellStyle name="20 % - Markeringsfarve2 3 4 4 4" xfId="20149" xr:uid="{00000000-0005-0000-0000-000003150000}"/>
    <cellStyle name="20 % - Markeringsfarve2 3 4 4 5" xfId="35138" xr:uid="{00000000-0005-0000-0000-000004150000}"/>
    <cellStyle name="20 % - Markeringsfarve2 3 4 5" xfId="6170" xr:uid="{00000000-0005-0000-0000-000005150000}"/>
    <cellStyle name="20 % - Markeringsfarve2 3 4 5 2" xfId="13666" xr:uid="{00000000-0005-0000-0000-000006150000}"/>
    <cellStyle name="20 % - Markeringsfarve2 3 4 5 2 2" xfId="29981" xr:uid="{00000000-0005-0000-0000-000007150000}"/>
    <cellStyle name="20 % - Markeringsfarve2 3 4 5 2 3" xfId="44945" xr:uid="{00000000-0005-0000-0000-000008150000}"/>
    <cellStyle name="20 % - Markeringsfarve2 3 4 5 3" xfId="22959" xr:uid="{00000000-0005-0000-0000-000009150000}"/>
    <cellStyle name="20 % - Markeringsfarve2 3 4 5 4" xfId="37946" xr:uid="{00000000-0005-0000-0000-00000A150000}"/>
    <cellStyle name="20 % - Markeringsfarve2 3 4 6" xfId="10847" xr:uid="{00000000-0005-0000-0000-00000B150000}"/>
    <cellStyle name="20 % - Markeringsfarve2 3 4 6 2" xfId="27167" xr:uid="{00000000-0005-0000-0000-00000C150000}"/>
    <cellStyle name="20 % - Markeringsfarve2 3 4 6 3" xfId="42133" xr:uid="{00000000-0005-0000-0000-00000D150000}"/>
    <cellStyle name="20 % - Markeringsfarve2 3 4 7" xfId="20145" xr:uid="{00000000-0005-0000-0000-00000E150000}"/>
    <cellStyle name="20 % - Markeringsfarve2 3 4 8" xfId="35134" xr:uid="{00000000-0005-0000-0000-00000F150000}"/>
    <cellStyle name="20 % - Markeringsfarve2 3 5" xfId="2715" xr:uid="{00000000-0005-0000-0000-000010150000}"/>
    <cellStyle name="20 % - Markeringsfarve2 3 5 2" xfId="2716" xr:uid="{00000000-0005-0000-0000-000011150000}"/>
    <cellStyle name="20 % - Markeringsfarve2 3 5 2 2" xfId="2717" xr:uid="{00000000-0005-0000-0000-000012150000}"/>
    <cellStyle name="20 % - Markeringsfarve2 3 5 2 2 2" xfId="8410" xr:uid="{00000000-0005-0000-0000-000013150000}"/>
    <cellStyle name="20 % - Markeringsfarve2 3 5 2 2 2 2" xfId="15889" xr:uid="{00000000-0005-0000-0000-000014150000}"/>
    <cellStyle name="20 % - Markeringsfarve2 3 5 2 2 2 2 2" xfId="32204" xr:uid="{00000000-0005-0000-0000-000015150000}"/>
    <cellStyle name="20 % - Markeringsfarve2 3 5 2 2 2 2 3" xfId="47168" xr:uid="{00000000-0005-0000-0000-000016150000}"/>
    <cellStyle name="20 % - Markeringsfarve2 3 5 2 2 2 3" xfId="25182" xr:uid="{00000000-0005-0000-0000-000017150000}"/>
    <cellStyle name="20 % - Markeringsfarve2 3 5 2 2 2 4" xfId="40169" xr:uid="{00000000-0005-0000-0000-000018150000}"/>
    <cellStyle name="20 % - Markeringsfarve2 3 5 2 2 3" xfId="10854" xr:uid="{00000000-0005-0000-0000-000019150000}"/>
    <cellStyle name="20 % - Markeringsfarve2 3 5 2 2 3 2" xfId="27174" xr:uid="{00000000-0005-0000-0000-00001A150000}"/>
    <cellStyle name="20 % - Markeringsfarve2 3 5 2 2 3 3" xfId="42140" xr:uid="{00000000-0005-0000-0000-00001B150000}"/>
    <cellStyle name="20 % - Markeringsfarve2 3 5 2 2 4" xfId="20152" xr:uid="{00000000-0005-0000-0000-00001C150000}"/>
    <cellStyle name="20 % - Markeringsfarve2 3 5 2 2 5" xfId="35141" xr:uid="{00000000-0005-0000-0000-00001D150000}"/>
    <cellStyle name="20 % - Markeringsfarve2 3 5 2 3" xfId="6974" xr:uid="{00000000-0005-0000-0000-00001E150000}"/>
    <cellStyle name="20 % - Markeringsfarve2 3 5 2 3 2" xfId="14469" xr:uid="{00000000-0005-0000-0000-00001F150000}"/>
    <cellStyle name="20 % - Markeringsfarve2 3 5 2 3 2 2" xfId="30784" xr:uid="{00000000-0005-0000-0000-000020150000}"/>
    <cellStyle name="20 % - Markeringsfarve2 3 5 2 3 2 3" xfId="45748" xr:uid="{00000000-0005-0000-0000-000021150000}"/>
    <cellStyle name="20 % - Markeringsfarve2 3 5 2 3 3" xfId="23762" xr:uid="{00000000-0005-0000-0000-000022150000}"/>
    <cellStyle name="20 % - Markeringsfarve2 3 5 2 3 4" xfId="38749" xr:uid="{00000000-0005-0000-0000-000023150000}"/>
    <cellStyle name="20 % - Markeringsfarve2 3 5 2 4" xfId="10853" xr:uid="{00000000-0005-0000-0000-000024150000}"/>
    <cellStyle name="20 % - Markeringsfarve2 3 5 2 4 2" xfId="27173" xr:uid="{00000000-0005-0000-0000-000025150000}"/>
    <cellStyle name="20 % - Markeringsfarve2 3 5 2 4 3" xfId="42139" xr:uid="{00000000-0005-0000-0000-000026150000}"/>
    <cellStyle name="20 % - Markeringsfarve2 3 5 2 5" xfId="20151" xr:uid="{00000000-0005-0000-0000-000027150000}"/>
    <cellStyle name="20 % - Markeringsfarve2 3 5 2 6" xfId="35140" xr:uid="{00000000-0005-0000-0000-000028150000}"/>
    <cellStyle name="20 % - Markeringsfarve2 3 5 3" xfId="2718" xr:uid="{00000000-0005-0000-0000-000029150000}"/>
    <cellStyle name="20 % - Markeringsfarve2 3 5 3 2" xfId="7640" xr:uid="{00000000-0005-0000-0000-00002A150000}"/>
    <cellStyle name="20 % - Markeringsfarve2 3 5 3 2 2" xfId="15129" xr:uid="{00000000-0005-0000-0000-00002B150000}"/>
    <cellStyle name="20 % - Markeringsfarve2 3 5 3 2 2 2" xfId="31444" xr:uid="{00000000-0005-0000-0000-00002C150000}"/>
    <cellStyle name="20 % - Markeringsfarve2 3 5 3 2 2 3" xfId="46408" xr:uid="{00000000-0005-0000-0000-00002D150000}"/>
    <cellStyle name="20 % - Markeringsfarve2 3 5 3 2 3" xfId="24422" xr:uid="{00000000-0005-0000-0000-00002E150000}"/>
    <cellStyle name="20 % - Markeringsfarve2 3 5 3 2 4" xfId="39409" xr:uid="{00000000-0005-0000-0000-00002F150000}"/>
    <cellStyle name="20 % - Markeringsfarve2 3 5 3 3" xfId="10855" xr:uid="{00000000-0005-0000-0000-000030150000}"/>
    <cellStyle name="20 % - Markeringsfarve2 3 5 3 3 2" xfId="27175" xr:uid="{00000000-0005-0000-0000-000031150000}"/>
    <cellStyle name="20 % - Markeringsfarve2 3 5 3 3 3" xfId="42141" xr:uid="{00000000-0005-0000-0000-000032150000}"/>
    <cellStyle name="20 % - Markeringsfarve2 3 5 3 4" xfId="20153" xr:uid="{00000000-0005-0000-0000-000033150000}"/>
    <cellStyle name="20 % - Markeringsfarve2 3 5 3 5" xfId="35142" xr:uid="{00000000-0005-0000-0000-000034150000}"/>
    <cellStyle name="20 % - Markeringsfarve2 3 5 4" xfId="2719" xr:uid="{00000000-0005-0000-0000-000035150000}"/>
    <cellStyle name="20 % - Markeringsfarve2 3 5 4 2" xfId="8397" xr:uid="{00000000-0005-0000-0000-000036150000}"/>
    <cellStyle name="20 % - Markeringsfarve2 3 5 4 2 2" xfId="15876" xr:uid="{00000000-0005-0000-0000-000037150000}"/>
    <cellStyle name="20 % - Markeringsfarve2 3 5 4 2 2 2" xfId="32191" xr:uid="{00000000-0005-0000-0000-000038150000}"/>
    <cellStyle name="20 % - Markeringsfarve2 3 5 4 2 2 3" xfId="47155" xr:uid="{00000000-0005-0000-0000-000039150000}"/>
    <cellStyle name="20 % - Markeringsfarve2 3 5 4 2 3" xfId="25169" xr:uid="{00000000-0005-0000-0000-00003A150000}"/>
    <cellStyle name="20 % - Markeringsfarve2 3 5 4 2 4" xfId="40156" xr:uid="{00000000-0005-0000-0000-00003B150000}"/>
    <cellStyle name="20 % - Markeringsfarve2 3 5 4 3" xfId="10856" xr:uid="{00000000-0005-0000-0000-00003C150000}"/>
    <cellStyle name="20 % - Markeringsfarve2 3 5 4 3 2" xfId="27176" xr:uid="{00000000-0005-0000-0000-00003D150000}"/>
    <cellStyle name="20 % - Markeringsfarve2 3 5 4 3 3" xfId="42142" xr:uid="{00000000-0005-0000-0000-00003E150000}"/>
    <cellStyle name="20 % - Markeringsfarve2 3 5 4 4" xfId="20154" xr:uid="{00000000-0005-0000-0000-00003F150000}"/>
    <cellStyle name="20 % - Markeringsfarve2 3 5 4 5" xfId="35143" xr:uid="{00000000-0005-0000-0000-000040150000}"/>
    <cellStyle name="20 % - Markeringsfarve2 3 5 5" xfId="6171" xr:uid="{00000000-0005-0000-0000-000041150000}"/>
    <cellStyle name="20 % - Markeringsfarve2 3 5 5 2" xfId="13667" xr:uid="{00000000-0005-0000-0000-000042150000}"/>
    <cellStyle name="20 % - Markeringsfarve2 3 5 5 2 2" xfId="29982" xr:uid="{00000000-0005-0000-0000-000043150000}"/>
    <cellStyle name="20 % - Markeringsfarve2 3 5 5 2 3" xfId="44946" xr:uid="{00000000-0005-0000-0000-000044150000}"/>
    <cellStyle name="20 % - Markeringsfarve2 3 5 5 3" xfId="22960" xr:uid="{00000000-0005-0000-0000-000045150000}"/>
    <cellStyle name="20 % - Markeringsfarve2 3 5 5 4" xfId="37947" xr:uid="{00000000-0005-0000-0000-000046150000}"/>
    <cellStyle name="20 % - Markeringsfarve2 3 5 6" xfId="10852" xr:uid="{00000000-0005-0000-0000-000047150000}"/>
    <cellStyle name="20 % - Markeringsfarve2 3 5 6 2" xfId="27172" xr:uid="{00000000-0005-0000-0000-000048150000}"/>
    <cellStyle name="20 % - Markeringsfarve2 3 5 6 3" xfId="42138" xr:uid="{00000000-0005-0000-0000-000049150000}"/>
    <cellStyle name="20 % - Markeringsfarve2 3 5 7" xfId="20150" xr:uid="{00000000-0005-0000-0000-00004A150000}"/>
    <cellStyle name="20 % - Markeringsfarve2 3 5 8" xfId="35139" xr:uid="{00000000-0005-0000-0000-00004B150000}"/>
    <cellStyle name="20 % - Markeringsfarve2 3 6" xfId="2720" xr:uid="{00000000-0005-0000-0000-00004C150000}"/>
    <cellStyle name="20 % - Markeringsfarve2 3 6 2" xfId="2721" xr:uid="{00000000-0005-0000-0000-00004D150000}"/>
    <cellStyle name="20 % - Markeringsfarve2 3 6 2 2" xfId="2722" xr:uid="{00000000-0005-0000-0000-00004E150000}"/>
    <cellStyle name="20 % - Markeringsfarve2 3 6 2 2 2" xfId="8534" xr:uid="{00000000-0005-0000-0000-00004F150000}"/>
    <cellStyle name="20 % - Markeringsfarve2 3 6 2 2 2 2" xfId="16013" xr:uid="{00000000-0005-0000-0000-000050150000}"/>
    <cellStyle name="20 % - Markeringsfarve2 3 6 2 2 2 2 2" xfId="32328" xr:uid="{00000000-0005-0000-0000-000051150000}"/>
    <cellStyle name="20 % - Markeringsfarve2 3 6 2 2 2 2 3" xfId="47292" xr:uid="{00000000-0005-0000-0000-000052150000}"/>
    <cellStyle name="20 % - Markeringsfarve2 3 6 2 2 2 3" xfId="25306" xr:uid="{00000000-0005-0000-0000-000053150000}"/>
    <cellStyle name="20 % - Markeringsfarve2 3 6 2 2 2 4" xfId="40293" xr:uid="{00000000-0005-0000-0000-000054150000}"/>
    <cellStyle name="20 % - Markeringsfarve2 3 6 2 2 3" xfId="10859" xr:uid="{00000000-0005-0000-0000-000055150000}"/>
    <cellStyle name="20 % - Markeringsfarve2 3 6 2 2 3 2" xfId="27179" xr:uid="{00000000-0005-0000-0000-000056150000}"/>
    <cellStyle name="20 % - Markeringsfarve2 3 6 2 2 3 3" xfId="42145" xr:uid="{00000000-0005-0000-0000-000057150000}"/>
    <cellStyle name="20 % - Markeringsfarve2 3 6 2 2 4" xfId="20157" xr:uid="{00000000-0005-0000-0000-000058150000}"/>
    <cellStyle name="20 % - Markeringsfarve2 3 6 2 2 5" xfId="35146" xr:uid="{00000000-0005-0000-0000-000059150000}"/>
    <cellStyle name="20 % - Markeringsfarve2 3 6 2 3" xfId="7079" xr:uid="{00000000-0005-0000-0000-00005A150000}"/>
    <cellStyle name="20 % - Markeringsfarve2 3 6 2 3 2" xfId="14571" xr:uid="{00000000-0005-0000-0000-00005B150000}"/>
    <cellStyle name="20 % - Markeringsfarve2 3 6 2 3 2 2" xfId="30886" xr:uid="{00000000-0005-0000-0000-00005C150000}"/>
    <cellStyle name="20 % - Markeringsfarve2 3 6 2 3 2 3" xfId="45850" xr:uid="{00000000-0005-0000-0000-00005D150000}"/>
    <cellStyle name="20 % - Markeringsfarve2 3 6 2 3 3" xfId="23864" xr:uid="{00000000-0005-0000-0000-00005E150000}"/>
    <cellStyle name="20 % - Markeringsfarve2 3 6 2 3 4" xfId="38851" xr:uid="{00000000-0005-0000-0000-00005F150000}"/>
    <cellStyle name="20 % - Markeringsfarve2 3 6 2 4" xfId="10858" xr:uid="{00000000-0005-0000-0000-000060150000}"/>
    <cellStyle name="20 % - Markeringsfarve2 3 6 2 4 2" xfId="27178" xr:uid="{00000000-0005-0000-0000-000061150000}"/>
    <cellStyle name="20 % - Markeringsfarve2 3 6 2 4 3" xfId="42144" xr:uid="{00000000-0005-0000-0000-000062150000}"/>
    <cellStyle name="20 % - Markeringsfarve2 3 6 2 5" xfId="20156" xr:uid="{00000000-0005-0000-0000-000063150000}"/>
    <cellStyle name="20 % - Markeringsfarve2 3 6 2 6" xfId="35145" xr:uid="{00000000-0005-0000-0000-000064150000}"/>
    <cellStyle name="20 % - Markeringsfarve2 3 6 3" xfId="2723" xr:uid="{00000000-0005-0000-0000-000065150000}"/>
    <cellStyle name="20 % - Markeringsfarve2 3 6 3 2" xfId="7810" xr:uid="{00000000-0005-0000-0000-000066150000}"/>
    <cellStyle name="20 % - Markeringsfarve2 3 6 3 2 2" xfId="15298" xr:uid="{00000000-0005-0000-0000-000067150000}"/>
    <cellStyle name="20 % - Markeringsfarve2 3 6 3 2 2 2" xfId="31613" xr:uid="{00000000-0005-0000-0000-000068150000}"/>
    <cellStyle name="20 % - Markeringsfarve2 3 6 3 2 2 3" xfId="46577" xr:uid="{00000000-0005-0000-0000-000069150000}"/>
    <cellStyle name="20 % - Markeringsfarve2 3 6 3 2 3" xfId="24591" xr:uid="{00000000-0005-0000-0000-00006A150000}"/>
    <cellStyle name="20 % - Markeringsfarve2 3 6 3 2 4" xfId="39578" xr:uid="{00000000-0005-0000-0000-00006B150000}"/>
    <cellStyle name="20 % - Markeringsfarve2 3 6 3 3" xfId="10860" xr:uid="{00000000-0005-0000-0000-00006C150000}"/>
    <cellStyle name="20 % - Markeringsfarve2 3 6 3 3 2" xfId="27180" xr:uid="{00000000-0005-0000-0000-00006D150000}"/>
    <cellStyle name="20 % - Markeringsfarve2 3 6 3 3 3" xfId="42146" xr:uid="{00000000-0005-0000-0000-00006E150000}"/>
    <cellStyle name="20 % - Markeringsfarve2 3 6 3 4" xfId="20158" xr:uid="{00000000-0005-0000-0000-00006F150000}"/>
    <cellStyle name="20 % - Markeringsfarve2 3 6 3 5" xfId="35147" xr:uid="{00000000-0005-0000-0000-000070150000}"/>
    <cellStyle name="20 % - Markeringsfarve2 3 6 4" xfId="2724" xr:uid="{00000000-0005-0000-0000-000071150000}"/>
    <cellStyle name="20 % - Markeringsfarve2 3 6 4 2" xfId="8995" xr:uid="{00000000-0005-0000-0000-000072150000}"/>
    <cellStyle name="20 % - Markeringsfarve2 3 6 4 2 2" xfId="16467" xr:uid="{00000000-0005-0000-0000-000073150000}"/>
    <cellStyle name="20 % - Markeringsfarve2 3 6 4 2 2 2" xfId="32782" xr:uid="{00000000-0005-0000-0000-000074150000}"/>
    <cellStyle name="20 % - Markeringsfarve2 3 6 4 2 2 3" xfId="47746" xr:uid="{00000000-0005-0000-0000-000075150000}"/>
    <cellStyle name="20 % - Markeringsfarve2 3 6 4 2 3" xfId="25760" xr:uid="{00000000-0005-0000-0000-000076150000}"/>
    <cellStyle name="20 % - Markeringsfarve2 3 6 4 2 4" xfId="40747" xr:uid="{00000000-0005-0000-0000-000077150000}"/>
    <cellStyle name="20 % - Markeringsfarve2 3 6 4 3" xfId="10861" xr:uid="{00000000-0005-0000-0000-000078150000}"/>
    <cellStyle name="20 % - Markeringsfarve2 3 6 4 3 2" xfId="27181" xr:uid="{00000000-0005-0000-0000-000079150000}"/>
    <cellStyle name="20 % - Markeringsfarve2 3 6 4 3 3" xfId="42147" xr:uid="{00000000-0005-0000-0000-00007A150000}"/>
    <cellStyle name="20 % - Markeringsfarve2 3 6 4 4" xfId="20159" xr:uid="{00000000-0005-0000-0000-00007B150000}"/>
    <cellStyle name="20 % - Markeringsfarve2 3 6 4 5" xfId="35148" xr:uid="{00000000-0005-0000-0000-00007C150000}"/>
    <cellStyle name="20 % - Markeringsfarve2 3 6 5" xfId="6172" xr:uid="{00000000-0005-0000-0000-00007D150000}"/>
    <cellStyle name="20 % - Markeringsfarve2 3 6 5 2" xfId="13668" xr:uid="{00000000-0005-0000-0000-00007E150000}"/>
    <cellStyle name="20 % - Markeringsfarve2 3 6 5 2 2" xfId="29983" xr:uid="{00000000-0005-0000-0000-00007F150000}"/>
    <cellStyle name="20 % - Markeringsfarve2 3 6 5 2 3" xfId="44947" xr:uid="{00000000-0005-0000-0000-000080150000}"/>
    <cellStyle name="20 % - Markeringsfarve2 3 6 5 3" xfId="22961" xr:uid="{00000000-0005-0000-0000-000081150000}"/>
    <cellStyle name="20 % - Markeringsfarve2 3 6 5 4" xfId="37948" xr:uid="{00000000-0005-0000-0000-000082150000}"/>
    <cellStyle name="20 % - Markeringsfarve2 3 6 6" xfId="10857" xr:uid="{00000000-0005-0000-0000-000083150000}"/>
    <cellStyle name="20 % - Markeringsfarve2 3 6 6 2" xfId="27177" xr:uid="{00000000-0005-0000-0000-000084150000}"/>
    <cellStyle name="20 % - Markeringsfarve2 3 6 6 3" xfId="42143" xr:uid="{00000000-0005-0000-0000-000085150000}"/>
    <cellStyle name="20 % - Markeringsfarve2 3 6 7" xfId="20155" xr:uid="{00000000-0005-0000-0000-000086150000}"/>
    <cellStyle name="20 % - Markeringsfarve2 3 6 8" xfId="35144" xr:uid="{00000000-0005-0000-0000-000087150000}"/>
    <cellStyle name="20 % - Markeringsfarve2 3 7" xfId="2725" xr:uid="{00000000-0005-0000-0000-000088150000}"/>
    <cellStyle name="20 % - Markeringsfarve2 3 7 2" xfId="2726" xr:uid="{00000000-0005-0000-0000-000089150000}"/>
    <cellStyle name="20 % - Markeringsfarve2 3 7 2 2" xfId="2727" xr:uid="{00000000-0005-0000-0000-00008A150000}"/>
    <cellStyle name="20 % - Markeringsfarve2 3 7 2 2 2" xfId="8651" xr:uid="{00000000-0005-0000-0000-00008B150000}"/>
    <cellStyle name="20 % - Markeringsfarve2 3 7 2 2 2 2" xfId="16130" xr:uid="{00000000-0005-0000-0000-00008C150000}"/>
    <cellStyle name="20 % - Markeringsfarve2 3 7 2 2 2 2 2" xfId="32445" xr:uid="{00000000-0005-0000-0000-00008D150000}"/>
    <cellStyle name="20 % - Markeringsfarve2 3 7 2 2 2 2 3" xfId="47409" xr:uid="{00000000-0005-0000-0000-00008E150000}"/>
    <cellStyle name="20 % - Markeringsfarve2 3 7 2 2 2 3" xfId="25423" xr:uid="{00000000-0005-0000-0000-00008F150000}"/>
    <cellStyle name="20 % - Markeringsfarve2 3 7 2 2 2 4" xfId="40410" xr:uid="{00000000-0005-0000-0000-000090150000}"/>
    <cellStyle name="20 % - Markeringsfarve2 3 7 2 2 3" xfId="10864" xr:uid="{00000000-0005-0000-0000-000091150000}"/>
    <cellStyle name="20 % - Markeringsfarve2 3 7 2 2 3 2" xfId="27184" xr:uid="{00000000-0005-0000-0000-000092150000}"/>
    <cellStyle name="20 % - Markeringsfarve2 3 7 2 2 3 3" xfId="42150" xr:uid="{00000000-0005-0000-0000-000093150000}"/>
    <cellStyle name="20 % - Markeringsfarve2 3 7 2 2 4" xfId="20162" xr:uid="{00000000-0005-0000-0000-000094150000}"/>
    <cellStyle name="20 % - Markeringsfarve2 3 7 2 2 5" xfId="35151" xr:uid="{00000000-0005-0000-0000-000095150000}"/>
    <cellStyle name="20 % - Markeringsfarve2 3 7 2 3" xfId="7178" xr:uid="{00000000-0005-0000-0000-000096150000}"/>
    <cellStyle name="20 % - Markeringsfarve2 3 7 2 3 2" xfId="14670" xr:uid="{00000000-0005-0000-0000-000097150000}"/>
    <cellStyle name="20 % - Markeringsfarve2 3 7 2 3 2 2" xfId="30985" xr:uid="{00000000-0005-0000-0000-000098150000}"/>
    <cellStyle name="20 % - Markeringsfarve2 3 7 2 3 2 3" xfId="45949" xr:uid="{00000000-0005-0000-0000-000099150000}"/>
    <cellStyle name="20 % - Markeringsfarve2 3 7 2 3 3" xfId="23963" xr:uid="{00000000-0005-0000-0000-00009A150000}"/>
    <cellStyle name="20 % - Markeringsfarve2 3 7 2 3 4" xfId="38950" xr:uid="{00000000-0005-0000-0000-00009B150000}"/>
    <cellStyle name="20 % - Markeringsfarve2 3 7 2 4" xfId="10863" xr:uid="{00000000-0005-0000-0000-00009C150000}"/>
    <cellStyle name="20 % - Markeringsfarve2 3 7 2 4 2" xfId="27183" xr:uid="{00000000-0005-0000-0000-00009D150000}"/>
    <cellStyle name="20 % - Markeringsfarve2 3 7 2 4 3" xfId="42149" xr:uid="{00000000-0005-0000-0000-00009E150000}"/>
    <cellStyle name="20 % - Markeringsfarve2 3 7 2 5" xfId="20161" xr:uid="{00000000-0005-0000-0000-00009F150000}"/>
    <cellStyle name="20 % - Markeringsfarve2 3 7 2 6" xfId="35150" xr:uid="{00000000-0005-0000-0000-0000A0150000}"/>
    <cellStyle name="20 % - Markeringsfarve2 3 7 3" xfId="2728" xr:uid="{00000000-0005-0000-0000-0000A1150000}"/>
    <cellStyle name="20 % - Markeringsfarve2 3 7 3 2" xfId="7927" xr:uid="{00000000-0005-0000-0000-0000A2150000}"/>
    <cellStyle name="20 % - Markeringsfarve2 3 7 3 2 2" xfId="15415" xr:uid="{00000000-0005-0000-0000-0000A3150000}"/>
    <cellStyle name="20 % - Markeringsfarve2 3 7 3 2 2 2" xfId="31730" xr:uid="{00000000-0005-0000-0000-0000A4150000}"/>
    <cellStyle name="20 % - Markeringsfarve2 3 7 3 2 2 3" xfId="46694" xr:uid="{00000000-0005-0000-0000-0000A5150000}"/>
    <cellStyle name="20 % - Markeringsfarve2 3 7 3 2 3" xfId="24708" xr:uid="{00000000-0005-0000-0000-0000A6150000}"/>
    <cellStyle name="20 % - Markeringsfarve2 3 7 3 2 4" xfId="39695" xr:uid="{00000000-0005-0000-0000-0000A7150000}"/>
    <cellStyle name="20 % - Markeringsfarve2 3 7 3 3" xfId="10865" xr:uid="{00000000-0005-0000-0000-0000A8150000}"/>
    <cellStyle name="20 % - Markeringsfarve2 3 7 3 3 2" xfId="27185" xr:uid="{00000000-0005-0000-0000-0000A9150000}"/>
    <cellStyle name="20 % - Markeringsfarve2 3 7 3 3 3" xfId="42151" xr:uid="{00000000-0005-0000-0000-0000AA150000}"/>
    <cellStyle name="20 % - Markeringsfarve2 3 7 3 4" xfId="20163" xr:uid="{00000000-0005-0000-0000-0000AB150000}"/>
    <cellStyle name="20 % - Markeringsfarve2 3 7 3 5" xfId="35152" xr:uid="{00000000-0005-0000-0000-0000AC150000}"/>
    <cellStyle name="20 % - Markeringsfarve2 3 7 4" xfId="2729" xr:uid="{00000000-0005-0000-0000-0000AD150000}"/>
    <cellStyle name="20 % - Markeringsfarve2 3 7 4 2" xfId="7756" xr:uid="{00000000-0005-0000-0000-0000AE150000}"/>
    <cellStyle name="20 % - Markeringsfarve2 3 7 4 2 2" xfId="15245" xr:uid="{00000000-0005-0000-0000-0000AF150000}"/>
    <cellStyle name="20 % - Markeringsfarve2 3 7 4 2 2 2" xfId="31560" xr:uid="{00000000-0005-0000-0000-0000B0150000}"/>
    <cellStyle name="20 % - Markeringsfarve2 3 7 4 2 2 3" xfId="46524" xr:uid="{00000000-0005-0000-0000-0000B1150000}"/>
    <cellStyle name="20 % - Markeringsfarve2 3 7 4 2 3" xfId="24538" xr:uid="{00000000-0005-0000-0000-0000B2150000}"/>
    <cellStyle name="20 % - Markeringsfarve2 3 7 4 2 4" xfId="39525" xr:uid="{00000000-0005-0000-0000-0000B3150000}"/>
    <cellStyle name="20 % - Markeringsfarve2 3 7 4 3" xfId="10866" xr:uid="{00000000-0005-0000-0000-0000B4150000}"/>
    <cellStyle name="20 % - Markeringsfarve2 3 7 4 3 2" xfId="27186" xr:uid="{00000000-0005-0000-0000-0000B5150000}"/>
    <cellStyle name="20 % - Markeringsfarve2 3 7 4 3 3" xfId="42152" xr:uid="{00000000-0005-0000-0000-0000B6150000}"/>
    <cellStyle name="20 % - Markeringsfarve2 3 7 4 4" xfId="20164" xr:uid="{00000000-0005-0000-0000-0000B7150000}"/>
    <cellStyle name="20 % - Markeringsfarve2 3 7 4 5" xfId="35153" xr:uid="{00000000-0005-0000-0000-0000B8150000}"/>
    <cellStyle name="20 % - Markeringsfarve2 3 7 5" xfId="6173" xr:uid="{00000000-0005-0000-0000-0000B9150000}"/>
    <cellStyle name="20 % - Markeringsfarve2 3 7 5 2" xfId="13669" xr:uid="{00000000-0005-0000-0000-0000BA150000}"/>
    <cellStyle name="20 % - Markeringsfarve2 3 7 5 2 2" xfId="29984" xr:uid="{00000000-0005-0000-0000-0000BB150000}"/>
    <cellStyle name="20 % - Markeringsfarve2 3 7 5 2 3" xfId="44948" xr:uid="{00000000-0005-0000-0000-0000BC150000}"/>
    <cellStyle name="20 % - Markeringsfarve2 3 7 5 3" xfId="22962" xr:uid="{00000000-0005-0000-0000-0000BD150000}"/>
    <cellStyle name="20 % - Markeringsfarve2 3 7 5 4" xfId="37949" xr:uid="{00000000-0005-0000-0000-0000BE150000}"/>
    <cellStyle name="20 % - Markeringsfarve2 3 7 6" xfId="10862" xr:uid="{00000000-0005-0000-0000-0000BF150000}"/>
    <cellStyle name="20 % - Markeringsfarve2 3 7 6 2" xfId="27182" xr:uid="{00000000-0005-0000-0000-0000C0150000}"/>
    <cellStyle name="20 % - Markeringsfarve2 3 7 6 3" xfId="42148" xr:uid="{00000000-0005-0000-0000-0000C1150000}"/>
    <cellStyle name="20 % - Markeringsfarve2 3 7 7" xfId="20160" xr:uid="{00000000-0005-0000-0000-0000C2150000}"/>
    <cellStyle name="20 % - Markeringsfarve2 3 7 8" xfId="35149" xr:uid="{00000000-0005-0000-0000-0000C3150000}"/>
    <cellStyle name="20 % - Markeringsfarve2 3 8" xfId="2730" xr:uid="{00000000-0005-0000-0000-0000C4150000}"/>
    <cellStyle name="20 % - Markeringsfarve2 3 8 2" xfId="2731" xr:uid="{00000000-0005-0000-0000-0000C5150000}"/>
    <cellStyle name="20 % - Markeringsfarve2 3 8 2 2" xfId="2732" xr:uid="{00000000-0005-0000-0000-0000C6150000}"/>
    <cellStyle name="20 % - Markeringsfarve2 3 8 2 2 2" xfId="8765" xr:uid="{00000000-0005-0000-0000-0000C7150000}"/>
    <cellStyle name="20 % - Markeringsfarve2 3 8 2 2 2 2" xfId="16244" xr:uid="{00000000-0005-0000-0000-0000C8150000}"/>
    <cellStyle name="20 % - Markeringsfarve2 3 8 2 2 2 2 2" xfId="32559" xr:uid="{00000000-0005-0000-0000-0000C9150000}"/>
    <cellStyle name="20 % - Markeringsfarve2 3 8 2 2 2 2 3" xfId="47523" xr:uid="{00000000-0005-0000-0000-0000CA150000}"/>
    <cellStyle name="20 % - Markeringsfarve2 3 8 2 2 2 3" xfId="25537" xr:uid="{00000000-0005-0000-0000-0000CB150000}"/>
    <cellStyle name="20 % - Markeringsfarve2 3 8 2 2 2 4" xfId="40524" xr:uid="{00000000-0005-0000-0000-0000CC150000}"/>
    <cellStyle name="20 % - Markeringsfarve2 3 8 2 2 3" xfId="10869" xr:uid="{00000000-0005-0000-0000-0000CD150000}"/>
    <cellStyle name="20 % - Markeringsfarve2 3 8 2 2 3 2" xfId="27189" xr:uid="{00000000-0005-0000-0000-0000CE150000}"/>
    <cellStyle name="20 % - Markeringsfarve2 3 8 2 2 3 3" xfId="42155" xr:uid="{00000000-0005-0000-0000-0000CF150000}"/>
    <cellStyle name="20 % - Markeringsfarve2 3 8 2 2 4" xfId="20167" xr:uid="{00000000-0005-0000-0000-0000D0150000}"/>
    <cellStyle name="20 % - Markeringsfarve2 3 8 2 2 5" xfId="35156" xr:uid="{00000000-0005-0000-0000-0000D1150000}"/>
    <cellStyle name="20 % - Markeringsfarve2 3 8 2 3" xfId="7276" xr:uid="{00000000-0005-0000-0000-0000D2150000}"/>
    <cellStyle name="20 % - Markeringsfarve2 3 8 2 3 2" xfId="14768" xr:uid="{00000000-0005-0000-0000-0000D3150000}"/>
    <cellStyle name="20 % - Markeringsfarve2 3 8 2 3 2 2" xfId="31083" xr:uid="{00000000-0005-0000-0000-0000D4150000}"/>
    <cellStyle name="20 % - Markeringsfarve2 3 8 2 3 2 3" xfId="46047" xr:uid="{00000000-0005-0000-0000-0000D5150000}"/>
    <cellStyle name="20 % - Markeringsfarve2 3 8 2 3 3" xfId="24061" xr:uid="{00000000-0005-0000-0000-0000D6150000}"/>
    <cellStyle name="20 % - Markeringsfarve2 3 8 2 3 4" xfId="39048" xr:uid="{00000000-0005-0000-0000-0000D7150000}"/>
    <cellStyle name="20 % - Markeringsfarve2 3 8 2 4" xfId="10868" xr:uid="{00000000-0005-0000-0000-0000D8150000}"/>
    <cellStyle name="20 % - Markeringsfarve2 3 8 2 4 2" xfId="27188" xr:uid="{00000000-0005-0000-0000-0000D9150000}"/>
    <cellStyle name="20 % - Markeringsfarve2 3 8 2 4 3" xfId="42154" xr:uid="{00000000-0005-0000-0000-0000DA150000}"/>
    <cellStyle name="20 % - Markeringsfarve2 3 8 2 5" xfId="20166" xr:uid="{00000000-0005-0000-0000-0000DB150000}"/>
    <cellStyle name="20 % - Markeringsfarve2 3 8 2 6" xfId="35155" xr:uid="{00000000-0005-0000-0000-0000DC150000}"/>
    <cellStyle name="20 % - Markeringsfarve2 3 8 3" xfId="2733" xr:uid="{00000000-0005-0000-0000-0000DD150000}"/>
    <cellStyle name="20 % - Markeringsfarve2 3 8 3 2" xfId="8042" xr:uid="{00000000-0005-0000-0000-0000DE150000}"/>
    <cellStyle name="20 % - Markeringsfarve2 3 8 3 2 2" xfId="15530" xr:uid="{00000000-0005-0000-0000-0000DF150000}"/>
    <cellStyle name="20 % - Markeringsfarve2 3 8 3 2 2 2" xfId="31845" xr:uid="{00000000-0005-0000-0000-0000E0150000}"/>
    <cellStyle name="20 % - Markeringsfarve2 3 8 3 2 2 3" xfId="46809" xr:uid="{00000000-0005-0000-0000-0000E1150000}"/>
    <cellStyle name="20 % - Markeringsfarve2 3 8 3 2 3" xfId="24823" xr:uid="{00000000-0005-0000-0000-0000E2150000}"/>
    <cellStyle name="20 % - Markeringsfarve2 3 8 3 2 4" xfId="39810" xr:uid="{00000000-0005-0000-0000-0000E3150000}"/>
    <cellStyle name="20 % - Markeringsfarve2 3 8 3 3" xfId="10870" xr:uid="{00000000-0005-0000-0000-0000E4150000}"/>
    <cellStyle name="20 % - Markeringsfarve2 3 8 3 3 2" xfId="27190" xr:uid="{00000000-0005-0000-0000-0000E5150000}"/>
    <cellStyle name="20 % - Markeringsfarve2 3 8 3 3 3" xfId="42156" xr:uid="{00000000-0005-0000-0000-0000E6150000}"/>
    <cellStyle name="20 % - Markeringsfarve2 3 8 3 4" xfId="20168" xr:uid="{00000000-0005-0000-0000-0000E7150000}"/>
    <cellStyle name="20 % - Markeringsfarve2 3 8 3 5" xfId="35157" xr:uid="{00000000-0005-0000-0000-0000E8150000}"/>
    <cellStyle name="20 % - Markeringsfarve2 3 8 4" xfId="2734" xr:uid="{00000000-0005-0000-0000-0000E9150000}"/>
    <cellStyle name="20 % - Markeringsfarve2 3 8 4 2" xfId="7757" xr:uid="{00000000-0005-0000-0000-0000EA150000}"/>
    <cellStyle name="20 % - Markeringsfarve2 3 8 4 2 2" xfId="15246" xr:uid="{00000000-0005-0000-0000-0000EB150000}"/>
    <cellStyle name="20 % - Markeringsfarve2 3 8 4 2 2 2" xfId="31561" xr:uid="{00000000-0005-0000-0000-0000EC150000}"/>
    <cellStyle name="20 % - Markeringsfarve2 3 8 4 2 2 3" xfId="46525" xr:uid="{00000000-0005-0000-0000-0000ED150000}"/>
    <cellStyle name="20 % - Markeringsfarve2 3 8 4 2 3" xfId="24539" xr:uid="{00000000-0005-0000-0000-0000EE150000}"/>
    <cellStyle name="20 % - Markeringsfarve2 3 8 4 2 4" xfId="39526" xr:uid="{00000000-0005-0000-0000-0000EF150000}"/>
    <cellStyle name="20 % - Markeringsfarve2 3 8 4 3" xfId="10871" xr:uid="{00000000-0005-0000-0000-0000F0150000}"/>
    <cellStyle name="20 % - Markeringsfarve2 3 8 4 3 2" xfId="27191" xr:uid="{00000000-0005-0000-0000-0000F1150000}"/>
    <cellStyle name="20 % - Markeringsfarve2 3 8 4 3 3" xfId="42157" xr:uid="{00000000-0005-0000-0000-0000F2150000}"/>
    <cellStyle name="20 % - Markeringsfarve2 3 8 4 4" xfId="20169" xr:uid="{00000000-0005-0000-0000-0000F3150000}"/>
    <cellStyle name="20 % - Markeringsfarve2 3 8 4 5" xfId="35158" xr:uid="{00000000-0005-0000-0000-0000F4150000}"/>
    <cellStyle name="20 % - Markeringsfarve2 3 8 5" xfId="6174" xr:uid="{00000000-0005-0000-0000-0000F5150000}"/>
    <cellStyle name="20 % - Markeringsfarve2 3 8 5 2" xfId="13670" xr:uid="{00000000-0005-0000-0000-0000F6150000}"/>
    <cellStyle name="20 % - Markeringsfarve2 3 8 5 2 2" xfId="29985" xr:uid="{00000000-0005-0000-0000-0000F7150000}"/>
    <cellStyle name="20 % - Markeringsfarve2 3 8 5 2 3" xfId="44949" xr:uid="{00000000-0005-0000-0000-0000F8150000}"/>
    <cellStyle name="20 % - Markeringsfarve2 3 8 5 3" xfId="22963" xr:uid="{00000000-0005-0000-0000-0000F9150000}"/>
    <cellStyle name="20 % - Markeringsfarve2 3 8 5 4" xfId="37950" xr:uid="{00000000-0005-0000-0000-0000FA150000}"/>
    <cellStyle name="20 % - Markeringsfarve2 3 8 6" xfId="10867" xr:uid="{00000000-0005-0000-0000-0000FB150000}"/>
    <cellStyle name="20 % - Markeringsfarve2 3 8 6 2" xfId="27187" xr:uid="{00000000-0005-0000-0000-0000FC150000}"/>
    <cellStyle name="20 % - Markeringsfarve2 3 8 6 3" xfId="42153" xr:uid="{00000000-0005-0000-0000-0000FD150000}"/>
    <cellStyle name="20 % - Markeringsfarve2 3 8 7" xfId="20165" xr:uid="{00000000-0005-0000-0000-0000FE150000}"/>
    <cellStyle name="20 % - Markeringsfarve2 3 8 8" xfId="35154" xr:uid="{00000000-0005-0000-0000-0000FF150000}"/>
    <cellStyle name="20 % - Markeringsfarve2 3 9" xfId="2735" xr:uid="{00000000-0005-0000-0000-000000160000}"/>
    <cellStyle name="20 % - Markeringsfarve2 3 9 2" xfId="2736" xr:uid="{00000000-0005-0000-0000-000001160000}"/>
    <cellStyle name="20 % - Markeringsfarve2 3 9 2 2" xfId="8177" xr:uid="{00000000-0005-0000-0000-000002160000}"/>
    <cellStyle name="20 % - Markeringsfarve2 3 9 2 2 2" xfId="15656" xr:uid="{00000000-0005-0000-0000-000003160000}"/>
    <cellStyle name="20 % - Markeringsfarve2 3 9 2 2 2 2" xfId="31971" xr:uid="{00000000-0005-0000-0000-000004160000}"/>
    <cellStyle name="20 % - Markeringsfarve2 3 9 2 2 2 3" xfId="46935" xr:uid="{00000000-0005-0000-0000-000005160000}"/>
    <cellStyle name="20 % - Markeringsfarve2 3 9 2 2 3" xfId="24949" xr:uid="{00000000-0005-0000-0000-000006160000}"/>
    <cellStyle name="20 % - Markeringsfarve2 3 9 2 2 4" xfId="39936" xr:uid="{00000000-0005-0000-0000-000007160000}"/>
    <cellStyle name="20 % - Markeringsfarve2 3 9 2 3" xfId="10873" xr:uid="{00000000-0005-0000-0000-000008160000}"/>
    <cellStyle name="20 % - Markeringsfarve2 3 9 2 3 2" xfId="27193" xr:uid="{00000000-0005-0000-0000-000009160000}"/>
    <cellStyle name="20 % - Markeringsfarve2 3 9 2 3 3" xfId="42159" xr:uid="{00000000-0005-0000-0000-00000A160000}"/>
    <cellStyle name="20 % - Markeringsfarve2 3 9 2 4" xfId="20171" xr:uid="{00000000-0005-0000-0000-00000B160000}"/>
    <cellStyle name="20 % - Markeringsfarve2 3 9 2 5" xfId="35160" xr:uid="{00000000-0005-0000-0000-00000C160000}"/>
    <cellStyle name="20 % - Markeringsfarve2 3 9 3" xfId="6778" xr:uid="{00000000-0005-0000-0000-00000D160000}"/>
    <cellStyle name="20 % - Markeringsfarve2 3 9 3 2" xfId="14273" xr:uid="{00000000-0005-0000-0000-00000E160000}"/>
    <cellStyle name="20 % - Markeringsfarve2 3 9 3 2 2" xfId="30588" xr:uid="{00000000-0005-0000-0000-00000F160000}"/>
    <cellStyle name="20 % - Markeringsfarve2 3 9 3 2 3" xfId="45552" xr:uid="{00000000-0005-0000-0000-000010160000}"/>
    <cellStyle name="20 % - Markeringsfarve2 3 9 3 3" xfId="23566" xr:uid="{00000000-0005-0000-0000-000011160000}"/>
    <cellStyle name="20 % - Markeringsfarve2 3 9 3 4" xfId="38553" xr:uid="{00000000-0005-0000-0000-000012160000}"/>
    <cellStyle name="20 % - Markeringsfarve2 3 9 4" xfId="10872" xr:uid="{00000000-0005-0000-0000-000013160000}"/>
    <cellStyle name="20 % - Markeringsfarve2 3 9 4 2" xfId="27192" xr:uid="{00000000-0005-0000-0000-000014160000}"/>
    <cellStyle name="20 % - Markeringsfarve2 3 9 4 3" xfId="42158" xr:uid="{00000000-0005-0000-0000-000015160000}"/>
    <cellStyle name="20 % - Markeringsfarve2 3 9 5" xfId="20170" xr:uid="{00000000-0005-0000-0000-000016160000}"/>
    <cellStyle name="20 % - Markeringsfarve2 3 9 6" xfId="35159" xr:uid="{00000000-0005-0000-0000-000017160000}"/>
    <cellStyle name="20 % - Markeringsfarve2 4" xfId="2737" xr:uid="{00000000-0005-0000-0000-000018160000}"/>
    <cellStyle name="20 % - Markeringsfarve2 4 10" xfId="6175" xr:uid="{00000000-0005-0000-0000-000019160000}"/>
    <cellStyle name="20 % - Markeringsfarve2 4 10 2" xfId="13671" xr:uid="{00000000-0005-0000-0000-00001A160000}"/>
    <cellStyle name="20 % - Markeringsfarve2 4 10 2 2" xfId="29986" xr:uid="{00000000-0005-0000-0000-00001B160000}"/>
    <cellStyle name="20 % - Markeringsfarve2 4 10 2 3" xfId="44950" xr:uid="{00000000-0005-0000-0000-00001C160000}"/>
    <cellStyle name="20 % - Markeringsfarve2 4 10 3" xfId="22964" xr:uid="{00000000-0005-0000-0000-00001D160000}"/>
    <cellStyle name="20 % - Markeringsfarve2 4 10 4" xfId="37951" xr:uid="{00000000-0005-0000-0000-00001E160000}"/>
    <cellStyle name="20 % - Markeringsfarve2 4 11" xfId="10874" xr:uid="{00000000-0005-0000-0000-00001F160000}"/>
    <cellStyle name="20 % - Markeringsfarve2 4 11 2" xfId="27194" xr:uid="{00000000-0005-0000-0000-000020160000}"/>
    <cellStyle name="20 % - Markeringsfarve2 4 11 3" xfId="42160" xr:uid="{00000000-0005-0000-0000-000021160000}"/>
    <cellStyle name="20 % - Markeringsfarve2 4 12" xfId="20172" xr:uid="{00000000-0005-0000-0000-000022160000}"/>
    <cellStyle name="20 % - Markeringsfarve2 4 13" xfId="35161" xr:uid="{00000000-0005-0000-0000-000023160000}"/>
    <cellStyle name="20 % - Markeringsfarve2 4 2" xfId="2738" xr:uid="{00000000-0005-0000-0000-000024160000}"/>
    <cellStyle name="20 % - Markeringsfarve2 4 2 2" xfId="2739" xr:uid="{00000000-0005-0000-0000-000025160000}"/>
    <cellStyle name="20 % - Markeringsfarve2 4 2 2 2" xfId="2740" xr:uid="{00000000-0005-0000-0000-000026160000}"/>
    <cellStyle name="20 % - Markeringsfarve2 4 2 2 2 2" xfId="8321" xr:uid="{00000000-0005-0000-0000-000027160000}"/>
    <cellStyle name="20 % - Markeringsfarve2 4 2 2 2 2 2" xfId="15800" xr:uid="{00000000-0005-0000-0000-000028160000}"/>
    <cellStyle name="20 % - Markeringsfarve2 4 2 2 2 2 2 2" xfId="32115" xr:uid="{00000000-0005-0000-0000-000029160000}"/>
    <cellStyle name="20 % - Markeringsfarve2 4 2 2 2 2 2 3" xfId="47079" xr:uid="{00000000-0005-0000-0000-00002A160000}"/>
    <cellStyle name="20 % - Markeringsfarve2 4 2 2 2 2 3" xfId="25093" xr:uid="{00000000-0005-0000-0000-00002B160000}"/>
    <cellStyle name="20 % - Markeringsfarve2 4 2 2 2 2 4" xfId="40080" xr:uid="{00000000-0005-0000-0000-00002C160000}"/>
    <cellStyle name="20 % - Markeringsfarve2 4 2 2 2 3" xfId="10877" xr:uid="{00000000-0005-0000-0000-00002D160000}"/>
    <cellStyle name="20 % - Markeringsfarve2 4 2 2 2 3 2" xfId="27197" xr:uid="{00000000-0005-0000-0000-00002E160000}"/>
    <cellStyle name="20 % - Markeringsfarve2 4 2 2 2 3 3" xfId="42163" xr:uid="{00000000-0005-0000-0000-00002F160000}"/>
    <cellStyle name="20 % - Markeringsfarve2 4 2 2 2 4" xfId="20175" xr:uid="{00000000-0005-0000-0000-000030160000}"/>
    <cellStyle name="20 % - Markeringsfarve2 4 2 2 2 5" xfId="35164" xr:uid="{00000000-0005-0000-0000-000031160000}"/>
    <cellStyle name="20 % - Markeringsfarve2 4 2 2 3" xfId="6898" xr:uid="{00000000-0005-0000-0000-000032160000}"/>
    <cellStyle name="20 % - Markeringsfarve2 4 2 2 3 2" xfId="14393" xr:uid="{00000000-0005-0000-0000-000033160000}"/>
    <cellStyle name="20 % - Markeringsfarve2 4 2 2 3 2 2" xfId="30708" xr:uid="{00000000-0005-0000-0000-000034160000}"/>
    <cellStyle name="20 % - Markeringsfarve2 4 2 2 3 2 3" xfId="45672" xr:uid="{00000000-0005-0000-0000-000035160000}"/>
    <cellStyle name="20 % - Markeringsfarve2 4 2 2 3 3" xfId="23686" xr:uid="{00000000-0005-0000-0000-000036160000}"/>
    <cellStyle name="20 % - Markeringsfarve2 4 2 2 3 4" xfId="38673" xr:uid="{00000000-0005-0000-0000-000037160000}"/>
    <cellStyle name="20 % - Markeringsfarve2 4 2 2 4" xfId="10876" xr:uid="{00000000-0005-0000-0000-000038160000}"/>
    <cellStyle name="20 % - Markeringsfarve2 4 2 2 4 2" xfId="27196" xr:uid="{00000000-0005-0000-0000-000039160000}"/>
    <cellStyle name="20 % - Markeringsfarve2 4 2 2 4 3" xfId="42162" xr:uid="{00000000-0005-0000-0000-00003A160000}"/>
    <cellStyle name="20 % - Markeringsfarve2 4 2 2 5" xfId="20174" xr:uid="{00000000-0005-0000-0000-00003B160000}"/>
    <cellStyle name="20 % - Markeringsfarve2 4 2 2 6" xfId="35163" xr:uid="{00000000-0005-0000-0000-00003C160000}"/>
    <cellStyle name="20 % - Markeringsfarve2 4 2 3" xfId="2741" xr:uid="{00000000-0005-0000-0000-00003D160000}"/>
    <cellStyle name="20 % - Markeringsfarve2 4 2 3 2" xfId="7551" xr:uid="{00000000-0005-0000-0000-00003E160000}"/>
    <cellStyle name="20 % - Markeringsfarve2 4 2 3 2 2" xfId="15040" xr:uid="{00000000-0005-0000-0000-00003F160000}"/>
    <cellStyle name="20 % - Markeringsfarve2 4 2 3 2 2 2" xfId="31355" xr:uid="{00000000-0005-0000-0000-000040160000}"/>
    <cellStyle name="20 % - Markeringsfarve2 4 2 3 2 2 3" xfId="46319" xr:uid="{00000000-0005-0000-0000-000041160000}"/>
    <cellStyle name="20 % - Markeringsfarve2 4 2 3 2 3" xfId="24333" xr:uid="{00000000-0005-0000-0000-000042160000}"/>
    <cellStyle name="20 % - Markeringsfarve2 4 2 3 2 4" xfId="39320" xr:uid="{00000000-0005-0000-0000-000043160000}"/>
    <cellStyle name="20 % - Markeringsfarve2 4 2 3 3" xfId="10878" xr:uid="{00000000-0005-0000-0000-000044160000}"/>
    <cellStyle name="20 % - Markeringsfarve2 4 2 3 3 2" xfId="27198" xr:uid="{00000000-0005-0000-0000-000045160000}"/>
    <cellStyle name="20 % - Markeringsfarve2 4 2 3 3 3" xfId="42164" xr:uid="{00000000-0005-0000-0000-000046160000}"/>
    <cellStyle name="20 % - Markeringsfarve2 4 2 3 4" xfId="20176" xr:uid="{00000000-0005-0000-0000-000047160000}"/>
    <cellStyle name="20 % - Markeringsfarve2 4 2 3 5" xfId="35165" xr:uid="{00000000-0005-0000-0000-000048160000}"/>
    <cellStyle name="20 % - Markeringsfarve2 4 2 4" xfId="2742" xr:uid="{00000000-0005-0000-0000-000049160000}"/>
    <cellStyle name="20 % - Markeringsfarve2 4 2 4 2" xfId="9184" xr:uid="{00000000-0005-0000-0000-00004A160000}"/>
    <cellStyle name="20 % - Markeringsfarve2 4 2 4 2 2" xfId="16651" xr:uid="{00000000-0005-0000-0000-00004B160000}"/>
    <cellStyle name="20 % - Markeringsfarve2 4 2 4 2 2 2" xfId="32966" xr:uid="{00000000-0005-0000-0000-00004C160000}"/>
    <cellStyle name="20 % - Markeringsfarve2 4 2 4 2 2 3" xfId="47930" xr:uid="{00000000-0005-0000-0000-00004D160000}"/>
    <cellStyle name="20 % - Markeringsfarve2 4 2 4 2 3" xfId="25944" xr:uid="{00000000-0005-0000-0000-00004E160000}"/>
    <cellStyle name="20 % - Markeringsfarve2 4 2 4 2 4" xfId="40931" xr:uid="{00000000-0005-0000-0000-00004F160000}"/>
    <cellStyle name="20 % - Markeringsfarve2 4 2 4 3" xfId="10879" xr:uid="{00000000-0005-0000-0000-000050160000}"/>
    <cellStyle name="20 % - Markeringsfarve2 4 2 4 3 2" xfId="27199" xr:uid="{00000000-0005-0000-0000-000051160000}"/>
    <cellStyle name="20 % - Markeringsfarve2 4 2 4 3 3" xfId="42165" xr:uid="{00000000-0005-0000-0000-000052160000}"/>
    <cellStyle name="20 % - Markeringsfarve2 4 2 4 4" xfId="20177" xr:uid="{00000000-0005-0000-0000-000053160000}"/>
    <cellStyle name="20 % - Markeringsfarve2 4 2 4 5" xfId="35166" xr:uid="{00000000-0005-0000-0000-000054160000}"/>
    <cellStyle name="20 % - Markeringsfarve2 4 2 5" xfId="6176" xr:uid="{00000000-0005-0000-0000-000055160000}"/>
    <cellStyle name="20 % - Markeringsfarve2 4 2 5 2" xfId="13672" xr:uid="{00000000-0005-0000-0000-000056160000}"/>
    <cellStyle name="20 % - Markeringsfarve2 4 2 5 2 2" xfId="29987" xr:uid="{00000000-0005-0000-0000-000057160000}"/>
    <cellStyle name="20 % - Markeringsfarve2 4 2 5 2 3" xfId="44951" xr:uid="{00000000-0005-0000-0000-000058160000}"/>
    <cellStyle name="20 % - Markeringsfarve2 4 2 5 3" xfId="22965" xr:uid="{00000000-0005-0000-0000-000059160000}"/>
    <cellStyle name="20 % - Markeringsfarve2 4 2 5 4" xfId="37952" xr:uid="{00000000-0005-0000-0000-00005A160000}"/>
    <cellStyle name="20 % - Markeringsfarve2 4 2 6" xfId="10875" xr:uid="{00000000-0005-0000-0000-00005B160000}"/>
    <cellStyle name="20 % - Markeringsfarve2 4 2 6 2" xfId="27195" xr:uid="{00000000-0005-0000-0000-00005C160000}"/>
    <cellStyle name="20 % - Markeringsfarve2 4 2 6 3" xfId="42161" xr:uid="{00000000-0005-0000-0000-00005D160000}"/>
    <cellStyle name="20 % - Markeringsfarve2 4 2 7" xfId="20173" xr:uid="{00000000-0005-0000-0000-00005E160000}"/>
    <cellStyle name="20 % - Markeringsfarve2 4 2 8" xfId="35162" xr:uid="{00000000-0005-0000-0000-00005F160000}"/>
    <cellStyle name="20 % - Markeringsfarve2 4 3" xfId="2743" xr:uid="{00000000-0005-0000-0000-000060160000}"/>
    <cellStyle name="20 % - Markeringsfarve2 4 3 2" xfId="2744" xr:uid="{00000000-0005-0000-0000-000061160000}"/>
    <cellStyle name="20 % - Markeringsfarve2 4 3 2 2" xfId="2745" xr:uid="{00000000-0005-0000-0000-000062160000}"/>
    <cellStyle name="20 % - Markeringsfarve2 4 3 2 2 2" xfId="8413" xr:uid="{00000000-0005-0000-0000-000063160000}"/>
    <cellStyle name="20 % - Markeringsfarve2 4 3 2 2 2 2" xfId="15892" xr:uid="{00000000-0005-0000-0000-000064160000}"/>
    <cellStyle name="20 % - Markeringsfarve2 4 3 2 2 2 2 2" xfId="32207" xr:uid="{00000000-0005-0000-0000-000065160000}"/>
    <cellStyle name="20 % - Markeringsfarve2 4 3 2 2 2 2 3" xfId="47171" xr:uid="{00000000-0005-0000-0000-000066160000}"/>
    <cellStyle name="20 % - Markeringsfarve2 4 3 2 2 2 3" xfId="25185" xr:uid="{00000000-0005-0000-0000-000067160000}"/>
    <cellStyle name="20 % - Markeringsfarve2 4 3 2 2 2 4" xfId="40172" xr:uid="{00000000-0005-0000-0000-000068160000}"/>
    <cellStyle name="20 % - Markeringsfarve2 4 3 2 2 3" xfId="10882" xr:uid="{00000000-0005-0000-0000-000069160000}"/>
    <cellStyle name="20 % - Markeringsfarve2 4 3 2 2 3 2" xfId="27202" xr:uid="{00000000-0005-0000-0000-00006A160000}"/>
    <cellStyle name="20 % - Markeringsfarve2 4 3 2 2 3 3" xfId="42168" xr:uid="{00000000-0005-0000-0000-00006B160000}"/>
    <cellStyle name="20 % - Markeringsfarve2 4 3 2 2 4" xfId="20180" xr:uid="{00000000-0005-0000-0000-00006C160000}"/>
    <cellStyle name="20 % - Markeringsfarve2 4 3 2 2 5" xfId="35169" xr:uid="{00000000-0005-0000-0000-00006D160000}"/>
    <cellStyle name="20 % - Markeringsfarve2 4 3 2 3" xfId="6977" xr:uid="{00000000-0005-0000-0000-00006E160000}"/>
    <cellStyle name="20 % - Markeringsfarve2 4 3 2 3 2" xfId="14472" xr:uid="{00000000-0005-0000-0000-00006F160000}"/>
    <cellStyle name="20 % - Markeringsfarve2 4 3 2 3 2 2" xfId="30787" xr:uid="{00000000-0005-0000-0000-000070160000}"/>
    <cellStyle name="20 % - Markeringsfarve2 4 3 2 3 2 3" xfId="45751" xr:uid="{00000000-0005-0000-0000-000071160000}"/>
    <cellStyle name="20 % - Markeringsfarve2 4 3 2 3 3" xfId="23765" xr:uid="{00000000-0005-0000-0000-000072160000}"/>
    <cellStyle name="20 % - Markeringsfarve2 4 3 2 3 4" xfId="38752" xr:uid="{00000000-0005-0000-0000-000073160000}"/>
    <cellStyle name="20 % - Markeringsfarve2 4 3 2 4" xfId="10881" xr:uid="{00000000-0005-0000-0000-000074160000}"/>
    <cellStyle name="20 % - Markeringsfarve2 4 3 2 4 2" xfId="27201" xr:uid="{00000000-0005-0000-0000-000075160000}"/>
    <cellStyle name="20 % - Markeringsfarve2 4 3 2 4 3" xfId="42167" xr:uid="{00000000-0005-0000-0000-000076160000}"/>
    <cellStyle name="20 % - Markeringsfarve2 4 3 2 5" xfId="20179" xr:uid="{00000000-0005-0000-0000-000077160000}"/>
    <cellStyle name="20 % - Markeringsfarve2 4 3 2 6" xfId="35168" xr:uid="{00000000-0005-0000-0000-000078160000}"/>
    <cellStyle name="20 % - Markeringsfarve2 4 3 3" xfId="2746" xr:uid="{00000000-0005-0000-0000-000079160000}"/>
    <cellStyle name="20 % - Markeringsfarve2 4 3 3 2" xfId="7643" xr:uid="{00000000-0005-0000-0000-00007A160000}"/>
    <cellStyle name="20 % - Markeringsfarve2 4 3 3 2 2" xfId="15132" xr:uid="{00000000-0005-0000-0000-00007B160000}"/>
    <cellStyle name="20 % - Markeringsfarve2 4 3 3 2 2 2" xfId="31447" xr:uid="{00000000-0005-0000-0000-00007C160000}"/>
    <cellStyle name="20 % - Markeringsfarve2 4 3 3 2 2 3" xfId="46411" xr:uid="{00000000-0005-0000-0000-00007D160000}"/>
    <cellStyle name="20 % - Markeringsfarve2 4 3 3 2 3" xfId="24425" xr:uid="{00000000-0005-0000-0000-00007E160000}"/>
    <cellStyle name="20 % - Markeringsfarve2 4 3 3 2 4" xfId="39412" xr:uid="{00000000-0005-0000-0000-00007F160000}"/>
    <cellStyle name="20 % - Markeringsfarve2 4 3 3 3" xfId="10883" xr:uid="{00000000-0005-0000-0000-000080160000}"/>
    <cellStyle name="20 % - Markeringsfarve2 4 3 3 3 2" xfId="27203" xr:uid="{00000000-0005-0000-0000-000081160000}"/>
    <cellStyle name="20 % - Markeringsfarve2 4 3 3 3 3" xfId="42169" xr:uid="{00000000-0005-0000-0000-000082160000}"/>
    <cellStyle name="20 % - Markeringsfarve2 4 3 3 4" xfId="20181" xr:uid="{00000000-0005-0000-0000-000083160000}"/>
    <cellStyle name="20 % - Markeringsfarve2 4 3 3 5" xfId="35170" xr:uid="{00000000-0005-0000-0000-000084160000}"/>
    <cellStyle name="20 % - Markeringsfarve2 4 3 4" xfId="2747" xr:uid="{00000000-0005-0000-0000-000085160000}"/>
    <cellStyle name="20 % - Markeringsfarve2 4 3 4 2" xfId="9243" xr:uid="{00000000-0005-0000-0000-000086160000}"/>
    <cellStyle name="20 % - Markeringsfarve2 4 3 4 2 2" xfId="16708" xr:uid="{00000000-0005-0000-0000-000087160000}"/>
    <cellStyle name="20 % - Markeringsfarve2 4 3 4 2 2 2" xfId="33023" xr:uid="{00000000-0005-0000-0000-000088160000}"/>
    <cellStyle name="20 % - Markeringsfarve2 4 3 4 2 2 3" xfId="47987" xr:uid="{00000000-0005-0000-0000-000089160000}"/>
    <cellStyle name="20 % - Markeringsfarve2 4 3 4 2 3" xfId="26001" xr:uid="{00000000-0005-0000-0000-00008A160000}"/>
    <cellStyle name="20 % - Markeringsfarve2 4 3 4 2 4" xfId="40988" xr:uid="{00000000-0005-0000-0000-00008B160000}"/>
    <cellStyle name="20 % - Markeringsfarve2 4 3 4 3" xfId="10884" xr:uid="{00000000-0005-0000-0000-00008C160000}"/>
    <cellStyle name="20 % - Markeringsfarve2 4 3 4 3 2" xfId="27204" xr:uid="{00000000-0005-0000-0000-00008D160000}"/>
    <cellStyle name="20 % - Markeringsfarve2 4 3 4 3 3" xfId="42170" xr:uid="{00000000-0005-0000-0000-00008E160000}"/>
    <cellStyle name="20 % - Markeringsfarve2 4 3 4 4" xfId="20182" xr:uid="{00000000-0005-0000-0000-00008F160000}"/>
    <cellStyle name="20 % - Markeringsfarve2 4 3 4 5" xfId="35171" xr:uid="{00000000-0005-0000-0000-000090160000}"/>
    <cellStyle name="20 % - Markeringsfarve2 4 3 5" xfId="6177" xr:uid="{00000000-0005-0000-0000-000091160000}"/>
    <cellStyle name="20 % - Markeringsfarve2 4 3 5 2" xfId="13673" xr:uid="{00000000-0005-0000-0000-000092160000}"/>
    <cellStyle name="20 % - Markeringsfarve2 4 3 5 2 2" xfId="29988" xr:uid="{00000000-0005-0000-0000-000093160000}"/>
    <cellStyle name="20 % - Markeringsfarve2 4 3 5 2 3" xfId="44952" xr:uid="{00000000-0005-0000-0000-000094160000}"/>
    <cellStyle name="20 % - Markeringsfarve2 4 3 5 3" xfId="22966" xr:uid="{00000000-0005-0000-0000-000095160000}"/>
    <cellStyle name="20 % - Markeringsfarve2 4 3 5 4" xfId="37953" xr:uid="{00000000-0005-0000-0000-000096160000}"/>
    <cellStyle name="20 % - Markeringsfarve2 4 3 6" xfId="10880" xr:uid="{00000000-0005-0000-0000-000097160000}"/>
    <cellStyle name="20 % - Markeringsfarve2 4 3 6 2" xfId="27200" xr:uid="{00000000-0005-0000-0000-000098160000}"/>
    <cellStyle name="20 % - Markeringsfarve2 4 3 6 3" xfId="42166" xr:uid="{00000000-0005-0000-0000-000099160000}"/>
    <cellStyle name="20 % - Markeringsfarve2 4 3 7" xfId="20178" xr:uid="{00000000-0005-0000-0000-00009A160000}"/>
    <cellStyle name="20 % - Markeringsfarve2 4 3 8" xfId="35167" xr:uid="{00000000-0005-0000-0000-00009B160000}"/>
    <cellStyle name="20 % - Markeringsfarve2 4 4" xfId="2748" xr:uid="{00000000-0005-0000-0000-00009C160000}"/>
    <cellStyle name="20 % - Markeringsfarve2 4 4 2" xfId="2749" xr:uid="{00000000-0005-0000-0000-00009D160000}"/>
    <cellStyle name="20 % - Markeringsfarve2 4 4 2 2" xfId="2750" xr:uid="{00000000-0005-0000-0000-00009E160000}"/>
    <cellStyle name="20 % - Markeringsfarve2 4 4 2 2 2" xfId="8559" xr:uid="{00000000-0005-0000-0000-00009F160000}"/>
    <cellStyle name="20 % - Markeringsfarve2 4 4 2 2 2 2" xfId="16038" xr:uid="{00000000-0005-0000-0000-0000A0160000}"/>
    <cellStyle name="20 % - Markeringsfarve2 4 4 2 2 2 2 2" xfId="32353" xr:uid="{00000000-0005-0000-0000-0000A1160000}"/>
    <cellStyle name="20 % - Markeringsfarve2 4 4 2 2 2 2 3" xfId="47317" xr:uid="{00000000-0005-0000-0000-0000A2160000}"/>
    <cellStyle name="20 % - Markeringsfarve2 4 4 2 2 2 3" xfId="25331" xr:uid="{00000000-0005-0000-0000-0000A3160000}"/>
    <cellStyle name="20 % - Markeringsfarve2 4 4 2 2 2 4" xfId="40318" xr:uid="{00000000-0005-0000-0000-0000A4160000}"/>
    <cellStyle name="20 % - Markeringsfarve2 4 4 2 2 3" xfId="10887" xr:uid="{00000000-0005-0000-0000-0000A5160000}"/>
    <cellStyle name="20 % - Markeringsfarve2 4 4 2 2 3 2" xfId="27207" xr:uid="{00000000-0005-0000-0000-0000A6160000}"/>
    <cellStyle name="20 % - Markeringsfarve2 4 4 2 2 3 3" xfId="42173" xr:uid="{00000000-0005-0000-0000-0000A7160000}"/>
    <cellStyle name="20 % - Markeringsfarve2 4 4 2 2 4" xfId="20185" xr:uid="{00000000-0005-0000-0000-0000A8160000}"/>
    <cellStyle name="20 % - Markeringsfarve2 4 4 2 2 5" xfId="35174" xr:uid="{00000000-0005-0000-0000-0000A9160000}"/>
    <cellStyle name="20 % - Markeringsfarve2 4 4 2 3" xfId="7100" xr:uid="{00000000-0005-0000-0000-0000AA160000}"/>
    <cellStyle name="20 % - Markeringsfarve2 4 4 2 3 2" xfId="14592" xr:uid="{00000000-0005-0000-0000-0000AB160000}"/>
    <cellStyle name="20 % - Markeringsfarve2 4 4 2 3 2 2" xfId="30907" xr:uid="{00000000-0005-0000-0000-0000AC160000}"/>
    <cellStyle name="20 % - Markeringsfarve2 4 4 2 3 2 3" xfId="45871" xr:uid="{00000000-0005-0000-0000-0000AD160000}"/>
    <cellStyle name="20 % - Markeringsfarve2 4 4 2 3 3" xfId="23885" xr:uid="{00000000-0005-0000-0000-0000AE160000}"/>
    <cellStyle name="20 % - Markeringsfarve2 4 4 2 3 4" xfId="38872" xr:uid="{00000000-0005-0000-0000-0000AF160000}"/>
    <cellStyle name="20 % - Markeringsfarve2 4 4 2 4" xfId="10886" xr:uid="{00000000-0005-0000-0000-0000B0160000}"/>
    <cellStyle name="20 % - Markeringsfarve2 4 4 2 4 2" xfId="27206" xr:uid="{00000000-0005-0000-0000-0000B1160000}"/>
    <cellStyle name="20 % - Markeringsfarve2 4 4 2 4 3" xfId="42172" xr:uid="{00000000-0005-0000-0000-0000B2160000}"/>
    <cellStyle name="20 % - Markeringsfarve2 4 4 2 5" xfId="20184" xr:uid="{00000000-0005-0000-0000-0000B3160000}"/>
    <cellStyle name="20 % - Markeringsfarve2 4 4 2 6" xfId="35173" xr:uid="{00000000-0005-0000-0000-0000B4160000}"/>
    <cellStyle name="20 % - Markeringsfarve2 4 4 3" xfId="2751" xr:uid="{00000000-0005-0000-0000-0000B5160000}"/>
    <cellStyle name="20 % - Markeringsfarve2 4 4 3 2" xfId="7835" xr:uid="{00000000-0005-0000-0000-0000B6160000}"/>
    <cellStyle name="20 % - Markeringsfarve2 4 4 3 2 2" xfId="15323" xr:uid="{00000000-0005-0000-0000-0000B7160000}"/>
    <cellStyle name="20 % - Markeringsfarve2 4 4 3 2 2 2" xfId="31638" xr:uid="{00000000-0005-0000-0000-0000B8160000}"/>
    <cellStyle name="20 % - Markeringsfarve2 4 4 3 2 2 3" xfId="46602" xr:uid="{00000000-0005-0000-0000-0000B9160000}"/>
    <cellStyle name="20 % - Markeringsfarve2 4 4 3 2 3" xfId="24616" xr:uid="{00000000-0005-0000-0000-0000BA160000}"/>
    <cellStyle name="20 % - Markeringsfarve2 4 4 3 2 4" xfId="39603" xr:uid="{00000000-0005-0000-0000-0000BB160000}"/>
    <cellStyle name="20 % - Markeringsfarve2 4 4 3 3" xfId="10888" xr:uid="{00000000-0005-0000-0000-0000BC160000}"/>
    <cellStyle name="20 % - Markeringsfarve2 4 4 3 3 2" xfId="27208" xr:uid="{00000000-0005-0000-0000-0000BD160000}"/>
    <cellStyle name="20 % - Markeringsfarve2 4 4 3 3 3" xfId="42174" xr:uid="{00000000-0005-0000-0000-0000BE160000}"/>
    <cellStyle name="20 % - Markeringsfarve2 4 4 3 4" xfId="20186" xr:uid="{00000000-0005-0000-0000-0000BF160000}"/>
    <cellStyle name="20 % - Markeringsfarve2 4 4 3 5" xfId="35175" xr:uid="{00000000-0005-0000-0000-0000C0160000}"/>
    <cellStyle name="20 % - Markeringsfarve2 4 4 4" xfId="2752" xr:uid="{00000000-0005-0000-0000-0000C1160000}"/>
    <cellStyle name="20 % - Markeringsfarve2 4 4 4 2" xfId="9330" xr:uid="{00000000-0005-0000-0000-0000C2160000}"/>
    <cellStyle name="20 % - Markeringsfarve2 4 4 4 2 2" xfId="16791" xr:uid="{00000000-0005-0000-0000-0000C3160000}"/>
    <cellStyle name="20 % - Markeringsfarve2 4 4 4 2 2 2" xfId="33106" xr:uid="{00000000-0005-0000-0000-0000C4160000}"/>
    <cellStyle name="20 % - Markeringsfarve2 4 4 4 2 2 3" xfId="48070" xr:uid="{00000000-0005-0000-0000-0000C5160000}"/>
    <cellStyle name="20 % - Markeringsfarve2 4 4 4 2 3" xfId="26084" xr:uid="{00000000-0005-0000-0000-0000C6160000}"/>
    <cellStyle name="20 % - Markeringsfarve2 4 4 4 2 4" xfId="41071" xr:uid="{00000000-0005-0000-0000-0000C7160000}"/>
    <cellStyle name="20 % - Markeringsfarve2 4 4 4 3" xfId="10889" xr:uid="{00000000-0005-0000-0000-0000C8160000}"/>
    <cellStyle name="20 % - Markeringsfarve2 4 4 4 3 2" xfId="27209" xr:uid="{00000000-0005-0000-0000-0000C9160000}"/>
    <cellStyle name="20 % - Markeringsfarve2 4 4 4 3 3" xfId="42175" xr:uid="{00000000-0005-0000-0000-0000CA160000}"/>
    <cellStyle name="20 % - Markeringsfarve2 4 4 4 4" xfId="20187" xr:uid="{00000000-0005-0000-0000-0000CB160000}"/>
    <cellStyle name="20 % - Markeringsfarve2 4 4 4 5" xfId="35176" xr:uid="{00000000-0005-0000-0000-0000CC160000}"/>
    <cellStyle name="20 % - Markeringsfarve2 4 4 5" xfId="6178" xr:uid="{00000000-0005-0000-0000-0000CD160000}"/>
    <cellStyle name="20 % - Markeringsfarve2 4 4 5 2" xfId="13674" xr:uid="{00000000-0005-0000-0000-0000CE160000}"/>
    <cellStyle name="20 % - Markeringsfarve2 4 4 5 2 2" xfId="29989" xr:uid="{00000000-0005-0000-0000-0000CF160000}"/>
    <cellStyle name="20 % - Markeringsfarve2 4 4 5 2 3" xfId="44953" xr:uid="{00000000-0005-0000-0000-0000D0160000}"/>
    <cellStyle name="20 % - Markeringsfarve2 4 4 5 3" xfId="22967" xr:uid="{00000000-0005-0000-0000-0000D1160000}"/>
    <cellStyle name="20 % - Markeringsfarve2 4 4 5 4" xfId="37954" xr:uid="{00000000-0005-0000-0000-0000D2160000}"/>
    <cellStyle name="20 % - Markeringsfarve2 4 4 6" xfId="10885" xr:uid="{00000000-0005-0000-0000-0000D3160000}"/>
    <cellStyle name="20 % - Markeringsfarve2 4 4 6 2" xfId="27205" xr:uid="{00000000-0005-0000-0000-0000D4160000}"/>
    <cellStyle name="20 % - Markeringsfarve2 4 4 6 3" xfId="42171" xr:uid="{00000000-0005-0000-0000-0000D5160000}"/>
    <cellStyle name="20 % - Markeringsfarve2 4 4 7" xfId="20183" xr:uid="{00000000-0005-0000-0000-0000D6160000}"/>
    <cellStyle name="20 % - Markeringsfarve2 4 4 8" xfId="35172" xr:uid="{00000000-0005-0000-0000-0000D7160000}"/>
    <cellStyle name="20 % - Markeringsfarve2 4 5" xfId="2753" xr:uid="{00000000-0005-0000-0000-0000D8160000}"/>
    <cellStyle name="20 % - Markeringsfarve2 4 5 2" xfId="2754" xr:uid="{00000000-0005-0000-0000-0000D9160000}"/>
    <cellStyle name="20 % - Markeringsfarve2 4 5 2 2" xfId="2755" xr:uid="{00000000-0005-0000-0000-0000DA160000}"/>
    <cellStyle name="20 % - Markeringsfarve2 4 5 2 2 2" xfId="8676" xr:uid="{00000000-0005-0000-0000-0000DB160000}"/>
    <cellStyle name="20 % - Markeringsfarve2 4 5 2 2 2 2" xfId="16155" xr:uid="{00000000-0005-0000-0000-0000DC160000}"/>
    <cellStyle name="20 % - Markeringsfarve2 4 5 2 2 2 2 2" xfId="32470" xr:uid="{00000000-0005-0000-0000-0000DD160000}"/>
    <cellStyle name="20 % - Markeringsfarve2 4 5 2 2 2 2 3" xfId="47434" xr:uid="{00000000-0005-0000-0000-0000DE160000}"/>
    <cellStyle name="20 % - Markeringsfarve2 4 5 2 2 2 3" xfId="25448" xr:uid="{00000000-0005-0000-0000-0000DF160000}"/>
    <cellStyle name="20 % - Markeringsfarve2 4 5 2 2 2 4" xfId="40435" xr:uid="{00000000-0005-0000-0000-0000E0160000}"/>
    <cellStyle name="20 % - Markeringsfarve2 4 5 2 2 3" xfId="10892" xr:uid="{00000000-0005-0000-0000-0000E1160000}"/>
    <cellStyle name="20 % - Markeringsfarve2 4 5 2 2 3 2" xfId="27212" xr:uid="{00000000-0005-0000-0000-0000E2160000}"/>
    <cellStyle name="20 % - Markeringsfarve2 4 5 2 2 3 3" xfId="42178" xr:uid="{00000000-0005-0000-0000-0000E3160000}"/>
    <cellStyle name="20 % - Markeringsfarve2 4 5 2 2 4" xfId="20190" xr:uid="{00000000-0005-0000-0000-0000E4160000}"/>
    <cellStyle name="20 % - Markeringsfarve2 4 5 2 2 5" xfId="35179" xr:uid="{00000000-0005-0000-0000-0000E5160000}"/>
    <cellStyle name="20 % - Markeringsfarve2 4 5 2 3" xfId="7199" xr:uid="{00000000-0005-0000-0000-0000E6160000}"/>
    <cellStyle name="20 % - Markeringsfarve2 4 5 2 3 2" xfId="14691" xr:uid="{00000000-0005-0000-0000-0000E7160000}"/>
    <cellStyle name="20 % - Markeringsfarve2 4 5 2 3 2 2" xfId="31006" xr:uid="{00000000-0005-0000-0000-0000E8160000}"/>
    <cellStyle name="20 % - Markeringsfarve2 4 5 2 3 2 3" xfId="45970" xr:uid="{00000000-0005-0000-0000-0000E9160000}"/>
    <cellStyle name="20 % - Markeringsfarve2 4 5 2 3 3" xfId="23984" xr:uid="{00000000-0005-0000-0000-0000EA160000}"/>
    <cellStyle name="20 % - Markeringsfarve2 4 5 2 3 4" xfId="38971" xr:uid="{00000000-0005-0000-0000-0000EB160000}"/>
    <cellStyle name="20 % - Markeringsfarve2 4 5 2 4" xfId="10891" xr:uid="{00000000-0005-0000-0000-0000EC160000}"/>
    <cellStyle name="20 % - Markeringsfarve2 4 5 2 4 2" xfId="27211" xr:uid="{00000000-0005-0000-0000-0000ED160000}"/>
    <cellStyle name="20 % - Markeringsfarve2 4 5 2 4 3" xfId="42177" xr:uid="{00000000-0005-0000-0000-0000EE160000}"/>
    <cellStyle name="20 % - Markeringsfarve2 4 5 2 5" xfId="20189" xr:uid="{00000000-0005-0000-0000-0000EF160000}"/>
    <cellStyle name="20 % - Markeringsfarve2 4 5 2 6" xfId="35178" xr:uid="{00000000-0005-0000-0000-0000F0160000}"/>
    <cellStyle name="20 % - Markeringsfarve2 4 5 3" xfId="2756" xr:uid="{00000000-0005-0000-0000-0000F1160000}"/>
    <cellStyle name="20 % - Markeringsfarve2 4 5 3 2" xfId="7952" xr:uid="{00000000-0005-0000-0000-0000F2160000}"/>
    <cellStyle name="20 % - Markeringsfarve2 4 5 3 2 2" xfId="15440" xr:uid="{00000000-0005-0000-0000-0000F3160000}"/>
    <cellStyle name="20 % - Markeringsfarve2 4 5 3 2 2 2" xfId="31755" xr:uid="{00000000-0005-0000-0000-0000F4160000}"/>
    <cellStyle name="20 % - Markeringsfarve2 4 5 3 2 2 3" xfId="46719" xr:uid="{00000000-0005-0000-0000-0000F5160000}"/>
    <cellStyle name="20 % - Markeringsfarve2 4 5 3 2 3" xfId="24733" xr:uid="{00000000-0005-0000-0000-0000F6160000}"/>
    <cellStyle name="20 % - Markeringsfarve2 4 5 3 2 4" xfId="39720" xr:uid="{00000000-0005-0000-0000-0000F7160000}"/>
    <cellStyle name="20 % - Markeringsfarve2 4 5 3 3" xfId="10893" xr:uid="{00000000-0005-0000-0000-0000F8160000}"/>
    <cellStyle name="20 % - Markeringsfarve2 4 5 3 3 2" xfId="27213" xr:uid="{00000000-0005-0000-0000-0000F9160000}"/>
    <cellStyle name="20 % - Markeringsfarve2 4 5 3 3 3" xfId="42179" xr:uid="{00000000-0005-0000-0000-0000FA160000}"/>
    <cellStyle name="20 % - Markeringsfarve2 4 5 3 4" xfId="20191" xr:uid="{00000000-0005-0000-0000-0000FB160000}"/>
    <cellStyle name="20 % - Markeringsfarve2 4 5 3 5" xfId="35180" xr:uid="{00000000-0005-0000-0000-0000FC160000}"/>
    <cellStyle name="20 % - Markeringsfarve2 4 5 4" xfId="2757" xr:uid="{00000000-0005-0000-0000-0000FD160000}"/>
    <cellStyle name="20 % - Markeringsfarve2 4 5 4 2" xfId="8994" xr:uid="{00000000-0005-0000-0000-0000FE160000}"/>
    <cellStyle name="20 % - Markeringsfarve2 4 5 4 2 2" xfId="16466" xr:uid="{00000000-0005-0000-0000-0000FF160000}"/>
    <cellStyle name="20 % - Markeringsfarve2 4 5 4 2 2 2" xfId="32781" xr:uid="{00000000-0005-0000-0000-000000170000}"/>
    <cellStyle name="20 % - Markeringsfarve2 4 5 4 2 2 3" xfId="47745" xr:uid="{00000000-0005-0000-0000-000001170000}"/>
    <cellStyle name="20 % - Markeringsfarve2 4 5 4 2 3" xfId="25759" xr:uid="{00000000-0005-0000-0000-000002170000}"/>
    <cellStyle name="20 % - Markeringsfarve2 4 5 4 2 4" xfId="40746" xr:uid="{00000000-0005-0000-0000-000003170000}"/>
    <cellStyle name="20 % - Markeringsfarve2 4 5 4 3" xfId="10894" xr:uid="{00000000-0005-0000-0000-000004170000}"/>
    <cellStyle name="20 % - Markeringsfarve2 4 5 4 3 2" xfId="27214" xr:uid="{00000000-0005-0000-0000-000005170000}"/>
    <cellStyle name="20 % - Markeringsfarve2 4 5 4 3 3" xfId="42180" xr:uid="{00000000-0005-0000-0000-000006170000}"/>
    <cellStyle name="20 % - Markeringsfarve2 4 5 4 4" xfId="20192" xr:uid="{00000000-0005-0000-0000-000007170000}"/>
    <cellStyle name="20 % - Markeringsfarve2 4 5 4 5" xfId="35181" xr:uid="{00000000-0005-0000-0000-000008170000}"/>
    <cellStyle name="20 % - Markeringsfarve2 4 5 5" xfId="6179" xr:uid="{00000000-0005-0000-0000-000009170000}"/>
    <cellStyle name="20 % - Markeringsfarve2 4 5 5 2" xfId="13675" xr:uid="{00000000-0005-0000-0000-00000A170000}"/>
    <cellStyle name="20 % - Markeringsfarve2 4 5 5 2 2" xfId="29990" xr:uid="{00000000-0005-0000-0000-00000B170000}"/>
    <cellStyle name="20 % - Markeringsfarve2 4 5 5 2 3" xfId="44954" xr:uid="{00000000-0005-0000-0000-00000C170000}"/>
    <cellStyle name="20 % - Markeringsfarve2 4 5 5 3" xfId="22968" xr:uid="{00000000-0005-0000-0000-00000D170000}"/>
    <cellStyle name="20 % - Markeringsfarve2 4 5 5 4" xfId="37955" xr:uid="{00000000-0005-0000-0000-00000E170000}"/>
    <cellStyle name="20 % - Markeringsfarve2 4 5 6" xfId="10890" xr:uid="{00000000-0005-0000-0000-00000F170000}"/>
    <cellStyle name="20 % - Markeringsfarve2 4 5 6 2" xfId="27210" xr:uid="{00000000-0005-0000-0000-000010170000}"/>
    <cellStyle name="20 % - Markeringsfarve2 4 5 6 3" xfId="42176" xr:uid="{00000000-0005-0000-0000-000011170000}"/>
    <cellStyle name="20 % - Markeringsfarve2 4 5 7" xfId="20188" xr:uid="{00000000-0005-0000-0000-000012170000}"/>
    <cellStyle name="20 % - Markeringsfarve2 4 5 8" xfId="35177" xr:uid="{00000000-0005-0000-0000-000013170000}"/>
    <cellStyle name="20 % - Markeringsfarve2 4 6" xfId="2758" xr:uid="{00000000-0005-0000-0000-000014170000}"/>
    <cellStyle name="20 % - Markeringsfarve2 4 6 2" xfId="2759" xr:uid="{00000000-0005-0000-0000-000015170000}"/>
    <cellStyle name="20 % - Markeringsfarve2 4 6 2 2" xfId="2760" xr:uid="{00000000-0005-0000-0000-000016170000}"/>
    <cellStyle name="20 % - Markeringsfarve2 4 6 2 2 2" xfId="8768" xr:uid="{00000000-0005-0000-0000-000017170000}"/>
    <cellStyle name="20 % - Markeringsfarve2 4 6 2 2 2 2" xfId="16247" xr:uid="{00000000-0005-0000-0000-000018170000}"/>
    <cellStyle name="20 % - Markeringsfarve2 4 6 2 2 2 2 2" xfId="32562" xr:uid="{00000000-0005-0000-0000-000019170000}"/>
    <cellStyle name="20 % - Markeringsfarve2 4 6 2 2 2 2 3" xfId="47526" xr:uid="{00000000-0005-0000-0000-00001A170000}"/>
    <cellStyle name="20 % - Markeringsfarve2 4 6 2 2 2 3" xfId="25540" xr:uid="{00000000-0005-0000-0000-00001B170000}"/>
    <cellStyle name="20 % - Markeringsfarve2 4 6 2 2 2 4" xfId="40527" xr:uid="{00000000-0005-0000-0000-00001C170000}"/>
    <cellStyle name="20 % - Markeringsfarve2 4 6 2 2 3" xfId="10897" xr:uid="{00000000-0005-0000-0000-00001D170000}"/>
    <cellStyle name="20 % - Markeringsfarve2 4 6 2 2 3 2" xfId="27217" xr:uid="{00000000-0005-0000-0000-00001E170000}"/>
    <cellStyle name="20 % - Markeringsfarve2 4 6 2 2 3 3" xfId="42183" xr:uid="{00000000-0005-0000-0000-00001F170000}"/>
    <cellStyle name="20 % - Markeringsfarve2 4 6 2 2 4" xfId="20195" xr:uid="{00000000-0005-0000-0000-000020170000}"/>
    <cellStyle name="20 % - Markeringsfarve2 4 6 2 2 5" xfId="35184" xr:uid="{00000000-0005-0000-0000-000021170000}"/>
    <cellStyle name="20 % - Markeringsfarve2 4 6 2 3" xfId="7279" xr:uid="{00000000-0005-0000-0000-000022170000}"/>
    <cellStyle name="20 % - Markeringsfarve2 4 6 2 3 2" xfId="14771" xr:uid="{00000000-0005-0000-0000-000023170000}"/>
    <cellStyle name="20 % - Markeringsfarve2 4 6 2 3 2 2" xfId="31086" xr:uid="{00000000-0005-0000-0000-000024170000}"/>
    <cellStyle name="20 % - Markeringsfarve2 4 6 2 3 2 3" xfId="46050" xr:uid="{00000000-0005-0000-0000-000025170000}"/>
    <cellStyle name="20 % - Markeringsfarve2 4 6 2 3 3" xfId="24064" xr:uid="{00000000-0005-0000-0000-000026170000}"/>
    <cellStyle name="20 % - Markeringsfarve2 4 6 2 3 4" xfId="39051" xr:uid="{00000000-0005-0000-0000-000027170000}"/>
    <cellStyle name="20 % - Markeringsfarve2 4 6 2 4" xfId="10896" xr:uid="{00000000-0005-0000-0000-000028170000}"/>
    <cellStyle name="20 % - Markeringsfarve2 4 6 2 4 2" xfId="27216" xr:uid="{00000000-0005-0000-0000-000029170000}"/>
    <cellStyle name="20 % - Markeringsfarve2 4 6 2 4 3" xfId="42182" xr:uid="{00000000-0005-0000-0000-00002A170000}"/>
    <cellStyle name="20 % - Markeringsfarve2 4 6 2 5" xfId="20194" xr:uid="{00000000-0005-0000-0000-00002B170000}"/>
    <cellStyle name="20 % - Markeringsfarve2 4 6 2 6" xfId="35183" xr:uid="{00000000-0005-0000-0000-00002C170000}"/>
    <cellStyle name="20 % - Markeringsfarve2 4 6 3" xfId="2761" xr:uid="{00000000-0005-0000-0000-00002D170000}"/>
    <cellStyle name="20 % - Markeringsfarve2 4 6 3 2" xfId="8045" xr:uid="{00000000-0005-0000-0000-00002E170000}"/>
    <cellStyle name="20 % - Markeringsfarve2 4 6 3 2 2" xfId="15533" xr:uid="{00000000-0005-0000-0000-00002F170000}"/>
    <cellStyle name="20 % - Markeringsfarve2 4 6 3 2 2 2" xfId="31848" xr:uid="{00000000-0005-0000-0000-000030170000}"/>
    <cellStyle name="20 % - Markeringsfarve2 4 6 3 2 2 3" xfId="46812" xr:uid="{00000000-0005-0000-0000-000031170000}"/>
    <cellStyle name="20 % - Markeringsfarve2 4 6 3 2 3" xfId="24826" xr:uid="{00000000-0005-0000-0000-000032170000}"/>
    <cellStyle name="20 % - Markeringsfarve2 4 6 3 2 4" xfId="39813" xr:uid="{00000000-0005-0000-0000-000033170000}"/>
    <cellStyle name="20 % - Markeringsfarve2 4 6 3 3" xfId="10898" xr:uid="{00000000-0005-0000-0000-000034170000}"/>
    <cellStyle name="20 % - Markeringsfarve2 4 6 3 3 2" xfId="27218" xr:uid="{00000000-0005-0000-0000-000035170000}"/>
    <cellStyle name="20 % - Markeringsfarve2 4 6 3 3 3" xfId="42184" xr:uid="{00000000-0005-0000-0000-000036170000}"/>
    <cellStyle name="20 % - Markeringsfarve2 4 6 3 4" xfId="20196" xr:uid="{00000000-0005-0000-0000-000037170000}"/>
    <cellStyle name="20 % - Markeringsfarve2 4 6 3 5" xfId="35185" xr:uid="{00000000-0005-0000-0000-000038170000}"/>
    <cellStyle name="20 % - Markeringsfarve2 4 6 4" xfId="2762" xr:uid="{00000000-0005-0000-0000-000039170000}"/>
    <cellStyle name="20 % - Markeringsfarve2 4 6 4 2" xfId="8892" xr:uid="{00000000-0005-0000-0000-00003A170000}"/>
    <cellStyle name="20 % - Markeringsfarve2 4 6 4 2 2" xfId="16367" xr:uid="{00000000-0005-0000-0000-00003B170000}"/>
    <cellStyle name="20 % - Markeringsfarve2 4 6 4 2 2 2" xfId="32682" xr:uid="{00000000-0005-0000-0000-00003C170000}"/>
    <cellStyle name="20 % - Markeringsfarve2 4 6 4 2 2 3" xfId="47646" xr:uid="{00000000-0005-0000-0000-00003D170000}"/>
    <cellStyle name="20 % - Markeringsfarve2 4 6 4 2 3" xfId="25660" xr:uid="{00000000-0005-0000-0000-00003E170000}"/>
    <cellStyle name="20 % - Markeringsfarve2 4 6 4 2 4" xfId="40647" xr:uid="{00000000-0005-0000-0000-00003F170000}"/>
    <cellStyle name="20 % - Markeringsfarve2 4 6 4 3" xfId="10899" xr:uid="{00000000-0005-0000-0000-000040170000}"/>
    <cellStyle name="20 % - Markeringsfarve2 4 6 4 3 2" xfId="27219" xr:uid="{00000000-0005-0000-0000-000041170000}"/>
    <cellStyle name="20 % - Markeringsfarve2 4 6 4 3 3" xfId="42185" xr:uid="{00000000-0005-0000-0000-000042170000}"/>
    <cellStyle name="20 % - Markeringsfarve2 4 6 4 4" xfId="20197" xr:uid="{00000000-0005-0000-0000-000043170000}"/>
    <cellStyle name="20 % - Markeringsfarve2 4 6 4 5" xfId="35186" xr:uid="{00000000-0005-0000-0000-000044170000}"/>
    <cellStyle name="20 % - Markeringsfarve2 4 6 5" xfId="6180" xr:uid="{00000000-0005-0000-0000-000045170000}"/>
    <cellStyle name="20 % - Markeringsfarve2 4 6 5 2" xfId="13676" xr:uid="{00000000-0005-0000-0000-000046170000}"/>
    <cellStyle name="20 % - Markeringsfarve2 4 6 5 2 2" xfId="29991" xr:uid="{00000000-0005-0000-0000-000047170000}"/>
    <cellStyle name="20 % - Markeringsfarve2 4 6 5 2 3" xfId="44955" xr:uid="{00000000-0005-0000-0000-000048170000}"/>
    <cellStyle name="20 % - Markeringsfarve2 4 6 5 3" xfId="22969" xr:uid="{00000000-0005-0000-0000-000049170000}"/>
    <cellStyle name="20 % - Markeringsfarve2 4 6 5 4" xfId="37956" xr:uid="{00000000-0005-0000-0000-00004A170000}"/>
    <cellStyle name="20 % - Markeringsfarve2 4 6 6" xfId="10895" xr:uid="{00000000-0005-0000-0000-00004B170000}"/>
    <cellStyle name="20 % - Markeringsfarve2 4 6 6 2" xfId="27215" xr:uid="{00000000-0005-0000-0000-00004C170000}"/>
    <cellStyle name="20 % - Markeringsfarve2 4 6 6 3" xfId="42181" xr:uid="{00000000-0005-0000-0000-00004D170000}"/>
    <cellStyle name="20 % - Markeringsfarve2 4 6 7" xfId="20193" xr:uid="{00000000-0005-0000-0000-00004E170000}"/>
    <cellStyle name="20 % - Markeringsfarve2 4 6 8" xfId="35182" xr:uid="{00000000-0005-0000-0000-00004F170000}"/>
    <cellStyle name="20 % - Markeringsfarve2 4 7" xfId="2763" xr:uid="{00000000-0005-0000-0000-000050170000}"/>
    <cellStyle name="20 % - Markeringsfarve2 4 7 2" xfId="2764" xr:uid="{00000000-0005-0000-0000-000051170000}"/>
    <cellStyle name="20 % - Markeringsfarve2 4 7 2 2" xfId="8202" xr:uid="{00000000-0005-0000-0000-000052170000}"/>
    <cellStyle name="20 % - Markeringsfarve2 4 7 2 2 2" xfId="15681" xr:uid="{00000000-0005-0000-0000-000053170000}"/>
    <cellStyle name="20 % - Markeringsfarve2 4 7 2 2 2 2" xfId="31996" xr:uid="{00000000-0005-0000-0000-000054170000}"/>
    <cellStyle name="20 % - Markeringsfarve2 4 7 2 2 2 3" xfId="46960" xr:uid="{00000000-0005-0000-0000-000055170000}"/>
    <cellStyle name="20 % - Markeringsfarve2 4 7 2 2 3" xfId="24974" xr:uid="{00000000-0005-0000-0000-000056170000}"/>
    <cellStyle name="20 % - Markeringsfarve2 4 7 2 2 4" xfId="39961" xr:uid="{00000000-0005-0000-0000-000057170000}"/>
    <cellStyle name="20 % - Markeringsfarve2 4 7 2 3" xfId="10901" xr:uid="{00000000-0005-0000-0000-000058170000}"/>
    <cellStyle name="20 % - Markeringsfarve2 4 7 2 3 2" xfId="27221" xr:uid="{00000000-0005-0000-0000-000059170000}"/>
    <cellStyle name="20 % - Markeringsfarve2 4 7 2 3 3" xfId="42187" xr:uid="{00000000-0005-0000-0000-00005A170000}"/>
    <cellStyle name="20 % - Markeringsfarve2 4 7 2 4" xfId="20199" xr:uid="{00000000-0005-0000-0000-00005B170000}"/>
    <cellStyle name="20 % - Markeringsfarve2 4 7 2 5" xfId="35188" xr:uid="{00000000-0005-0000-0000-00005C170000}"/>
    <cellStyle name="20 % - Markeringsfarve2 4 7 3" xfId="6799" xr:uid="{00000000-0005-0000-0000-00005D170000}"/>
    <cellStyle name="20 % - Markeringsfarve2 4 7 3 2" xfId="14294" xr:uid="{00000000-0005-0000-0000-00005E170000}"/>
    <cellStyle name="20 % - Markeringsfarve2 4 7 3 2 2" xfId="30609" xr:uid="{00000000-0005-0000-0000-00005F170000}"/>
    <cellStyle name="20 % - Markeringsfarve2 4 7 3 2 3" xfId="45573" xr:uid="{00000000-0005-0000-0000-000060170000}"/>
    <cellStyle name="20 % - Markeringsfarve2 4 7 3 3" xfId="23587" xr:uid="{00000000-0005-0000-0000-000061170000}"/>
    <cellStyle name="20 % - Markeringsfarve2 4 7 3 4" xfId="38574" xr:uid="{00000000-0005-0000-0000-000062170000}"/>
    <cellStyle name="20 % - Markeringsfarve2 4 7 4" xfId="10900" xr:uid="{00000000-0005-0000-0000-000063170000}"/>
    <cellStyle name="20 % - Markeringsfarve2 4 7 4 2" xfId="27220" xr:uid="{00000000-0005-0000-0000-000064170000}"/>
    <cellStyle name="20 % - Markeringsfarve2 4 7 4 3" xfId="42186" xr:uid="{00000000-0005-0000-0000-000065170000}"/>
    <cellStyle name="20 % - Markeringsfarve2 4 7 5" xfId="20198" xr:uid="{00000000-0005-0000-0000-000066170000}"/>
    <cellStyle name="20 % - Markeringsfarve2 4 7 6" xfId="35187" xr:uid="{00000000-0005-0000-0000-000067170000}"/>
    <cellStyle name="20 % - Markeringsfarve2 4 8" xfId="2765" xr:uid="{00000000-0005-0000-0000-000068170000}"/>
    <cellStyle name="20 % - Markeringsfarve2 4 8 2" xfId="7430" xr:uid="{00000000-0005-0000-0000-000069170000}"/>
    <cellStyle name="20 % - Markeringsfarve2 4 8 2 2" xfId="14919" xr:uid="{00000000-0005-0000-0000-00006A170000}"/>
    <cellStyle name="20 % - Markeringsfarve2 4 8 2 2 2" xfId="31234" xr:uid="{00000000-0005-0000-0000-00006B170000}"/>
    <cellStyle name="20 % - Markeringsfarve2 4 8 2 2 3" xfId="46198" xr:uid="{00000000-0005-0000-0000-00006C170000}"/>
    <cellStyle name="20 % - Markeringsfarve2 4 8 2 3" xfId="24212" xr:uid="{00000000-0005-0000-0000-00006D170000}"/>
    <cellStyle name="20 % - Markeringsfarve2 4 8 2 4" xfId="39199" xr:uid="{00000000-0005-0000-0000-00006E170000}"/>
    <cellStyle name="20 % - Markeringsfarve2 4 8 3" xfId="10902" xr:uid="{00000000-0005-0000-0000-00006F170000}"/>
    <cellStyle name="20 % - Markeringsfarve2 4 8 3 2" xfId="27222" xr:uid="{00000000-0005-0000-0000-000070170000}"/>
    <cellStyle name="20 % - Markeringsfarve2 4 8 3 3" xfId="42188" xr:uid="{00000000-0005-0000-0000-000071170000}"/>
    <cellStyle name="20 % - Markeringsfarve2 4 8 4" xfId="20200" xr:uid="{00000000-0005-0000-0000-000072170000}"/>
    <cellStyle name="20 % - Markeringsfarve2 4 8 5" xfId="35189" xr:uid="{00000000-0005-0000-0000-000073170000}"/>
    <cellStyle name="20 % - Markeringsfarve2 4 9" xfId="2766" xr:uid="{00000000-0005-0000-0000-000074170000}"/>
    <cellStyle name="20 % - Markeringsfarve2 4 9 2" xfId="9464" xr:uid="{00000000-0005-0000-0000-000075170000}"/>
    <cellStyle name="20 % - Markeringsfarve2 4 9 2 2" xfId="16918" xr:uid="{00000000-0005-0000-0000-000076170000}"/>
    <cellStyle name="20 % - Markeringsfarve2 4 9 2 2 2" xfId="33233" xr:uid="{00000000-0005-0000-0000-000077170000}"/>
    <cellStyle name="20 % - Markeringsfarve2 4 9 2 2 3" xfId="48197" xr:uid="{00000000-0005-0000-0000-000078170000}"/>
    <cellStyle name="20 % - Markeringsfarve2 4 9 2 3" xfId="26211" xr:uid="{00000000-0005-0000-0000-000079170000}"/>
    <cellStyle name="20 % - Markeringsfarve2 4 9 2 4" xfId="41198" xr:uid="{00000000-0005-0000-0000-00007A170000}"/>
    <cellStyle name="20 % - Markeringsfarve2 4 9 3" xfId="10903" xr:uid="{00000000-0005-0000-0000-00007B170000}"/>
    <cellStyle name="20 % - Markeringsfarve2 4 9 3 2" xfId="27223" xr:uid="{00000000-0005-0000-0000-00007C170000}"/>
    <cellStyle name="20 % - Markeringsfarve2 4 9 3 3" xfId="42189" xr:uid="{00000000-0005-0000-0000-00007D170000}"/>
    <cellStyle name="20 % - Markeringsfarve2 4 9 4" xfId="20201" xr:uid="{00000000-0005-0000-0000-00007E170000}"/>
    <cellStyle name="20 % - Markeringsfarve2 4 9 5" xfId="35190" xr:uid="{00000000-0005-0000-0000-00007F170000}"/>
    <cellStyle name="20 % - Markeringsfarve2 5" xfId="2767" xr:uid="{00000000-0005-0000-0000-000080170000}"/>
    <cellStyle name="20 % - Markeringsfarve2 5 10" xfId="6181" xr:uid="{00000000-0005-0000-0000-000081170000}"/>
    <cellStyle name="20 % - Markeringsfarve2 5 10 2" xfId="13677" xr:uid="{00000000-0005-0000-0000-000082170000}"/>
    <cellStyle name="20 % - Markeringsfarve2 5 10 2 2" xfId="29992" xr:uid="{00000000-0005-0000-0000-000083170000}"/>
    <cellStyle name="20 % - Markeringsfarve2 5 10 2 3" xfId="44956" xr:uid="{00000000-0005-0000-0000-000084170000}"/>
    <cellStyle name="20 % - Markeringsfarve2 5 10 3" xfId="22970" xr:uid="{00000000-0005-0000-0000-000085170000}"/>
    <cellStyle name="20 % - Markeringsfarve2 5 10 4" xfId="37957" xr:uid="{00000000-0005-0000-0000-000086170000}"/>
    <cellStyle name="20 % - Markeringsfarve2 5 11" xfId="10904" xr:uid="{00000000-0005-0000-0000-000087170000}"/>
    <cellStyle name="20 % - Markeringsfarve2 5 11 2" xfId="27224" xr:uid="{00000000-0005-0000-0000-000088170000}"/>
    <cellStyle name="20 % - Markeringsfarve2 5 11 3" xfId="42190" xr:uid="{00000000-0005-0000-0000-000089170000}"/>
    <cellStyle name="20 % - Markeringsfarve2 5 12" xfId="20202" xr:uid="{00000000-0005-0000-0000-00008A170000}"/>
    <cellStyle name="20 % - Markeringsfarve2 5 13" xfId="35191" xr:uid="{00000000-0005-0000-0000-00008B170000}"/>
    <cellStyle name="20 % - Markeringsfarve2 5 2" xfId="2768" xr:uid="{00000000-0005-0000-0000-00008C170000}"/>
    <cellStyle name="20 % - Markeringsfarve2 5 2 2" xfId="2769" xr:uid="{00000000-0005-0000-0000-00008D170000}"/>
    <cellStyle name="20 % - Markeringsfarve2 5 2 2 2" xfId="2770" xr:uid="{00000000-0005-0000-0000-00008E170000}"/>
    <cellStyle name="20 % - Markeringsfarve2 5 2 2 2 2" xfId="8360" xr:uid="{00000000-0005-0000-0000-00008F170000}"/>
    <cellStyle name="20 % - Markeringsfarve2 5 2 2 2 2 2" xfId="15839" xr:uid="{00000000-0005-0000-0000-000090170000}"/>
    <cellStyle name="20 % - Markeringsfarve2 5 2 2 2 2 2 2" xfId="32154" xr:uid="{00000000-0005-0000-0000-000091170000}"/>
    <cellStyle name="20 % - Markeringsfarve2 5 2 2 2 2 2 3" xfId="47118" xr:uid="{00000000-0005-0000-0000-000092170000}"/>
    <cellStyle name="20 % - Markeringsfarve2 5 2 2 2 2 3" xfId="25132" xr:uid="{00000000-0005-0000-0000-000093170000}"/>
    <cellStyle name="20 % - Markeringsfarve2 5 2 2 2 2 4" xfId="40119" xr:uid="{00000000-0005-0000-0000-000094170000}"/>
    <cellStyle name="20 % - Markeringsfarve2 5 2 2 2 3" xfId="10907" xr:uid="{00000000-0005-0000-0000-000095170000}"/>
    <cellStyle name="20 % - Markeringsfarve2 5 2 2 2 3 2" xfId="27227" xr:uid="{00000000-0005-0000-0000-000096170000}"/>
    <cellStyle name="20 % - Markeringsfarve2 5 2 2 2 3 3" xfId="42193" xr:uid="{00000000-0005-0000-0000-000097170000}"/>
    <cellStyle name="20 % - Markeringsfarve2 5 2 2 2 4" xfId="20205" xr:uid="{00000000-0005-0000-0000-000098170000}"/>
    <cellStyle name="20 % - Markeringsfarve2 5 2 2 2 5" xfId="35194" xr:uid="{00000000-0005-0000-0000-000099170000}"/>
    <cellStyle name="20 % - Markeringsfarve2 5 2 2 3" xfId="6931" xr:uid="{00000000-0005-0000-0000-00009A170000}"/>
    <cellStyle name="20 % - Markeringsfarve2 5 2 2 3 2" xfId="14426" xr:uid="{00000000-0005-0000-0000-00009B170000}"/>
    <cellStyle name="20 % - Markeringsfarve2 5 2 2 3 2 2" xfId="30741" xr:uid="{00000000-0005-0000-0000-00009C170000}"/>
    <cellStyle name="20 % - Markeringsfarve2 5 2 2 3 2 3" xfId="45705" xr:uid="{00000000-0005-0000-0000-00009D170000}"/>
    <cellStyle name="20 % - Markeringsfarve2 5 2 2 3 3" xfId="23719" xr:uid="{00000000-0005-0000-0000-00009E170000}"/>
    <cellStyle name="20 % - Markeringsfarve2 5 2 2 3 4" xfId="38706" xr:uid="{00000000-0005-0000-0000-00009F170000}"/>
    <cellStyle name="20 % - Markeringsfarve2 5 2 2 4" xfId="10906" xr:uid="{00000000-0005-0000-0000-0000A0170000}"/>
    <cellStyle name="20 % - Markeringsfarve2 5 2 2 4 2" xfId="27226" xr:uid="{00000000-0005-0000-0000-0000A1170000}"/>
    <cellStyle name="20 % - Markeringsfarve2 5 2 2 4 3" xfId="42192" xr:uid="{00000000-0005-0000-0000-0000A2170000}"/>
    <cellStyle name="20 % - Markeringsfarve2 5 2 2 5" xfId="20204" xr:uid="{00000000-0005-0000-0000-0000A3170000}"/>
    <cellStyle name="20 % - Markeringsfarve2 5 2 2 6" xfId="35193" xr:uid="{00000000-0005-0000-0000-0000A4170000}"/>
    <cellStyle name="20 % - Markeringsfarve2 5 2 3" xfId="2771" xr:uid="{00000000-0005-0000-0000-0000A5170000}"/>
    <cellStyle name="20 % - Markeringsfarve2 5 2 3 2" xfId="7590" xr:uid="{00000000-0005-0000-0000-0000A6170000}"/>
    <cellStyle name="20 % - Markeringsfarve2 5 2 3 2 2" xfId="15079" xr:uid="{00000000-0005-0000-0000-0000A7170000}"/>
    <cellStyle name="20 % - Markeringsfarve2 5 2 3 2 2 2" xfId="31394" xr:uid="{00000000-0005-0000-0000-0000A8170000}"/>
    <cellStyle name="20 % - Markeringsfarve2 5 2 3 2 2 3" xfId="46358" xr:uid="{00000000-0005-0000-0000-0000A9170000}"/>
    <cellStyle name="20 % - Markeringsfarve2 5 2 3 2 3" xfId="24372" xr:uid="{00000000-0005-0000-0000-0000AA170000}"/>
    <cellStyle name="20 % - Markeringsfarve2 5 2 3 2 4" xfId="39359" xr:uid="{00000000-0005-0000-0000-0000AB170000}"/>
    <cellStyle name="20 % - Markeringsfarve2 5 2 3 3" xfId="10908" xr:uid="{00000000-0005-0000-0000-0000AC170000}"/>
    <cellStyle name="20 % - Markeringsfarve2 5 2 3 3 2" xfId="27228" xr:uid="{00000000-0005-0000-0000-0000AD170000}"/>
    <cellStyle name="20 % - Markeringsfarve2 5 2 3 3 3" xfId="42194" xr:uid="{00000000-0005-0000-0000-0000AE170000}"/>
    <cellStyle name="20 % - Markeringsfarve2 5 2 3 4" xfId="20206" xr:uid="{00000000-0005-0000-0000-0000AF170000}"/>
    <cellStyle name="20 % - Markeringsfarve2 5 2 3 5" xfId="35195" xr:uid="{00000000-0005-0000-0000-0000B0170000}"/>
    <cellStyle name="20 % - Markeringsfarve2 5 2 4" xfId="2772" xr:uid="{00000000-0005-0000-0000-0000B1170000}"/>
    <cellStyle name="20 % - Markeringsfarve2 5 2 4 2" xfId="8993" xr:uid="{00000000-0005-0000-0000-0000B2170000}"/>
    <cellStyle name="20 % - Markeringsfarve2 5 2 4 2 2" xfId="16465" xr:uid="{00000000-0005-0000-0000-0000B3170000}"/>
    <cellStyle name="20 % - Markeringsfarve2 5 2 4 2 2 2" xfId="32780" xr:uid="{00000000-0005-0000-0000-0000B4170000}"/>
    <cellStyle name="20 % - Markeringsfarve2 5 2 4 2 2 3" xfId="47744" xr:uid="{00000000-0005-0000-0000-0000B5170000}"/>
    <cellStyle name="20 % - Markeringsfarve2 5 2 4 2 3" xfId="25758" xr:uid="{00000000-0005-0000-0000-0000B6170000}"/>
    <cellStyle name="20 % - Markeringsfarve2 5 2 4 2 4" xfId="40745" xr:uid="{00000000-0005-0000-0000-0000B7170000}"/>
    <cellStyle name="20 % - Markeringsfarve2 5 2 4 3" xfId="10909" xr:uid="{00000000-0005-0000-0000-0000B8170000}"/>
    <cellStyle name="20 % - Markeringsfarve2 5 2 4 3 2" xfId="27229" xr:uid="{00000000-0005-0000-0000-0000B9170000}"/>
    <cellStyle name="20 % - Markeringsfarve2 5 2 4 3 3" xfId="42195" xr:uid="{00000000-0005-0000-0000-0000BA170000}"/>
    <cellStyle name="20 % - Markeringsfarve2 5 2 4 4" xfId="20207" xr:uid="{00000000-0005-0000-0000-0000BB170000}"/>
    <cellStyle name="20 % - Markeringsfarve2 5 2 4 5" xfId="35196" xr:uid="{00000000-0005-0000-0000-0000BC170000}"/>
    <cellStyle name="20 % - Markeringsfarve2 5 2 5" xfId="6182" xr:uid="{00000000-0005-0000-0000-0000BD170000}"/>
    <cellStyle name="20 % - Markeringsfarve2 5 2 5 2" xfId="13678" xr:uid="{00000000-0005-0000-0000-0000BE170000}"/>
    <cellStyle name="20 % - Markeringsfarve2 5 2 5 2 2" xfId="29993" xr:uid="{00000000-0005-0000-0000-0000BF170000}"/>
    <cellStyle name="20 % - Markeringsfarve2 5 2 5 2 3" xfId="44957" xr:uid="{00000000-0005-0000-0000-0000C0170000}"/>
    <cellStyle name="20 % - Markeringsfarve2 5 2 5 3" xfId="22971" xr:uid="{00000000-0005-0000-0000-0000C1170000}"/>
    <cellStyle name="20 % - Markeringsfarve2 5 2 5 4" xfId="37958" xr:uid="{00000000-0005-0000-0000-0000C2170000}"/>
    <cellStyle name="20 % - Markeringsfarve2 5 2 6" xfId="10905" xr:uid="{00000000-0005-0000-0000-0000C3170000}"/>
    <cellStyle name="20 % - Markeringsfarve2 5 2 6 2" xfId="27225" xr:uid="{00000000-0005-0000-0000-0000C4170000}"/>
    <cellStyle name="20 % - Markeringsfarve2 5 2 6 3" xfId="42191" xr:uid="{00000000-0005-0000-0000-0000C5170000}"/>
    <cellStyle name="20 % - Markeringsfarve2 5 2 7" xfId="20203" xr:uid="{00000000-0005-0000-0000-0000C6170000}"/>
    <cellStyle name="20 % - Markeringsfarve2 5 2 8" xfId="35192" xr:uid="{00000000-0005-0000-0000-0000C7170000}"/>
    <cellStyle name="20 % - Markeringsfarve2 5 3" xfId="2773" xr:uid="{00000000-0005-0000-0000-0000C8170000}"/>
    <cellStyle name="20 % - Markeringsfarve2 5 3 2" xfId="2774" xr:uid="{00000000-0005-0000-0000-0000C9170000}"/>
    <cellStyle name="20 % - Markeringsfarve2 5 3 2 2" xfId="2775" xr:uid="{00000000-0005-0000-0000-0000CA170000}"/>
    <cellStyle name="20 % - Markeringsfarve2 5 3 2 2 2" xfId="8414" xr:uid="{00000000-0005-0000-0000-0000CB170000}"/>
    <cellStyle name="20 % - Markeringsfarve2 5 3 2 2 2 2" xfId="15893" xr:uid="{00000000-0005-0000-0000-0000CC170000}"/>
    <cellStyle name="20 % - Markeringsfarve2 5 3 2 2 2 2 2" xfId="32208" xr:uid="{00000000-0005-0000-0000-0000CD170000}"/>
    <cellStyle name="20 % - Markeringsfarve2 5 3 2 2 2 2 3" xfId="47172" xr:uid="{00000000-0005-0000-0000-0000CE170000}"/>
    <cellStyle name="20 % - Markeringsfarve2 5 3 2 2 2 3" xfId="25186" xr:uid="{00000000-0005-0000-0000-0000CF170000}"/>
    <cellStyle name="20 % - Markeringsfarve2 5 3 2 2 2 4" xfId="40173" xr:uid="{00000000-0005-0000-0000-0000D0170000}"/>
    <cellStyle name="20 % - Markeringsfarve2 5 3 2 2 3" xfId="10912" xr:uid="{00000000-0005-0000-0000-0000D1170000}"/>
    <cellStyle name="20 % - Markeringsfarve2 5 3 2 2 3 2" xfId="27232" xr:uid="{00000000-0005-0000-0000-0000D2170000}"/>
    <cellStyle name="20 % - Markeringsfarve2 5 3 2 2 3 3" xfId="42198" xr:uid="{00000000-0005-0000-0000-0000D3170000}"/>
    <cellStyle name="20 % - Markeringsfarve2 5 3 2 2 4" xfId="20210" xr:uid="{00000000-0005-0000-0000-0000D4170000}"/>
    <cellStyle name="20 % - Markeringsfarve2 5 3 2 2 5" xfId="35199" xr:uid="{00000000-0005-0000-0000-0000D5170000}"/>
    <cellStyle name="20 % - Markeringsfarve2 5 3 2 3" xfId="6978" xr:uid="{00000000-0005-0000-0000-0000D6170000}"/>
    <cellStyle name="20 % - Markeringsfarve2 5 3 2 3 2" xfId="14473" xr:uid="{00000000-0005-0000-0000-0000D7170000}"/>
    <cellStyle name="20 % - Markeringsfarve2 5 3 2 3 2 2" xfId="30788" xr:uid="{00000000-0005-0000-0000-0000D8170000}"/>
    <cellStyle name="20 % - Markeringsfarve2 5 3 2 3 2 3" xfId="45752" xr:uid="{00000000-0005-0000-0000-0000D9170000}"/>
    <cellStyle name="20 % - Markeringsfarve2 5 3 2 3 3" xfId="23766" xr:uid="{00000000-0005-0000-0000-0000DA170000}"/>
    <cellStyle name="20 % - Markeringsfarve2 5 3 2 3 4" xfId="38753" xr:uid="{00000000-0005-0000-0000-0000DB170000}"/>
    <cellStyle name="20 % - Markeringsfarve2 5 3 2 4" xfId="10911" xr:uid="{00000000-0005-0000-0000-0000DC170000}"/>
    <cellStyle name="20 % - Markeringsfarve2 5 3 2 4 2" xfId="27231" xr:uid="{00000000-0005-0000-0000-0000DD170000}"/>
    <cellStyle name="20 % - Markeringsfarve2 5 3 2 4 3" xfId="42197" xr:uid="{00000000-0005-0000-0000-0000DE170000}"/>
    <cellStyle name="20 % - Markeringsfarve2 5 3 2 5" xfId="20209" xr:uid="{00000000-0005-0000-0000-0000DF170000}"/>
    <cellStyle name="20 % - Markeringsfarve2 5 3 2 6" xfId="35198" xr:uid="{00000000-0005-0000-0000-0000E0170000}"/>
    <cellStyle name="20 % - Markeringsfarve2 5 3 3" xfId="2776" xr:uid="{00000000-0005-0000-0000-0000E1170000}"/>
    <cellStyle name="20 % - Markeringsfarve2 5 3 3 2" xfId="7644" xr:uid="{00000000-0005-0000-0000-0000E2170000}"/>
    <cellStyle name="20 % - Markeringsfarve2 5 3 3 2 2" xfId="15133" xr:uid="{00000000-0005-0000-0000-0000E3170000}"/>
    <cellStyle name="20 % - Markeringsfarve2 5 3 3 2 2 2" xfId="31448" xr:uid="{00000000-0005-0000-0000-0000E4170000}"/>
    <cellStyle name="20 % - Markeringsfarve2 5 3 3 2 2 3" xfId="46412" xr:uid="{00000000-0005-0000-0000-0000E5170000}"/>
    <cellStyle name="20 % - Markeringsfarve2 5 3 3 2 3" xfId="24426" xr:uid="{00000000-0005-0000-0000-0000E6170000}"/>
    <cellStyle name="20 % - Markeringsfarve2 5 3 3 2 4" xfId="39413" xr:uid="{00000000-0005-0000-0000-0000E7170000}"/>
    <cellStyle name="20 % - Markeringsfarve2 5 3 3 3" xfId="10913" xr:uid="{00000000-0005-0000-0000-0000E8170000}"/>
    <cellStyle name="20 % - Markeringsfarve2 5 3 3 3 2" xfId="27233" xr:uid="{00000000-0005-0000-0000-0000E9170000}"/>
    <cellStyle name="20 % - Markeringsfarve2 5 3 3 3 3" xfId="42199" xr:uid="{00000000-0005-0000-0000-0000EA170000}"/>
    <cellStyle name="20 % - Markeringsfarve2 5 3 3 4" xfId="20211" xr:uid="{00000000-0005-0000-0000-0000EB170000}"/>
    <cellStyle name="20 % - Markeringsfarve2 5 3 3 5" xfId="35200" xr:uid="{00000000-0005-0000-0000-0000EC170000}"/>
    <cellStyle name="20 % - Markeringsfarve2 5 3 4" xfId="2777" xr:uid="{00000000-0005-0000-0000-0000ED170000}"/>
    <cellStyle name="20 % - Markeringsfarve2 5 3 4 2" xfId="8992" xr:uid="{00000000-0005-0000-0000-0000EE170000}"/>
    <cellStyle name="20 % - Markeringsfarve2 5 3 4 2 2" xfId="16464" xr:uid="{00000000-0005-0000-0000-0000EF170000}"/>
    <cellStyle name="20 % - Markeringsfarve2 5 3 4 2 2 2" xfId="32779" xr:uid="{00000000-0005-0000-0000-0000F0170000}"/>
    <cellStyle name="20 % - Markeringsfarve2 5 3 4 2 2 3" xfId="47743" xr:uid="{00000000-0005-0000-0000-0000F1170000}"/>
    <cellStyle name="20 % - Markeringsfarve2 5 3 4 2 3" xfId="25757" xr:uid="{00000000-0005-0000-0000-0000F2170000}"/>
    <cellStyle name="20 % - Markeringsfarve2 5 3 4 2 4" xfId="40744" xr:uid="{00000000-0005-0000-0000-0000F3170000}"/>
    <cellStyle name="20 % - Markeringsfarve2 5 3 4 3" xfId="10914" xr:uid="{00000000-0005-0000-0000-0000F4170000}"/>
    <cellStyle name="20 % - Markeringsfarve2 5 3 4 3 2" xfId="27234" xr:uid="{00000000-0005-0000-0000-0000F5170000}"/>
    <cellStyle name="20 % - Markeringsfarve2 5 3 4 3 3" xfId="42200" xr:uid="{00000000-0005-0000-0000-0000F6170000}"/>
    <cellStyle name="20 % - Markeringsfarve2 5 3 4 4" xfId="20212" xr:uid="{00000000-0005-0000-0000-0000F7170000}"/>
    <cellStyle name="20 % - Markeringsfarve2 5 3 4 5" xfId="35201" xr:uid="{00000000-0005-0000-0000-0000F8170000}"/>
    <cellStyle name="20 % - Markeringsfarve2 5 3 5" xfId="6183" xr:uid="{00000000-0005-0000-0000-0000F9170000}"/>
    <cellStyle name="20 % - Markeringsfarve2 5 3 5 2" xfId="13679" xr:uid="{00000000-0005-0000-0000-0000FA170000}"/>
    <cellStyle name="20 % - Markeringsfarve2 5 3 5 2 2" xfId="29994" xr:uid="{00000000-0005-0000-0000-0000FB170000}"/>
    <cellStyle name="20 % - Markeringsfarve2 5 3 5 2 3" xfId="44958" xr:uid="{00000000-0005-0000-0000-0000FC170000}"/>
    <cellStyle name="20 % - Markeringsfarve2 5 3 5 3" xfId="22972" xr:uid="{00000000-0005-0000-0000-0000FD170000}"/>
    <cellStyle name="20 % - Markeringsfarve2 5 3 5 4" xfId="37959" xr:uid="{00000000-0005-0000-0000-0000FE170000}"/>
    <cellStyle name="20 % - Markeringsfarve2 5 3 6" xfId="10910" xr:uid="{00000000-0005-0000-0000-0000FF170000}"/>
    <cellStyle name="20 % - Markeringsfarve2 5 3 6 2" xfId="27230" xr:uid="{00000000-0005-0000-0000-000000180000}"/>
    <cellStyle name="20 % - Markeringsfarve2 5 3 6 3" xfId="42196" xr:uid="{00000000-0005-0000-0000-000001180000}"/>
    <cellStyle name="20 % - Markeringsfarve2 5 3 7" xfId="20208" xr:uid="{00000000-0005-0000-0000-000002180000}"/>
    <cellStyle name="20 % - Markeringsfarve2 5 3 8" xfId="35197" xr:uid="{00000000-0005-0000-0000-000003180000}"/>
    <cellStyle name="20 % - Markeringsfarve2 5 4" xfId="2778" xr:uid="{00000000-0005-0000-0000-000004180000}"/>
    <cellStyle name="20 % - Markeringsfarve2 5 4 2" xfId="2779" xr:uid="{00000000-0005-0000-0000-000005180000}"/>
    <cellStyle name="20 % - Markeringsfarve2 5 4 2 2" xfId="2780" xr:uid="{00000000-0005-0000-0000-000006180000}"/>
    <cellStyle name="20 % - Markeringsfarve2 5 4 2 2 2" xfId="8598" xr:uid="{00000000-0005-0000-0000-000007180000}"/>
    <cellStyle name="20 % - Markeringsfarve2 5 4 2 2 2 2" xfId="16077" xr:uid="{00000000-0005-0000-0000-000008180000}"/>
    <cellStyle name="20 % - Markeringsfarve2 5 4 2 2 2 2 2" xfId="32392" xr:uid="{00000000-0005-0000-0000-000009180000}"/>
    <cellStyle name="20 % - Markeringsfarve2 5 4 2 2 2 2 3" xfId="47356" xr:uid="{00000000-0005-0000-0000-00000A180000}"/>
    <cellStyle name="20 % - Markeringsfarve2 5 4 2 2 2 3" xfId="25370" xr:uid="{00000000-0005-0000-0000-00000B180000}"/>
    <cellStyle name="20 % - Markeringsfarve2 5 4 2 2 2 4" xfId="40357" xr:uid="{00000000-0005-0000-0000-00000C180000}"/>
    <cellStyle name="20 % - Markeringsfarve2 5 4 2 2 3" xfId="10917" xr:uid="{00000000-0005-0000-0000-00000D180000}"/>
    <cellStyle name="20 % - Markeringsfarve2 5 4 2 2 3 2" xfId="27237" xr:uid="{00000000-0005-0000-0000-00000E180000}"/>
    <cellStyle name="20 % - Markeringsfarve2 5 4 2 2 3 3" xfId="42203" xr:uid="{00000000-0005-0000-0000-00000F180000}"/>
    <cellStyle name="20 % - Markeringsfarve2 5 4 2 2 4" xfId="20215" xr:uid="{00000000-0005-0000-0000-000010180000}"/>
    <cellStyle name="20 % - Markeringsfarve2 5 4 2 2 5" xfId="35204" xr:uid="{00000000-0005-0000-0000-000011180000}"/>
    <cellStyle name="20 % - Markeringsfarve2 5 4 2 3" xfId="7133" xr:uid="{00000000-0005-0000-0000-000012180000}"/>
    <cellStyle name="20 % - Markeringsfarve2 5 4 2 3 2" xfId="14625" xr:uid="{00000000-0005-0000-0000-000013180000}"/>
    <cellStyle name="20 % - Markeringsfarve2 5 4 2 3 2 2" xfId="30940" xr:uid="{00000000-0005-0000-0000-000014180000}"/>
    <cellStyle name="20 % - Markeringsfarve2 5 4 2 3 2 3" xfId="45904" xr:uid="{00000000-0005-0000-0000-000015180000}"/>
    <cellStyle name="20 % - Markeringsfarve2 5 4 2 3 3" xfId="23918" xr:uid="{00000000-0005-0000-0000-000016180000}"/>
    <cellStyle name="20 % - Markeringsfarve2 5 4 2 3 4" xfId="38905" xr:uid="{00000000-0005-0000-0000-000017180000}"/>
    <cellStyle name="20 % - Markeringsfarve2 5 4 2 4" xfId="10916" xr:uid="{00000000-0005-0000-0000-000018180000}"/>
    <cellStyle name="20 % - Markeringsfarve2 5 4 2 4 2" xfId="27236" xr:uid="{00000000-0005-0000-0000-000019180000}"/>
    <cellStyle name="20 % - Markeringsfarve2 5 4 2 4 3" xfId="42202" xr:uid="{00000000-0005-0000-0000-00001A180000}"/>
    <cellStyle name="20 % - Markeringsfarve2 5 4 2 5" xfId="20214" xr:uid="{00000000-0005-0000-0000-00001B180000}"/>
    <cellStyle name="20 % - Markeringsfarve2 5 4 2 6" xfId="35203" xr:uid="{00000000-0005-0000-0000-00001C180000}"/>
    <cellStyle name="20 % - Markeringsfarve2 5 4 3" xfId="2781" xr:uid="{00000000-0005-0000-0000-00001D180000}"/>
    <cellStyle name="20 % - Markeringsfarve2 5 4 3 2" xfId="7874" xr:uid="{00000000-0005-0000-0000-00001E180000}"/>
    <cellStyle name="20 % - Markeringsfarve2 5 4 3 2 2" xfId="15362" xr:uid="{00000000-0005-0000-0000-00001F180000}"/>
    <cellStyle name="20 % - Markeringsfarve2 5 4 3 2 2 2" xfId="31677" xr:uid="{00000000-0005-0000-0000-000020180000}"/>
    <cellStyle name="20 % - Markeringsfarve2 5 4 3 2 2 3" xfId="46641" xr:uid="{00000000-0005-0000-0000-000021180000}"/>
    <cellStyle name="20 % - Markeringsfarve2 5 4 3 2 3" xfId="24655" xr:uid="{00000000-0005-0000-0000-000022180000}"/>
    <cellStyle name="20 % - Markeringsfarve2 5 4 3 2 4" xfId="39642" xr:uid="{00000000-0005-0000-0000-000023180000}"/>
    <cellStyle name="20 % - Markeringsfarve2 5 4 3 3" xfId="10918" xr:uid="{00000000-0005-0000-0000-000024180000}"/>
    <cellStyle name="20 % - Markeringsfarve2 5 4 3 3 2" xfId="27238" xr:uid="{00000000-0005-0000-0000-000025180000}"/>
    <cellStyle name="20 % - Markeringsfarve2 5 4 3 3 3" xfId="42204" xr:uid="{00000000-0005-0000-0000-000026180000}"/>
    <cellStyle name="20 % - Markeringsfarve2 5 4 3 4" xfId="20216" xr:uid="{00000000-0005-0000-0000-000027180000}"/>
    <cellStyle name="20 % - Markeringsfarve2 5 4 3 5" xfId="35205" xr:uid="{00000000-0005-0000-0000-000028180000}"/>
    <cellStyle name="20 % - Markeringsfarve2 5 4 4" xfId="2782" xr:uid="{00000000-0005-0000-0000-000029180000}"/>
    <cellStyle name="20 % - Markeringsfarve2 5 4 4 2" xfId="8991" xr:uid="{00000000-0005-0000-0000-00002A180000}"/>
    <cellStyle name="20 % - Markeringsfarve2 5 4 4 2 2" xfId="16463" xr:uid="{00000000-0005-0000-0000-00002B180000}"/>
    <cellStyle name="20 % - Markeringsfarve2 5 4 4 2 2 2" xfId="32778" xr:uid="{00000000-0005-0000-0000-00002C180000}"/>
    <cellStyle name="20 % - Markeringsfarve2 5 4 4 2 2 3" xfId="47742" xr:uid="{00000000-0005-0000-0000-00002D180000}"/>
    <cellStyle name="20 % - Markeringsfarve2 5 4 4 2 3" xfId="25756" xr:uid="{00000000-0005-0000-0000-00002E180000}"/>
    <cellStyle name="20 % - Markeringsfarve2 5 4 4 2 4" xfId="40743" xr:uid="{00000000-0005-0000-0000-00002F180000}"/>
    <cellStyle name="20 % - Markeringsfarve2 5 4 4 3" xfId="10919" xr:uid="{00000000-0005-0000-0000-000030180000}"/>
    <cellStyle name="20 % - Markeringsfarve2 5 4 4 3 2" xfId="27239" xr:uid="{00000000-0005-0000-0000-000031180000}"/>
    <cellStyle name="20 % - Markeringsfarve2 5 4 4 3 3" xfId="42205" xr:uid="{00000000-0005-0000-0000-000032180000}"/>
    <cellStyle name="20 % - Markeringsfarve2 5 4 4 4" xfId="20217" xr:uid="{00000000-0005-0000-0000-000033180000}"/>
    <cellStyle name="20 % - Markeringsfarve2 5 4 4 5" xfId="35206" xr:uid="{00000000-0005-0000-0000-000034180000}"/>
    <cellStyle name="20 % - Markeringsfarve2 5 4 5" xfId="6184" xr:uid="{00000000-0005-0000-0000-000035180000}"/>
    <cellStyle name="20 % - Markeringsfarve2 5 4 5 2" xfId="13680" xr:uid="{00000000-0005-0000-0000-000036180000}"/>
    <cellStyle name="20 % - Markeringsfarve2 5 4 5 2 2" xfId="29995" xr:uid="{00000000-0005-0000-0000-000037180000}"/>
    <cellStyle name="20 % - Markeringsfarve2 5 4 5 2 3" xfId="44959" xr:uid="{00000000-0005-0000-0000-000038180000}"/>
    <cellStyle name="20 % - Markeringsfarve2 5 4 5 3" xfId="22973" xr:uid="{00000000-0005-0000-0000-000039180000}"/>
    <cellStyle name="20 % - Markeringsfarve2 5 4 5 4" xfId="37960" xr:uid="{00000000-0005-0000-0000-00003A180000}"/>
    <cellStyle name="20 % - Markeringsfarve2 5 4 6" xfId="10915" xr:uid="{00000000-0005-0000-0000-00003B180000}"/>
    <cellStyle name="20 % - Markeringsfarve2 5 4 6 2" xfId="27235" xr:uid="{00000000-0005-0000-0000-00003C180000}"/>
    <cellStyle name="20 % - Markeringsfarve2 5 4 6 3" xfId="42201" xr:uid="{00000000-0005-0000-0000-00003D180000}"/>
    <cellStyle name="20 % - Markeringsfarve2 5 4 7" xfId="20213" xr:uid="{00000000-0005-0000-0000-00003E180000}"/>
    <cellStyle name="20 % - Markeringsfarve2 5 4 8" xfId="35202" xr:uid="{00000000-0005-0000-0000-00003F180000}"/>
    <cellStyle name="20 % - Markeringsfarve2 5 5" xfId="2783" xr:uid="{00000000-0005-0000-0000-000040180000}"/>
    <cellStyle name="20 % - Markeringsfarve2 5 5 2" xfId="2784" xr:uid="{00000000-0005-0000-0000-000041180000}"/>
    <cellStyle name="20 % - Markeringsfarve2 5 5 2 2" xfId="2785" xr:uid="{00000000-0005-0000-0000-000042180000}"/>
    <cellStyle name="20 % - Markeringsfarve2 5 5 2 2 2" xfId="8715" xr:uid="{00000000-0005-0000-0000-000043180000}"/>
    <cellStyle name="20 % - Markeringsfarve2 5 5 2 2 2 2" xfId="16194" xr:uid="{00000000-0005-0000-0000-000044180000}"/>
    <cellStyle name="20 % - Markeringsfarve2 5 5 2 2 2 2 2" xfId="32509" xr:uid="{00000000-0005-0000-0000-000045180000}"/>
    <cellStyle name="20 % - Markeringsfarve2 5 5 2 2 2 2 3" xfId="47473" xr:uid="{00000000-0005-0000-0000-000046180000}"/>
    <cellStyle name="20 % - Markeringsfarve2 5 5 2 2 2 3" xfId="25487" xr:uid="{00000000-0005-0000-0000-000047180000}"/>
    <cellStyle name="20 % - Markeringsfarve2 5 5 2 2 2 4" xfId="40474" xr:uid="{00000000-0005-0000-0000-000048180000}"/>
    <cellStyle name="20 % - Markeringsfarve2 5 5 2 2 3" xfId="10922" xr:uid="{00000000-0005-0000-0000-000049180000}"/>
    <cellStyle name="20 % - Markeringsfarve2 5 5 2 2 3 2" xfId="27242" xr:uid="{00000000-0005-0000-0000-00004A180000}"/>
    <cellStyle name="20 % - Markeringsfarve2 5 5 2 2 3 3" xfId="42208" xr:uid="{00000000-0005-0000-0000-00004B180000}"/>
    <cellStyle name="20 % - Markeringsfarve2 5 5 2 2 4" xfId="20220" xr:uid="{00000000-0005-0000-0000-00004C180000}"/>
    <cellStyle name="20 % - Markeringsfarve2 5 5 2 2 5" xfId="35209" xr:uid="{00000000-0005-0000-0000-00004D180000}"/>
    <cellStyle name="20 % - Markeringsfarve2 5 5 2 3" xfId="7232" xr:uid="{00000000-0005-0000-0000-00004E180000}"/>
    <cellStyle name="20 % - Markeringsfarve2 5 5 2 3 2" xfId="14724" xr:uid="{00000000-0005-0000-0000-00004F180000}"/>
    <cellStyle name="20 % - Markeringsfarve2 5 5 2 3 2 2" xfId="31039" xr:uid="{00000000-0005-0000-0000-000050180000}"/>
    <cellStyle name="20 % - Markeringsfarve2 5 5 2 3 2 3" xfId="46003" xr:uid="{00000000-0005-0000-0000-000051180000}"/>
    <cellStyle name="20 % - Markeringsfarve2 5 5 2 3 3" xfId="24017" xr:uid="{00000000-0005-0000-0000-000052180000}"/>
    <cellStyle name="20 % - Markeringsfarve2 5 5 2 3 4" xfId="39004" xr:uid="{00000000-0005-0000-0000-000053180000}"/>
    <cellStyle name="20 % - Markeringsfarve2 5 5 2 4" xfId="10921" xr:uid="{00000000-0005-0000-0000-000054180000}"/>
    <cellStyle name="20 % - Markeringsfarve2 5 5 2 4 2" xfId="27241" xr:uid="{00000000-0005-0000-0000-000055180000}"/>
    <cellStyle name="20 % - Markeringsfarve2 5 5 2 4 3" xfId="42207" xr:uid="{00000000-0005-0000-0000-000056180000}"/>
    <cellStyle name="20 % - Markeringsfarve2 5 5 2 5" xfId="20219" xr:uid="{00000000-0005-0000-0000-000057180000}"/>
    <cellStyle name="20 % - Markeringsfarve2 5 5 2 6" xfId="35208" xr:uid="{00000000-0005-0000-0000-000058180000}"/>
    <cellStyle name="20 % - Markeringsfarve2 5 5 3" xfId="2786" xr:uid="{00000000-0005-0000-0000-000059180000}"/>
    <cellStyle name="20 % - Markeringsfarve2 5 5 3 2" xfId="7991" xr:uid="{00000000-0005-0000-0000-00005A180000}"/>
    <cellStyle name="20 % - Markeringsfarve2 5 5 3 2 2" xfId="15479" xr:uid="{00000000-0005-0000-0000-00005B180000}"/>
    <cellStyle name="20 % - Markeringsfarve2 5 5 3 2 2 2" xfId="31794" xr:uid="{00000000-0005-0000-0000-00005C180000}"/>
    <cellStyle name="20 % - Markeringsfarve2 5 5 3 2 2 3" xfId="46758" xr:uid="{00000000-0005-0000-0000-00005D180000}"/>
    <cellStyle name="20 % - Markeringsfarve2 5 5 3 2 3" xfId="24772" xr:uid="{00000000-0005-0000-0000-00005E180000}"/>
    <cellStyle name="20 % - Markeringsfarve2 5 5 3 2 4" xfId="39759" xr:uid="{00000000-0005-0000-0000-00005F180000}"/>
    <cellStyle name="20 % - Markeringsfarve2 5 5 3 3" xfId="10923" xr:uid="{00000000-0005-0000-0000-000060180000}"/>
    <cellStyle name="20 % - Markeringsfarve2 5 5 3 3 2" xfId="27243" xr:uid="{00000000-0005-0000-0000-000061180000}"/>
    <cellStyle name="20 % - Markeringsfarve2 5 5 3 3 3" xfId="42209" xr:uid="{00000000-0005-0000-0000-000062180000}"/>
    <cellStyle name="20 % - Markeringsfarve2 5 5 3 4" xfId="20221" xr:uid="{00000000-0005-0000-0000-000063180000}"/>
    <cellStyle name="20 % - Markeringsfarve2 5 5 3 5" xfId="35210" xr:uid="{00000000-0005-0000-0000-000064180000}"/>
    <cellStyle name="20 % - Markeringsfarve2 5 5 4" xfId="2787" xr:uid="{00000000-0005-0000-0000-000065180000}"/>
    <cellStyle name="20 % - Markeringsfarve2 5 5 4 2" xfId="7508" xr:uid="{00000000-0005-0000-0000-000066180000}"/>
    <cellStyle name="20 % - Markeringsfarve2 5 5 4 2 2" xfId="14997" xr:uid="{00000000-0005-0000-0000-000067180000}"/>
    <cellStyle name="20 % - Markeringsfarve2 5 5 4 2 2 2" xfId="31312" xr:uid="{00000000-0005-0000-0000-000068180000}"/>
    <cellStyle name="20 % - Markeringsfarve2 5 5 4 2 2 3" xfId="46276" xr:uid="{00000000-0005-0000-0000-000069180000}"/>
    <cellStyle name="20 % - Markeringsfarve2 5 5 4 2 3" xfId="24290" xr:uid="{00000000-0005-0000-0000-00006A180000}"/>
    <cellStyle name="20 % - Markeringsfarve2 5 5 4 2 4" xfId="39277" xr:uid="{00000000-0005-0000-0000-00006B180000}"/>
    <cellStyle name="20 % - Markeringsfarve2 5 5 4 3" xfId="10924" xr:uid="{00000000-0005-0000-0000-00006C180000}"/>
    <cellStyle name="20 % - Markeringsfarve2 5 5 4 3 2" xfId="27244" xr:uid="{00000000-0005-0000-0000-00006D180000}"/>
    <cellStyle name="20 % - Markeringsfarve2 5 5 4 3 3" xfId="42210" xr:uid="{00000000-0005-0000-0000-00006E180000}"/>
    <cellStyle name="20 % - Markeringsfarve2 5 5 4 4" xfId="20222" xr:uid="{00000000-0005-0000-0000-00006F180000}"/>
    <cellStyle name="20 % - Markeringsfarve2 5 5 4 5" xfId="35211" xr:uid="{00000000-0005-0000-0000-000070180000}"/>
    <cellStyle name="20 % - Markeringsfarve2 5 5 5" xfId="6185" xr:uid="{00000000-0005-0000-0000-000071180000}"/>
    <cellStyle name="20 % - Markeringsfarve2 5 5 5 2" xfId="13681" xr:uid="{00000000-0005-0000-0000-000072180000}"/>
    <cellStyle name="20 % - Markeringsfarve2 5 5 5 2 2" xfId="29996" xr:uid="{00000000-0005-0000-0000-000073180000}"/>
    <cellStyle name="20 % - Markeringsfarve2 5 5 5 2 3" xfId="44960" xr:uid="{00000000-0005-0000-0000-000074180000}"/>
    <cellStyle name="20 % - Markeringsfarve2 5 5 5 3" xfId="22974" xr:uid="{00000000-0005-0000-0000-000075180000}"/>
    <cellStyle name="20 % - Markeringsfarve2 5 5 5 4" xfId="37961" xr:uid="{00000000-0005-0000-0000-000076180000}"/>
    <cellStyle name="20 % - Markeringsfarve2 5 5 6" xfId="10920" xr:uid="{00000000-0005-0000-0000-000077180000}"/>
    <cellStyle name="20 % - Markeringsfarve2 5 5 6 2" xfId="27240" xr:uid="{00000000-0005-0000-0000-000078180000}"/>
    <cellStyle name="20 % - Markeringsfarve2 5 5 6 3" xfId="42206" xr:uid="{00000000-0005-0000-0000-000079180000}"/>
    <cellStyle name="20 % - Markeringsfarve2 5 5 7" xfId="20218" xr:uid="{00000000-0005-0000-0000-00007A180000}"/>
    <cellStyle name="20 % - Markeringsfarve2 5 5 8" xfId="35207" xr:uid="{00000000-0005-0000-0000-00007B180000}"/>
    <cellStyle name="20 % - Markeringsfarve2 5 6" xfId="2788" xr:uid="{00000000-0005-0000-0000-00007C180000}"/>
    <cellStyle name="20 % - Markeringsfarve2 5 6 2" xfId="2789" xr:uid="{00000000-0005-0000-0000-00007D180000}"/>
    <cellStyle name="20 % - Markeringsfarve2 5 6 2 2" xfId="2790" xr:uid="{00000000-0005-0000-0000-00007E180000}"/>
    <cellStyle name="20 % - Markeringsfarve2 5 6 2 2 2" xfId="8769" xr:uid="{00000000-0005-0000-0000-00007F180000}"/>
    <cellStyle name="20 % - Markeringsfarve2 5 6 2 2 2 2" xfId="16248" xr:uid="{00000000-0005-0000-0000-000080180000}"/>
    <cellStyle name="20 % - Markeringsfarve2 5 6 2 2 2 2 2" xfId="32563" xr:uid="{00000000-0005-0000-0000-000081180000}"/>
    <cellStyle name="20 % - Markeringsfarve2 5 6 2 2 2 2 3" xfId="47527" xr:uid="{00000000-0005-0000-0000-000082180000}"/>
    <cellStyle name="20 % - Markeringsfarve2 5 6 2 2 2 3" xfId="25541" xr:uid="{00000000-0005-0000-0000-000083180000}"/>
    <cellStyle name="20 % - Markeringsfarve2 5 6 2 2 2 4" xfId="40528" xr:uid="{00000000-0005-0000-0000-000084180000}"/>
    <cellStyle name="20 % - Markeringsfarve2 5 6 2 2 3" xfId="10927" xr:uid="{00000000-0005-0000-0000-000085180000}"/>
    <cellStyle name="20 % - Markeringsfarve2 5 6 2 2 3 2" xfId="27247" xr:uid="{00000000-0005-0000-0000-000086180000}"/>
    <cellStyle name="20 % - Markeringsfarve2 5 6 2 2 3 3" xfId="42213" xr:uid="{00000000-0005-0000-0000-000087180000}"/>
    <cellStyle name="20 % - Markeringsfarve2 5 6 2 2 4" xfId="20225" xr:uid="{00000000-0005-0000-0000-000088180000}"/>
    <cellStyle name="20 % - Markeringsfarve2 5 6 2 2 5" xfId="35214" xr:uid="{00000000-0005-0000-0000-000089180000}"/>
    <cellStyle name="20 % - Markeringsfarve2 5 6 2 3" xfId="7280" xr:uid="{00000000-0005-0000-0000-00008A180000}"/>
    <cellStyle name="20 % - Markeringsfarve2 5 6 2 3 2" xfId="14772" xr:uid="{00000000-0005-0000-0000-00008B180000}"/>
    <cellStyle name="20 % - Markeringsfarve2 5 6 2 3 2 2" xfId="31087" xr:uid="{00000000-0005-0000-0000-00008C180000}"/>
    <cellStyle name="20 % - Markeringsfarve2 5 6 2 3 2 3" xfId="46051" xr:uid="{00000000-0005-0000-0000-00008D180000}"/>
    <cellStyle name="20 % - Markeringsfarve2 5 6 2 3 3" xfId="24065" xr:uid="{00000000-0005-0000-0000-00008E180000}"/>
    <cellStyle name="20 % - Markeringsfarve2 5 6 2 3 4" xfId="39052" xr:uid="{00000000-0005-0000-0000-00008F180000}"/>
    <cellStyle name="20 % - Markeringsfarve2 5 6 2 4" xfId="10926" xr:uid="{00000000-0005-0000-0000-000090180000}"/>
    <cellStyle name="20 % - Markeringsfarve2 5 6 2 4 2" xfId="27246" xr:uid="{00000000-0005-0000-0000-000091180000}"/>
    <cellStyle name="20 % - Markeringsfarve2 5 6 2 4 3" xfId="42212" xr:uid="{00000000-0005-0000-0000-000092180000}"/>
    <cellStyle name="20 % - Markeringsfarve2 5 6 2 5" xfId="20224" xr:uid="{00000000-0005-0000-0000-000093180000}"/>
    <cellStyle name="20 % - Markeringsfarve2 5 6 2 6" xfId="35213" xr:uid="{00000000-0005-0000-0000-000094180000}"/>
    <cellStyle name="20 % - Markeringsfarve2 5 6 3" xfId="2791" xr:uid="{00000000-0005-0000-0000-000095180000}"/>
    <cellStyle name="20 % - Markeringsfarve2 5 6 3 2" xfId="8046" xr:uid="{00000000-0005-0000-0000-000096180000}"/>
    <cellStyle name="20 % - Markeringsfarve2 5 6 3 2 2" xfId="15534" xr:uid="{00000000-0005-0000-0000-000097180000}"/>
    <cellStyle name="20 % - Markeringsfarve2 5 6 3 2 2 2" xfId="31849" xr:uid="{00000000-0005-0000-0000-000098180000}"/>
    <cellStyle name="20 % - Markeringsfarve2 5 6 3 2 2 3" xfId="46813" xr:uid="{00000000-0005-0000-0000-000099180000}"/>
    <cellStyle name="20 % - Markeringsfarve2 5 6 3 2 3" xfId="24827" xr:uid="{00000000-0005-0000-0000-00009A180000}"/>
    <cellStyle name="20 % - Markeringsfarve2 5 6 3 2 4" xfId="39814" xr:uid="{00000000-0005-0000-0000-00009B180000}"/>
    <cellStyle name="20 % - Markeringsfarve2 5 6 3 3" xfId="10928" xr:uid="{00000000-0005-0000-0000-00009C180000}"/>
    <cellStyle name="20 % - Markeringsfarve2 5 6 3 3 2" xfId="27248" xr:uid="{00000000-0005-0000-0000-00009D180000}"/>
    <cellStyle name="20 % - Markeringsfarve2 5 6 3 3 3" xfId="42214" xr:uid="{00000000-0005-0000-0000-00009E180000}"/>
    <cellStyle name="20 % - Markeringsfarve2 5 6 3 4" xfId="20226" xr:uid="{00000000-0005-0000-0000-00009F180000}"/>
    <cellStyle name="20 % - Markeringsfarve2 5 6 3 5" xfId="35215" xr:uid="{00000000-0005-0000-0000-0000A0180000}"/>
    <cellStyle name="20 % - Markeringsfarve2 5 6 4" xfId="2792" xr:uid="{00000000-0005-0000-0000-0000A1180000}"/>
    <cellStyle name="20 % - Markeringsfarve2 5 6 4 2" xfId="7366" xr:uid="{00000000-0005-0000-0000-0000A2180000}"/>
    <cellStyle name="20 % - Markeringsfarve2 5 6 4 2 2" xfId="14857" xr:uid="{00000000-0005-0000-0000-0000A3180000}"/>
    <cellStyle name="20 % - Markeringsfarve2 5 6 4 2 2 2" xfId="31172" xr:uid="{00000000-0005-0000-0000-0000A4180000}"/>
    <cellStyle name="20 % - Markeringsfarve2 5 6 4 2 2 3" xfId="46136" xr:uid="{00000000-0005-0000-0000-0000A5180000}"/>
    <cellStyle name="20 % - Markeringsfarve2 5 6 4 2 3" xfId="24150" xr:uid="{00000000-0005-0000-0000-0000A6180000}"/>
    <cellStyle name="20 % - Markeringsfarve2 5 6 4 2 4" xfId="39137" xr:uid="{00000000-0005-0000-0000-0000A7180000}"/>
    <cellStyle name="20 % - Markeringsfarve2 5 6 4 3" xfId="10929" xr:uid="{00000000-0005-0000-0000-0000A8180000}"/>
    <cellStyle name="20 % - Markeringsfarve2 5 6 4 3 2" xfId="27249" xr:uid="{00000000-0005-0000-0000-0000A9180000}"/>
    <cellStyle name="20 % - Markeringsfarve2 5 6 4 3 3" xfId="42215" xr:uid="{00000000-0005-0000-0000-0000AA180000}"/>
    <cellStyle name="20 % - Markeringsfarve2 5 6 4 4" xfId="20227" xr:uid="{00000000-0005-0000-0000-0000AB180000}"/>
    <cellStyle name="20 % - Markeringsfarve2 5 6 4 5" xfId="35216" xr:uid="{00000000-0005-0000-0000-0000AC180000}"/>
    <cellStyle name="20 % - Markeringsfarve2 5 6 5" xfId="6186" xr:uid="{00000000-0005-0000-0000-0000AD180000}"/>
    <cellStyle name="20 % - Markeringsfarve2 5 6 5 2" xfId="13682" xr:uid="{00000000-0005-0000-0000-0000AE180000}"/>
    <cellStyle name="20 % - Markeringsfarve2 5 6 5 2 2" xfId="29997" xr:uid="{00000000-0005-0000-0000-0000AF180000}"/>
    <cellStyle name="20 % - Markeringsfarve2 5 6 5 2 3" xfId="44961" xr:uid="{00000000-0005-0000-0000-0000B0180000}"/>
    <cellStyle name="20 % - Markeringsfarve2 5 6 5 3" xfId="22975" xr:uid="{00000000-0005-0000-0000-0000B1180000}"/>
    <cellStyle name="20 % - Markeringsfarve2 5 6 5 4" xfId="37962" xr:uid="{00000000-0005-0000-0000-0000B2180000}"/>
    <cellStyle name="20 % - Markeringsfarve2 5 6 6" xfId="10925" xr:uid="{00000000-0005-0000-0000-0000B3180000}"/>
    <cellStyle name="20 % - Markeringsfarve2 5 6 6 2" xfId="27245" xr:uid="{00000000-0005-0000-0000-0000B4180000}"/>
    <cellStyle name="20 % - Markeringsfarve2 5 6 6 3" xfId="42211" xr:uid="{00000000-0005-0000-0000-0000B5180000}"/>
    <cellStyle name="20 % - Markeringsfarve2 5 6 7" xfId="20223" xr:uid="{00000000-0005-0000-0000-0000B6180000}"/>
    <cellStyle name="20 % - Markeringsfarve2 5 6 8" xfId="35212" xr:uid="{00000000-0005-0000-0000-0000B7180000}"/>
    <cellStyle name="20 % - Markeringsfarve2 5 7" xfId="2793" xr:uid="{00000000-0005-0000-0000-0000B8180000}"/>
    <cellStyle name="20 % - Markeringsfarve2 5 7 2" xfId="2794" xr:uid="{00000000-0005-0000-0000-0000B9180000}"/>
    <cellStyle name="20 % - Markeringsfarve2 5 7 2 2" xfId="8241" xr:uid="{00000000-0005-0000-0000-0000BA180000}"/>
    <cellStyle name="20 % - Markeringsfarve2 5 7 2 2 2" xfId="15720" xr:uid="{00000000-0005-0000-0000-0000BB180000}"/>
    <cellStyle name="20 % - Markeringsfarve2 5 7 2 2 2 2" xfId="32035" xr:uid="{00000000-0005-0000-0000-0000BC180000}"/>
    <cellStyle name="20 % - Markeringsfarve2 5 7 2 2 2 3" xfId="46999" xr:uid="{00000000-0005-0000-0000-0000BD180000}"/>
    <cellStyle name="20 % - Markeringsfarve2 5 7 2 2 3" xfId="25013" xr:uid="{00000000-0005-0000-0000-0000BE180000}"/>
    <cellStyle name="20 % - Markeringsfarve2 5 7 2 2 4" xfId="40000" xr:uid="{00000000-0005-0000-0000-0000BF180000}"/>
    <cellStyle name="20 % - Markeringsfarve2 5 7 2 3" xfId="10931" xr:uid="{00000000-0005-0000-0000-0000C0180000}"/>
    <cellStyle name="20 % - Markeringsfarve2 5 7 2 3 2" xfId="27251" xr:uid="{00000000-0005-0000-0000-0000C1180000}"/>
    <cellStyle name="20 % - Markeringsfarve2 5 7 2 3 3" xfId="42217" xr:uid="{00000000-0005-0000-0000-0000C2180000}"/>
    <cellStyle name="20 % - Markeringsfarve2 5 7 2 4" xfId="20229" xr:uid="{00000000-0005-0000-0000-0000C3180000}"/>
    <cellStyle name="20 % - Markeringsfarve2 5 7 2 5" xfId="35218" xr:uid="{00000000-0005-0000-0000-0000C4180000}"/>
    <cellStyle name="20 % - Markeringsfarve2 5 7 3" xfId="6832" xr:uid="{00000000-0005-0000-0000-0000C5180000}"/>
    <cellStyle name="20 % - Markeringsfarve2 5 7 3 2" xfId="14327" xr:uid="{00000000-0005-0000-0000-0000C6180000}"/>
    <cellStyle name="20 % - Markeringsfarve2 5 7 3 2 2" xfId="30642" xr:uid="{00000000-0005-0000-0000-0000C7180000}"/>
    <cellStyle name="20 % - Markeringsfarve2 5 7 3 2 3" xfId="45606" xr:uid="{00000000-0005-0000-0000-0000C8180000}"/>
    <cellStyle name="20 % - Markeringsfarve2 5 7 3 3" xfId="23620" xr:uid="{00000000-0005-0000-0000-0000C9180000}"/>
    <cellStyle name="20 % - Markeringsfarve2 5 7 3 4" xfId="38607" xr:uid="{00000000-0005-0000-0000-0000CA180000}"/>
    <cellStyle name="20 % - Markeringsfarve2 5 7 4" xfId="10930" xr:uid="{00000000-0005-0000-0000-0000CB180000}"/>
    <cellStyle name="20 % - Markeringsfarve2 5 7 4 2" xfId="27250" xr:uid="{00000000-0005-0000-0000-0000CC180000}"/>
    <cellStyle name="20 % - Markeringsfarve2 5 7 4 3" xfId="42216" xr:uid="{00000000-0005-0000-0000-0000CD180000}"/>
    <cellStyle name="20 % - Markeringsfarve2 5 7 5" xfId="20228" xr:uid="{00000000-0005-0000-0000-0000CE180000}"/>
    <cellStyle name="20 % - Markeringsfarve2 5 7 6" xfId="35217" xr:uid="{00000000-0005-0000-0000-0000CF180000}"/>
    <cellStyle name="20 % - Markeringsfarve2 5 8" xfId="2795" xr:uid="{00000000-0005-0000-0000-0000D0180000}"/>
    <cellStyle name="20 % - Markeringsfarve2 5 8 2" xfId="7469" xr:uid="{00000000-0005-0000-0000-0000D1180000}"/>
    <cellStyle name="20 % - Markeringsfarve2 5 8 2 2" xfId="14958" xr:uid="{00000000-0005-0000-0000-0000D2180000}"/>
    <cellStyle name="20 % - Markeringsfarve2 5 8 2 2 2" xfId="31273" xr:uid="{00000000-0005-0000-0000-0000D3180000}"/>
    <cellStyle name="20 % - Markeringsfarve2 5 8 2 2 3" xfId="46237" xr:uid="{00000000-0005-0000-0000-0000D4180000}"/>
    <cellStyle name="20 % - Markeringsfarve2 5 8 2 3" xfId="24251" xr:uid="{00000000-0005-0000-0000-0000D5180000}"/>
    <cellStyle name="20 % - Markeringsfarve2 5 8 2 4" xfId="39238" xr:uid="{00000000-0005-0000-0000-0000D6180000}"/>
    <cellStyle name="20 % - Markeringsfarve2 5 8 3" xfId="10932" xr:uid="{00000000-0005-0000-0000-0000D7180000}"/>
    <cellStyle name="20 % - Markeringsfarve2 5 8 3 2" xfId="27252" xr:uid="{00000000-0005-0000-0000-0000D8180000}"/>
    <cellStyle name="20 % - Markeringsfarve2 5 8 3 3" xfId="42218" xr:uid="{00000000-0005-0000-0000-0000D9180000}"/>
    <cellStyle name="20 % - Markeringsfarve2 5 8 4" xfId="20230" xr:uid="{00000000-0005-0000-0000-0000DA180000}"/>
    <cellStyle name="20 % - Markeringsfarve2 5 8 5" xfId="35219" xr:uid="{00000000-0005-0000-0000-0000DB180000}"/>
    <cellStyle name="20 % - Markeringsfarve2 5 9" xfId="2796" xr:uid="{00000000-0005-0000-0000-0000DC180000}"/>
    <cellStyle name="20 % - Markeringsfarve2 5 9 2" xfId="9329" xr:uid="{00000000-0005-0000-0000-0000DD180000}"/>
    <cellStyle name="20 % - Markeringsfarve2 5 9 2 2" xfId="16790" xr:uid="{00000000-0005-0000-0000-0000DE180000}"/>
    <cellStyle name="20 % - Markeringsfarve2 5 9 2 2 2" xfId="33105" xr:uid="{00000000-0005-0000-0000-0000DF180000}"/>
    <cellStyle name="20 % - Markeringsfarve2 5 9 2 2 3" xfId="48069" xr:uid="{00000000-0005-0000-0000-0000E0180000}"/>
    <cellStyle name="20 % - Markeringsfarve2 5 9 2 3" xfId="26083" xr:uid="{00000000-0005-0000-0000-0000E1180000}"/>
    <cellStyle name="20 % - Markeringsfarve2 5 9 2 4" xfId="41070" xr:uid="{00000000-0005-0000-0000-0000E2180000}"/>
    <cellStyle name="20 % - Markeringsfarve2 5 9 3" xfId="10933" xr:uid="{00000000-0005-0000-0000-0000E3180000}"/>
    <cellStyle name="20 % - Markeringsfarve2 5 9 3 2" xfId="27253" xr:uid="{00000000-0005-0000-0000-0000E4180000}"/>
    <cellStyle name="20 % - Markeringsfarve2 5 9 3 3" xfId="42219" xr:uid="{00000000-0005-0000-0000-0000E5180000}"/>
    <cellStyle name="20 % - Markeringsfarve2 5 9 4" xfId="20231" xr:uid="{00000000-0005-0000-0000-0000E6180000}"/>
    <cellStyle name="20 % - Markeringsfarve2 5 9 5" xfId="35220" xr:uid="{00000000-0005-0000-0000-0000E7180000}"/>
    <cellStyle name="20 % - Markeringsfarve2 6" xfId="2797" xr:uid="{00000000-0005-0000-0000-0000E8180000}"/>
    <cellStyle name="20 % - Markeringsfarve2 6 2" xfId="2798" xr:uid="{00000000-0005-0000-0000-0000E9180000}"/>
    <cellStyle name="20 % - Markeringsfarve2 6 2 2" xfId="2799" xr:uid="{00000000-0005-0000-0000-0000EA180000}"/>
    <cellStyle name="20 % - Markeringsfarve2 6 2 2 2" xfId="2800" xr:uid="{00000000-0005-0000-0000-0000EB180000}"/>
    <cellStyle name="20 % - Markeringsfarve2 6 2 2 2 2" xfId="8415" xr:uid="{00000000-0005-0000-0000-0000EC180000}"/>
    <cellStyle name="20 % - Markeringsfarve2 6 2 2 2 2 2" xfId="15894" xr:uid="{00000000-0005-0000-0000-0000ED180000}"/>
    <cellStyle name="20 % - Markeringsfarve2 6 2 2 2 2 2 2" xfId="32209" xr:uid="{00000000-0005-0000-0000-0000EE180000}"/>
    <cellStyle name="20 % - Markeringsfarve2 6 2 2 2 2 2 3" xfId="47173" xr:uid="{00000000-0005-0000-0000-0000EF180000}"/>
    <cellStyle name="20 % - Markeringsfarve2 6 2 2 2 2 3" xfId="25187" xr:uid="{00000000-0005-0000-0000-0000F0180000}"/>
    <cellStyle name="20 % - Markeringsfarve2 6 2 2 2 2 4" xfId="40174" xr:uid="{00000000-0005-0000-0000-0000F1180000}"/>
    <cellStyle name="20 % - Markeringsfarve2 6 2 2 2 3" xfId="10937" xr:uid="{00000000-0005-0000-0000-0000F2180000}"/>
    <cellStyle name="20 % - Markeringsfarve2 6 2 2 2 3 2" xfId="27257" xr:uid="{00000000-0005-0000-0000-0000F3180000}"/>
    <cellStyle name="20 % - Markeringsfarve2 6 2 2 2 3 3" xfId="42223" xr:uid="{00000000-0005-0000-0000-0000F4180000}"/>
    <cellStyle name="20 % - Markeringsfarve2 6 2 2 2 4" xfId="20235" xr:uid="{00000000-0005-0000-0000-0000F5180000}"/>
    <cellStyle name="20 % - Markeringsfarve2 6 2 2 2 5" xfId="35224" xr:uid="{00000000-0005-0000-0000-0000F6180000}"/>
    <cellStyle name="20 % - Markeringsfarve2 6 2 2 3" xfId="6979" xr:uid="{00000000-0005-0000-0000-0000F7180000}"/>
    <cellStyle name="20 % - Markeringsfarve2 6 2 2 3 2" xfId="14474" xr:uid="{00000000-0005-0000-0000-0000F8180000}"/>
    <cellStyle name="20 % - Markeringsfarve2 6 2 2 3 2 2" xfId="30789" xr:uid="{00000000-0005-0000-0000-0000F9180000}"/>
    <cellStyle name="20 % - Markeringsfarve2 6 2 2 3 2 3" xfId="45753" xr:uid="{00000000-0005-0000-0000-0000FA180000}"/>
    <cellStyle name="20 % - Markeringsfarve2 6 2 2 3 3" xfId="23767" xr:uid="{00000000-0005-0000-0000-0000FB180000}"/>
    <cellStyle name="20 % - Markeringsfarve2 6 2 2 3 4" xfId="38754" xr:uid="{00000000-0005-0000-0000-0000FC180000}"/>
    <cellStyle name="20 % - Markeringsfarve2 6 2 2 4" xfId="10936" xr:uid="{00000000-0005-0000-0000-0000FD180000}"/>
    <cellStyle name="20 % - Markeringsfarve2 6 2 2 4 2" xfId="27256" xr:uid="{00000000-0005-0000-0000-0000FE180000}"/>
    <cellStyle name="20 % - Markeringsfarve2 6 2 2 4 3" xfId="42222" xr:uid="{00000000-0005-0000-0000-0000FF180000}"/>
    <cellStyle name="20 % - Markeringsfarve2 6 2 2 5" xfId="20234" xr:uid="{00000000-0005-0000-0000-000000190000}"/>
    <cellStyle name="20 % - Markeringsfarve2 6 2 2 6" xfId="35223" xr:uid="{00000000-0005-0000-0000-000001190000}"/>
    <cellStyle name="20 % - Markeringsfarve2 6 2 3" xfId="2801" xr:uid="{00000000-0005-0000-0000-000002190000}"/>
    <cellStyle name="20 % - Markeringsfarve2 6 2 3 2" xfId="7645" xr:uid="{00000000-0005-0000-0000-000003190000}"/>
    <cellStyle name="20 % - Markeringsfarve2 6 2 3 2 2" xfId="15134" xr:uid="{00000000-0005-0000-0000-000004190000}"/>
    <cellStyle name="20 % - Markeringsfarve2 6 2 3 2 2 2" xfId="31449" xr:uid="{00000000-0005-0000-0000-000005190000}"/>
    <cellStyle name="20 % - Markeringsfarve2 6 2 3 2 2 3" xfId="46413" xr:uid="{00000000-0005-0000-0000-000006190000}"/>
    <cellStyle name="20 % - Markeringsfarve2 6 2 3 2 3" xfId="24427" xr:uid="{00000000-0005-0000-0000-000007190000}"/>
    <cellStyle name="20 % - Markeringsfarve2 6 2 3 2 4" xfId="39414" xr:uid="{00000000-0005-0000-0000-000008190000}"/>
    <cellStyle name="20 % - Markeringsfarve2 6 2 3 3" xfId="10938" xr:uid="{00000000-0005-0000-0000-000009190000}"/>
    <cellStyle name="20 % - Markeringsfarve2 6 2 3 3 2" xfId="27258" xr:uid="{00000000-0005-0000-0000-00000A190000}"/>
    <cellStyle name="20 % - Markeringsfarve2 6 2 3 3 3" xfId="42224" xr:uid="{00000000-0005-0000-0000-00000B190000}"/>
    <cellStyle name="20 % - Markeringsfarve2 6 2 3 4" xfId="20236" xr:uid="{00000000-0005-0000-0000-00000C190000}"/>
    <cellStyle name="20 % - Markeringsfarve2 6 2 3 5" xfId="35225" xr:uid="{00000000-0005-0000-0000-00000D190000}"/>
    <cellStyle name="20 % - Markeringsfarve2 6 2 4" xfId="2802" xr:uid="{00000000-0005-0000-0000-00000E190000}"/>
    <cellStyle name="20 % - Markeringsfarve2 6 2 4 2" xfId="9203" xr:uid="{00000000-0005-0000-0000-00000F190000}"/>
    <cellStyle name="20 % - Markeringsfarve2 6 2 4 2 2" xfId="16669" xr:uid="{00000000-0005-0000-0000-000010190000}"/>
    <cellStyle name="20 % - Markeringsfarve2 6 2 4 2 2 2" xfId="32984" xr:uid="{00000000-0005-0000-0000-000011190000}"/>
    <cellStyle name="20 % - Markeringsfarve2 6 2 4 2 2 3" xfId="47948" xr:uid="{00000000-0005-0000-0000-000012190000}"/>
    <cellStyle name="20 % - Markeringsfarve2 6 2 4 2 3" xfId="25962" xr:uid="{00000000-0005-0000-0000-000013190000}"/>
    <cellStyle name="20 % - Markeringsfarve2 6 2 4 2 4" xfId="40949" xr:uid="{00000000-0005-0000-0000-000014190000}"/>
    <cellStyle name="20 % - Markeringsfarve2 6 2 4 3" xfId="10939" xr:uid="{00000000-0005-0000-0000-000015190000}"/>
    <cellStyle name="20 % - Markeringsfarve2 6 2 4 3 2" xfId="27259" xr:uid="{00000000-0005-0000-0000-000016190000}"/>
    <cellStyle name="20 % - Markeringsfarve2 6 2 4 3 3" xfId="42225" xr:uid="{00000000-0005-0000-0000-000017190000}"/>
    <cellStyle name="20 % - Markeringsfarve2 6 2 4 4" xfId="20237" xr:uid="{00000000-0005-0000-0000-000018190000}"/>
    <cellStyle name="20 % - Markeringsfarve2 6 2 4 5" xfId="35226" xr:uid="{00000000-0005-0000-0000-000019190000}"/>
    <cellStyle name="20 % - Markeringsfarve2 6 2 5" xfId="6188" xr:uid="{00000000-0005-0000-0000-00001A190000}"/>
    <cellStyle name="20 % - Markeringsfarve2 6 2 5 2" xfId="13684" xr:uid="{00000000-0005-0000-0000-00001B190000}"/>
    <cellStyle name="20 % - Markeringsfarve2 6 2 5 2 2" xfId="29999" xr:uid="{00000000-0005-0000-0000-00001C190000}"/>
    <cellStyle name="20 % - Markeringsfarve2 6 2 5 2 3" xfId="44963" xr:uid="{00000000-0005-0000-0000-00001D190000}"/>
    <cellStyle name="20 % - Markeringsfarve2 6 2 5 3" xfId="22977" xr:uid="{00000000-0005-0000-0000-00001E190000}"/>
    <cellStyle name="20 % - Markeringsfarve2 6 2 5 4" xfId="37964" xr:uid="{00000000-0005-0000-0000-00001F190000}"/>
    <cellStyle name="20 % - Markeringsfarve2 6 2 6" xfId="10935" xr:uid="{00000000-0005-0000-0000-000020190000}"/>
    <cellStyle name="20 % - Markeringsfarve2 6 2 6 2" xfId="27255" xr:uid="{00000000-0005-0000-0000-000021190000}"/>
    <cellStyle name="20 % - Markeringsfarve2 6 2 6 3" xfId="42221" xr:uid="{00000000-0005-0000-0000-000022190000}"/>
    <cellStyle name="20 % - Markeringsfarve2 6 2 7" xfId="20233" xr:uid="{00000000-0005-0000-0000-000023190000}"/>
    <cellStyle name="20 % - Markeringsfarve2 6 2 8" xfId="35222" xr:uid="{00000000-0005-0000-0000-000024190000}"/>
    <cellStyle name="20 % - Markeringsfarve2 6 3" xfId="2803" xr:uid="{00000000-0005-0000-0000-000025190000}"/>
    <cellStyle name="20 % - Markeringsfarve2 6 3 2" xfId="2804" xr:uid="{00000000-0005-0000-0000-000026190000}"/>
    <cellStyle name="20 % - Markeringsfarve2 6 3 2 2" xfId="8282" xr:uid="{00000000-0005-0000-0000-000027190000}"/>
    <cellStyle name="20 % - Markeringsfarve2 6 3 2 2 2" xfId="15761" xr:uid="{00000000-0005-0000-0000-000028190000}"/>
    <cellStyle name="20 % - Markeringsfarve2 6 3 2 2 2 2" xfId="32076" xr:uid="{00000000-0005-0000-0000-000029190000}"/>
    <cellStyle name="20 % - Markeringsfarve2 6 3 2 2 2 3" xfId="47040" xr:uid="{00000000-0005-0000-0000-00002A190000}"/>
    <cellStyle name="20 % - Markeringsfarve2 6 3 2 2 3" xfId="25054" xr:uid="{00000000-0005-0000-0000-00002B190000}"/>
    <cellStyle name="20 % - Markeringsfarve2 6 3 2 2 4" xfId="40041" xr:uid="{00000000-0005-0000-0000-00002C190000}"/>
    <cellStyle name="20 % - Markeringsfarve2 6 3 2 3" xfId="10941" xr:uid="{00000000-0005-0000-0000-00002D190000}"/>
    <cellStyle name="20 % - Markeringsfarve2 6 3 2 3 2" xfId="27261" xr:uid="{00000000-0005-0000-0000-00002E190000}"/>
    <cellStyle name="20 % - Markeringsfarve2 6 3 2 3 3" xfId="42227" xr:uid="{00000000-0005-0000-0000-00002F190000}"/>
    <cellStyle name="20 % - Markeringsfarve2 6 3 2 4" xfId="20239" xr:uid="{00000000-0005-0000-0000-000030190000}"/>
    <cellStyle name="20 % - Markeringsfarve2 6 3 2 5" xfId="35228" xr:uid="{00000000-0005-0000-0000-000031190000}"/>
    <cellStyle name="20 % - Markeringsfarve2 6 3 3" xfId="6865" xr:uid="{00000000-0005-0000-0000-000032190000}"/>
    <cellStyle name="20 % - Markeringsfarve2 6 3 3 2" xfId="14360" xr:uid="{00000000-0005-0000-0000-000033190000}"/>
    <cellStyle name="20 % - Markeringsfarve2 6 3 3 2 2" xfId="30675" xr:uid="{00000000-0005-0000-0000-000034190000}"/>
    <cellStyle name="20 % - Markeringsfarve2 6 3 3 2 3" xfId="45639" xr:uid="{00000000-0005-0000-0000-000035190000}"/>
    <cellStyle name="20 % - Markeringsfarve2 6 3 3 3" xfId="23653" xr:uid="{00000000-0005-0000-0000-000036190000}"/>
    <cellStyle name="20 % - Markeringsfarve2 6 3 3 4" xfId="38640" xr:uid="{00000000-0005-0000-0000-000037190000}"/>
    <cellStyle name="20 % - Markeringsfarve2 6 3 4" xfId="10940" xr:uid="{00000000-0005-0000-0000-000038190000}"/>
    <cellStyle name="20 % - Markeringsfarve2 6 3 4 2" xfId="27260" xr:uid="{00000000-0005-0000-0000-000039190000}"/>
    <cellStyle name="20 % - Markeringsfarve2 6 3 4 3" xfId="42226" xr:uid="{00000000-0005-0000-0000-00003A190000}"/>
    <cellStyle name="20 % - Markeringsfarve2 6 3 5" xfId="20238" xr:uid="{00000000-0005-0000-0000-00003B190000}"/>
    <cellStyle name="20 % - Markeringsfarve2 6 3 6" xfId="35227" xr:uid="{00000000-0005-0000-0000-00003C190000}"/>
    <cellStyle name="20 % - Markeringsfarve2 6 4" xfId="2805" xr:uid="{00000000-0005-0000-0000-00003D190000}"/>
    <cellStyle name="20 % - Markeringsfarve2 6 4 2" xfId="7512" xr:uid="{00000000-0005-0000-0000-00003E190000}"/>
    <cellStyle name="20 % - Markeringsfarve2 6 4 2 2" xfId="15001" xr:uid="{00000000-0005-0000-0000-00003F190000}"/>
    <cellStyle name="20 % - Markeringsfarve2 6 4 2 2 2" xfId="31316" xr:uid="{00000000-0005-0000-0000-000040190000}"/>
    <cellStyle name="20 % - Markeringsfarve2 6 4 2 2 3" xfId="46280" xr:uid="{00000000-0005-0000-0000-000041190000}"/>
    <cellStyle name="20 % - Markeringsfarve2 6 4 2 3" xfId="24294" xr:uid="{00000000-0005-0000-0000-000042190000}"/>
    <cellStyle name="20 % - Markeringsfarve2 6 4 2 4" xfId="39281" xr:uid="{00000000-0005-0000-0000-000043190000}"/>
    <cellStyle name="20 % - Markeringsfarve2 6 4 3" xfId="10942" xr:uid="{00000000-0005-0000-0000-000044190000}"/>
    <cellStyle name="20 % - Markeringsfarve2 6 4 3 2" xfId="27262" xr:uid="{00000000-0005-0000-0000-000045190000}"/>
    <cellStyle name="20 % - Markeringsfarve2 6 4 3 3" xfId="42228" xr:uid="{00000000-0005-0000-0000-000046190000}"/>
    <cellStyle name="20 % - Markeringsfarve2 6 4 4" xfId="20240" xr:uid="{00000000-0005-0000-0000-000047190000}"/>
    <cellStyle name="20 % - Markeringsfarve2 6 4 5" xfId="35229" xr:uid="{00000000-0005-0000-0000-000048190000}"/>
    <cellStyle name="20 % - Markeringsfarve2 6 5" xfId="2806" xr:uid="{00000000-0005-0000-0000-000049190000}"/>
    <cellStyle name="20 % - Markeringsfarve2 6 5 2" xfId="9198" xr:uid="{00000000-0005-0000-0000-00004A190000}"/>
    <cellStyle name="20 % - Markeringsfarve2 6 5 2 2" xfId="16665" xr:uid="{00000000-0005-0000-0000-00004B190000}"/>
    <cellStyle name="20 % - Markeringsfarve2 6 5 2 2 2" xfId="32980" xr:uid="{00000000-0005-0000-0000-00004C190000}"/>
    <cellStyle name="20 % - Markeringsfarve2 6 5 2 2 3" xfId="47944" xr:uid="{00000000-0005-0000-0000-00004D190000}"/>
    <cellStyle name="20 % - Markeringsfarve2 6 5 2 3" xfId="25958" xr:uid="{00000000-0005-0000-0000-00004E190000}"/>
    <cellStyle name="20 % - Markeringsfarve2 6 5 2 4" xfId="40945" xr:uid="{00000000-0005-0000-0000-00004F190000}"/>
    <cellStyle name="20 % - Markeringsfarve2 6 5 3" xfId="10943" xr:uid="{00000000-0005-0000-0000-000050190000}"/>
    <cellStyle name="20 % - Markeringsfarve2 6 5 3 2" xfId="27263" xr:uid="{00000000-0005-0000-0000-000051190000}"/>
    <cellStyle name="20 % - Markeringsfarve2 6 5 3 3" xfId="42229" xr:uid="{00000000-0005-0000-0000-000052190000}"/>
    <cellStyle name="20 % - Markeringsfarve2 6 5 4" xfId="20241" xr:uid="{00000000-0005-0000-0000-000053190000}"/>
    <cellStyle name="20 % - Markeringsfarve2 6 5 5" xfId="35230" xr:uid="{00000000-0005-0000-0000-000054190000}"/>
    <cellStyle name="20 % - Markeringsfarve2 6 6" xfId="6187" xr:uid="{00000000-0005-0000-0000-000055190000}"/>
    <cellStyle name="20 % - Markeringsfarve2 6 6 2" xfId="13683" xr:uid="{00000000-0005-0000-0000-000056190000}"/>
    <cellStyle name="20 % - Markeringsfarve2 6 6 2 2" xfId="29998" xr:uid="{00000000-0005-0000-0000-000057190000}"/>
    <cellStyle name="20 % - Markeringsfarve2 6 6 2 3" xfId="44962" xr:uid="{00000000-0005-0000-0000-000058190000}"/>
    <cellStyle name="20 % - Markeringsfarve2 6 6 3" xfId="22976" xr:uid="{00000000-0005-0000-0000-000059190000}"/>
    <cellStyle name="20 % - Markeringsfarve2 6 6 4" xfId="37963" xr:uid="{00000000-0005-0000-0000-00005A190000}"/>
    <cellStyle name="20 % - Markeringsfarve2 6 7" xfId="10934" xr:uid="{00000000-0005-0000-0000-00005B190000}"/>
    <cellStyle name="20 % - Markeringsfarve2 6 7 2" xfId="27254" xr:uid="{00000000-0005-0000-0000-00005C190000}"/>
    <cellStyle name="20 % - Markeringsfarve2 6 7 3" xfId="42220" xr:uid="{00000000-0005-0000-0000-00005D190000}"/>
    <cellStyle name="20 % - Markeringsfarve2 6 8" xfId="20232" xr:uid="{00000000-0005-0000-0000-00005E190000}"/>
    <cellStyle name="20 % - Markeringsfarve2 6 9" xfId="35221" xr:uid="{00000000-0005-0000-0000-00005F190000}"/>
    <cellStyle name="20 % - Markeringsfarve2 7" xfId="2807" xr:uid="{00000000-0005-0000-0000-000060190000}"/>
    <cellStyle name="20 % - Markeringsfarve2 7 2" xfId="2808" xr:uid="{00000000-0005-0000-0000-000061190000}"/>
    <cellStyle name="20 % - Markeringsfarve2 7 2 2" xfId="2809" xr:uid="{00000000-0005-0000-0000-000062190000}"/>
    <cellStyle name="20 % - Markeringsfarve2 7 2 2 2" xfId="8520" xr:uid="{00000000-0005-0000-0000-000063190000}"/>
    <cellStyle name="20 % - Markeringsfarve2 7 2 2 2 2" xfId="15999" xr:uid="{00000000-0005-0000-0000-000064190000}"/>
    <cellStyle name="20 % - Markeringsfarve2 7 2 2 2 2 2" xfId="32314" xr:uid="{00000000-0005-0000-0000-000065190000}"/>
    <cellStyle name="20 % - Markeringsfarve2 7 2 2 2 2 3" xfId="47278" xr:uid="{00000000-0005-0000-0000-000066190000}"/>
    <cellStyle name="20 % - Markeringsfarve2 7 2 2 2 3" xfId="25292" xr:uid="{00000000-0005-0000-0000-000067190000}"/>
    <cellStyle name="20 % - Markeringsfarve2 7 2 2 2 4" xfId="40279" xr:uid="{00000000-0005-0000-0000-000068190000}"/>
    <cellStyle name="20 % - Markeringsfarve2 7 2 2 3" xfId="10946" xr:uid="{00000000-0005-0000-0000-000069190000}"/>
    <cellStyle name="20 % - Markeringsfarve2 7 2 2 3 2" xfId="27266" xr:uid="{00000000-0005-0000-0000-00006A190000}"/>
    <cellStyle name="20 % - Markeringsfarve2 7 2 2 3 3" xfId="42232" xr:uid="{00000000-0005-0000-0000-00006B190000}"/>
    <cellStyle name="20 % - Markeringsfarve2 7 2 2 4" xfId="20244" xr:uid="{00000000-0005-0000-0000-00006C190000}"/>
    <cellStyle name="20 % - Markeringsfarve2 7 2 2 5" xfId="35233" xr:uid="{00000000-0005-0000-0000-00006D190000}"/>
    <cellStyle name="20 % - Markeringsfarve2 7 2 3" xfId="7067" xr:uid="{00000000-0005-0000-0000-00006E190000}"/>
    <cellStyle name="20 % - Markeringsfarve2 7 2 3 2" xfId="14559" xr:uid="{00000000-0005-0000-0000-00006F190000}"/>
    <cellStyle name="20 % - Markeringsfarve2 7 2 3 2 2" xfId="30874" xr:uid="{00000000-0005-0000-0000-000070190000}"/>
    <cellStyle name="20 % - Markeringsfarve2 7 2 3 2 3" xfId="45838" xr:uid="{00000000-0005-0000-0000-000071190000}"/>
    <cellStyle name="20 % - Markeringsfarve2 7 2 3 3" xfId="23852" xr:uid="{00000000-0005-0000-0000-000072190000}"/>
    <cellStyle name="20 % - Markeringsfarve2 7 2 3 4" xfId="38839" xr:uid="{00000000-0005-0000-0000-000073190000}"/>
    <cellStyle name="20 % - Markeringsfarve2 7 2 4" xfId="10945" xr:uid="{00000000-0005-0000-0000-000074190000}"/>
    <cellStyle name="20 % - Markeringsfarve2 7 2 4 2" xfId="27265" xr:uid="{00000000-0005-0000-0000-000075190000}"/>
    <cellStyle name="20 % - Markeringsfarve2 7 2 4 3" xfId="42231" xr:uid="{00000000-0005-0000-0000-000076190000}"/>
    <cellStyle name="20 % - Markeringsfarve2 7 2 5" xfId="20243" xr:uid="{00000000-0005-0000-0000-000077190000}"/>
    <cellStyle name="20 % - Markeringsfarve2 7 2 6" xfId="35232" xr:uid="{00000000-0005-0000-0000-000078190000}"/>
    <cellStyle name="20 % - Markeringsfarve2 7 3" xfId="2810" xr:uid="{00000000-0005-0000-0000-000079190000}"/>
    <cellStyle name="20 % - Markeringsfarve2 7 3 2" xfId="7796" xr:uid="{00000000-0005-0000-0000-00007A190000}"/>
    <cellStyle name="20 % - Markeringsfarve2 7 3 2 2" xfId="15284" xr:uid="{00000000-0005-0000-0000-00007B190000}"/>
    <cellStyle name="20 % - Markeringsfarve2 7 3 2 2 2" xfId="31599" xr:uid="{00000000-0005-0000-0000-00007C190000}"/>
    <cellStyle name="20 % - Markeringsfarve2 7 3 2 2 3" xfId="46563" xr:uid="{00000000-0005-0000-0000-00007D190000}"/>
    <cellStyle name="20 % - Markeringsfarve2 7 3 2 3" xfId="24577" xr:uid="{00000000-0005-0000-0000-00007E190000}"/>
    <cellStyle name="20 % - Markeringsfarve2 7 3 2 4" xfId="39564" xr:uid="{00000000-0005-0000-0000-00007F190000}"/>
    <cellStyle name="20 % - Markeringsfarve2 7 3 3" xfId="10947" xr:uid="{00000000-0005-0000-0000-000080190000}"/>
    <cellStyle name="20 % - Markeringsfarve2 7 3 3 2" xfId="27267" xr:uid="{00000000-0005-0000-0000-000081190000}"/>
    <cellStyle name="20 % - Markeringsfarve2 7 3 3 3" xfId="42233" xr:uid="{00000000-0005-0000-0000-000082190000}"/>
    <cellStyle name="20 % - Markeringsfarve2 7 3 4" xfId="20245" xr:uid="{00000000-0005-0000-0000-000083190000}"/>
    <cellStyle name="20 % - Markeringsfarve2 7 3 5" xfId="35234" xr:uid="{00000000-0005-0000-0000-000084190000}"/>
    <cellStyle name="20 % - Markeringsfarve2 7 4" xfId="2811" xr:uid="{00000000-0005-0000-0000-000085190000}"/>
    <cellStyle name="20 % - Markeringsfarve2 7 4 2" xfId="9468" xr:uid="{00000000-0005-0000-0000-000086190000}"/>
    <cellStyle name="20 % - Markeringsfarve2 7 4 2 2" xfId="16922" xr:uid="{00000000-0005-0000-0000-000087190000}"/>
    <cellStyle name="20 % - Markeringsfarve2 7 4 2 2 2" xfId="33237" xr:uid="{00000000-0005-0000-0000-000088190000}"/>
    <cellStyle name="20 % - Markeringsfarve2 7 4 2 2 3" xfId="48201" xr:uid="{00000000-0005-0000-0000-000089190000}"/>
    <cellStyle name="20 % - Markeringsfarve2 7 4 2 3" xfId="26215" xr:uid="{00000000-0005-0000-0000-00008A190000}"/>
    <cellStyle name="20 % - Markeringsfarve2 7 4 2 4" xfId="41202" xr:uid="{00000000-0005-0000-0000-00008B190000}"/>
    <cellStyle name="20 % - Markeringsfarve2 7 4 3" xfId="10948" xr:uid="{00000000-0005-0000-0000-00008C190000}"/>
    <cellStyle name="20 % - Markeringsfarve2 7 4 3 2" xfId="27268" xr:uid="{00000000-0005-0000-0000-00008D190000}"/>
    <cellStyle name="20 % - Markeringsfarve2 7 4 3 3" xfId="42234" xr:uid="{00000000-0005-0000-0000-00008E190000}"/>
    <cellStyle name="20 % - Markeringsfarve2 7 4 4" xfId="20246" xr:uid="{00000000-0005-0000-0000-00008F190000}"/>
    <cellStyle name="20 % - Markeringsfarve2 7 4 5" xfId="35235" xr:uid="{00000000-0005-0000-0000-000090190000}"/>
    <cellStyle name="20 % - Markeringsfarve2 7 5" xfId="6189" xr:uid="{00000000-0005-0000-0000-000091190000}"/>
    <cellStyle name="20 % - Markeringsfarve2 7 5 2" xfId="13685" xr:uid="{00000000-0005-0000-0000-000092190000}"/>
    <cellStyle name="20 % - Markeringsfarve2 7 5 2 2" xfId="30000" xr:uid="{00000000-0005-0000-0000-000093190000}"/>
    <cellStyle name="20 % - Markeringsfarve2 7 5 2 3" xfId="44964" xr:uid="{00000000-0005-0000-0000-000094190000}"/>
    <cellStyle name="20 % - Markeringsfarve2 7 5 3" xfId="22978" xr:uid="{00000000-0005-0000-0000-000095190000}"/>
    <cellStyle name="20 % - Markeringsfarve2 7 5 4" xfId="37965" xr:uid="{00000000-0005-0000-0000-000096190000}"/>
    <cellStyle name="20 % - Markeringsfarve2 7 6" xfId="10944" xr:uid="{00000000-0005-0000-0000-000097190000}"/>
    <cellStyle name="20 % - Markeringsfarve2 7 6 2" xfId="27264" xr:uid="{00000000-0005-0000-0000-000098190000}"/>
    <cellStyle name="20 % - Markeringsfarve2 7 6 3" xfId="42230" xr:uid="{00000000-0005-0000-0000-000099190000}"/>
    <cellStyle name="20 % - Markeringsfarve2 7 7" xfId="20242" xr:uid="{00000000-0005-0000-0000-00009A190000}"/>
    <cellStyle name="20 % - Markeringsfarve2 7 8" xfId="35231" xr:uid="{00000000-0005-0000-0000-00009B190000}"/>
    <cellStyle name="20 % - Markeringsfarve2 8" xfId="2812" xr:uid="{00000000-0005-0000-0000-00009C190000}"/>
    <cellStyle name="20 % - Markeringsfarve2 8 2" xfId="2813" xr:uid="{00000000-0005-0000-0000-00009D190000}"/>
    <cellStyle name="20 % - Markeringsfarve2 8 2 2" xfId="2814" xr:uid="{00000000-0005-0000-0000-00009E190000}"/>
    <cellStyle name="20 % - Markeringsfarve2 8 2 2 2" xfId="8637" xr:uid="{00000000-0005-0000-0000-00009F190000}"/>
    <cellStyle name="20 % - Markeringsfarve2 8 2 2 2 2" xfId="16116" xr:uid="{00000000-0005-0000-0000-0000A0190000}"/>
    <cellStyle name="20 % - Markeringsfarve2 8 2 2 2 2 2" xfId="32431" xr:uid="{00000000-0005-0000-0000-0000A1190000}"/>
    <cellStyle name="20 % - Markeringsfarve2 8 2 2 2 2 3" xfId="47395" xr:uid="{00000000-0005-0000-0000-0000A2190000}"/>
    <cellStyle name="20 % - Markeringsfarve2 8 2 2 2 3" xfId="25409" xr:uid="{00000000-0005-0000-0000-0000A3190000}"/>
    <cellStyle name="20 % - Markeringsfarve2 8 2 2 2 4" xfId="40396" xr:uid="{00000000-0005-0000-0000-0000A4190000}"/>
    <cellStyle name="20 % - Markeringsfarve2 8 2 2 3" xfId="10951" xr:uid="{00000000-0005-0000-0000-0000A5190000}"/>
    <cellStyle name="20 % - Markeringsfarve2 8 2 2 3 2" xfId="27271" xr:uid="{00000000-0005-0000-0000-0000A6190000}"/>
    <cellStyle name="20 % - Markeringsfarve2 8 2 2 3 3" xfId="42237" xr:uid="{00000000-0005-0000-0000-0000A7190000}"/>
    <cellStyle name="20 % - Markeringsfarve2 8 2 2 4" xfId="20249" xr:uid="{00000000-0005-0000-0000-0000A8190000}"/>
    <cellStyle name="20 % - Markeringsfarve2 8 2 2 5" xfId="35238" xr:uid="{00000000-0005-0000-0000-0000A9190000}"/>
    <cellStyle name="20 % - Markeringsfarve2 8 2 3" xfId="7166" xr:uid="{00000000-0005-0000-0000-0000AA190000}"/>
    <cellStyle name="20 % - Markeringsfarve2 8 2 3 2" xfId="14658" xr:uid="{00000000-0005-0000-0000-0000AB190000}"/>
    <cellStyle name="20 % - Markeringsfarve2 8 2 3 2 2" xfId="30973" xr:uid="{00000000-0005-0000-0000-0000AC190000}"/>
    <cellStyle name="20 % - Markeringsfarve2 8 2 3 2 3" xfId="45937" xr:uid="{00000000-0005-0000-0000-0000AD190000}"/>
    <cellStyle name="20 % - Markeringsfarve2 8 2 3 3" xfId="23951" xr:uid="{00000000-0005-0000-0000-0000AE190000}"/>
    <cellStyle name="20 % - Markeringsfarve2 8 2 3 4" xfId="38938" xr:uid="{00000000-0005-0000-0000-0000AF190000}"/>
    <cellStyle name="20 % - Markeringsfarve2 8 2 4" xfId="10950" xr:uid="{00000000-0005-0000-0000-0000B0190000}"/>
    <cellStyle name="20 % - Markeringsfarve2 8 2 4 2" xfId="27270" xr:uid="{00000000-0005-0000-0000-0000B1190000}"/>
    <cellStyle name="20 % - Markeringsfarve2 8 2 4 3" xfId="42236" xr:uid="{00000000-0005-0000-0000-0000B2190000}"/>
    <cellStyle name="20 % - Markeringsfarve2 8 2 5" xfId="20248" xr:uid="{00000000-0005-0000-0000-0000B3190000}"/>
    <cellStyle name="20 % - Markeringsfarve2 8 2 6" xfId="35237" xr:uid="{00000000-0005-0000-0000-0000B4190000}"/>
    <cellStyle name="20 % - Markeringsfarve2 8 3" xfId="2815" xr:uid="{00000000-0005-0000-0000-0000B5190000}"/>
    <cellStyle name="20 % - Markeringsfarve2 8 3 2" xfId="7913" xr:uid="{00000000-0005-0000-0000-0000B6190000}"/>
    <cellStyle name="20 % - Markeringsfarve2 8 3 2 2" xfId="15401" xr:uid="{00000000-0005-0000-0000-0000B7190000}"/>
    <cellStyle name="20 % - Markeringsfarve2 8 3 2 2 2" xfId="31716" xr:uid="{00000000-0005-0000-0000-0000B8190000}"/>
    <cellStyle name="20 % - Markeringsfarve2 8 3 2 2 3" xfId="46680" xr:uid="{00000000-0005-0000-0000-0000B9190000}"/>
    <cellStyle name="20 % - Markeringsfarve2 8 3 2 3" xfId="24694" xr:uid="{00000000-0005-0000-0000-0000BA190000}"/>
    <cellStyle name="20 % - Markeringsfarve2 8 3 2 4" xfId="39681" xr:uid="{00000000-0005-0000-0000-0000BB190000}"/>
    <cellStyle name="20 % - Markeringsfarve2 8 3 3" xfId="10952" xr:uid="{00000000-0005-0000-0000-0000BC190000}"/>
    <cellStyle name="20 % - Markeringsfarve2 8 3 3 2" xfId="27272" xr:uid="{00000000-0005-0000-0000-0000BD190000}"/>
    <cellStyle name="20 % - Markeringsfarve2 8 3 3 3" xfId="42238" xr:uid="{00000000-0005-0000-0000-0000BE190000}"/>
    <cellStyle name="20 % - Markeringsfarve2 8 3 4" xfId="20250" xr:uid="{00000000-0005-0000-0000-0000BF190000}"/>
    <cellStyle name="20 % - Markeringsfarve2 8 3 5" xfId="35239" xr:uid="{00000000-0005-0000-0000-0000C0190000}"/>
    <cellStyle name="20 % - Markeringsfarve2 8 4" xfId="2816" xr:uid="{00000000-0005-0000-0000-0000C1190000}"/>
    <cellStyle name="20 % - Markeringsfarve2 8 4 2" xfId="9189" xr:uid="{00000000-0005-0000-0000-0000C2190000}"/>
    <cellStyle name="20 % - Markeringsfarve2 8 4 2 2" xfId="16656" xr:uid="{00000000-0005-0000-0000-0000C3190000}"/>
    <cellStyle name="20 % - Markeringsfarve2 8 4 2 2 2" xfId="32971" xr:uid="{00000000-0005-0000-0000-0000C4190000}"/>
    <cellStyle name="20 % - Markeringsfarve2 8 4 2 2 3" xfId="47935" xr:uid="{00000000-0005-0000-0000-0000C5190000}"/>
    <cellStyle name="20 % - Markeringsfarve2 8 4 2 3" xfId="25949" xr:uid="{00000000-0005-0000-0000-0000C6190000}"/>
    <cellStyle name="20 % - Markeringsfarve2 8 4 2 4" xfId="40936" xr:uid="{00000000-0005-0000-0000-0000C7190000}"/>
    <cellStyle name="20 % - Markeringsfarve2 8 4 3" xfId="10953" xr:uid="{00000000-0005-0000-0000-0000C8190000}"/>
    <cellStyle name="20 % - Markeringsfarve2 8 4 3 2" xfId="27273" xr:uid="{00000000-0005-0000-0000-0000C9190000}"/>
    <cellStyle name="20 % - Markeringsfarve2 8 4 3 3" xfId="42239" xr:uid="{00000000-0005-0000-0000-0000CA190000}"/>
    <cellStyle name="20 % - Markeringsfarve2 8 4 4" xfId="20251" xr:uid="{00000000-0005-0000-0000-0000CB190000}"/>
    <cellStyle name="20 % - Markeringsfarve2 8 4 5" xfId="35240" xr:uid="{00000000-0005-0000-0000-0000CC190000}"/>
    <cellStyle name="20 % - Markeringsfarve2 8 5" xfId="6190" xr:uid="{00000000-0005-0000-0000-0000CD190000}"/>
    <cellStyle name="20 % - Markeringsfarve2 8 5 2" xfId="13686" xr:uid="{00000000-0005-0000-0000-0000CE190000}"/>
    <cellStyle name="20 % - Markeringsfarve2 8 5 2 2" xfId="30001" xr:uid="{00000000-0005-0000-0000-0000CF190000}"/>
    <cellStyle name="20 % - Markeringsfarve2 8 5 2 3" xfId="44965" xr:uid="{00000000-0005-0000-0000-0000D0190000}"/>
    <cellStyle name="20 % - Markeringsfarve2 8 5 3" xfId="22979" xr:uid="{00000000-0005-0000-0000-0000D1190000}"/>
    <cellStyle name="20 % - Markeringsfarve2 8 5 4" xfId="37966" xr:uid="{00000000-0005-0000-0000-0000D2190000}"/>
    <cellStyle name="20 % - Markeringsfarve2 8 6" xfId="10949" xr:uid="{00000000-0005-0000-0000-0000D3190000}"/>
    <cellStyle name="20 % - Markeringsfarve2 8 6 2" xfId="27269" xr:uid="{00000000-0005-0000-0000-0000D4190000}"/>
    <cellStyle name="20 % - Markeringsfarve2 8 6 3" xfId="42235" xr:uid="{00000000-0005-0000-0000-0000D5190000}"/>
    <cellStyle name="20 % - Markeringsfarve2 8 7" xfId="20247" xr:uid="{00000000-0005-0000-0000-0000D6190000}"/>
    <cellStyle name="20 % - Markeringsfarve2 8 8" xfId="35236" xr:uid="{00000000-0005-0000-0000-0000D7190000}"/>
    <cellStyle name="20 % - Markeringsfarve2 9" xfId="2817" xr:uid="{00000000-0005-0000-0000-0000D8190000}"/>
    <cellStyle name="20 % - Markeringsfarve2 9 2" xfId="2818" xr:uid="{00000000-0005-0000-0000-0000D9190000}"/>
    <cellStyle name="20 % - Markeringsfarve2 9 2 2" xfId="2819" xr:uid="{00000000-0005-0000-0000-0000DA190000}"/>
    <cellStyle name="20 % - Markeringsfarve2 9 2 2 2" xfId="8761" xr:uid="{00000000-0005-0000-0000-0000DB190000}"/>
    <cellStyle name="20 % - Markeringsfarve2 9 2 2 2 2" xfId="16240" xr:uid="{00000000-0005-0000-0000-0000DC190000}"/>
    <cellStyle name="20 % - Markeringsfarve2 9 2 2 2 2 2" xfId="32555" xr:uid="{00000000-0005-0000-0000-0000DD190000}"/>
    <cellStyle name="20 % - Markeringsfarve2 9 2 2 2 2 3" xfId="47519" xr:uid="{00000000-0005-0000-0000-0000DE190000}"/>
    <cellStyle name="20 % - Markeringsfarve2 9 2 2 2 3" xfId="25533" xr:uid="{00000000-0005-0000-0000-0000DF190000}"/>
    <cellStyle name="20 % - Markeringsfarve2 9 2 2 2 4" xfId="40520" xr:uid="{00000000-0005-0000-0000-0000E0190000}"/>
    <cellStyle name="20 % - Markeringsfarve2 9 2 2 3" xfId="10956" xr:uid="{00000000-0005-0000-0000-0000E1190000}"/>
    <cellStyle name="20 % - Markeringsfarve2 9 2 2 3 2" xfId="27276" xr:uid="{00000000-0005-0000-0000-0000E2190000}"/>
    <cellStyle name="20 % - Markeringsfarve2 9 2 2 3 3" xfId="42242" xr:uid="{00000000-0005-0000-0000-0000E3190000}"/>
    <cellStyle name="20 % - Markeringsfarve2 9 2 2 4" xfId="20254" xr:uid="{00000000-0005-0000-0000-0000E4190000}"/>
    <cellStyle name="20 % - Markeringsfarve2 9 2 2 5" xfId="35243" xr:uid="{00000000-0005-0000-0000-0000E5190000}"/>
    <cellStyle name="20 % - Markeringsfarve2 9 2 3" xfId="7272" xr:uid="{00000000-0005-0000-0000-0000E6190000}"/>
    <cellStyle name="20 % - Markeringsfarve2 9 2 3 2" xfId="14764" xr:uid="{00000000-0005-0000-0000-0000E7190000}"/>
    <cellStyle name="20 % - Markeringsfarve2 9 2 3 2 2" xfId="31079" xr:uid="{00000000-0005-0000-0000-0000E8190000}"/>
    <cellStyle name="20 % - Markeringsfarve2 9 2 3 2 3" xfId="46043" xr:uid="{00000000-0005-0000-0000-0000E9190000}"/>
    <cellStyle name="20 % - Markeringsfarve2 9 2 3 3" xfId="24057" xr:uid="{00000000-0005-0000-0000-0000EA190000}"/>
    <cellStyle name="20 % - Markeringsfarve2 9 2 3 4" xfId="39044" xr:uid="{00000000-0005-0000-0000-0000EB190000}"/>
    <cellStyle name="20 % - Markeringsfarve2 9 2 4" xfId="10955" xr:uid="{00000000-0005-0000-0000-0000EC190000}"/>
    <cellStyle name="20 % - Markeringsfarve2 9 2 4 2" xfId="27275" xr:uid="{00000000-0005-0000-0000-0000ED190000}"/>
    <cellStyle name="20 % - Markeringsfarve2 9 2 4 3" xfId="42241" xr:uid="{00000000-0005-0000-0000-0000EE190000}"/>
    <cellStyle name="20 % - Markeringsfarve2 9 2 5" xfId="20253" xr:uid="{00000000-0005-0000-0000-0000EF190000}"/>
    <cellStyle name="20 % - Markeringsfarve2 9 2 6" xfId="35242" xr:uid="{00000000-0005-0000-0000-0000F0190000}"/>
    <cellStyle name="20 % - Markeringsfarve2 9 3" xfId="2820" xr:uid="{00000000-0005-0000-0000-0000F1190000}"/>
    <cellStyle name="20 % - Markeringsfarve2 9 3 2" xfId="8038" xr:uid="{00000000-0005-0000-0000-0000F2190000}"/>
    <cellStyle name="20 % - Markeringsfarve2 9 3 2 2" xfId="15526" xr:uid="{00000000-0005-0000-0000-0000F3190000}"/>
    <cellStyle name="20 % - Markeringsfarve2 9 3 2 2 2" xfId="31841" xr:uid="{00000000-0005-0000-0000-0000F4190000}"/>
    <cellStyle name="20 % - Markeringsfarve2 9 3 2 2 3" xfId="46805" xr:uid="{00000000-0005-0000-0000-0000F5190000}"/>
    <cellStyle name="20 % - Markeringsfarve2 9 3 2 3" xfId="24819" xr:uid="{00000000-0005-0000-0000-0000F6190000}"/>
    <cellStyle name="20 % - Markeringsfarve2 9 3 2 4" xfId="39806" xr:uid="{00000000-0005-0000-0000-0000F7190000}"/>
    <cellStyle name="20 % - Markeringsfarve2 9 3 3" xfId="10957" xr:uid="{00000000-0005-0000-0000-0000F8190000}"/>
    <cellStyle name="20 % - Markeringsfarve2 9 3 3 2" xfId="27277" xr:uid="{00000000-0005-0000-0000-0000F9190000}"/>
    <cellStyle name="20 % - Markeringsfarve2 9 3 3 3" xfId="42243" xr:uid="{00000000-0005-0000-0000-0000FA190000}"/>
    <cellStyle name="20 % - Markeringsfarve2 9 3 4" xfId="20255" xr:uid="{00000000-0005-0000-0000-0000FB190000}"/>
    <cellStyle name="20 % - Markeringsfarve2 9 3 5" xfId="35244" xr:uid="{00000000-0005-0000-0000-0000FC190000}"/>
    <cellStyle name="20 % - Markeringsfarve2 9 4" xfId="2821" xr:uid="{00000000-0005-0000-0000-0000FD190000}"/>
    <cellStyle name="20 % - Markeringsfarve2 9 4 2" xfId="9467" xr:uid="{00000000-0005-0000-0000-0000FE190000}"/>
    <cellStyle name="20 % - Markeringsfarve2 9 4 2 2" xfId="16921" xr:uid="{00000000-0005-0000-0000-0000FF190000}"/>
    <cellStyle name="20 % - Markeringsfarve2 9 4 2 2 2" xfId="33236" xr:uid="{00000000-0005-0000-0000-0000001A0000}"/>
    <cellStyle name="20 % - Markeringsfarve2 9 4 2 2 3" xfId="48200" xr:uid="{00000000-0005-0000-0000-0000011A0000}"/>
    <cellStyle name="20 % - Markeringsfarve2 9 4 2 3" xfId="26214" xr:uid="{00000000-0005-0000-0000-0000021A0000}"/>
    <cellStyle name="20 % - Markeringsfarve2 9 4 2 4" xfId="41201" xr:uid="{00000000-0005-0000-0000-0000031A0000}"/>
    <cellStyle name="20 % - Markeringsfarve2 9 4 3" xfId="10958" xr:uid="{00000000-0005-0000-0000-0000041A0000}"/>
    <cellStyle name="20 % - Markeringsfarve2 9 4 3 2" xfId="27278" xr:uid="{00000000-0005-0000-0000-0000051A0000}"/>
    <cellStyle name="20 % - Markeringsfarve2 9 4 3 3" xfId="42244" xr:uid="{00000000-0005-0000-0000-0000061A0000}"/>
    <cellStyle name="20 % - Markeringsfarve2 9 4 4" xfId="20256" xr:uid="{00000000-0005-0000-0000-0000071A0000}"/>
    <cellStyle name="20 % - Markeringsfarve2 9 4 5" xfId="35245" xr:uid="{00000000-0005-0000-0000-0000081A0000}"/>
    <cellStyle name="20 % - Markeringsfarve2 9 5" xfId="6191" xr:uid="{00000000-0005-0000-0000-0000091A0000}"/>
    <cellStyle name="20 % - Markeringsfarve2 9 5 2" xfId="13687" xr:uid="{00000000-0005-0000-0000-00000A1A0000}"/>
    <cellStyle name="20 % - Markeringsfarve2 9 5 2 2" xfId="30002" xr:uid="{00000000-0005-0000-0000-00000B1A0000}"/>
    <cellStyle name="20 % - Markeringsfarve2 9 5 2 3" xfId="44966" xr:uid="{00000000-0005-0000-0000-00000C1A0000}"/>
    <cellStyle name="20 % - Markeringsfarve2 9 5 3" xfId="22980" xr:uid="{00000000-0005-0000-0000-00000D1A0000}"/>
    <cellStyle name="20 % - Markeringsfarve2 9 5 4" xfId="37967" xr:uid="{00000000-0005-0000-0000-00000E1A0000}"/>
    <cellStyle name="20 % - Markeringsfarve2 9 6" xfId="10954" xr:uid="{00000000-0005-0000-0000-00000F1A0000}"/>
    <cellStyle name="20 % - Markeringsfarve2 9 6 2" xfId="27274" xr:uid="{00000000-0005-0000-0000-0000101A0000}"/>
    <cellStyle name="20 % - Markeringsfarve2 9 6 3" xfId="42240" xr:uid="{00000000-0005-0000-0000-0000111A0000}"/>
    <cellStyle name="20 % - Markeringsfarve2 9 7" xfId="20252" xr:uid="{00000000-0005-0000-0000-0000121A0000}"/>
    <cellStyle name="20 % - Markeringsfarve2 9 8" xfId="35241" xr:uid="{00000000-0005-0000-0000-0000131A0000}"/>
    <cellStyle name="20 % - Markeringsfarve3 10" xfId="2823" xr:uid="{00000000-0005-0000-0000-0000141A0000}"/>
    <cellStyle name="20 % - Markeringsfarve3 10 2" xfId="2824" xr:uid="{00000000-0005-0000-0000-0000151A0000}"/>
    <cellStyle name="20 % - Markeringsfarve3 10 2 2" xfId="8164" xr:uid="{00000000-0005-0000-0000-0000161A0000}"/>
    <cellStyle name="20 % - Markeringsfarve3 10 2 2 2" xfId="15643" xr:uid="{00000000-0005-0000-0000-0000171A0000}"/>
    <cellStyle name="20 % - Markeringsfarve3 10 2 2 2 2" xfId="31958" xr:uid="{00000000-0005-0000-0000-0000181A0000}"/>
    <cellStyle name="20 % - Markeringsfarve3 10 2 2 2 3" xfId="46922" xr:uid="{00000000-0005-0000-0000-0000191A0000}"/>
    <cellStyle name="20 % - Markeringsfarve3 10 2 2 3" xfId="24936" xr:uid="{00000000-0005-0000-0000-00001A1A0000}"/>
    <cellStyle name="20 % - Markeringsfarve3 10 2 2 4" xfId="39923" xr:uid="{00000000-0005-0000-0000-00001B1A0000}"/>
    <cellStyle name="20 % - Markeringsfarve3 10 2 3" xfId="10961" xr:uid="{00000000-0005-0000-0000-00001C1A0000}"/>
    <cellStyle name="20 % - Markeringsfarve3 10 2 3 2" xfId="27281" xr:uid="{00000000-0005-0000-0000-00001D1A0000}"/>
    <cellStyle name="20 % - Markeringsfarve3 10 2 3 3" xfId="42247" xr:uid="{00000000-0005-0000-0000-00001E1A0000}"/>
    <cellStyle name="20 % - Markeringsfarve3 10 2 4" xfId="20259" xr:uid="{00000000-0005-0000-0000-00001F1A0000}"/>
    <cellStyle name="20 % - Markeringsfarve3 10 2 5" xfId="35248" xr:uid="{00000000-0005-0000-0000-0000201A0000}"/>
    <cellStyle name="20 % - Markeringsfarve3 10 3" xfId="2825" xr:uid="{00000000-0005-0000-0000-0000211A0000}"/>
    <cellStyle name="20 % - Markeringsfarve3 10 3 2" xfId="9466" xr:uid="{00000000-0005-0000-0000-0000221A0000}"/>
    <cellStyle name="20 % - Markeringsfarve3 10 3 2 2" xfId="16920" xr:uid="{00000000-0005-0000-0000-0000231A0000}"/>
    <cellStyle name="20 % - Markeringsfarve3 10 3 2 2 2" xfId="33235" xr:uid="{00000000-0005-0000-0000-0000241A0000}"/>
    <cellStyle name="20 % - Markeringsfarve3 10 3 2 2 3" xfId="48199" xr:uid="{00000000-0005-0000-0000-0000251A0000}"/>
    <cellStyle name="20 % - Markeringsfarve3 10 3 2 3" xfId="26213" xr:uid="{00000000-0005-0000-0000-0000261A0000}"/>
    <cellStyle name="20 % - Markeringsfarve3 10 3 2 4" xfId="41200" xr:uid="{00000000-0005-0000-0000-0000271A0000}"/>
    <cellStyle name="20 % - Markeringsfarve3 10 3 3" xfId="10962" xr:uid="{00000000-0005-0000-0000-0000281A0000}"/>
    <cellStyle name="20 % - Markeringsfarve3 10 3 3 2" xfId="27282" xr:uid="{00000000-0005-0000-0000-0000291A0000}"/>
    <cellStyle name="20 % - Markeringsfarve3 10 3 3 3" xfId="42248" xr:uid="{00000000-0005-0000-0000-00002A1A0000}"/>
    <cellStyle name="20 % - Markeringsfarve3 10 3 4" xfId="20260" xr:uid="{00000000-0005-0000-0000-00002B1A0000}"/>
    <cellStyle name="20 % - Markeringsfarve3 10 3 5" xfId="35249" xr:uid="{00000000-0005-0000-0000-00002C1A0000}"/>
    <cellStyle name="20 % - Markeringsfarve3 10 4" xfId="6193" xr:uid="{00000000-0005-0000-0000-00002D1A0000}"/>
    <cellStyle name="20 % - Markeringsfarve3 10 4 2" xfId="13689" xr:uid="{00000000-0005-0000-0000-00002E1A0000}"/>
    <cellStyle name="20 % - Markeringsfarve3 10 4 2 2" xfId="30004" xr:uid="{00000000-0005-0000-0000-00002F1A0000}"/>
    <cellStyle name="20 % - Markeringsfarve3 10 4 2 3" xfId="44968" xr:uid="{00000000-0005-0000-0000-0000301A0000}"/>
    <cellStyle name="20 % - Markeringsfarve3 10 4 3" xfId="22982" xr:uid="{00000000-0005-0000-0000-0000311A0000}"/>
    <cellStyle name="20 % - Markeringsfarve3 10 4 4" xfId="37969" xr:uid="{00000000-0005-0000-0000-0000321A0000}"/>
    <cellStyle name="20 % - Markeringsfarve3 10 5" xfId="10960" xr:uid="{00000000-0005-0000-0000-0000331A0000}"/>
    <cellStyle name="20 % - Markeringsfarve3 10 5 2" xfId="27280" xr:uid="{00000000-0005-0000-0000-0000341A0000}"/>
    <cellStyle name="20 % - Markeringsfarve3 10 5 3" xfId="42246" xr:uid="{00000000-0005-0000-0000-0000351A0000}"/>
    <cellStyle name="20 % - Markeringsfarve3 10 6" xfId="20258" xr:uid="{00000000-0005-0000-0000-0000361A0000}"/>
    <cellStyle name="20 % - Markeringsfarve3 10 7" xfId="35247" xr:uid="{00000000-0005-0000-0000-0000371A0000}"/>
    <cellStyle name="20 % - Markeringsfarve3 11" xfId="2826" xr:uid="{00000000-0005-0000-0000-0000381A0000}"/>
    <cellStyle name="20 % - Markeringsfarve3 11 2" xfId="2827" xr:uid="{00000000-0005-0000-0000-0000391A0000}"/>
    <cellStyle name="20 % - Markeringsfarve3 11 2 2" xfId="9187" xr:uid="{00000000-0005-0000-0000-00003A1A0000}"/>
    <cellStyle name="20 % - Markeringsfarve3 11 2 2 2" xfId="16654" xr:uid="{00000000-0005-0000-0000-00003B1A0000}"/>
    <cellStyle name="20 % - Markeringsfarve3 11 2 2 2 2" xfId="32969" xr:uid="{00000000-0005-0000-0000-00003C1A0000}"/>
    <cellStyle name="20 % - Markeringsfarve3 11 2 2 2 3" xfId="47933" xr:uid="{00000000-0005-0000-0000-00003D1A0000}"/>
    <cellStyle name="20 % - Markeringsfarve3 11 2 2 3" xfId="25947" xr:uid="{00000000-0005-0000-0000-00003E1A0000}"/>
    <cellStyle name="20 % - Markeringsfarve3 11 2 2 4" xfId="40934" xr:uid="{00000000-0005-0000-0000-00003F1A0000}"/>
    <cellStyle name="20 % - Markeringsfarve3 11 2 3" xfId="10964" xr:uid="{00000000-0005-0000-0000-0000401A0000}"/>
    <cellStyle name="20 % - Markeringsfarve3 11 2 3 2" xfId="27284" xr:uid="{00000000-0005-0000-0000-0000411A0000}"/>
    <cellStyle name="20 % - Markeringsfarve3 11 2 3 3" xfId="42250" xr:uid="{00000000-0005-0000-0000-0000421A0000}"/>
    <cellStyle name="20 % - Markeringsfarve3 11 2 4" xfId="20262" xr:uid="{00000000-0005-0000-0000-0000431A0000}"/>
    <cellStyle name="20 % - Markeringsfarve3 11 2 5" xfId="35251" xr:uid="{00000000-0005-0000-0000-0000441A0000}"/>
    <cellStyle name="20 % - Markeringsfarve3 11 3" xfId="6194" xr:uid="{00000000-0005-0000-0000-0000451A0000}"/>
    <cellStyle name="20 % - Markeringsfarve3 11 3 2" xfId="13690" xr:uid="{00000000-0005-0000-0000-0000461A0000}"/>
    <cellStyle name="20 % - Markeringsfarve3 11 3 2 2" xfId="30005" xr:uid="{00000000-0005-0000-0000-0000471A0000}"/>
    <cellStyle name="20 % - Markeringsfarve3 11 3 2 3" xfId="44969" xr:uid="{00000000-0005-0000-0000-0000481A0000}"/>
    <cellStyle name="20 % - Markeringsfarve3 11 3 3" xfId="22983" xr:uid="{00000000-0005-0000-0000-0000491A0000}"/>
    <cellStyle name="20 % - Markeringsfarve3 11 3 4" xfId="37970" xr:uid="{00000000-0005-0000-0000-00004A1A0000}"/>
    <cellStyle name="20 % - Markeringsfarve3 11 4" xfId="10963" xr:uid="{00000000-0005-0000-0000-00004B1A0000}"/>
    <cellStyle name="20 % - Markeringsfarve3 11 4 2" xfId="27283" xr:uid="{00000000-0005-0000-0000-00004C1A0000}"/>
    <cellStyle name="20 % - Markeringsfarve3 11 4 3" xfId="42249" xr:uid="{00000000-0005-0000-0000-00004D1A0000}"/>
    <cellStyle name="20 % - Markeringsfarve3 11 5" xfId="20261" xr:uid="{00000000-0005-0000-0000-00004E1A0000}"/>
    <cellStyle name="20 % - Markeringsfarve3 11 6" xfId="35250" xr:uid="{00000000-0005-0000-0000-00004F1A0000}"/>
    <cellStyle name="20 % - Markeringsfarve3 12" xfId="2828" xr:uid="{00000000-0005-0000-0000-0000501A0000}"/>
    <cellStyle name="20 % - Markeringsfarve3 12 2" xfId="2829" xr:uid="{00000000-0005-0000-0000-0000511A0000}"/>
    <cellStyle name="20 % - Markeringsfarve3 12 2 2" xfId="9416" xr:uid="{00000000-0005-0000-0000-0000521A0000}"/>
    <cellStyle name="20 % - Markeringsfarve3 12 2 2 2" xfId="16873" xr:uid="{00000000-0005-0000-0000-0000531A0000}"/>
    <cellStyle name="20 % - Markeringsfarve3 12 2 2 2 2" xfId="33188" xr:uid="{00000000-0005-0000-0000-0000541A0000}"/>
    <cellStyle name="20 % - Markeringsfarve3 12 2 2 2 3" xfId="48152" xr:uid="{00000000-0005-0000-0000-0000551A0000}"/>
    <cellStyle name="20 % - Markeringsfarve3 12 2 2 3" xfId="26166" xr:uid="{00000000-0005-0000-0000-0000561A0000}"/>
    <cellStyle name="20 % - Markeringsfarve3 12 2 2 4" xfId="41153" xr:uid="{00000000-0005-0000-0000-0000571A0000}"/>
    <cellStyle name="20 % - Markeringsfarve3 12 2 3" xfId="10966" xr:uid="{00000000-0005-0000-0000-0000581A0000}"/>
    <cellStyle name="20 % - Markeringsfarve3 12 2 3 2" xfId="27286" xr:uid="{00000000-0005-0000-0000-0000591A0000}"/>
    <cellStyle name="20 % - Markeringsfarve3 12 2 3 3" xfId="42252" xr:uid="{00000000-0005-0000-0000-00005A1A0000}"/>
    <cellStyle name="20 % - Markeringsfarve3 12 2 4" xfId="20264" xr:uid="{00000000-0005-0000-0000-00005B1A0000}"/>
    <cellStyle name="20 % - Markeringsfarve3 12 2 5" xfId="35253" xr:uid="{00000000-0005-0000-0000-00005C1A0000}"/>
    <cellStyle name="20 % - Markeringsfarve3 12 3" xfId="6195" xr:uid="{00000000-0005-0000-0000-00005D1A0000}"/>
    <cellStyle name="20 % - Markeringsfarve3 12 3 2" xfId="13691" xr:uid="{00000000-0005-0000-0000-00005E1A0000}"/>
    <cellStyle name="20 % - Markeringsfarve3 12 3 2 2" xfId="30006" xr:uid="{00000000-0005-0000-0000-00005F1A0000}"/>
    <cellStyle name="20 % - Markeringsfarve3 12 3 2 3" xfId="44970" xr:uid="{00000000-0005-0000-0000-0000601A0000}"/>
    <cellStyle name="20 % - Markeringsfarve3 12 3 3" xfId="22984" xr:uid="{00000000-0005-0000-0000-0000611A0000}"/>
    <cellStyle name="20 % - Markeringsfarve3 12 3 4" xfId="37971" xr:uid="{00000000-0005-0000-0000-0000621A0000}"/>
    <cellStyle name="20 % - Markeringsfarve3 12 4" xfId="10965" xr:uid="{00000000-0005-0000-0000-0000631A0000}"/>
    <cellStyle name="20 % - Markeringsfarve3 12 4 2" xfId="27285" xr:uid="{00000000-0005-0000-0000-0000641A0000}"/>
    <cellStyle name="20 % - Markeringsfarve3 12 4 3" xfId="42251" xr:uid="{00000000-0005-0000-0000-0000651A0000}"/>
    <cellStyle name="20 % - Markeringsfarve3 12 5" xfId="20263" xr:uid="{00000000-0005-0000-0000-0000661A0000}"/>
    <cellStyle name="20 % - Markeringsfarve3 12 6" xfId="35252" xr:uid="{00000000-0005-0000-0000-0000671A0000}"/>
    <cellStyle name="20 % - Markeringsfarve3 13" xfId="2830" xr:uid="{00000000-0005-0000-0000-0000681A0000}"/>
    <cellStyle name="20 % - Markeringsfarve3 13 2" xfId="2831" xr:uid="{00000000-0005-0000-0000-0000691A0000}"/>
    <cellStyle name="20 % - Markeringsfarve3 13 2 2" xfId="8941" xr:uid="{00000000-0005-0000-0000-00006A1A0000}"/>
    <cellStyle name="20 % - Markeringsfarve3 13 2 2 2" xfId="16414" xr:uid="{00000000-0005-0000-0000-00006B1A0000}"/>
    <cellStyle name="20 % - Markeringsfarve3 13 2 2 2 2" xfId="32729" xr:uid="{00000000-0005-0000-0000-00006C1A0000}"/>
    <cellStyle name="20 % - Markeringsfarve3 13 2 2 2 3" xfId="47693" xr:uid="{00000000-0005-0000-0000-00006D1A0000}"/>
    <cellStyle name="20 % - Markeringsfarve3 13 2 2 3" xfId="25707" xr:uid="{00000000-0005-0000-0000-00006E1A0000}"/>
    <cellStyle name="20 % - Markeringsfarve3 13 2 2 4" xfId="40694" xr:uid="{00000000-0005-0000-0000-00006F1A0000}"/>
    <cellStyle name="20 % - Markeringsfarve3 13 2 3" xfId="10968" xr:uid="{00000000-0005-0000-0000-0000701A0000}"/>
    <cellStyle name="20 % - Markeringsfarve3 13 2 3 2" xfId="27288" xr:uid="{00000000-0005-0000-0000-0000711A0000}"/>
    <cellStyle name="20 % - Markeringsfarve3 13 2 3 3" xfId="42254" xr:uid="{00000000-0005-0000-0000-0000721A0000}"/>
    <cellStyle name="20 % - Markeringsfarve3 13 2 4" xfId="20266" xr:uid="{00000000-0005-0000-0000-0000731A0000}"/>
    <cellStyle name="20 % - Markeringsfarve3 13 2 5" xfId="35255" xr:uid="{00000000-0005-0000-0000-0000741A0000}"/>
    <cellStyle name="20 % - Markeringsfarve3 13 3" xfId="6192" xr:uid="{00000000-0005-0000-0000-0000751A0000}"/>
    <cellStyle name="20 % - Markeringsfarve3 13 3 2" xfId="13688" xr:uid="{00000000-0005-0000-0000-0000761A0000}"/>
    <cellStyle name="20 % - Markeringsfarve3 13 3 2 2" xfId="30003" xr:uid="{00000000-0005-0000-0000-0000771A0000}"/>
    <cellStyle name="20 % - Markeringsfarve3 13 3 2 3" xfId="44967" xr:uid="{00000000-0005-0000-0000-0000781A0000}"/>
    <cellStyle name="20 % - Markeringsfarve3 13 3 3" xfId="22981" xr:uid="{00000000-0005-0000-0000-0000791A0000}"/>
    <cellStyle name="20 % - Markeringsfarve3 13 3 4" xfId="37968" xr:uid="{00000000-0005-0000-0000-00007A1A0000}"/>
    <cellStyle name="20 % - Markeringsfarve3 13 4" xfId="10967" xr:uid="{00000000-0005-0000-0000-00007B1A0000}"/>
    <cellStyle name="20 % - Markeringsfarve3 13 4 2" xfId="27287" xr:uid="{00000000-0005-0000-0000-00007C1A0000}"/>
    <cellStyle name="20 % - Markeringsfarve3 13 4 3" xfId="42253" xr:uid="{00000000-0005-0000-0000-00007D1A0000}"/>
    <cellStyle name="20 % - Markeringsfarve3 13 5" xfId="20265" xr:uid="{00000000-0005-0000-0000-00007E1A0000}"/>
    <cellStyle name="20 % - Markeringsfarve3 13 6" xfId="35254" xr:uid="{00000000-0005-0000-0000-00007F1A0000}"/>
    <cellStyle name="20 % - Markeringsfarve3 14" xfId="2832" xr:uid="{00000000-0005-0000-0000-0000801A0000}"/>
    <cellStyle name="20 % - Markeringsfarve3 14 2" xfId="7386" xr:uid="{00000000-0005-0000-0000-0000811A0000}"/>
    <cellStyle name="20 % - Markeringsfarve3 14 2 2" xfId="14877" xr:uid="{00000000-0005-0000-0000-0000821A0000}"/>
    <cellStyle name="20 % - Markeringsfarve3 14 2 2 2" xfId="31192" xr:uid="{00000000-0005-0000-0000-0000831A0000}"/>
    <cellStyle name="20 % - Markeringsfarve3 14 2 2 3" xfId="46156" xr:uid="{00000000-0005-0000-0000-0000841A0000}"/>
    <cellStyle name="20 % - Markeringsfarve3 14 2 3" xfId="24170" xr:uid="{00000000-0005-0000-0000-0000851A0000}"/>
    <cellStyle name="20 % - Markeringsfarve3 14 2 4" xfId="39157" xr:uid="{00000000-0005-0000-0000-0000861A0000}"/>
    <cellStyle name="20 % - Markeringsfarve3 14 3" xfId="10969" xr:uid="{00000000-0005-0000-0000-0000871A0000}"/>
    <cellStyle name="20 % - Markeringsfarve3 14 3 2" xfId="27289" xr:uid="{00000000-0005-0000-0000-0000881A0000}"/>
    <cellStyle name="20 % - Markeringsfarve3 14 3 3" xfId="42255" xr:uid="{00000000-0005-0000-0000-0000891A0000}"/>
    <cellStyle name="20 % - Markeringsfarve3 14 4" xfId="20267" xr:uid="{00000000-0005-0000-0000-00008A1A0000}"/>
    <cellStyle name="20 % - Markeringsfarve3 14 5" xfId="35256" xr:uid="{00000000-0005-0000-0000-00008B1A0000}"/>
    <cellStyle name="20 % - Markeringsfarve3 15" xfId="2833" xr:uid="{00000000-0005-0000-0000-00008C1A0000}"/>
    <cellStyle name="20 % - Markeringsfarve3 15 2" xfId="9364" xr:uid="{00000000-0005-0000-0000-00008D1A0000}"/>
    <cellStyle name="20 % - Markeringsfarve3 15 2 2" xfId="16823" xr:uid="{00000000-0005-0000-0000-00008E1A0000}"/>
    <cellStyle name="20 % - Markeringsfarve3 15 2 2 2" xfId="33138" xr:uid="{00000000-0005-0000-0000-00008F1A0000}"/>
    <cellStyle name="20 % - Markeringsfarve3 15 2 2 3" xfId="48102" xr:uid="{00000000-0005-0000-0000-0000901A0000}"/>
    <cellStyle name="20 % - Markeringsfarve3 15 2 3" xfId="26116" xr:uid="{00000000-0005-0000-0000-0000911A0000}"/>
    <cellStyle name="20 % - Markeringsfarve3 15 2 4" xfId="41103" xr:uid="{00000000-0005-0000-0000-0000921A0000}"/>
    <cellStyle name="20 % - Markeringsfarve3 15 3" xfId="10970" xr:uid="{00000000-0005-0000-0000-0000931A0000}"/>
    <cellStyle name="20 % - Markeringsfarve3 15 3 2" xfId="27290" xr:uid="{00000000-0005-0000-0000-0000941A0000}"/>
    <cellStyle name="20 % - Markeringsfarve3 15 3 3" xfId="42256" xr:uid="{00000000-0005-0000-0000-0000951A0000}"/>
    <cellStyle name="20 % - Markeringsfarve3 15 4" xfId="20268" xr:uid="{00000000-0005-0000-0000-0000961A0000}"/>
    <cellStyle name="20 % - Markeringsfarve3 15 5" xfId="35257" xr:uid="{00000000-0005-0000-0000-0000971A0000}"/>
    <cellStyle name="20 % - Markeringsfarve3 16" xfId="2834" xr:uid="{00000000-0005-0000-0000-0000981A0000}"/>
    <cellStyle name="20 % - Markeringsfarve3 16 2" xfId="9188" xr:uid="{00000000-0005-0000-0000-0000991A0000}"/>
    <cellStyle name="20 % - Markeringsfarve3 16 2 2" xfId="16655" xr:uid="{00000000-0005-0000-0000-00009A1A0000}"/>
    <cellStyle name="20 % - Markeringsfarve3 16 2 2 2" xfId="32970" xr:uid="{00000000-0005-0000-0000-00009B1A0000}"/>
    <cellStyle name="20 % - Markeringsfarve3 16 2 2 3" xfId="47934" xr:uid="{00000000-0005-0000-0000-00009C1A0000}"/>
    <cellStyle name="20 % - Markeringsfarve3 16 2 3" xfId="25948" xr:uid="{00000000-0005-0000-0000-00009D1A0000}"/>
    <cellStyle name="20 % - Markeringsfarve3 16 2 4" xfId="40935" xr:uid="{00000000-0005-0000-0000-00009E1A0000}"/>
    <cellStyle name="20 % - Markeringsfarve3 16 3" xfId="10971" xr:uid="{00000000-0005-0000-0000-00009F1A0000}"/>
    <cellStyle name="20 % - Markeringsfarve3 16 3 2" xfId="27291" xr:uid="{00000000-0005-0000-0000-0000A01A0000}"/>
    <cellStyle name="20 % - Markeringsfarve3 16 3 3" xfId="42257" xr:uid="{00000000-0005-0000-0000-0000A11A0000}"/>
    <cellStyle name="20 % - Markeringsfarve3 16 4" xfId="20269" xr:uid="{00000000-0005-0000-0000-0000A21A0000}"/>
    <cellStyle name="20 % - Markeringsfarve3 16 5" xfId="35258" xr:uid="{00000000-0005-0000-0000-0000A31A0000}"/>
    <cellStyle name="20 % - Markeringsfarve3 17" xfId="6064" xr:uid="{00000000-0005-0000-0000-0000A41A0000}"/>
    <cellStyle name="20 % - Markeringsfarve3 17 2" xfId="13566" xr:uid="{00000000-0005-0000-0000-0000A51A0000}"/>
    <cellStyle name="20 % - Markeringsfarve3 17 2 2" xfId="29881" xr:uid="{00000000-0005-0000-0000-0000A61A0000}"/>
    <cellStyle name="20 % - Markeringsfarve3 17 2 3" xfId="44845" xr:uid="{00000000-0005-0000-0000-0000A71A0000}"/>
    <cellStyle name="20 % - Markeringsfarve3 17 3" xfId="22859" xr:uid="{00000000-0005-0000-0000-0000A81A0000}"/>
    <cellStyle name="20 % - Markeringsfarve3 17 4" xfId="37846" xr:uid="{00000000-0005-0000-0000-0000A91A0000}"/>
    <cellStyle name="20 % - Markeringsfarve3 18" xfId="2822" xr:uid="{00000000-0005-0000-0000-0000AA1A0000}"/>
    <cellStyle name="20 % - Markeringsfarve3 18 2" xfId="10959" xr:uid="{00000000-0005-0000-0000-0000AB1A0000}"/>
    <cellStyle name="20 % - Markeringsfarve3 18 2 2" xfId="27279" xr:uid="{00000000-0005-0000-0000-0000AC1A0000}"/>
    <cellStyle name="20 % - Markeringsfarve3 18 2 3" xfId="42245" xr:uid="{00000000-0005-0000-0000-0000AD1A0000}"/>
    <cellStyle name="20 % - Markeringsfarve3 18 3" xfId="20257" xr:uid="{00000000-0005-0000-0000-0000AE1A0000}"/>
    <cellStyle name="20 % - Markeringsfarve3 18 4" xfId="35246" xr:uid="{00000000-0005-0000-0000-0000AF1A0000}"/>
    <cellStyle name="20 % - Markeringsfarve3 2" xfId="2835" xr:uid="{00000000-0005-0000-0000-0000B01A0000}"/>
    <cellStyle name="20 % - Markeringsfarve3 2 10" xfId="2836" xr:uid="{00000000-0005-0000-0000-0000B11A0000}"/>
    <cellStyle name="20 % - Markeringsfarve3 2 10 2" xfId="7418" xr:uid="{00000000-0005-0000-0000-0000B21A0000}"/>
    <cellStyle name="20 % - Markeringsfarve3 2 10 2 2" xfId="14907" xr:uid="{00000000-0005-0000-0000-0000B31A0000}"/>
    <cellStyle name="20 % - Markeringsfarve3 2 10 2 2 2" xfId="31222" xr:uid="{00000000-0005-0000-0000-0000B41A0000}"/>
    <cellStyle name="20 % - Markeringsfarve3 2 10 2 2 3" xfId="46186" xr:uid="{00000000-0005-0000-0000-0000B51A0000}"/>
    <cellStyle name="20 % - Markeringsfarve3 2 10 2 3" xfId="24200" xr:uid="{00000000-0005-0000-0000-0000B61A0000}"/>
    <cellStyle name="20 % - Markeringsfarve3 2 10 2 4" xfId="39187" xr:uid="{00000000-0005-0000-0000-0000B71A0000}"/>
    <cellStyle name="20 % - Markeringsfarve3 2 10 3" xfId="10973" xr:uid="{00000000-0005-0000-0000-0000B81A0000}"/>
    <cellStyle name="20 % - Markeringsfarve3 2 10 3 2" xfId="27293" xr:uid="{00000000-0005-0000-0000-0000B91A0000}"/>
    <cellStyle name="20 % - Markeringsfarve3 2 10 3 3" xfId="42259" xr:uid="{00000000-0005-0000-0000-0000BA1A0000}"/>
    <cellStyle name="20 % - Markeringsfarve3 2 10 4" xfId="20271" xr:uid="{00000000-0005-0000-0000-0000BB1A0000}"/>
    <cellStyle name="20 % - Markeringsfarve3 2 10 5" xfId="35260" xr:uid="{00000000-0005-0000-0000-0000BC1A0000}"/>
    <cellStyle name="20 % - Markeringsfarve3 2 11" xfId="2837" xr:uid="{00000000-0005-0000-0000-0000BD1A0000}"/>
    <cellStyle name="20 % - Markeringsfarve3 2 11 2" xfId="9140" xr:uid="{00000000-0005-0000-0000-0000BE1A0000}"/>
    <cellStyle name="20 % - Markeringsfarve3 2 11 2 2" xfId="16609" xr:uid="{00000000-0005-0000-0000-0000BF1A0000}"/>
    <cellStyle name="20 % - Markeringsfarve3 2 11 2 2 2" xfId="32924" xr:uid="{00000000-0005-0000-0000-0000C01A0000}"/>
    <cellStyle name="20 % - Markeringsfarve3 2 11 2 2 3" xfId="47888" xr:uid="{00000000-0005-0000-0000-0000C11A0000}"/>
    <cellStyle name="20 % - Markeringsfarve3 2 11 2 3" xfId="25902" xr:uid="{00000000-0005-0000-0000-0000C21A0000}"/>
    <cellStyle name="20 % - Markeringsfarve3 2 11 2 4" xfId="40889" xr:uid="{00000000-0005-0000-0000-0000C31A0000}"/>
    <cellStyle name="20 % - Markeringsfarve3 2 11 3" xfId="10974" xr:uid="{00000000-0005-0000-0000-0000C41A0000}"/>
    <cellStyle name="20 % - Markeringsfarve3 2 11 3 2" xfId="27294" xr:uid="{00000000-0005-0000-0000-0000C51A0000}"/>
    <cellStyle name="20 % - Markeringsfarve3 2 11 3 3" xfId="42260" xr:uid="{00000000-0005-0000-0000-0000C61A0000}"/>
    <cellStyle name="20 % - Markeringsfarve3 2 11 4" xfId="20272" xr:uid="{00000000-0005-0000-0000-0000C71A0000}"/>
    <cellStyle name="20 % - Markeringsfarve3 2 11 5" xfId="35261" xr:uid="{00000000-0005-0000-0000-0000C81A0000}"/>
    <cellStyle name="20 % - Markeringsfarve3 2 12" xfId="6196" xr:uid="{00000000-0005-0000-0000-0000C91A0000}"/>
    <cellStyle name="20 % - Markeringsfarve3 2 12 2" xfId="13692" xr:uid="{00000000-0005-0000-0000-0000CA1A0000}"/>
    <cellStyle name="20 % - Markeringsfarve3 2 12 2 2" xfId="30007" xr:uid="{00000000-0005-0000-0000-0000CB1A0000}"/>
    <cellStyle name="20 % - Markeringsfarve3 2 12 2 3" xfId="44971" xr:uid="{00000000-0005-0000-0000-0000CC1A0000}"/>
    <cellStyle name="20 % - Markeringsfarve3 2 12 3" xfId="22985" xr:uid="{00000000-0005-0000-0000-0000CD1A0000}"/>
    <cellStyle name="20 % - Markeringsfarve3 2 12 4" xfId="37972" xr:uid="{00000000-0005-0000-0000-0000CE1A0000}"/>
    <cellStyle name="20 % - Markeringsfarve3 2 13" xfId="10972" xr:uid="{00000000-0005-0000-0000-0000CF1A0000}"/>
    <cellStyle name="20 % - Markeringsfarve3 2 13 2" xfId="27292" xr:uid="{00000000-0005-0000-0000-0000D01A0000}"/>
    <cellStyle name="20 % - Markeringsfarve3 2 13 3" xfId="42258" xr:uid="{00000000-0005-0000-0000-0000D11A0000}"/>
    <cellStyle name="20 % - Markeringsfarve3 2 14" xfId="20270" xr:uid="{00000000-0005-0000-0000-0000D21A0000}"/>
    <cellStyle name="20 % - Markeringsfarve3 2 15" xfId="35259" xr:uid="{00000000-0005-0000-0000-0000D31A0000}"/>
    <cellStyle name="20 % - Markeringsfarve3 2 2" xfId="2838" xr:uid="{00000000-0005-0000-0000-0000D41A0000}"/>
    <cellStyle name="20 % - Markeringsfarve3 2 2 10" xfId="6197" xr:uid="{00000000-0005-0000-0000-0000D51A0000}"/>
    <cellStyle name="20 % - Markeringsfarve3 2 2 10 2" xfId="13693" xr:uid="{00000000-0005-0000-0000-0000D61A0000}"/>
    <cellStyle name="20 % - Markeringsfarve3 2 2 10 2 2" xfId="30008" xr:uid="{00000000-0005-0000-0000-0000D71A0000}"/>
    <cellStyle name="20 % - Markeringsfarve3 2 2 10 2 3" xfId="44972" xr:uid="{00000000-0005-0000-0000-0000D81A0000}"/>
    <cellStyle name="20 % - Markeringsfarve3 2 2 10 3" xfId="22986" xr:uid="{00000000-0005-0000-0000-0000D91A0000}"/>
    <cellStyle name="20 % - Markeringsfarve3 2 2 10 4" xfId="37973" xr:uid="{00000000-0005-0000-0000-0000DA1A0000}"/>
    <cellStyle name="20 % - Markeringsfarve3 2 2 11" xfId="10975" xr:uid="{00000000-0005-0000-0000-0000DB1A0000}"/>
    <cellStyle name="20 % - Markeringsfarve3 2 2 11 2" xfId="27295" xr:uid="{00000000-0005-0000-0000-0000DC1A0000}"/>
    <cellStyle name="20 % - Markeringsfarve3 2 2 11 3" xfId="42261" xr:uid="{00000000-0005-0000-0000-0000DD1A0000}"/>
    <cellStyle name="20 % - Markeringsfarve3 2 2 12" xfId="20273" xr:uid="{00000000-0005-0000-0000-0000DE1A0000}"/>
    <cellStyle name="20 % - Markeringsfarve3 2 2 13" xfId="35262" xr:uid="{00000000-0005-0000-0000-0000DF1A0000}"/>
    <cellStyle name="20 % - Markeringsfarve3 2 2 2" xfId="2839" xr:uid="{00000000-0005-0000-0000-0000E01A0000}"/>
    <cellStyle name="20 % - Markeringsfarve3 2 2 2 2" xfId="2840" xr:uid="{00000000-0005-0000-0000-0000E11A0000}"/>
    <cellStyle name="20 % - Markeringsfarve3 2 2 2 2 2" xfId="2841" xr:uid="{00000000-0005-0000-0000-0000E21A0000}"/>
    <cellStyle name="20 % - Markeringsfarve3 2 2 2 2 2 2" xfId="8349" xr:uid="{00000000-0005-0000-0000-0000E31A0000}"/>
    <cellStyle name="20 % - Markeringsfarve3 2 2 2 2 2 2 2" xfId="15828" xr:uid="{00000000-0005-0000-0000-0000E41A0000}"/>
    <cellStyle name="20 % - Markeringsfarve3 2 2 2 2 2 2 2 2" xfId="32143" xr:uid="{00000000-0005-0000-0000-0000E51A0000}"/>
    <cellStyle name="20 % - Markeringsfarve3 2 2 2 2 2 2 2 3" xfId="47107" xr:uid="{00000000-0005-0000-0000-0000E61A0000}"/>
    <cellStyle name="20 % - Markeringsfarve3 2 2 2 2 2 2 3" xfId="25121" xr:uid="{00000000-0005-0000-0000-0000E71A0000}"/>
    <cellStyle name="20 % - Markeringsfarve3 2 2 2 2 2 2 4" xfId="40108" xr:uid="{00000000-0005-0000-0000-0000E81A0000}"/>
    <cellStyle name="20 % - Markeringsfarve3 2 2 2 2 2 3" xfId="10978" xr:uid="{00000000-0005-0000-0000-0000E91A0000}"/>
    <cellStyle name="20 % - Markeringsfarve3 2 2 2 2 2 3 2" xfId="27298" xr:uid="{00000000-0005-0000-0000-0000EA1A0000}"/>
    <cellStyle name="20 % - Markeringsfarve3 2 2 2 2 2 3 3" xfId="42264" xr:uid="{00000000-0005-0000-0000-0000EB1A0000}"/>
    <cellStyle name="20 % - Markeringsfarve3 2 2 2 2 2 4" xfId="20276" xr:uid="{00000000-0005-0000-0000-0000EC1A0000}"/>
    <cellStyle name="20 % - Markeringsfarve3 2 2 2 2 2 5" xfId="35265" xr:uid="{00000000-0005-0000-0000-0000ED1A0000}"/>
    <cellStyle name="20 % - Markeringsfarve3 2 2 2 2 3" xfId="6921" xr:uid="{00000000-0005-0000-0000-0000EE1A0000}"/>
    <cellStyle name="20 % - Markeringsfarve3 2 2 2 2 3 2" xfId="14416" xr:uid="{00000000-0005-0000-0000-0000EF1A0000}"/>
    <cellStyle name="20 % - Markeringsfarve3 2 2 2 2 3 2 2" xfId="30731" xr:uid="{00000000-0005-0000-0000-0000F01A0000}"/>
    <cellStyle name="20 % - Markeringsfarve3 2 2 2 2 3 2 3" xfId="45695" xr:uid="{00000000-0005-0000-0000-0000F11A0000}"/>
    <cellStyle name="20 % - Markeringsfarve3 2 2 2 2 3 3" xfId="23709" xr:uid="{00000000-0005-0000-0000-0000F21A0000}"/>
    <cellStyle name="20 % - Markeringsfarve3 2 2 2 2 3 4" xfId="38696" xr:uid="{00000000-0005-0000-0000-0000F31A0000}"/>
    <cellStyle name="20 % - Markeringsfarve3 2 2 2 2 4" xfId="10977" xr:uid="{00000000-0005-0000-0000-0000F41A0000}"/>
    <cellStyle name="20 % - Markeringsfarve3 2 2 2 2 4 2" xfId="27297" xr:uid="{00000000-0005-0000-0000-0000F51A0000}"/>
    <cellStyle name="20 % - Markeringsfarve3 2 2 2 2 4 3" xfId="42263" xr:uid="{00000000-0005-0000-0000-0000F61A0000}"/>
    <cellStyle name="20 % - Markeringsfarve3 2 2 2 2 5" xfId="20275" xr:uid="{00000000-0005-0000-0000-0000F71A0000}"/>
    <cellStyle name="20 % - Markeringsfarve3 2 2 2 2 6" xfId="35264" xr:uid="{00000000-0005-0000-0000-0000F81A0000}"/>
    <cellStyle name="20 % - Markeringsfarve3 2 2 2 3" xfId="2842" xr:uid="{00000000-0005-0000-0000-0000F91A0000}"/>
    <cellStyle name="20 % - Markeringsfarve3 2 2 2 3 2" xfId="7579" xr:uid="{00000000-0005-0000-0000-0000FA1A0000}"/>
    <cellStyle name="20 % - Markeringsfarve3 2 2 2 3 2 2" xfId="15068" xr:uid="{00000000-0005-0000-0000-0000FB1A0000}"/>
    <cellStyle name="20 % - Markeringsfarve3 2 2 2 3 2 2 2" xfId="31383" xr:uid="{00000000-0005-0000-0000-0000FC1A0000}"/>
    <cellStyle name="20 % - Markeringsfarve3 2 2 2 3 2 2 3" xfId="46347" xr:uid="{00000000-0005-0000-0000-0000FD1A0000}"/>
    <cellStyle name="20 % - Markeringsfarve3 2 2 2 3 2 3" xfId="24361" xr:uid="{00000000-0005-0000-0000-0000FE1A0000}"/>
    <cellStyle name="20 % - Markeringsfarve3 2 2 2 3 2 4" xfId="39348" xr:uid="{00000000-0005-0000-0000-0000FF1A0000}"/>
    <cellStyle name="20 % - Markeringsfarve3 2 2 2 3 3" xfId="10979" xr:uid="{00000000-0005-0000-0000-0000001B0000}"/>
    <cellStyle name="20 % - Markeringsfarve3 2 2 2 3 3 2" xfId="27299" xr:uid="{00000000-0005-0000-0000-0000011B0000}"/>
    <cellStyle name="20 % - Markeringsfarve3 2 2 2 3 3 3" xfId="42265" xr:uid="{00000000-0005-0000-0000-0000021B0000}"/>
    <cellStyle name="20 % - Markeringsfarve3 2 2 2 3 4" xfId="20277" xr:uid="{00000000-0005-0000-0000-0000031B0000}"/>
    <cellStyle name="20 % - Markeringsfarve3 2 2 2 3 5" xfId="35266" xr:uid="{00000000-0005-0000-0000-0000041B0000}"/>
    <cellStyle name="20 % - Markeringsfarve3 2 2 2 4" xfId="2843" xr:uid="{00000000-0005-0000-0000-0000051B0000}"/>
    <cellStyle name="20 % - Markeringsfarve3 2 2 2 4 2" xfId="8936" xr:uid="{00000000-0005-0000-0000-0000061B0000}"/>
    <cellStyle name="20 % - Markeringsfarve3 2 2 2 4 2 2" xfId="16410" xr:uid="{00000000-0005-0000-0000-0000071B0000}"/>
    <cellStyle name="20 % - Markeringsfarve3 2 2 2 4 2 2 2" xfId="32725" xr:uid="{00000000-0005-0000-0000-0000081B0000}"/>
    <cellStyle name="20 % - Markeringsfarve3 2 2 2 4 2 2 3" xfId="47689" xr:uid="{00000000-0005-0000-0000-0000091B0000}"/>
    <cellStyle name="20 % - Markeringsfarve3 2 2 2 4 2 3" xfId="25703" xr:uid="{00000000-0005-0000-0000-00000A1B0000}"/>
    <cellStyle name="20 % - Markeringsfarve3 2 2 2 4 2 4" xfId="40690" xr:uid="{00000000-0005-0000-0000-00000B1B0000}"/>
    <cellStyle name="20 % - Markeringsfarve3 2 2 2 4 3" xfId="10980" xr:uid="{00000000-0005-0000-0000-00000C1B0000}"/>
    <cellStyle name="20 % - Markeringsfarve3 2 2 2 4 3 2" xfId="27300" xr:uid="{00000000-0005-0000-0000-00000D1B0000}"/>
    <cellStyle name="20 % - Markeringsfarve3 2 2 2 4 3 3" xfId="42266" xr:uid="{00000000-0005-0000-0000-00000E1B0000}"/>
    <cellStyle name="20 % - Markeringsfarve3 2 2 2 4 4" xfId="20278" xr:uid="{00000000-0005-0000-0000-00000F1B0000}"/>
    <cellStyle name="20 % - Markeringsfarve3 2 2 2 4 5" xfId="35267" xr:uid="{00000000-0005-0000-0000-0000101B0000}"/>
    <cellStyle name="20 % - Markeringsfarve3 2 2 2 5" xfId="6198" xr:uid="{00000000-0005-0000-0000-0000111B0000}"/>
    <cellStyle name="20 % - Markeringsfarve3 2 2 2 5 2" xfId="13694" xr:uid="{00000000-0005-0000-0000-0000121B0000}"/>
    <cellStyle name="20 % - Markeringsfarve3 2 2 2 5 2 2" xfId="30009" xr:uid="{00000000-0005-0000-0000-0000131B0000}"/>
    <cellStyle name="20 % - Markeringsfarve3 2 2 2 5 2 3" xfId="44973" xr:uid="{00000000-0005-0000-0000-0000141B0000}"/>
    <cellStyle name="20 % - Markeringsfarve3 2 2 2 5 3" xfId="22987" xr:uid="{00000000-0005-0000-0000-0000151B0000}"/>
    <cellStyle name="20 % - Markeringsfarve3 2 2 2 5 4" xfId="37974" xr:uid="{00000000-0005-0000-0000-0000161B0000}"/>
    <cellStyle name="20 % - Markeringsfarve3 2 2 2 6" xfId="10976" xr:uid="{00000000-0005-0000-0000-0000171B0000}"/>
    <cellStyle name="20 % - Markeringsfarve3 2 2 2 6 2" xfId="27296" xr:uid="{00000000-0005-0000-0000-0000181B0000}"/>
    <cellStyle name="20 % - Markeringsfarve3 2 2 2 6 3" xfId="42262" xr:uid="{00000000-0005-0000-0000-0000191B0000}"/>
    <cellStyle name="20 % - Markeringsfarve3 2 2 2 7" xfId="20274" xr:uid="{00000000-0005-0000-0000-00001A1B0000}"/>
    <cellStyle name="20 % - Markeringsfarve3 2 2 2 8" xfId="35263" xr:uid="{00000000-0005-0000-0000-00001B1B0000}"/>
    <cellStyle name="20 % - Markeringsfarve3 2 2 3" xfId="2844" xr:uid="{00000000-0005-0000-0000-00001C1B0000}"/>
    <cellStyle name="20 % - Markeringsfarve3 2 2 3 2" xfId="2845" xr:uid="{00000000-0005-0000-0000-00001D1B0000}"/>
    <cellStyle name="20 % - Markeringsfarve3 2 2 3 2 2" xfId="2846" xr:uid="{00000000-0005-0000-0000-00001E1B0000}"/>
    <cellStyle name="20 % - Markeringsfarve3 2 2 3 2 2 2" xfId="8417" xr:uid="{00000000-0005-0000-0000-00001F1B0000}"/>
    <cellStyle name="20 % - Markeringsfarve3 2 2 3 2 2 2 2" xfId="15896" xr:uid="{00000000-0005-0000-0000-0000201B0000}"/>
    <cellStyle name="20 % - Markeringsfarve3 2 2 3 2 2 2 2 2" xfId="32211" xr:uid="{00000000-0005-0000-0000-0000211B0000}"/>
    <cellStyle name="20 % - Markeringsfarve3 2 2 3 2 2 2 2 3" xfId="47175" xr:uid="{00000000-0005-0000-0000-0000221B0000}"/>
    <cellStyle name="20 % - Markeringsfarve3 2 2 3 2 2 2 3" xfId="25189" xr:uid="{00000000-0005-0000-0000-0000231B0000}"/>
    <cellStyle name="20 % - Markeringsfarve3 2 2 3 2 2 2 4" xfId="40176" xr:uid="{00000000-0005-0000-0000-0000241B0000}"/>
    <cellStyle name="20 % - Markeringsfarve3 2 2 3 2 2 3" xfId="10983" xr:uid="{00000000-0005-0000-0000-0000251B0000}"/>
    <cellStyle name="20 % - Markeringsfarve3 2 2 3 2 2 3 2" xfId="27303" xr:uid="{00000000-0005-0000-0000-0000261B0000}"/>
    <cellStyle name="20 % - Markeringsfarve3 2 2 3 2 2 3 3" xfId="42269" xr:uid="{00000000-0005-0000-0000-0000271B0000}"/>
    <cellStyle name="20 % - Markeringsfarve3 2 2 3 2 2 4" xfId="20281" xr:uid="{00000000-0005-0000-0000-0000281B0000}"/>
    <cellStyle name="20 % - Markeringsfarve3 2 2 3 2 2 5" xfId="35270" xr:uid="{00000000-0005-0000-0000-0000291B0000}"/>
    <cellStyle name="20 % - Markeringsfarve3 2 2 3 2 3" xfId="6981" xr:uid="{00000000-0005-0000-0000-00002A1B0000}"/>
    <cellStyle name="20 % - Markeringsfarve3 2 2 3 2 3 2" xfId="14476" xr:uid="{00000000-0005-0000-0000-00002B1B0000}"/>
    <cellStyle name="20 % - Markeringsfarve3 2 2 3 2 3 2 2" xfId="30791" xr:uid="{00000000-0005-0000-0000-00002C1B0000}"/>
    <cellStyle name="20 % - Markeringsfarve3 2 2 3 2 3 2 3" xfId="45755" xr:uid="{00000000-0005-0000-0000-00002D1B0000}"/>
    <cellStyle name="20 % - Markeringsfarve3 2 2 3 2 3 3" xfId="23769" xr:uid="{00000000-0005-0000-0000-00002E1B0000}"/>
    <cellStyle name="20 % - Markeringsfarve3 2 2 3 2 3 4" xfId="38756" xr:uid="{00000000-0005-0000-0000-00002F1B0000}"/>
    <cellStyle name="20 % - Markeringsfarve3 2 2 3 2 4" xfId="10982" xr:uid="{00000000-0005-0000-0000-0000301B0000}"/>
    <cellStyle name="20 % - Markeringsfarve3 2 2 3 2 4 2" xfId="27302" xr:uid="{00000000-0005-0000-0000-0000311B0000}"/>
    <cellStyle name="20 % - Markeringsfarve3 2 2 3 2 4 3" xfId="42268" xr:uid="{00000000-0005-0000-0000-0000321B0000}"/>
    <cellStyle name="20 % - Markeringsfarve3 2 2 3 2 5" xfId="20280" xr:uid="{00000000-0005-0000-0000-0000331B0000}"/>
    <cellStyle name="20 % - Markeringsfarve3 2 2 3 2 6" xfId="35269" xr:uid="{00000000-0005-0000-0000-0000341B0000}"/>
    <cellStyle name="20 % - Markeringsfarve3 2 2 3 3" xfId="2847" xr:uid="{00000000-0005-0000-0000-0000351B0000}"/>
    <cellStyle name="20 % - Markeringsfarve3 2 2 3 3 2" xfId="7647" xr:uid="{00000000-0005-0000-0000-0000361B0000}"/>
    <cellStyle name="20 % - Markeringsfarve3 2 2 3 3 2 2" xfId="15136" xr:uid="{00000000-0005-0000-0000-0000371B0000}"/>
    <cellStyle name="20 % - Markeringsfarve3 2 2 3 3 2 2 2" xfId="31451" xr:uid="{00000000-0005-0000-0000-0000381B0000}"/>
    <cellStyle name="20 % - Markeringsfarve3 2 2 3 3 2 2 3" xfId="46415" xr:uid="{00000000-0005-0000-0000-0000391B0000}"/>
    <cellStyle name="20 % - Markeringsfarve3 2 2 3 3 2 3" xfId="24429" xr:uid="{00000000-0005-0000-0000-00003A1B0000}"/>
    <cellStyle name="20 % - Markeringsfarve3 2 2 3 3 2 4" xfId="39416" xr:uid="{00000000-0005-0000-0000-00003B1B0000}"/>
    <cellStyle name="20 % - Markeringsfarve3 2 2 3 3 3" xfId="10984" xr:uid="{00000000-0005-0000-0000-00003C1B0000}"/>
    <cellStyle name="20 % - Markeringsfarve3 2 2 3 3 3 2" xfId="27304" xr:uid="{00000000-0005-0000-0000-00003D1B0000}"/>
    <cellStyle name="20 % - Markeringsfarve3 2 2 3 3 3 3" xfId="42270" xr:uid="{00000000-0005-0000-0000-00003E1B0000}"/>
    <cellStyle name="20 % - Markeringsfarve3 2 2 3 3 4" xfId="20282" xr:uid="{00000000-0005-0000-0000-00003F1B0000}"/>
    <cellStyle name="20 % - Markeringsfarve3 2 2 3 3 5" xfId="35271" xr:uid="{00000000-0005-0000-0000-0000401B0000}"/>
    <cellStyle name="20 % - Markeringsfarve3 2 2 3 4" xfId="2848" xr:uid="{00000000-0005-0000-0000-0000411B0000}"/>
    <cellStyle name="20 % - Markeringsfarve3 2 2 3 4 2" xfId="9328" xr:uid="{00000000-0005-0000-0000-0000421B0000}"/>
    <cellStyle name="20 % - Markeringsfarve3 2 2 3 4 2 2" xfId="16789" xr:uid="{00000000-0005-0000-0000-0000431B0000}"/>
    <cellStyle name="20 % - Markeringsfarve3 2 2 3 4 2 2 2" xfId="33104" xr:uid="{00000000-0005-0000-0000-0000441B0000}"/>
    <cellStyle name="20 % - Markeringsfarve3 2 2 3 4 2 2 3" xfId="48068" xr:uid="{00000000-0005-0000-0000-0000451B0000}"/>
    <cellStyle name="20 % - Markeringsfarve3 2 2 3 4 2 3" xfId="26082" xr:uid="{00000000-0005-0000-0000-0000461B0000}"/>
    <cellStyle name="20 % - Markeringsfarve3 2 2 3 4 2 4" xfId="41069" xr:uid="{00000000-0005-0000-0000-0000471B0000}"/>
    <cellStyle name="20 % - Markeringsfarve3 2 2 3 4 3" xfId="10985" xr:uid="{00000000-0005-0000-0000-0000481B0000}"/>
    <cellStyle name="20 % - Markeringsfarve3 2 2 3 4 3 2" xfId="27305" xr:uid="{00000000-0005-0000-0000-0000491B0000}"/>
    <cellStyle name="20 % - Markeringsfarve3 2 2 3 4 3 3" xfId="42271" xr:uid="{00000000-0005-0000-0000-00004A1B0000}"/>
    <cellStyle name="20 % - Markeringsfarve3 2 2 3 4 4" xfId="20283" xr:uid="{00000000-0005-0000-0000-00004B1B0000}"/>
    <cellStyle name="20 % - Markeringsfarve3 2 2 3 4 5" xfId="35272" xr:uid="{00000000-0005-0000-0000-00004C1B0000}"/>
    <cellStyle name="20 % - Markeringsfarve3 2 2 3 5" xfId="6199" xr:uid="{00000000-0005-0000-0000-00004D1B0000}"/>
    <cellStyle name="20 % - Markeringsfarve3 2 2 3 5 2" xfId="13695" xr:uid="{00000000-0005-0000-0000-00004E1B0000}"/>
    <cellStyle name="20 % - Markeringsfarve3 2 2 3 5 2 2" xfId="30010" xr:uid="{00000000-0005-0000-0000-00004F1B0000}"/>
    <cellStyle name="20 % - Markeringsfarve3 2 2 3 5 2 3" xfId="44974" xr:uid="{00000000-0005-0000-0000-0000501B0000}"/>
    <cellStyle name="20 % - Markeringsfarve3 2 2 3 5 3" xfId="22988" xr:uid="{00000000-0005-0000-0000-0000511B0000}"/>
    <cellStyle name="20 % - Markeringsfarve3 2 2 3 5 4" xfId="37975" xr:uid="{00000000-0005-0000-0000-0000521B0000}"/>
    <cellStyle name="20 % - Markeringsfarve3 2 2 3 6" xfId="10981" xr:uid="{00000000-0005-0000-0000-0000531B0000}"/>
    <cellStyle name="20 % - Markeringsfarve3 2 2 3 6 2" xfId="27301" xr:uid="{00000000-0005-0000-0000-0000541B0000}"/>
    <cellStyle name="20 % - Markeringsfarve3 2 2 3 6 3" xfId="42267" xr:uid="{00000000-0005-0000-0000-0000551B0000}"/>
    <cellStyle name="20 % - Markeringsfarve3 2 2 3 7" xfId="20279" xr:uid="{00000000-0005-0000-0000-0000561B0000}"/>
    <cellStyle name="20 % - Markeringsfarve3 2 2 3 8" xfId="35268" xr:uid="{00000000-0005-0000-0000-0000571B0000}"/>
    <cellStyle name="20 % - Markeringsfarve3 2 2 4" xfId="2849" xr:uid="{00000000-0005-0000-0000-0000581B0000}"/>
    <cellStyle name="20 % - Markeringsfarve3 2 2 4 2" xfId="2850" xr:uid="{00000000-0005-0000-0000-0000591B0000}"/>
    <cellStyle name="20 % - Markeringsfarve3 2 2 4 2 2" xfId="2851" xr:uid="{00000000-0005-0000-0000-00005A1B0000}"/>
    <cellStyle name="20 % - Markeringsfarve3 2 2 4 2 2 2" xfId="8587" xr:uid="{00000000-0005-0000-0000-00005B1B0000}"/>
    <cellStyle name="20 % - Markeringsfarve3 2 2 4 2 2 2 2" xfId="16066" xr:uid="{00000000-0005-0000-0000-00005C1B0000}"/>
    <cellStyle name="20 % - Markeringsfarve3 2 2 4 2 2 2 2 2" xfId="32381" xr:uid="{00000000-0005-0000-0000-00005D1B0000}"/>
    <cellStyle name="20 % - Markeringsfarve3 2 2 4 2 2 2 2 3" xfId="47345" xr:uid="{00000000-0005-0000-0000-00005E1B0000}"/>
    <cellStyle name="20 % - Markeringsfarve3 2 2 4 2 2 2 3" xfId="25359" xr:uid="{00000000-0005-0000-0000-00005F1B0000}"/>
    <cellStyle name="20 % - Markeringsfarve3 2 2 4 2 2 2 4" xfId="40346" xr:uid="{00000000-0005-0000-0000-0000601B0000}"/>
    <cellStyle name="20 % - Markeringsfarve3 2 2 4 2 2 3" xfId="10988" xr:uid="{00000000-0005-0000-0000-0000611B0000}"/>
    <cellStyle name="20 % - Markeringsfarve3 2 2 4 2 2 3 2" xfId="27308" xr:uid="{00000000-0005-0000-0000-0000621B0000}"/>
    <cellStyle name="20 % - Markeringsfarve3 2 2 4 2 2 3 3" xfId="42274" xr:uid="{00000000-0005-0000-0000-0000631B0000}"/>
    <cellStyle name="20 % - Markeringsfarve3 2 2 4 2 2 4" xfId="20286" xr:uid="{00000000-0005-0000-0000-0000641B0000}"/>
    <cellStyle name="20 % - Markeringsfarve3 2 2 4 2 2 5" xfId="35275" xr:uid="{00000000-0005-0000-0000-0000651B0000}"/>
    <cellStyle name="20 % - Markeringsfarve3 2 2 4 2 3" xfId="7123" xr:uid="{00000000-0005-0000-0000-0000661B0000}"/>
    <cellStyle name="20 % - Markeringsfarve3 2 2 4 2 3 2" xfId="14615" xr:uid="{00000000-0005-0000-0000-0000671B0000}"/>
    <cellStyle name="20 % - Markeringsfarve3 2 2 4 2 3 2 2" xfId="30930" xr:uid="{00000000-0005-0000-0000-0000681B0000}"/>
    <cellStyle name="20 % - Markeringsfarve3 2 2 4 2 3 2 3" xfId="45894" xr:uid="{00000000-0005-0000-0000-0000691B0000}"/>
    <cellStyle name="20 % - Markeringsfarve3 2 2 4 2 3 3" xfId="23908" xr:uid="{00000000-0005-0000-0000-00006A1B0000}"/>
    <cellStyle name="20 % - Markeringsfarve3 2 2 4 2 3 4" xfId="38895" xr:uid="{00000000-0005-0000-0000-00006B1B0000}"/>
    <cellStyle name="20 % - Markeringsfarve3 2 2 4 2 4" xfId="10987" xr:uid="{00000000-0005-0000-0000-00006C1B0000}"/>
    <cellStyle name="20 % - Markeringsfarve3 2 2 4 2 4 2" xfId="27307" xr:uid="{00000000-0005-0000-0000-00006D1B0000}"/>
    <cellStyle name="20 % - Markeringsfarve3 2 2 4 2 4 3" xfId="42273" xr:uid="{00000000-0005-0000-0000-00006E1B0000}"/>
    <cellStyle name="20 % - Markeringsfarve3 2 2 4 2 5" xfId="20285" xr:uid="{00000000-0005-0000-0000-00006F1B0000}"/>
    <cellStyle name="20 % - Markeringsfarve3 2 2 4 2 6" xfId="35274" xr:uid="{00000000-0005-0000-0000-0000701B0000}"/>
    <cellStyle name="20 % - Markeringsfarve3 2 2 4 3" xfId="2852" xr:uid="{00000000-0005-0000-0000-0000711B0000}"/>
    <cellStyle name="20 % - Markeringsfarve3 2 2 4 3 2" xfId="7863" xr:uid="{00000000-0005-0000-0000-0000721B0000}"/>
    <cellStyle name="20 % - Markeringsfarve3 2 2 4 3 2 2" xfId="15351" xr:uid="{00000000-0005-0000-0000-0000731B0000}"/>
    <cellStyle name="20 % - Markeringsfarve3 2 2 4 3 2 2 2" xfId="31666" xr:uid="{00000000-0005-0000-0000-0000741B0000}"/>
    <cellStyle name="20 % - Markeringsfarve3 2 2 4 3 2 2 3" xfId="46630" xr:uid="{00000000-0005-0000-0000-0000751B0000}"/>
    <cellStyle name="20 % - Markeringsfarve3 2 2 4 3 2 3" xfId="24644" xr:uid="{00000000-0005-0000-0000-0000761B0000}"/>
    <cellStyle name="20 % - Markeringsfarve3 2 2 4 3 2 4" xfId="39631" xr:uid="{00000000-0005-0000-0000-0000771B0000}"/>
    <cellStyle name="20 % - Markeringsfarve3 2 2 4 3 3" xfId="10989" xr:uid="{00000000-0005-0000-0000-0000781B0000}"/>
    <cellStyle name="20 % - Markeringsfarve3 2 2 4 3 3 2" xfId="27309" xr:uid="{00000000-0005-0000-0000-0000791B0000}"/>
    <cellStyle name="20 % - Markeringsfarve3 2 2 4 3 3 3" xfId="42275" xr:uid="{00000000-0005-0000-0000-00007A1B0000}"/>
    <cellStyle name="20 % - Markeringsfarve3 2 2 4 3 4" xfId="20287" xr:uid="{00000000-0005-0000-0000-00007B1B0000}"/>
    <cellStyle name="20 % - Markeringsfarve3 2 2 4 3 5" xfId="35276" xr:uid="{00000000-0005-0000-0000-00007C1B0000}"/>
    <cellStyle name="20 % - Markeringsfarve3 2 2 4 4" xfId="2853" xr:uid="{00000000-0005-0000-0000-00007D1B0000}"/>
    <cellStyle name="20 % - Markeringsfarve3 2 2 4 4 2" xfId="8990" xr:uid="{00000000-0005-0000-0000-00007E1B0000}"/>
    <cellStyle name="20 % - Markeringsfarve3 2 2 4 4 2 2" xfId="16462" xr:uid="{00000000-0005-0000-0000-00007F1B0000}"/>
    <cellStyle name="20 % - Markeringsfarve3 2 2 4 4 2 2 2" xfId="32777" xr:uid="{00000000-0005-0000-0000-0000801B0000}"/>
    <cellStyle name="20 % - Markeringsfarve3 2 2 4 4 2 2 3" xfId="47741" xr:uid="{00000000-0005-0000-0000-0000811B0000}"/>
    <cellStyle name="20 % - Markeringsfarve3 2 2 4 4 2 3" xfId="25755" xr:uid="{00000000-0005-0000-0000-0000821B0000}"/>
    <cellStyle name="20 % - Markeringsfarve3 2 2 4 4 2 4" xfId="40742" xr:uid="{00000000-0005-0000-0000-0000831B0000}"/>
    <cellStyle name="20 % - Markeringsfarve3 2 2 4 4 3" xfId="10990" xr:uid="{00000000-0005-0000-0000-0000841B0000}"/>
    <cellStyle name="20 % - Markeringsfarve3 2 2 4 4 3 2" xfId="27310" xr:uid="{00000000-0005-0000-0000-0000851B0000}"/>
    <cellStyle name="20 % - Markeringsfarve3 2 2 4 4 3 3" xfId="42276" xr:uid="{00000000-0005-0000-0000-0000861B0000}"/>
    <cellStyle name="20 % - Markeringsfarve3 2 2 4 4 4" xfId="20288" xr:uid="{00000000-0005-0000-0000-0000871B0000}"/>
    <cellStyle name="20 % - Markeringsfarve3 2 2 4 4 5" xfId="35277" xr:uid="{00000000-0005-0000-0000-0000881B0000}"/>
    <cellStyle name="20 % - Markeringsfarve3 2 2 4 5" xfId="6200" xr:uid="{00000000-0005-0000-0000-0000891B0000}"/>
    <cellStyle name="20 % - Markeringsfarve3 2 2 4 5 2" xfId="13696" xr:uid="{00000000-0005-0000-0000-00008A1B0000}"/>
    <cellStyle name="20 % - Markeringsfarve3 2 2 4 5 2 2" xfId="30011" xr:uid="{00000000-0005-0000-0000-00008B1B0000}"/>
    <cellStyle name="20 % - Markeringsfarve3 2 2 4 5 2 3" xfId="44975" xr:uid="{00000000-0005-0000-0000-00008C1B0000}"/>
    <cellStyle name="20 % - Markeringsfarve3 2 2 4 5 3" xfId="22989" xr:uid="{00000000-0005-0000-0000-00008D1B0000}"/>
    <cellStyle name="20 % - Markeringsfarve3 2 2 4 5 4" xfId="37976" xr:uid="{00000000-0005-0000-0000-00008E1B0000}"/>
    <cellStyle name="20 % - Markeringsfarve3 2 2 4 6" xfId="10986" xr:uid="{00000000-0005-0000-0000-00008F1B0000}"/>
    <cellStyle name="20 % - Markeringsfarve3 2 2 4 6 2" xfId="27306" xr:uid="{00000000-0005-0000-0000-0000901B0000}"/>
    <cellStyle name="20 % - Markeringsfarve3 2 2 4 6 3" xfId="42272" xr:uid="{00000000-0005-0000-0000-0000911B0000}"/>
    <cellStyle name="20 % - Markeringsfarve3 2 2 4 7" xfId="20284" xr:uid="{00000000-0005-0000-0000-0000921B0000}"/>
    <cellStyle name="20 % - Markeringsfarve3 2 2 4 8" xfId="35273" xr:uid="{00000000-0005-0000-0000-0000931B0000}"/>
    <cellStyle name="20 % - Markeringsfarve3 2 2 5" xfId="2854" xr:uid="{00000000-0005-0000-0000-0000941B0000}"/>
    <cellStyle name="20 % - Markeringsfarve3 2 2 5 2" xfId="2855" xr:uid="{00000000-0005-0000-0000-0000951B0000}"/>
    <cellStyle name="20 % - Markeringsfarve3 2 2 5 2 2" xfId="2856" xr:uid="{00000000-0005-0000-0000-0000961B0000}"/>
    <cellStyle name="20 % - Markeringsfarve3 2 2 5 2 2 2" xfId="8704" xr:uid="{00000000-0005-0000-0000-0000971B0000}"/>
    <cellStyle name="20 % - Markeringsfarve3 2 2 5 2 2 2 2" xfId="16183" xr:uid="{00000000-0005-0000-0000-0000981B0000}"/>
    <cellStyle name="20 % - Markeringsfarve3 2 2 5 2 2 2 2 2" xfId="32498" xr:uid="{00000000-0005-0000-0000-0000991B0000}"/>
    <cellStyle name="20 % - Markeringsfarve3 2 2 5 2 2 2 2 3" xfId="47462" xr:uid="{00000000-0005-0000-0000-00009A1B0000}"/>
    <cellStyle name="20 % - Markeringsfarve3 2 2 5 2 2 2 3" xfId="25476" xr:uid="{00000000-0005-0000-0000-00009B1B0000}"/>
    <cellStyle name="20 % - Markeringsfarve3 2 2 5 2 2 2 4" xfId="40463" xr:uid="{00000000-0005-0000-0000-00009C1B0000}"/>
    <cellStyle name="20 % - Markeringsfarve3 2 2 5 2 2 3" xfId="10993" xr:uid="{00000000-0005-0000-0000-00009D1B0000}"/>
    <cellStyle name="20 % - Markeringsfarve3 2 2 5 2 2 3 2" xfId="27313" xr:uid="{00000000-0005-0000-0000-00009E1B0000}"/>
    <cellStyle name="20 % - Markeringsfarve3 2 2 5 2 2 3 3" xfId="42279" xr:uid="{00000000-0005-0000-0000-00009F1B0000}"/>
    <cellStyle name="20 % - Markeringsfarve3 2 2 5 2 2 4" xfId="20291" xr:uid="{00000000-0005-0000-0000-0000A01B0000}"/>
    <cellStyle name="20 % - Markeringsfarve3 2 2 5 2 2 5" xfId="35280" xr:uid="{00000000-0005-0000-0000-0000A11B0000}"/>
    <cellStyle name="20 % - Markeringsfarve3 2 2 5 2 3" xfId="7222" xr:uid="{00000000-0005-0000-0000-0000A21B0000}"/>
    <cellStyle name="20 % - Markeringsfarve3 2 2 5 2 3 2" xfId="14714" xr:uid="{00000000-0005-0000-0000-0000A31B0000}"/>
    <cellStyle name="20 % - Markeringsfarve3 2 2 5 2 3 2 2" xfId="31029" xr:uid="{00000000-0005-0000-0000-0000A41B0000}"/>
    <cellStyle name="20 % - Markeringsfarve3 2 2 5 2 3 2 3" xfId="45993" xr:uid="{00000000-0005-0000-0000-0000A51B0000}"/>
    <cellStyle name="20 % - Markeringsfarve3 2 2 5 2 3 3" xfId="24007" xr:uid="{00000000-0005-0000-0000-0000A61B0000}"/>
    <cellStyle name="20 % - Markeringsfarve3 2 2 5 2 3 4" xfId="38994" xr:uid="{00000000-0005-0000-0000-0000A71B0000}"/>
    <cellStyle name="20 % - Markeringsfarve3 2 2 5 2 4" xfId="10992" xr:uid="{00000000-0005-0000-0000-0000A81B0000}"/>
    <cellStyle name="20 % - Markeringsfarve3 2 2 5 2 4 2" xfId="27312" xr:uid="{00000000-0005-0000-0000-0000A91B0000}"/>
    <cellStyle name="20 % - Markeringsfarve3 2 2 5 2 4 3" xfId="42278" xr:uid="{00000000-0005-0000-0000-0000AA1B0000}"/>
    <cellStyle name="20 % - Markeringsfarve3 2 2 5 2 5" xfId="20290" xr:uid="{00000000-0005-0000-0000-0000AB1B0000}"/>
    <cellStyle name="20 % - Markeringsfarve3 2 2 5 2 6" xfId="35279" xr:uid="{00000000-0005-0000-0000-0000AC1B0000}"/>
    <cellStyle name="20 % - Markeringsfarve3 2 2 5 3" xfId="2857" xr:uid="{00000000-0005-0000-0000-0000AD1B0000}"/>
    <cellStyle name="20 % - Markeringsfarve3 2 2 5 3 2" xfId="7980" xr:uid="{00000000-0005-0000-0000-0000AE1B0000}"/>
    <cellStyle name="20 % - Markeringsfarve3 2 2 5 3 2 2" xfId="15468" xr:uid="{00000000-0005-0000-0000-0000AF1B0000}"/>
    <cellStyle name="20 % - Markeringsfarve3 2 2 5 3 2 2 2" xfId="31783" xr:uid="{00000000-0005-0000-0000-0000B01B0000}"/>
    <cellStyle name="20 % - Markeringsfarve3 2 2 5 3 2 2 3" xfId="46747" xr:uid="{00000000-0005-0000-0000-0000B11B0000}"/>
    <cellStyle name="20 % - Markeringsfarve3 2 2 5 3 2 3" xfId="24761" xr:uid="{00000000-0005-0000-0000-0000B21B0000}"/>
    <cellStyle name="20 % - Markeringsfarve3 2 2 5 3 2 4" xfId="39748" xr:uid="{00000000-0005-0000-0000-0000B31B0000}"/>
    <cellStyle name="20 % - Markeringsfarve3 2 2 5 3 3" xfId="10994" xr:uid="{00000000-0005-0000-0000-0000B41B0000}"/>
    <cellStyle name="20 % - Markeringsfarve3 2 2 5 3 3 2" xfId="27314" xr:uid="{00000000-0005-0000-0000-0000B51B0000}"/>
    <cellStyle name="20 % - Markeringsfarve3 2 2 5 3 3 3" xfId="42280" xr:uid="{00000000-0005-0000-0000-0000B61B0000}"/>
    <cellStyle name="20 % - Markeringsfarve3 2 2 5 3 4" xfId="20292" xr:uid="{00000000-0005-0000-0000-0000B71B0000}"/>
    <cellStyle name="20 % - Markeringsfarve3 2 2 5 3 5" xfId="35281" xr:uid="{00000000-0005-0000-0000-0000B81B0000}"/>
    <cellStyle name="20 % - Markeringsfarve3 2 2 5 4" xfId="2858" xr:uid="{00000000-0005-0000-0000-0000B91B0000}"/>
    <cellStyle name="20 % - Markeringsfarve3 2 2 5 4 2" xfId="7367" xr:uid="{00000000-0005-0000-0000-0000BA1B0000}"/>
    <cellStyle name="20 % - Markeringsfarve3 2 2 5 4 2 2" xfId="14858" xr:uid="{00000000-0005-0000-0000-0000BB1B0000}"/>
    <cellStyle name="20 % - Markeringsfarve3 2 2 5 4 2 2 2" xfId="31173" xr:uid="{00000000-0005-0000-0000-0000BC1B0000}"/>
    <cellStyle name="20 % - Markeringsfarve3 2 2 5 4 2 2 3" xfId="46137" xr:uid="{00000000-0005-0000-0000-0000BD1B0000}"/>
    <cellStyle name="20 % - Markeringsfarve3 2 2 5 4 2 3" xfId="24151" xr:uid="{00000000-0005-0000-0000-0000BE1B0000}"/>
    <cellStyle name="20 % - Markeringsfarve3 2 2 5 4 2 4" xfId="39138" xr:uid="{00000000-0005-0000-0000-0000BF1B0000}"/>
    <cellStyle name="20 % - Markeringsfarve3 2 2 5 4 3" xfId="10995" xr:uid="{00000000-0005-0000-0000-0000C01B0000}"/>
    <cellStyle name="20 % - Markeringsfarve3 2 2 5 4 3 2" xfId="27315" xr:uid="{00000000-0005-0000-0000-0000C11B0000}"/>
    <cellStyle name="20 % - Markeringsfarve3 2 2 5 4 3 3" xfId="42281" xr:uid="{00000000-0005-0000-0000-0000C21B0000}"/>
    <cellStyle name="20 % - Markeringsfarve3 2 2 5 4 4" xfId="20293" xr:uid="{00000000-0005-0000-0000-0000C31B0000}"/>
    <cellStyle name="20 % - Markeringsfarve3 2 2 5 4 5" xfId="35282" xr:uid="{00000000-0005-0000-0000-0000C41B0000}"/>
    <cellStyle name="20 % - Markeringsfarve3 2 2 5 5" xfId="6201" xr:uid="{00000000-0005-0000-0000-0000C51B0000}"/>
    <cellStyle name="20 % - Markeringsfarve3 2 2 5 5 2" xfId="13697" xr:uid="{00000000-0005-0000-0000-0000C61B0000}"/>
    <cellStyle name="20 % - Markeringsfarve3 2 2 5 5 2 2" xfId="30012" xr:uid="{00000000-0005-0000-0000-0000C71B0000}"/>
    <cellStyle name="20 % - Markeringsfarve3 2 2 5 5 2 3" xfId="44976" xr:uid="{00000000-0005-0000-0000-0000C81B0000}"/>
    <cellStyle name="20 % - Markeringsfarve3 2 2 5 5 3" xfId="22990" xr:uid="{00000000-0005-0000-0000-0000C91B0000}"/>
    <cellStyle name="20 % - Markeringsfarve3 2 2 5 5 4" xfId="37977" xr:uid="{00000000-0005-0000-0000-0000CA1B0000}"/>
    <cellStyle name="20 % - Markeringsfarve3 2 2 5 6" xfId="10991" xr:uid="{00000000-0005-0000-0000-0000CB1B0000}"/>
    <cellStyle name="20 % - Markeringsfarve3 2 2 5 6 2" xfId="27311" xr:uid="{00000000-0005-0000-0000-0000CC1B0000}"/>
    <cellStyle name="20 % - Markeringsfarve3 2 2 5 6 3" xfId="42277" xr:uid="{00000000-0005-0000-0000-0000CD1B0000}"/>
    <cellStyle name="20 % - Markeringsfarve3 2 2 5 7" xfId="20289" xr:uid="{00000000-0005-0000-0000-0000CE1B0000}"/>
    <cellStyle name="20 % - Markeringsfarve3 2 2 5 8" xfId="35278" xr:uid="{00000000-0005-0000-0000-0000CF1B0000}"/>
    <cellStyle name="20 % - Markeringsfarve3 2 2 6" xfId="2859" xr:uid="{00000000-0005-0000-0000-0000D01B0000}"/>
    <cellStyle name="20 % - Markeringsfarve3 2 2 6 2" xfId="2860" xr:uid="{00000000-0005-0000-0000-0000D11B0000}"/>
    <cellStyle name="20 % - Markeringsfarve3 2 2 6 2 2" xfId="2861" xr:uid="{00000000-0005-0000-0000-0000D21B0000}"/>
    <cellStyle name="20 % - Markeringsfarve3 2 2 6 2 2 2" xfId="8772" xr:uid="{00000000-0005-0000-0000-0000D31B0000}"/>
    <cellStyle name="20 % - Markeringsfarve3 2 2 6 2 2 2 2" xfId="16251" xr:uid="{00000000-0005-0000-0000-0000D41B0000}"/>
    <cellStyle name="20 % - Markeringsfarve3 2 2 6 2 2 2 2 2" xfId="32566" xr:uid="{00000000-0005-0000-0000-0000D51B0000}"/>
    <cellStyle name="20 % - Markeringsfarve3 2 2 6 2 2 2 2 3" xfId="47530" xr:uid="{00000000-0005-0000-0000-0000D61B0000}"/>
    <cellStyle name="20 % - Markeringsfarve3 2 2 6 2 2 2 3" xfId="25544" xr:uid="{00000000-0005-0000-0000-0000D71B0000}"/>
    <cellStyle name="20 % - Markeringsfarve3 2 2 6 2 2 2 4" xfId="40531" xr:uid="{00000000-0005-0000-0000-0000D81B0000}"/>
    <cellStyle name="20 % - Markeringsfarve3 2 2 6 2 2 3" xfId="10998" xr:uid="{00000000-0005-0000-0000-0000D91B0000}"/>
    <cellStyle name="20 % - Markeringsfarve3 2 2 6 2 2 3 2" xfId="27318" xr:uid="{00000000-0005-0000-0000-0000DA1B0000}"/>
    <cellStyle name="20 % - Markeringsfarve3 2 2 6 2 2 3 3" xfId="42284" xr:uid="{00000000-0005-0000-0000-0000DB1B0000}"/>
    <cellStyle name="20 % - Markeringsfarve3 2 2 6 2 2 4" xfId="20296" xr:uid="{00000000-0005-0000-0000-0000DC1B0000}"/>
    <cellStyle name="20 % - Markeringsfarve3 2 2 6 2 2 5" xfId="35285" xr:uid="{00000000-0005-0000-0000-0000DD1B0000}"/>
    <cellStyle name="20 % - Markeringsfarve3 2 2 6 2 3" xfId="7283" xr:uid="{00000000-0005-0000-0000-0000DE1B0000}"/>
    <cellStyle name="20 % - Markeringsfarve3 2 2 6 2 3 2" xfId="14775" xr:uid="{00000000-0005-0000-0000-0000DF1B0000}"/>
    <cellStyle name="20 % - Markeringsfarve3 2 2 6 2 3 2 2" xfId="31090" xr:uid="{00000000-0005-0000-0000-0000E01B0000}"/>
    <cellStyle name="20 % - Markeringsfarve3 2 2 6 2 3 2 3" xfId="46054" xr:uid="{00000000-0005-0000-0000-0000E11B0000}"/>
    <cellStyle name="20 % - Markeringsfarve3 2 2 6 2 3 3" xfId="24068" xr:uid="{00000000-0005-0000-0000-0000E21B0000}"/>
    <cellStyle name="20 % - Markeringsfarve3 2 2 6 2 3 4" xfId="39055" xr:uid="{00000000-0005-0000-0000-0000E31B0000}"/>
    <cellStyle name="20 % - Markeringsfarve3 2 2 6 2 4" xfId="10997" xr:uid="{00000000-0005-0000-0000-0000E41B0000}"/>
    <cellStyle name="20 % - Markeringsfarve3 2 2 6 2 4 2" xfId="27317" xr:uid="{00000000-0005-0000-0000-0000E51B0000}"/>
    <cellStyle name="20 % - Markeringsfarve3 2 2 6 2 4 3" xfId="42283" xr:uid="{00000000-0005-0000-0000-0000E61B0000}"/>
    <cellStyle name="20 % - Markeringsfarve3 2 2 6 2 5" xfId="20295" xr:uid="{00000000-0005-0000-0000-0000E71B0000}"/>
    <cellStyle name="20 % - Markeringsfarve3 2 2 6 2 6" xfId="35284" xr:uid="{00000000-0005-0000-0000-0000E81B0000}"/>
    <cellStyle name="20 % - Markeringsfarve3 2 2 6 3" xfId="2862" xr:uid="{00000000-0005-0000-0000-0000E91B0000}"/>
    <cellStyle name="20 % - Markeringsfarve3 2 2 6 3 2" xfId="8049" xr:uid="{00000000-0005-0000-0000-0000EA1B0000}"/>
    <cellStyle name="20 % - Markeringsfarve3 2 2 6 3 2 2" xfId="15537" xr:uid="{00000000-0005-0000-0000-0000EB1B0000}"/>
    <cellStyle name="20 % - Markeringsfarve3 2 2 6 3 2 2 2" xfId="31852" xr:uid="{00000000-0005-0000-0000-0000EC1B0000}"/>
    <cellStyle name="20 % - Markeringsfarve3 2 2 6 3 2 2 3" xfId="46816" xr:uid="{00000000-0005-0000-0000-0000ED1B0000}"/>
    <cellStyle name="20 % - Markeringsfarve3 2 2 6 3 2 3" xfId="24830" xr:uid="{00000000-0005-0000-0000-0000EE1B0000}"/>
    <cellStyle name="20 % - Markeringsfarve3 2 2 6 3 2 4" xfId="39817" xr:uid="{00000000-0005-0000-0000-0000EF1B0000}"/>
    <cellStyle name="20 % - Markeringsfarve3 2 2 6 3 3" xfId="10999" xr:uid="{00000000-0005-0000-0000-0000F01B0000}"/>
    <cellStyle name="20 % - Markeringsfarve3 2 2 6 3 3 2" xfId="27319" xr:uid="{00000000-0005-0000-0000-0000F11B0000}"/>
    <cellStyle name="20 % - Markeringsfarve3 2 2 6 3 3 3" xfId="42285" xr:uid="{00000000-0005-0000-0000-0000F21B0000}"/>
    <cellStyle name="20 % - Markeringsfarve3 2 2 6 3 4" xfId="20297" xr:uid="{00000000-0005-0000-0000-0000F31B0000}"/>
    <cellStyle name="20 % - Markeringsfarve3 2 2 6 3 5" xfId="35286" xr:uid="{00000000-0005-0000-0000-0000F41B0000}"/>
    <cellStyle name="20 % - Markeringsfarve3 2 2 6 4" xfId="2863" xr:uid="{00000000-0005-0000-0000-0000F51B0000}"/>
    <cellStyle name="20 % - Markeringsfarve3 2 2 6 4 2" xfId="7778" xr:uid="{00000000-0005-0000-0000-0000F61B0000}"/>
    <cellStyle name="20 % - Markeringsfarve3 2 2 6 4 2 2" xfId="15266" xr:uid="{00000000-0005-0000-0000-0000F71B0000}"/>
    <cellStyle name="20 % - Markeringsfarve3 2 2 6 4 2 2 2" xfId="31581" xr:uid="{00000000-0005-0000-0000-0000F81B0000}"/>
    <cellStyle name="20 % - Markeringsfarve3 2 2 6 4 2 2 3" xfId="46545" xr:uid="{00000000-0005-0000-0000-0000F91B0000}"/>
    <cellStyle name="20 % - Markeringsfarve3 2 2 6 4 2 3" xfId="24559" xr:uid="{00000000-0005-0000-0000-0000FA1B0000}"/>
    <cellStyle name="20 % - Markeringsfarve3 2 2 6 4 2 4" xfId="39546" xr:uid="{00000000-0005-0000-0000-0000FB1B0000}"/>
    <cellStyle name="20 % - Markeringsfarve3 2 2 6 4 3" xfId="11000" xr:uid="{00000000-0005-0000-0000-0000FC1B0000}"/>
    <cellStyle name="20 % - Markeringsfarve3 2 2 6 4 3 2" xfId="27320" xr:uid="{00000000-0005-0000-0000-0000FD1B0000}"/>
    <cellStyle name="20 % - Markeringsfarve3 2 2 6 4 3 3" xfId="42286" xr:uid="{00000000-0005-0000-0000-0000FE1B0000}"/>
    <cellStyle name="20 % - Markeringsfarve3 2 2 6 4 4" xfId="20298" xr:uid="{00000000-0005-0000-0000-0000FF1B0000}"/>
    <cellStyle name="20 % - Markeringsfarve3 2 2 6 4 5" xfId="35287" xr:uid="{00000000-0005-0000-0000-0000001C0000}"/>
    <cellStyle name="20 % - Markeringsfarve3 2 2 6 5" xfId="6202" xr:uid="{00000000-0005-0000-0000-0000011C0000}"/>
    <cellStyle name="20 % - Markeringsfarve3 2 2 6 5 2" xfId="13698" xr:uid="{00000000-0005-0000-0000-0000021C0000}"/>
    <cellStyle name="20 % - Markeringsfarve3 2 2 6 5 2 2" xfId="30013" xr:uid="{00000000-0005-0000-0000-0000031C0000}"/>
    <cellStyle name="20 % - Markeringsfarve3 2 2 6 5 2 3" xfId="44977" xr:uid="{00000000-0005-0000-0000-0000041C0000}"/>
    <cellStyle name="20 % - Markeringsfarve3 2 2 6 5 3" xfId="22991" xr:uid="{00000000-0005-0000-0000-0000051C0000}"/>
    <cellStyle name="20 % - Markeringsfarve3 2 2 6 5 4" xfId="37978" xr:uid="{00000000-0005-0000-0000-0000061C0000}"/>
    <cellStyle name="20 % - Markeringsfarve3 2 2 6 6" xfId="10996" xr:uid="{00000000-0005-0000-0000-0000071C0000}"/>
    <cellStyle name="20 % - Markeringsfarve3 2 2 6 6 2" xfId="27316" xr:uid="{00000000-0005-0000-0000-0000081C0000}"/>
    <cellStyle name="20 % - Markeringsfarve3 2 2 6 6 3" xfId="42282" xr:uid="{00000000-0005-0000-0000-0000091C0000}"/>
    <cellStyle name="20 % - Markeringsfarve3 2 2 6 7" xfId="20294" xr:uid="{00000000-0005-0000-0000-00000A1C0000}"/>
    <cellStyle name="20 % - Markeringsfarve3 2 2 6 8" xfId="35283" xr:uid="{00000000-0005-0000-0000-00000B1C0000}"/>
    <cellStyle name="20 % - Markeringsfarve3 2 2 7" xfId="2864" xr:uid="{00000000-0005-0000-0000-00000C1C0000}"/>
    <cellStyle name="20 % - Markeringsfarve3 2 2 7 2" xfId="2865" xr:uid="{00000000-0005-0000-0000-00000D1C0000}"/>
    <cellStyle name="20 % - Markeringsfarve3 2 2 7 2 2" xfId="8230" xr:uid="{00000000-0005-0000-0000-00000E1C0000}"/>
    <cellStyle name="20 % - Markeringsfarve3 2 2 7 2 2 2" xfId="15709" xr:uid="{00000000-0005-0000-0000-00000F1C0000}"/>
    <cellStyle name="20 % - Markeringsfarve3 2 2 7 2 2 2 2" xfId="32024" xr:uid="{00000000-0005-0000-0000-0000101C0000}"/>
    <cellStyle name="20 % - Markeringsfarve3 2 2 7 2 2 2 3" xfId="46988" xr:uid="{00000000-0005-0000-0000-0000111C0000}"/>
    <cellStyle name="20 % - Markeringsfarve3 2 2 7 2 2 3" xfId="25002" xr:uid="{00000000-0005-0000-0000-0000121C0000}"/>
    <cellStyle name="20 % - Markeringsfarve3 2 2 7 2 2 4" xfId="39989" xr:uid="{00000000-0005-0000-0000-0000131C0000}"/>
    <cellStyle name="20 % - Markeringsfarve3 2 2 7 2 3" xfId="11002" xr:uid="{00000000-0005-0000-0000-0000141C0000}"/>
    <cellStyle name="20 % - Markeringsfarve3 2 2 7 2 3 2" xfId="27322" xr:uid="{00000000-0005-0000-0000-0000151C0000}"/>
    <cellStyle name="20 % - Markeringsfarve3 2 2 7 2 3 3" xfId="42288" xr:uid="{00000000-0005-0000-0000-0000161C0000}"/>
    <cellStyle name="20 % - Markeringsfarve3 2 2 7 2 4" xfId="20300" xr:uid="{00000000-0005-0000-0000-0000171C0000}"/>
    <cellStyle name="20 % - Markeringsfarve3 2 2 7 2 5" xfId="35289" xr:uid="{00000000-0005-0000-0000-0000181C0000}"/>
    <cellStyle name="20 % - Markeringsfarve3 2 2 7 3" xfId="6822" xr:uid="{00000000-0005-0000-0000-0000191C0000}"/>
    <cellStyle name="20 % - Markeringsfarve3 2 2 7 3 2" xfId="14317" xr:uid="{00000000-0005-0000-0000-00001A1C0000}"/>
    <cellStyle name="20 % - Markeringsfarve3 2 2 7 3 2 2" xfId="30632" xr:uid="{00000000-0005-0000-0000-00001B1C0000}"/>
    <cellStyle name="20 % - Markeringsfarve3 2 2 7 3 2 3" xfId="45596" xr:uid="{00000000-0005-0000-0000-00001C1C0000}"/>
    <cellStyle name="20 % - Markeringsfarve3 2 2 7 3 3" xfId="23610" xr:uid="{00000000-0005-0000-0000-00001D1C0000}"/>
    <cellStyle name="20 % - Markeringsfarve3 2 2 7 3 4" xfId="38597" xr:uid="{00000000-0005-0000-0000-00001E1C0000}"/>
    <cellStyle name="20 % - Markeringsfarve3 2 2 7 4" xfId="11001" xr:uid="{00000000-0005-0000-0000-00001F1C0000}"/>
    <cellStyle name="20 % - Markeringsfarve3 2 2 7 4 2" xfId="27321" xr:uid="{00000000-0005-0000-0000-0000201C0000}"/>
    <cellStyle name="20 % - Markeringsfarve3 2 2 7 4 3" xfId="42287" xr:uid="{00000000-0005-0000-0000-0000211C0000}"/>
    <cellStyle name="20 % - Markeringsfarve3 2 2 7 5" xfId="20299" xr:uid="{00000000-0005-0000-0000-0000221C0000}"/>
    <cellStyle name="20 % - Markeringsfarve3 2 2 7 6" xfId="35288" xr:uid="{00000000-0005-0000-0000-0000231C0000}"/>
    <cellStyle name="20 % - Markeringsfarve3 2 2 8" xfId="2866" xr:uid="{00000000-0005-0000-0000-0000241C0000}"/>
    <cellStyle name="20 % - Markeringsfarve3 2 2 8 2" xfId="7458" xr:uid="{00000000-0005-0000-0000-0000251C0000}"/>
    <cellStyle name="20 % - Markeringsfarve3 2 2 8 2 2" xfId="14947" xr:uid="{00000000-0005-0000-0000-0000261C0000}"/>
    <cellStyle name="20 % - Markeringsfarve3 2 2 8 2 2 2" xfId="31262" xr:uid="{00000000-0005-0000-0000-0000271C0000}"/>
    <cellStyle name="20 % - Markeringsfarve3 2 2 8 2 2 3" xfId="46226" xr:uid="{00000000-0005-0000-0000-0000281C0000}"/>
    <cellStyle name="20 % - Markeringsfarve3 2 2 8 2 3" xfId="24240" xr:uid="{00000000-0005-0000-0000-0000291C0000}"/>
    <cellStyle name="20 % - Markeringsfarve3 2 2 8 2 4" xfId="39227" xr:uid="{00000000-0005-0000-0000-00002A1C0000}"/>
    <cellStyle name="20 % - Markeringsfarve3 2 2 8 3" xfId="11003" xr:uid="{00000000-0005-0000-0000-00002B1C0000}"/>
    <cellStyle name="20 % - Markeringsfarve3 2 2 8 3 2" xfId="27323" xr:uid="{00000000-0005-0000-0000-00002C1C0000}"/>
    <cellStyle name="20 % - Markeringsfarve3 2 2 8 3 3" xfId="42289" xr:uid="{00000000-0005-0000-0000-00002D1C0000}"/>
    <cellStyle name="20 % - Markeringsfarve3 2 2 8 4" xfId="20301" xr:uid="{00000000-0005-0000-0000-00002E1C0000}"/>
    <cellStyle name="20 % - Markeringsfarve3 2 2 8 5" xfId="35290" xr:uid="{00000000-0005-0000-0000-00002F1C0000}"/>
    <cellStyle name="20 % - Markeringsfarve3 2 2 9" xfId="2867" xr:uid="{00000000-0005-0000-0000-0000301C0000}"/>
    <cellStyle name="20 % - Markeringsfarve3 2 2 9 2" xfId="9285" xr:uid="{00000000-0005-0000-0000-0000311C0000}"/>
    <cellStyle name="20 % - Markeringsfarve3 2 2 9 2 2" xfId="16749" xr:uid="{00000000-0005-0000-0000-0000321C0000}"/>
    <cellStyle name="20 % - Markeringsfarve3 2 2 9 2 2 2" xfId="33064" xr:uid="{00000000-0005-0000-0000-0000331C0000}"/>
    <cellStyle name="20 % - Markeringsfarve3 2 2 9 2 2 3" xfId="48028" xr:uid="{00000000-0005-0000-0000-0000341C0000}"/>
    <cellStyle name="20 % - Markeringsfarve3 2 2 9 2 3" xfId="26042" xr:uid="{00000000-0005-0000-0000-0000351C0000}"/>
    <cellStyle name="20 % - Markeringsfarve3 2 2 9 2 4" xfId="41029" xr:uid="{00000000-0005-0000-0000-0000361C0000}"/>
    <cellStyle name="20 % - Markeringsfarve3 2 2 9 3" xfId="11004" xr:uid="{00000000-0005-0000-0000-0000371C0000}"/>
    <cellStyle name="20 % - Markeringsfarve3 2 2 9 3 2" xfId="27324" xr:uid="{00000000-0005-0000-0000-0000381C0000}"/>
    <cellStyle name="20 % - Markeringsfarve3 2 2 9 3 3" xfId="42290" xr:uid="{00000000-0005-0000-0000-0000391C0000}"/>
    <cellStyle name="20 % - Markeringsfarve3 2 2 9 4" xfId="20302" xr:uid="{00000000-0005-0000-0000-00003A1C0000}"/>
    <cellStyle name="20 % - Markeringsfarve3 2 2 9 5" xfId="35291" xr:uid="{00000000-0005-0000-0000-00003B1C0000}"/>
    <cellStyle name="20 % - Markeringsfarve3 2 3" xfId="2868" xr:uid="{00000000-0005-0000-0000-00003C1C0000}"/>
    <cellStyle name="20 % - Markeringsfarve3 2 3 10" xfId="6203" xr:uid="{00000000-0005-0000-0000-00003D1C0000}"/>
    <cellStyle name="20 % - Markeringsfarve3 2 3 10 2" xfId="13699" xr:uid="{00000000-0005-0000-0000-00003E1C0000}"/>
    <cellStyle name="20 % - Markeringsfarve3 2 3 10 2 2" xfId="30014" xr:uid="{00000000-0005-0000-0000-00003F1C0000}"/>
    <cellStyle name="20 % - Markeringsfarve3 2 3 10 2 3" xfId="44978" xr:uid="{00000000-0005-0000-0000-0000401C0000}"/>
    <cellStyle name="20 % - Markeringsfarve3 2 3 10 3" xfId="22992" xr:uid="{00000000-0005-0000-0000-0000411C0000}"/>
    <cellStyle name="20 % - Markeringsfarve3 2 3 10 4" xfId="37979" xr:uid="{00000000-0005-0000-0000-0000421C0000}"/>
    <cellStyle name="20 % - Markeringsfarve3 2 3 11" xfId="11005" xr:uid="{00000000-0005-0000-0000-0000431C0000}"/>
    <cellStyle name="20 % - Markeringsfarve3 2 3 11 2" xfId="27325" xr:uid="{00000000-0005-0000-0000-0000441C0000}"/>
    <cellStyle name="20 % - Markeringsfarve3 2 3 11 3" xfId="42291" xr:uid="{00000000-0005-0000-0000-0000451C0000}"/>
    <cellStyle name="20 % - Markeringsfarve3 2 3 12" xfId="20303" xr:uid="{00000000-0005-0000-0000-0000461C0000}"/>
    <cellStyle name="20 % - Markeringsfarve3 2 3 13" xfId="35292" xr:uid="{00000000-0005-0000-0000-0000471C0000}"/>
    <cellStyle name="20 % - Markeringsfarve3 2 3 2" xfId="2869" xr:uid="{00000000-0005-0000-0000-0000481C0000}"/>
    <cellStyle name="20 % - Markeringsfarve3 2 3 2 2" xfId="2870" xr:uid="{00000000-0005-0000-0000-0000491C0000}"/>
    <cellStyle name="20 % - Markeringsfarve3 2 3 2 2 2" xfId="2871" xr:uid="{00000000-0005-0000-0000-00004A1C0000}"/>
    <cellStyle name="20 % - Markeringsfarve3 2 3 2 2 2 2" xfId="8388" xr:uid="{00000000-0005-0000-0000-00004B1C0000}"/>
    <cellStyle name="20 % - Markeringsfarve3 2 3 2 2 2 2 2" xfId="15867" xr:uid="{00000000-0005-0000-0000-00004C1C0000}"/>
    <cellStyle name="20 % - Markeringsfarve3 2 3 2 2 2 2 2 2" xfId="32182" xr:uid="{00000000-0005-0000-0000-00004D1C0000}"/>
    <cellStyle name="20 % - Markeringsfarve3 2 3 2 2 2 2 2 3" xfId="47146" xr:uid="{00000000-0005-0000-0000-00004E1C0000}"/>
    <cellStyle name="20 % - Markeringsfarve3 2 3 2 2 2 2 3" xfId="25160" xr:uid="{00000000-0005-0000-0000-00004F1C0000}"/>
    <cellStyle name="20 % - Markeringsfarve3 2 3 2 2 2 2 4" xfId="40147" xr:uid="{00000000-0005-0000-0000-0000501C0000}"/>
    <cellStyle name="20 % - Markeringsfarve3 2 3 2 2 2 3" xfId="11008" xr:uid="{00000000-0005-0000-0000-0000511C0000}"/>
    <cellStyle name="20 % - Markeringsfarve3 2 3 2 2 2 3 2" xfId="27328" xr:uid="{00000000-0005-0000-0000-0000521C0000}"/>
    <cellStyle name="20 % - Markeringsfarve3 2 3 2 2 2 3 3" xfId="42294" xr:uid="{00000000-0005-0000-0000-0000531C0000}"/>
    <cellStyle name="20 % - Markeringsfarve3 2 3 2 2 2 4" xfId="20306" xr:uid="{00000000-0005-0000-0000-0000541C0000}"/>
    <cellStyle name="20 % - Markeringsfarve3 2 3 2 2 2 5" xfId="35295" xr:uid="{00000000-0005-0000-0000-0000551C0000}"/>
    <cellStyle name="20 % - Markeringsfarve3 2 3 2 2 3" xfId="6954" xr:uid="{00000000-0005-0000-0000-0000561C0000}"/>
    <cellStyle name="20 % - Markeringsfarve3 2 3 2 2 3 2" xfId="14449" xr:uid="{00000000-0005-0000-0000-0000571C0000}"/>
    <cellStyle name="20 % - Markeringsfarve3 2 3 2 2 3 2 2" xfId="30764" xr:uid="{00000000-0005-0000-0000-0000581C0000}"/>
    <cellStyle name="20 % - Markeringsfarve3 2 3 2 2 3 2 3" xfId="45728" xr:uid="{00000000-0005-0000-0000-0000591C0000}"/>
    <cellStyle name="20 % - Markeringsfarve3 2 3 2 2 3 3" xfId="23742" xr:uid="{00000000-0005-0000-0000-00005A1C0000}"/>
    <cellStyle name="20 % - Markeringsfarve3 2 3 2 2 3 4" xfId="38729" xr:uid="{00000000-0005-0000-0000-00005B1C0000}"/>
    <cellStyle name="20 % - Markeringsfarve3 2 3 2 2 4" xfId="11007" xr:uid="{00000000-0005-0000-0000-00005C1C0000}"/>
    <cellStyle name="20 % - Markeringsfarve3 2 3 2 2 4 2" xfId="27327" xr:uid="{00000000-0005-0000-0000-00005D1C0000}"/>
    <cellStyle name="20 % - Markeringsfarve3 2 3 2 2 4 3" xfId="42293" xr:uid="{00000000-0005-0000-0000-00005E1C0000}"/>
    <cellStyle name="20 % - Markeringsfarve3 2 3 2 2 5" xfId="20305" xr:uid="{00000000-0005-0000-0000-00005F1C0000}"/>
    <cellStyle name="20 % - Markeringsfarve3 2 3 2 2 6" xfId="35294" xr:uid="{00000000-0005-0000-0000-0000601C0000}"/>
    <cellStyle name="20 % - Markeringsfarve3 2 3 2 3" xfId="2872" xr:uid="{00000000-0005-0000-0000-0000611C0000}"/>
    <cellStyle name="20 % - Markeringsfarve3 2 3 2 3 2" xfId="7618" xr:uid="{00000000-0005-0000-0000-0000621C0000}"/>
    <cellStyle name="20 % - Markeringsfarve3 2 3 2 3 2 2" xfId="15107" xr:uid="{00000000-0005-0000-0000-0000631C0000}"/>
    <cellStyle name="20 % - Markeringsfarve3 2 3 2 3 2 2 2" xfId="31422" xr:uid="{00000000-0005-0000-0000-0000641C0000}"/>
    <cellStyle name="20 % - Markeringsfarve3 2 3 2 3 2 2 3" xfId="46386" xr:uid="{00000000-0005-0000-0000-0000651C0000}"/>
    <cellStyle name="20 % - Markeringsfarve3 2 3 2 3 2 3" xfId="24400" xr:uid="{00000000-0005-0000-0000-0000661C0000}"/>
    <cellStyle name="20 % - Markeringsfarve3 2 3 2 3 2 4" xfId="39387" xr:uid="{00000000-0005-0000-0000-0000671C0000}"/>
    <cellStyle name="20 % - Markeringsfarve3 2 3 2 3 3" xfId="11009" xr:uid="{00000000-0005-0000-0000-0000681C0000}"/>
    <cellStyle name="20 % - Markeringsfarve3 2 3 2 3 3 2" xfId="27329" xr:uid="{00000000-0005-0000-0000-0000691C0000}"/>
    <cellStyle name="20 % - Markeringsfarve3 2 3 2 3 3 3" xfId="42295" xr:uid="{00000000-0005-0000-0000-00006A1C0000}"/>
    <cellStyle name="20 % - Markeringsfarve3 2 3 2 3 4" xfId="20307" xr:uid="{00000000-0005-0000-0000-00006B1C0000}"/>
    <cellStyle name="20 % - Markeringsfarve3 2 3 2 3 5" xfId="35296" xr:uid="{00000000-0005-0000-0000-00006C1C0000}"/>
    <cellStyle name="20 % - Markeringsfarve3 2 3 2 4" xfId="2873" xr:uid="{00000000-0005-0000-0000-00006D1C0000}"/>
    <cellStyle name="20 % - Markeringsfarve3 2 3 2 4 2" xfId="7763" xr:uid="{00000000-0005-0000-0000-00006E1C0000}"/>
    <cellStyle name="20 % - Markeringsfarve3 2 3 2 4 2 2" xfId="15251" xr:uid="{00000000-0005-0000-0000-00006F1C0000}"/>
    <cellStyle name="20 % - Markeringsfarve3 2 3 2 4 2 2 2" xfId="31566" xr:uid="{00000000-0005-0000-0000-0000701C0000}"/>
    <cellStyle name="20 % - Markeringsfarve3 2 3 2 4 2 2 3" xfId="46530" xr:uid="{00000000-0005-0000-0000-0000711C0000}"/>
    <cellStyle name="20 % - Markeringsfarve3 2 3 2 4 2 3" xfId="24544" xr:uid="{00000000-0005-0000-0000-0000721C0000}"/>
    <cellStyle name="20 % - Markeringsfarve3 2 3 2 4 2 4" xfId="39531" xr:uid="{00000000-0005-0000-0000-0000731C0000}"/>
    <cellStyle name="20 % - Markeringsfarve3 2 3 2 4 3" xfId="11010" xr:uid="{00000000-0005-0000-0000-0000741C0000}"/>
    <cellStyle name="20 % - Markeringsfarve3 2 3 2 4 3 2" xfId="27330" xr:uid="{00000000-0005-0000-0000-0000751C0000}"/>
    <cellStyle name="20 % - Markeringsfarve3 2 3 2 4 3 3" xfId="42296" xr:uid="{00000000-0005-0000-0000-0000761C0000}"/>
    <cellStyle name="20 % - Markeringsfarve3 2 3 2 4 4" xfId="20308" xr:uid="{00000000-0005-0000-0000-0000771C0000}"/>
    <cellStyle name="20 % - Markeringsfarve3 2 3 2 4 5" xfId="35297" xr:uid="{00000000-0005-0000-0000-0000781C0000}"/>
    <cellStyle name="20 % - Markeringsfarve3 2 3 2 5" xfId="6204" xr:uid="{00000000-0005-0000-0000-0000791C0000}"/>
    <cellStyle name="20 % - Markeringsfarve3 2 3 2 5 2" xfId="13700" xr:uid="{00000000-0005-0000-0000-00007A1C0000}"/>
    <cellStyle name="20 % - Markeringsfarve3 2 3 2 5 2 2" xfId="30015" xr:uid="{00000000-0005-0000-0000-00007B1C0000}"/>
    <cellStyle name="20 % - Markeringsfarve3 2 3 2 5 2 3" xfId="44979" xr:uid="{00000000-0005-0000-0000-00007C1C0000}"/>
    <cellStyle name="20 % - Markeringsfarve3 2 3 2 5 3" xfId="22993" xr:uid="{00000000-0005-0000-0000-00007D1C0000}"/>
    <cellStyle name="20 % - Markeringsfarve3 2 3 2 5 4" xfId="37980" xr:uid="{00000000-0005-0000-0000-00007E1C0000}"/>
    <cellStyle name="20 % - Markeringsfarve3 2 3 2 6" xfId="11006" xr:uid="{00000000-0005-0000-0000-00007F1C0000}"/>
    <cellStyle name="20 % - Markeringsfarve3 2 3 2 6 2" xfId="27326" xr:uid="{00000000-0005-0000-0000-0000801C0000}"/>
    <cellStyle name="20 % - Markeringsfarve3 2 3 2 6 3" xfId="42292" xr:uid="{00000000-0005-0000-0000-0000811C0000}"/>
    <cellStyle name="20 % - Markeringsfarve3 2 3 2 7" xfId="20304" xr:uid="{00000000-0005-0000-0000-0000821C0000}"/>
    <cellStyle name="20 % - Markeringsfarve3 2 3 2 8" xfId="35293" xr:uid="{00000000-0005-0000-0000-0000831C0000}"/>
    <cellStyle name="20 % - Markeringsfarve3 2 3 3" xfId="2874" xr:uid="{00000000-0005-0000-0000-0000841C0000}"/>
    <cellStyle name="20 % - Markeringsfarve3 2 3 3 2" xfId="2875" xr:uid="{00000000-0005-0000-0000-0000851C0000}"/>
    <cellStyle name="20 % - Markeringsfarve3 2 3 3 2 2" xfId="2876" xr:uid="{00000000-0005-0000-0000-0000861C0000}"/>
    <cellStyle name="20 % - Markeringsfarve3 2 3 3 2 2 2" xfId="8418" xr:uid="{00000000-0005-0000-0000-0000871C0000}"/>
    <cellStyle name="20 % - Markeringsfarve3 2 3 3 2 2 2 2" xfId="15897" xr:uid="{00000000-0005-0000-0000-0000881C0000}"/>
    <cellStyle name="20 % - Markeringsfarve3 2 3 3 2 2 2 2 2" xfId="32212" xr:uid="{00000000-0005-0000-0000-0000891C0000}"/>
    <cellStyle name="20 % - Markeringsfarve3 2 3 3 2 2 2 2 3" xfId="47176" xr:uid="{00000000-0005-0000-0000-00008A1C0000}"/>
    <cellStyle name="20 % - Markeringsfarve3 2 3 3 2 2 2 3" xfId="25190" xr:uid="{00000000-0005-0000-0000-00008B1C0000}"/>
    <cellStyle name="20 % - Markeringsfarve3 2 3 3 2 2 2 4" xfId="40177" xr:uid="{00000000-0005-0000-0000-00008C1C0000}"/>
    <cellStyle name="20 % - Markeringsfarve3 2 3 3 2 2 3" xfId="11013" xr:uid="{00000000-0005-0000-0000-00008D1C0000}"/>
    <cellStyle name="20 % - Markeringsfarve3 2 3 3 2 2 3 2" xfId="27333" xr:uid="{00000000-0005-0000-0000-00008E1C0000}"/>
    <cellStyle name="20 % - Markeringsfarve3 2 3 3 2 2 3 3" xfId="42299" xr:uid="{00000000-0005-0000-0000-00008F1C0000}"/>
    <cellStyle name="20 % - Markeringsfarve3 2 3 3 2 2 4" xfId="20311" xr:uid="{00000000-0005-0000-0000-0000901C0000}"/>
    <cellStyle name="20 % - Markeringsfarve3 2 3 3 2 2 5" xfId="35300" xr:uid="{00000000-0005-0000-0000-0000911C0000}"/>
    <cellStyle name="20 % - Markeringsfarve3 2 3 3 2 3" xfId="6982" xr:uid="{00000000-0005-0000-0000-0000921C0000}"/>
    <cellStyle name="20 % - Markeringsfarve3 2 3 3 2 3 2" xfId="14477" xr:uid="{00000000-0005-0000-0000-0000931C0000}"/>
    <cellStyle name="20 % - Markeringsfarve3 2 3 3 2 3 2 2" xfId="30792" xr:uid="{00000000-0005-0000-0000-0000941C0000}"/>
    <cellStyle name="20 % - Markeringsfarve3 2 3 3 2 3 2 3" xfId="45756" xr:uid="{00000000-0005-0000-0000-0000951C0000}"/>
    <cellStyle name="20 % - Markeringsfarve3 2 3 3 2 3 3" xfId="23770" xr:uid="{00000000-0005-0000-0000-0000961C0000}"/>
    <cellStyle name="20 % - Markeringsfarve3 2 3 3 2 3 4" xfId="38757" xr:uid="{00000000-0005-0000-0000-0000971C0000}"/>
    <cellStyle name="20 % - Markeringsfarve3 2 3 3 2 4" xfId="11012" xr:uid="{00000000-0005-0000-0000-0000981C0000}"/>
    <cellStyle name="20 % - Markeringsfarve3 2 3 3 2 4 2" xfId="27332" xr:uid="{00000000-0005-0000-0000-0000991C0000}"/>
    <cellStyle name="20 % - Markeringsfarve3 2 3 3 2 4 3" xfId="42298" xr:uid="{00000000-0005-0000-0000-00009A1C0000}"/>
    <cellStyle name="20 % - Markeringsfarve3 2 3 3 2 5" xfId="20310" xr:uid="{00000000-0005-0000-0000-00009B1C0000}"/>
    <cellStyle name="20 % - Markeringsfarve3 2 3 3 2 6" xfId="35299" xr:uid="{00000000-0005-0000-0000-00009C1C0000}"/>
    <cellStyle name="20 % - Markeringsfarve3 2 3 3 3" xfId="2877" xr:uid="{00000000-0005-0000-0000-00009D1C0000}"/>
    <cellStyle name="20 % - Markeringsfarve3 2 3 3 3 2" xfId="7648" xr:uid="{00000000-0005-0000-0000-00009E1C0000}"/>
    <cellStyle name="20 % - Markeringsfarve3 2 3 3 3 2 2" xfId="15137" xr:uid="{00000000-0005-0000-0000-00009F1C0000}"/>
    <cellStyle name="20 % - Markeringsfarve3 2 3 3 3 2 2 2" xfId="31452" xr:uid="{00000000-0005-0000-0000-0000A01C0000}"/>
    <cellStyle name="20 % - Markeringsfarve3 2 3 3 3 2 2 3" xfId="46416" xr:uid="{00000000-0005-0000-0000-0000A11C0000}"/>
    <cellStyle name="20 % - Markeringsfarve3 2 3 3 3 2 3" xfId="24430" xr:uid="{00000000-0005-0000-0000-0000A21C0000}"/>
    <cellStyle name="20 % - Markeringsfarve3 2 3 3 3 2 4" xfId="39417" xr:uid="{00000000-0005-0000-0000-0000A31C0000}"/>
    <cellStyle name="20 % - Markeringsfarve3 2 3 3 3 3" xfId="11014" xr:uid="{00000000-0005-0000-0000-0000A41C0000}"/>
    <cellStyle name="20 % - Markeringsfarve3 2 3 3 3 3 2" xfId="27334" xr:uid="{00000000-0005-0000-0000-0000A51C0000}"/>
    <cellStyle name="20 % - Markeringsfarve3 2 3 3 3 3 3" xfId="42300" xr:uid="{00000000-0005-0000-0000-0000A61C0000}"/>
    <cellStyle name="20 % - Markeringsfarve3 2 3 3 3 4" xfId="20312" xr:uid="{00000000-0005-0000-0000-0000A71C0000}"/>
    <cellStyle name="20 % - Markeringsfarve3 2 3 3 3 5" xfId="35301" xr:uid="{00000000-0005-0000-0000-0000A81C0000}"/>
    <cellStyle name="20 % - Markeringsfarve3 2 3 3 4" xfId="2878" xr:uid="{00000000-0005-0000-0000-0000A91C0000}"/>
    <cellStyle name="20 % - Markeringsfarve3 2 3 3 4 2" xfId="7765" xr:uid="{00000000-0005-0000-0000-0000AA1C0000}"/>
    <cellStyle name="20 % - Markeringsfarve3 2 3 3 4 2 2" xfId="15253" xr:uid="{00000000-0005-0000-0000-0000AB1C0000}"/>
    <cellStyle name="20 % - Markeringsfarve3 2 3 3 4 2 2 2" xfId="31568" xr:uid="{00000000-0005-0000-0000-0000AC1C0000}"/>
    <cellStyle name="20 % - Markeringsfarve3 2 3 3 4 2 2 3" xfId="46532" xr:uid="{00000000-0005-0000-0000-0000AD1C0000}"/>
    <cellStyle name="20 % - Markeringsfarve3 2 3 3 4 2 3" xfId="24546" xr:uid="{00000000-0005-0000-0000-0000AE1C0000}"/>
    <cellStyle name="20 % - Markeringsfarve3 2 3 3 4 2 4" xfId="39533" xr:uid="{00000000-0005-0000-0000-0000AF1C0000}"/>
    <cellStyle name="20 % - Markeringsfarve3 2 3 3 4 3" xfId="11015" xr:uid="{00000000-0005-0000-0000-0000B01C0000}"/>
    <cellStyle name="20 % - Markeringsfarve3 2 3 3 4 3 2" xfId="27335" xr:uid="{00000000-0005-0000-0000-0000B11C0000}"/>
    <cellStyle name="20 % - Markeringsfarve3 2 3 3 4 3 3" xfId="42301" xr:uid="{00000000-0005-0000-0000-0000B21C0000}"/>
    <cellStyle name="20 % - Markeringsfarve3 2 3 3 4 4" xfId="20313" xr:uid="{00000000-0005-0000-0000-0000B31C0000}"/>
    <cellStyle name="20 % - Markeringsfarve3 2 3 3 4 5" xfId="35302" xr:uid="{00000000-0005-0000-0000-0000B41C0000}"/>
    <cellStyle name="20 % - Markeringsfarve3 2 3 3 5" xfId="6205" xr:uid="{00000000-0005-0000-0000-0000B51C0000}"/>
    <cellStyle name="20 % - Markeringsfarve3 2 3 3 5 2" xfId="13701" xr:uid="{00000000-0005-0000-0000-0000B61C0000}"/>
    <cellStyle name="20 % - Markeringsfarve3 2 3 3 5 2 2" xfId="30016" xr:uid="{00000000-0005-0000-0000-0000B71C0000}"/>
    <cellStyle name="20 % - Markeringsfarve3 2 3 3 5 2 3" xfId="44980" xr:uid="{00000000-0005-0000-0000-0000B81C0000}"/>
    <cellStyle name="20 % - Markeringsfarve3 2 3 3 5 3" xfId="22994" xr:uid="{00000000-0005-0000-0000-0000B91C0000}"/>
    <cellStyle name="20 % - Markeringsfarve3 2 3 3 5 4" xfId="37981" xr:uid="{00000000-0005-0000-0000-0000BA1C0000}"/>
    <cellStyle name="20 % - Markeringsfarve3 2 3 3 6" xfId="11011" xr:uid="{00000000-0005-0000-0000-0000BB1C0000}"/>
    <cellStyle name="20 % - Markeringsfarve3 2 3 3 6 2" xfId="27331" xr:uid="{00000000-0005-0000-0000-0000BC1C0000}"/>
    <cellStyle name="20 % - Markeringsfarve3 2 3 3 6 3" xfId="42297" xr:uid="{00000000-0005-0000-0000-0000BD1C0000}"/>
    <cellStyle name="20 % - Markeringsfarve3 2 3 3 7" xfId="20309" xr:uid="{00000000-0005-0000-0000-0000BE1C0000}"/>
    <cellStyle name="20 % - Markeringsfarve3 2 3 3 8" xfId="35298" xr:uid="{00000000-0005-0000-0000-0000BF1C0000}"/>
    <cellStyle name="20 % - Markeringsfarve3 2 3 4" xfId="2879" xr:uid="{00000000-0005-0000-0000-0000C01C0000}"/>
    <cellStyle name="20 % - Markeringsfarve3 2 3 4 2" xfId="2880" xr:uid="{00000000-0005-0000-0000-0000C11C0000}"/>
    <cellStyle name="20 % - Markeringsfarve3 2 3 4 2 2" xfId="2881" xr:uid="{00000000-0005-0000-0000-0000C21C0000}"/>
    <cellStyle name="20 % - Markeringsfarve3 2 3 4 2 2 2" xfId="8626" xr:uid="{00000000-0005-0000-0000-0000C31C0000}"/>
    <cellStyle name="20 % - Markeringsfarve3 2 3 4 2 2 2 2" xfId="16105" xr:uid="{00000000-0005-0000-0000-0000C41C0000}"/>
    <cellStyle name="20 % - Markeringsfarve3 2 3 4 2 2 2 2 2" xfId="32420" xr:uid="{00000000-0005-0000-0000-0000C51C0000}"/>
    <cellStyle name="20 % - Markeringsfarve3 2 3 4 2 2 2 2 3" xfId="47384" xr:uid="{00000000-0005-0000-0000-0000C61C0000}"/>
    <cellStyle name="20 % - Markeringsfarve3 2 3 4 2 2 2 3" xfId="25398" xr:uid="{00000000-0005-0000-0000-0000C71C0000}"/>
    <cellStyle name="20 % - Markeringsfarve3 2 3 4 2 2 2 4" xfId="40385" xr:uid="{00000000-0005-0000-0000-0000C81C0000}"/>
    <cellStyle name="20 % - Markeringsfarve3 2 3 4 2 2 3" xfId="11018" xr:uid="{00000000-0005-0000-0000-0000C91C0000}"/>
    <cellStyle name="20 % - Markeringsfarve3 2 3 4 2 2 3 2" xfId="27338" xr:uid="{00000000-0005-0000-0000-0000CA1C0000}"/>
    <cellStyle name="20 % - Markeringsfarve3 2 3 4 2 2 3 3" xfId="42304" xr:uid="{00000000-0005-0000-0000-0000CB1C0000}"/>
    <cellStyle name="20 % - Markeringsfarve3 2 3 4 2 2 4" xfId="20316" xr:uid="{00000000-0005-0000-0000-0000CC1C0000}"/>
    <cellStyle name="20 % - Markeringsfarve3 2 3 4 2 2 5" xfId="35305" xr:uid="{00000000-0005-0000-0000-0000CD1C0000}"/>
    <cellStyle name="20 % - Markeringsfarve3 2 3 4 2 3" xfId="7156" xr:uid="{00000000-0005-0000-0000-0000CE1C0000}"/>
    <cellStyle name="20 % - Markeringsfarve3 2 3 4 2 3 2" xfId="14648" xr:uid="{00000000-0005-0000-0000-0000CF1C0000}"/>
    <cellStyle name="20 % - Markeringsfarve3 2 3 4 2 3 2 2" xfId="30963" xr:uid="{00000000-0005-0000-0000-0000D01C0000}"/>
    <cellStyle name="20 % - Markeringsfarve3 2 3 4 2 3 2 3" xfId="45927" xr:uid="{00000000-0005-0000-0000-0000D11C0000}"/>
    <cellStyle name="20 % - Markeringsfarve3 2 3 4 2 3 3" xfId="23941" xr:uid="{00000000-0005-0000-0000-0000D21C0000}"/>
    <cellStyle name="20 % - Markeringsfarve3 2 3 4 2 3 4" xfId="38928" xr:uid="{00000000-0005-0000-0000-0000D31C0000}"/>
    <cellStyle name="20 % - Markeringsfarve3 2 3 4 2 4" xfId="11017" xr:uid="{00000000-0005-0000-0000-0000D41C0000}"/>
    <cellStyle name="20 % - Markeringsfarve3 2 3 4 2 4 2" xfId="27337" xr:uid="{00000000-0005-0000-0000-0000D51C0000}"/>
    <cellStyle name="20 % - Markeringsfarve3 2 3 4 2 4 3" xfId="42303" xr:uid="{00000000-0005-0000-0000-0000D61C0000}"/>
    <cellStyle name="20 % - Markeringsfarve3 2 3 4 2 5" xfId="20315" xr:uid="{00000000-0005-0000-0000-0000D71C0000}"/>
    <cellStyle name="20 % - Markeringsfarve3 2 3 4 2 6" xfId="35304" xr:uid="{00000000-0005-0000-0000-0000D81C0000}"/>
    <cellStyle name="20 % - Markeringsfarve3 2 3 4 3" xfId="2882" xr:uid="{00000000-0005-0000-0000-0000D91C0000}"/>
    <cellStyle name="20 % - Markeringsfarve3 2 3 4 3 2" xfId="7902" xr:uid="{00000000-0005-0000-0000-0000DA1C0000}"/>
    <cellStyle name="20 % - Markeringsfarve3 2 3 4 3 2 2" xfId="15390" xr:uid="{00000000-0005-0000-0000-0000DB1C0000}"/>
    <cellStyle name="20 % - Markeringsfarve3 2 3 4 3 2 2 2" xfId="31705" xr:uid="{00000000-0005-0000-0000-0000DC1C0000}"/>
    <cellStyle name="20 % - Markeringsfarve3 2 3 4 3 2 2 3" xfId="46669" xr:uid="{00000000-0005-0000-0000-0000DD1C0000}"/>
    <cellStyle name="20 % - Markeringsfarve3 2 3 4 3 2 3" xfId="24683" xr:uid="{00000000-0005-0000-0000-0000DE1C0000}"/>
    <cellStyle name="20 % - Markeringsfarve3 2 3 4 3 2 4" xfId="39670" xr:uid="{00000000-0005-0000-0000-0000DF1C0000}"/>
    <cellStyle name="20 % - Markeringsfarve3 2 3 4 3 3" xfId="11019" xr:uid="{00000000-0005-0000-0000-0000E01C0000}"/>
    <cellStyle name="20 % - Markeringsfarve3 2 3 4 3 3 2" xfId="27339" xr:uid="{00000000-0005-0000-0000-0000E11C0000}"/>
    <cellStyle name="20 % - Markeringsfarve3 2 3 4 3 3 3" xfId="42305" xr:uid="{00000000-0005-0000-0000-0000E21C0000}"/>
    <cellStyle name="20 % - Markeringsfarve3 2 3 4 3 4" xfId="20317" xr:uid="{00000000-0005-0000-0000-0000E31C0000}"/>
    <cellStyle name="20 % - Markeringsfarve3 2 3 4 3 5" xfId="35306" xr:uid="{00000000-0005-0000-0000-0000E41C0000}"/>
    <cellStyle name="20 % - Markeringsfarve3 2 3 4 4" xfId="2883" xr:uid="{00000000-0005-0000-0000-0000E51C0000}"/>
    <cellStyle name="20 % - Markeringsfarve3 2 3 4 4 2" xfId="7766" xr:uid="{00000000-0005-0000-0000-0000E61C0000}"/>
    <cellStyle name="20 % - Markeringsfarve3 2 3 4 4 2 2" xfId="15254" xr:uid="{00000000-0005-0000-0000-0000E71C0000}"/>
    <cellStyle name="20 % - Markeringsfarve3 2 3 4 4 2 2 2" xfId="31569" xr:uid="{00000000-0005-0000-0000-0000E81C0000}"/>
    <cellStyle name="20 % - Markeringsfarve3 2 3 4 4 2 2 3" xfId="46533" xr:uid="{00000000-0005-0000-0000-0000E91C0000}"/>
    <cellStyle name="20 % - Markeringsfarve3 2 3 4 4 2 3" xfId="24547" xr:uid="{00000000-0005-0000-0000-0000EA1C0000}"/>
    <cellStyle name="20 % - Markeringsfarve3 2 3 4 4 2 4" xfId="39534" xr:uid="{00000000-0005-0000-0000-0000EB1C0000}"/>
    <cellStyle name="20 % - Markeringsfarve3 2 3 4 4 3" xfId="11020" xr:uid="{00000000-0005-0000-0000-0000EC1C0000}"/>
    <cellStyle name="20 % - Markeringsfarve3 2 3 4 4 3 2" xfId="27340" xr:uid="{00000000-0005-0000-0000-0000ED1C0000}"/>
    <cellStyle name="20 % - Markeringsfarve3 2 3 4 4 3 3" xfId="42306" xr:uid="{00000000-0005-0000-0000-0000EE1C0000}"/>
    <cellStyle name="20 % - Markeringsfarve3 2 3 4 4 4" xfId="20318" xr:uid="{00000000-0005-0000-0000-0000EF1C0000}"/>
    <cellStyle name="20 % - Markeringsfarve3 2 3 4 4 5" xfId="35307" xr:uid="{00000000-0005-0000-0000-0000F01C0000}"/>
    <cellStyle name="20 % - Markeringsfarve3 2 3 4 5" xfId="6206" xr:uid="{00000000-0005-0000-0000-0000F11C0000}"/>
    <cellStyle name="20 % - Markeringsfarve3 2 3 4 5 2" xfId="13702" xr:uid="{00000000-0005-0000-0000-0000F21C0000}"/>
    <cellStyle name="20 % - Markeringsfarve3 2 3 4 5 2 2" xfId="30017" xr:uid="{00000000-0005-0000-0000-0000F31C0000}"/>
    <cellStyle name="20 % - Markeringsfarve3 2 3 4 5 2 3" xfId="44981" xr:uid="{00000000-0005-0000-0000-0000F41C0000}"/>
    <cellStyle name="20 % - Markeringsfarve3 2 3 4 5 3" xfId="22995" xr:uid="{00000000-0005-0000-0000-0000F51C0000}"/>
    <cellStyle name="20 % - Markeringsfarve3 2 3 4 5 4" xfId="37982" xr:uid="{00000000-0005-0000-0000-0000F61C0000}"/>
    <cellStyle name="20 % - Markeringsfarve3 2 3 4 6" xfId="11016" xr:uid="{00000000-0005-0000-0000-0000F71C0000}"/>
    <cellStyle name="20 % - Markeringsfarve3 2 3 4 6 2" xfId="27336" xr:uid="{00000000-0005-0000-0000-0000F81C0000}"/>
    <cellStyle name="20 % - Markeringsfarve3 2 3 4 6 3" xfId="42302" xr:uid="{00000000-0005-0000-0000-0000F91C0000}"/>
    <cellStyle name="20 % - Markeringsfarve3 2 3 4 7" xfId="20314" xr:uid="{00000000-0005-0000-0000-0000FA1C0000}"/>
    <cellStyle name="20 % - Markeringsfarve3 2 3 4 8" xfId="35303" xr:uid="{00000000-0005-0000-0000-0000FB1C0000}"/>
    <cellStyle name="20 % - Markeringsfarve3 2 3 5" xfId="2884" xr:uid="{00000000-0005-0000-0000-0000FC1C0000}"/>
    <cellStyle name="20 % - Markeringsfarve3 2 3 5 2" xfId="2885" xr:uid="{00000000-0005-0000-0000-0000FD1C0000}"/>
    <cellStyle name="20 % - Markeringsfarve3 2 3 5 2 2" xfId="2886" xr:uid="{00000000-0005-0000-0000-0000FE1C0000}"/>
    <cellStyle name="20 % - Markeringsfarve3 2 3 5 2 2 2" xfId="8743" xr:uid="{00000000-0005-0000-0000-0000FF1C0000}"/>
    <cellStyle name="20 % - Markeringsfarve3 2 3 5 2 2 2 2" xfId="16222" xr:uid="{00000000-0005-0000-0000-0000001D0000}"/>
    <cellStyle name="20 % - Markeringsfarve3 2 3 5 2 2 2 2 2" xfId="32537" xr:uid="{00000000-0005-0000-0000-0000011D0000}"/>
    <cellStyle name="20 % - Markeringsfarve3 2 3 5 2 2 2 2 3" xfId="47501" xr:uid="{00000000-0005-0000-0000-0000021D0000}"/>
    <cellStyle name="20 % - Markeringsfarve3 2 3 5 2 2 2 3" xfId="25515" xr:uid="{00000000-0005-0000-0000-0000031D0000}"/>
    <cellStyle name="20 % - Markeringsfarve3 2 3 5 2 2 2 4" xfId="40502" xr:uid="{00000000-0005-0000-0000-0000041D0000}"/>
    <cellStyle name="20 % - Markeringsfarve3 2 3 5 2 2 3" xfId="11023" xr:uid="{00000000-0005-0000-0000-0000051D0000}"/>
    <cellStyle name="20 % - Markeringsfarve3 2 3 5 2 2 3 2" xfId="27343" xr:uid="{00000000-0005-0000-0000-0000061D0000}"/>
    <cellStyle name="20 % - Markeringsfarve3 2 3 5 2 2 3 3" xfId="42309" xr:uid="{00000000-0005-0000-0000-0000071D0000}"/>
    <cellStyle name="20 % - Markeringsfarve3 2 3 5 2 2 4" xfId="20321" xr:uid="{00000000-0005-0000-0000-0000081D0000}"/>
    <cellStyle name="20 % - Markeringsfarve3 2 3 5 2 2 5" xfId="35310" xr:uid="{00000000-0005-0000-0000-0000091D0000}"/>
    <cellStyle name="20 % - Markeringsfarve3 2 3 5 2 3" xfId="7255" xr:uid="{00000000-0005-0000-0000-00000A1D0000}"/>
    <cellStyle name="20 % - Markeringsfarve3 2 3 5 2 3 2" xfId="14747" xr:uid="{00000000-0005-0000-0000-00000B1D0000}"/>
    <cellStyle name="20 % - Markeringsfarve3 2 3 5 2 3 2 2" xfId="31062" xr:uid="{00000000-0005-0000-0000-00000C1D0000}"/>
    <cellStyle name="20 % - Markeringsfarve3 2 3 5 2 3 2 3" xfId="46026" xr:uid="{00000000-0005-0000-0000-00000D1D0000}"/>
    <cellStyle name="20 % - Markeringsfarve3 2 3 5 2 3 3" xfId="24040" xr:uid="{00000000-0005-0000-0000-00000E1D0000}"/>
    <cellStyle name="20 % - Markeringsfarve3 2 3 5 2 3 4" xfId="39027" xr:uid="{00000000-0005-0000-0000-00000F1D0000}"/>
    <cellStyle name="20 % - Markeringsfarve3 2 3 5 2 4" xfId="11022" xr:uid="{00000000-0005-0000-0000-0000101D0000}"/>
    <cellStyle name="20 % - Markeringsfarve3 2 3 5 2 4 2" xfId="27342" xr:uid="{00000000-0005-0000-0000-0000111D0000}"/>
    <cellStyle name="20 % - Markeringsfarve3 2 3 5 2 4 3" xfId="42308" xr:uid="{00000000-0005-0000-0000-0000121D0000}"/>
    <cellStyle name="20 % - Markeringsfarve3 2 3 5 2 5" xfId="20320" xr:uid="{00000000-0005-0000-0000-0000131D0000}"/>
    <cellStyle name="20 % - Markeringsfarve3 2 3 5 2 6" xfId="35309" xr:uid="{00000000-0005-0000-0000-0000141D0000}"/>
    <cellStyle name="20 % - Markeringsfarve3 2 3 5 3" xfId="2887" xr:uid="{00000000-0005-0000-0000-0000151D0000}"/>
    <cellStyle name="20 % - Markeringsfarve3 2 3 5 3 2" xfId="8019" xr:uid="{00000000-0005-0000-0000-0000161D0000}"/>
    <cellStyle name="20 % - Markeringsfarve3 2 3 5 3 2 2" xfId="15507" xr:uid="{00000000-0005-0000-0000-0000171D0000}"/>
    <cellStyle name="20 % - Markeringsfarve3 2 3 5 3 2 2 2" xfId="31822" xr:uid="{00000000-0005-0000-0000-0000181D0000}"/>
    <cellStyle name="20 % - Markeringsfarve3 2 3 5 3 2 2 3" xfId="46786" xr:uid="{00000000-0005-0000-0000-0000191D0000}"/>
    <cellStyle name="20 % - Markeringsfarve3 2 3 5 3 2 3" xfId="24800" xr:uid="{00000000-0005-0000-0000-00001A1D0000}"/>
    <cellStyle name="20 % - Markeringsfarve3 2 3 5 3 2 4" xfId="39787" xr:uid="{00000000-0005-0000-0000-00001B1D0000}"/>
    <cellStyle name="20 % - Markeringsfarve3 2 3 5 3 3" xfId="11024" xr:uid="{00000000-0005-0000-0000-00001C1D0000}"/>
    <cellStyle name="20 % - Markeringsfarve3 2 3 5 3 3 2" xfId="27344" xr:uid="{00000000-0005-0000-0000-00001D1D0000}"/>
    <cellStyle name="20 % - Markeringsfarve3 2 3 5 3 3 3" xfId="42310" xr:uid="{00000000-0005-0000-0000-00001E1D0000}"/>
    <cellStyle name="20 % - Markeringsfarve3 2 3 5 3 4" xfId="20322" xr:uid="{00000000-0005-0000-0000-00001F1D0000}"/>
    <cellStyle name="20 % - Markeringsfarve3 2 3 5 3 5" xfId="35311" xr:uid="{00000000-0005-0000-0000-0000201D0000}"/>
    <cellStyle name="20 % - Markeringsfarve3 2 3 5 4" xfId="2888" xr:uid="{00000000-0005-0000-0000-0000211D0000}"/>
    <cellStyle name="20 % - Markeringsfarve3 2 3 5 4 2" xfId="7768" xr:uid="{00000000-0005-0000-0000-0000221D0000}"/>
    <cellStyle name="20 % - Markeringsfarve3 2 3 5 4 2 2" xfId="15256" xr:uid="{00000000-0005-0000-0000-0000231D0000}"/>
    <cellStyle name="20 % - Markeringsfarve3 2 3 5 4 2 2 2" xfId="31571" xr:uid="{00000000-0005-0000-0000-0000241D0000}"/>
    <cellStyle name="20 % - Markeringsfarve3 2 3 5 4 2 2 3" xfId="46535" xr:uid="{00000000-0005-0000-0000-0000251D0000}"/>
    <cellStyle name="20 % - Markeringsfarve3 2 3 5 4 2 3" xfId="24549" xr:uid="{00000000-0005-0000-0000-0000261D0000}"/>
    <cellStyle name="20 % - Markeringsfarve3 2 3 5 4 2 4" xfId="39536" xr:uid="{00000000-0005-0000-0000-0000271D0000}"/>
    <cellStyle name="20 % - Markeringsfarve3 2 3 5 4 3" xfId="11025" xr:uid="{00000000-0005-0000-0000-0000281D0000}"/>
    <cellStyle name="20 % - Markeringsfarve3 2 3 5 4 3 2" xfId="27345" xr:uid="{00000000-0005-0000-0000-0000291D0000}"/>
    <cellStyle name="20 % - Markeringsfarve3 2 3 5 4 3 3" xfId="42311" xr:uid="{00000000-0005-0000-0000-00002A1D0000}"/>
    <cellStyle name="20 % - Markeringsfarve3 2 3 5 4 4" xfId="20323" xr:uid="{00000000-0005-0000-0000-00002B1D0000}"/>
    <cellStyle name="20 % - Markeringsfarve3 2 3 5 4 5" xfId="35312" xr:uid="{00000000-0005-0000-0000-00002C1D0000}"/>
    <cellStyle name="20 % - Markeringsfarve3 2 3 5 5" xfId="6207" xr:uid="{00000000-0005-0000-0000-00002D1D0000}"/>
    <cellStyle name="20 % - Markeringsfarve3 2 3 5 5 2" xfId="13703" xr:uid="{00000000-0005-0000-0000-00002E1D0000}"/>
    <cellStyle name="20 % - Markeringsfarve3 2 3 5 5 2 2" xfId="30018" xr:uid="{00000000-0005-0000-0000-00002F1D0000}"/>
    <cellStyle name="20 % - Markeringsfarve3 2 3 5 5 2 3" xfId="44982" xr:uid="{00000000-0005-0000-0000-0000301D0000}"/>
    <cellStyle name="20 % - Markeringsfarve3 2 3 5 5 3" xfId="22996" xr:uid="{00000000-0005-0000-0000-0000311D0000}"/>
    <cellStyle name="20 % - Markeringsfarve3 2 3 5 5 4" xfId="37983" xr:uid="{00000000-0005-0000-0000-0000321D0000}"/>
    <cellStyle name="20 % - Markeringsfarve3 2 3 5 6" xfId="11021" xr:uid="{00000000-0005-0000-0000-0000331D0000}"/>
    <cellStyle name="20 % - Markeringsfarve3 2 3 5 6 2" xfId="27341" xr:uid="{00000000-0005-0000-0000-0000341D0000}"/>
    <cellStyle name="20 % - Markeringsfarve3 2 3 5 6 3" xfId="42307" xr:uid="{00000000-0005-0000-0000-0000351D0000}"/>
    <cellStyle name="20 % - Markeringsfarve3 2 3 5 7" xfId="20319" xr:uid="{00000000-0005-0000-0000-0000361D0000}"/>
    <cellStyle name="20 % - Markeringsfarve3 2 3 5 8" xfId="35308" xr:uid="{00000000-0005-0000-0000-0000371D0000}"/>
    <cellStyle name="20 % - Markeringsfarve3 2 3 6" xfId="2889" xr:uid="{00000000-0005-0000-0000-0000381D0000}"/>
    <cellStyle name="20 % - Markeringsfarve3 2 3 6 2" xfId="2890" xr:uid="{00000000-0005-0000-0000-0000391D0000}"/>
    <cellStyle name="20 % - Markeringsfarve3 2 3 6 2 2" xfId="2891" xr:uid="{00000000-0005-0000-0000-00003A1D0000}"/>
    <cellStyle name="20 % - Markeringsfarve3 2 3 6 2 2 2" xfId="8773" xr:uid="{00000000-0005-0000-0000-00003B1D0000}"/>
    <cellStyle name="20 % - Markeringsfarve3 2 3 6 2 2 2 2" xfId="16252" xr:uid="{00000000-0005-0000-0000-00003C1D0000}"/>
    <cellStyle name="20 % - Markeringsfarve3 2 3 6 2 2 2 2 2" xfId="32567" xr:uid="{00000000-0005-0000-0000-00003D1D0000}"/>
    <cellStyle name="20 % - Markeringsfarve3 2 3 6 2 2 2 2 3" xfId="47531" xr:uid="{00000000-0005-0000-0000-00003E1D0000}"/>
    <cellStyle name="20 % - Markeringsfarve3 2 3 6 2 2 2 3" xfId="25545" xr:uid="{00000000-0005-0000-0000-00003F1D0000}"/>
    <cellStyle name="20 % - Markeringsfarve3 2 3 6 2 2 2 4" xfId="40532" xr:uid="{00000000-0005-0000-0000-0000401D0000}"/>
    <cellStyle name="20 % - Markeringsfarve3 2 3 6 2 2 3" xfId="11028" xr:uid="{00000000-0005-0000-0000-0000411D0000}"/>
    <cellStyle name="20 % - Markeringsfarve3 2 3 6 2 2 3 2" xfId="27348" xr:uid="{00000000-0005-0000-0000-0000421D0000}"/>
    <cellStyle name="20 % - Markeringsfarve3 2 3 6 2 2 3 3" xfId="42314" xr:uid="{00000000-0005-0000-0000-0000431D0000}"/>
    <cellStyle name="20 % - Markeringsfarve3 2 3 6 2 2 4" xfId="20326" xr:uid="{00000000-0005-0000-0000-0000441D0000}"/>
    <cellStyle name="20 % - Markeringsfarve3 2 3 6 2 2 5" xfId="35315" xr:uid="{00000000-0005-0000-0000-0000451D0000}"/>
    <cellStyle name="20 % - Markeringsfarve3 2 3 6 2 3" xfId="7284" xr:uid="{00000000-0005-0000-0000-0000461D0000}"/>
    <cellStyle name="20 % - Markeringsfarve3 2 3 6 2 3 2" xfId="14776" xr:uid="{00000000-0005-0000-0000-0000471D0000}"/>
    <cellStyle name="20 % - Markeringsfarve3 2 3 6 2 3 2 2" xfId="31091" xr:uid="{00000000-0005-0000-0000-0000481D0000}"/>
    <cellStyle name="20 % - Markeringsfarve3 2 3 6 2 3 2 3" xfId="46055" xr:uid="{00000000-0005-0000-0000-0000491D0000}"/>
    <cellStyle name="20 % - Markeringsfarve3 2 3 6 2 3 3" xfId="24069" xr:uid="{00000000-0005-0000-0000-00004A1D0000}"/>
    <cellStyle name="20 % - Markeringsfarve3 2 3 6 2 3 4" xfId="39056" xr:uid="{00000000-0005-0000-0000-00004B1D0000}"/>
    <cellStyle name="20 % - Markeringsfarve3 2 3 6 2 4" xfId="11027" xr:uid="{00000000-0005-0000-0000-00004C1D0000}"/>
    <cellStyle name="20 % - Markeringsfarve3 2 3 6 2 4 2" xfId="27347" xr:uid="{00000000-0005-0000-0000-00004D1D0000}"/>
    <cellStyle name="20 % - Markeringsfarve3 2 3 6 2 4 3" xfId="42313" xr:uid="{00000000-0005-0000-0000-00004E1D0000}"/>
    <cellStyle name="20 % - Markeringsfarve3 2 3 6 2 5" xfId="20325" xr:uid="{00000000-0005-0000-0000-00004F1D0000}"/>
    <cellStyle name="20 % - Markeringsfarve3 2 3 6 2 6" xfId="35314" xr:uid="{00000000-0005-0000-0000-0000501D0000}"/>
    <cellStyle name="20 % - Markeringsfarve3 2 3 6 3" xfId="2892" xr:uid="{00000000-0005-0000-0000-0000511D0000}"/>
    <cellStyle name="20 % - Markeringsfarve3 2 3 6 3 2" xfId="8050" xr:uid="{00000000-0005-0000-0000-0000521D0000}"/>
    <cellStyle name="20 % - Markeringsfarve3 2 3 6 3 2 2" xfId="15538" xr:uid="{00000000-0005-0000-0000-0000531D0000}"/>
    <cellStyle name="20 % - Markeringsfarve3 2 3 6 3 2 2 2" xfId="31853" xr:uid="{00000000-0005-0000-0000-0000541D0000}"/>
    <cellStyle name="20 % - Markeringsfarve3 2 3 6 3 2 2 3" xfId="46817" xr:uid="{00000000-0005-0000-0000-0000551D0000}"/>
    <cellStyle name="20 % - Markeringsfarve3 2 3 6 3 2 3" xfId="24831" xr:uid="{00000000-0005-0000-0000-0000561D0000}"/>
    <cellStyle name="20 % - Markeringsfarve3 2 3 6 3 2 4" xfId="39818" xr:uid="{00000000-0005-0000-0000-0000571D0000}"/>
    <cellStyle name="20 % - Markeringsfarve3 2 3 6 3 3" xfId="11029" xr:uid="{00000000-0005-0000-0000-0000581D0000}"/>
    <cellStyle name="20 % - Markeringsfarve3 2 3 6 3 3 2" xfId="27349" xr:uid="{00000000-0005-0000-0000-0000591D0000}"/>
    <cellStyle name="20 % - Markeringsfarve3 2 3 6 3 3 3" xfId="42315" xr:uid="{00000000-0005-0000-0000-00005A1D0000}"/>
    <cellStyle name="20 % - Markeringsfarve3 2 3 6 3 4" xfId="20327" xr:uid="{00000000-0005-0000-0000-00005B1D0000}"/>
    <cellStyle name="20 % - Markeringsfarve3 2 3 6 3 5" xfId="35316" xr:uid="{00000000-0005-0000-0000-00005C1D0000}"/>
    <cellStyle name="20 % - Markeringsfarve3 2 3 6 4" xfId="2893" xr:uid="{00000000-0005-0000-0000-00005D1D0000}"/>
    <cellStyle name="20 % - Markeringsfarve3 2 3 6 4 2" xfId="7770" xr:uid="{00000000-0005-0000-0000-00005E1D0000}"/>
    <cellStyle name="20 % - Markeringsfarve3 2 3 6 4 2 2" xfId="15258" xr:uid="{00000000-0005-0000-0000-00005F1D0000}"/>
    <cellStyle name="20 % - Markeringsfarve3 2 3 6 4 2 2 2" xfId="31573" xr:uid="{00000000-0005-0000-0000-0000601D0000}"/>
    <cellStyle name="20 % - Markeringsfarve3 2 3 6 4 2 2 3" xfId="46537" xr:uid="{00000000-0005-0000-0000-0000611D0000}"/>
    <cellStyle name="20 % - Markeringsfarve3 2 3 6 4 2 3" xfId="24551" xr:uid="{00000000-0005-0000-0000-0000621D0000}"/>
    <cellStyle name="20 % - Markeringsfarve3 2 3 6 4 2 4" xfId="39538" xr:uid="{00000000-0005-0000-0000-0000631D0000}"/>
    <cellStyle name="20 % - Markeringsfarve3 2 3 6 4 3" xfId="11030" xr:uid="{00000000-0005-0000-0000-0000641D0000}"/>
    <cellStyle name="20 % - Markeringsfarve3 2 3 6 4 3 2" xfId="27350" xr:uid="{00000000-0005-0000-0000-0000651D0000}"/>
    <cellStyle name="20 % - Markeringsfarve3 2 3 6 4 3 3" xfId="42316" xr:uid="{00000000-0005-0000-0000-0000661D0000}"/>
    <cellStyle name="20 % - Markeringsfarve3 2 3 6 4 4" xfId="20328" xr:uid="{00000000-0005-0000-0000-0000671D0000}"/>
    <cellStyle name="20 % - Markeringsfarve3 2 3 6 4 5" xfId="35317" xr:uid="{00000000-0005-0000-0000-0000681D0000}"/>
    <cellStyle name="20 % - Markeringsfarve3 2 3 6 5" xfId="6208" xr:uid="{00000000-0005-0000-0000-0000691D0000}"/>
    <cellStyle name="20 % - Markeringsfarve3 2 3 6 5 2" xfId="13704" xr:uid="{00000000-0005-0000-0000-00006A1D0000}"/>
    <cellStyle name="20 % - Markeringsfarve3 2 3 6 5 2 2" xfId="30019" xr:uid="{00000000-0005-0000-0000-00006B1D0000}"/>
    <cellStyle name="20 % - Markeringsfarve3 2 3 6 5 2 3" xfId="44983" xr:uid="{00000000-0005-0000-0000-00006C1D0000}"/>
    <cellStyle name="20 % - Markeringsfarve3 2 3 6 5 3" xfId="22997" xr:uid="{00000000-0005-0000-0000-00006D1D0000}"/>
    <cellStyle name="20 % - Markeringsfarve3 2 3 6 5 4" xfId="37984" xr:uid="{00000000-0005-0000-0000-00006E1D0000}"/>
    <cellStyle name="20 % - Markeringsfarve3 2 3 6 6" xfId="11026" xr:uid="{00000000-0005-0000-0000-00006F1D0000}"/>
    <cellStyle name="20 % - Markeringsfarve3 2 3 6 6 2" xfId="27346" xr:uid="{00000000-0005-0000-0000-0000701D0000}"/>
    <cellStyle name="20 % - Markeringsfarve3 2 3 6 6 3" xfId="42312" xr:uid="{00000000-0005-0000-0000-0000711D0000}"/>
    <cellStyle name="20 % - Markeringsfarve3 2 3 6 7" xfId="20324" xr:uid="{00000000-0005-0000-0000-0000721D0000}"/>
    <cellStyle name="20 % - Markeringsfarve3 2 3 6 8" xfId="35313" xr:uid="{00000000-0005-0000-0000-0000731D0000}"/>
    <cellStyle name="20 % - Markeringsfarve3 2 3 7" xfId="2894" xr:uid="{00000000-0005-0000-0000-0000741D0000}"/>
    <cellStyle name="20 % - Markeringsfarve3 2 3 7 2" xfId="2895" xr:uid="{00000000-0005-0000-0000-0000751D0000}"/>
    <cellStyle name="20 % - Markeringsfarve3 2 3 7 2 2" xfId="8269" xr:uid="{00000000-0005-0000-0000-0000761D0000}"/>
    <cellStyle name="20 % - Markeringsfarve3 2 3 7 2 2 2" xfId="15748" xr:uid="{00000000-0005-0000-0000-0000771D0000}"/>
    <cellStyle name="20 % - Markeringsfarve3 2 3 7 2 2 2 2" xfId="32063" xr:uid="{00000000-0005-0000-0000-0000781D0000}"/>
    <cellStyle name="20 % - Markeringsfarve3 2 3 7 2 2 2 3" xfId="47027" xr:uid="{00000000-0005-0000-0000-0000791D0000}"/>
    <cellStyle name="20 % - Markeringsfarve3 2 3 7 2 2 3" xfId="25041" xr:uid="{00000000-0005-0000-0000-00007A1D0000}"/>
    <cellStyle name="20 % - Markeringsfarve3 2 3 7 2 2 4" xfId="40028" xr:uid="{00000000-0005-0000-0000-00007B1D0000}"/>
    <cellStyle name="20 % - Markeringsfarve3 2 3 7 2 3" xfId="11032" xr:uid="{00000000-0005-0000-0000-00007C1D0000}"/>
    <cellStyle name="20 % - Markeringsfarve3 2 3 7 2 3 2" xfId="27352" xr:uid="{00000000-0005-0000-0000-00007D1D0000}"/>
    <cellStyle name="20 % - Markeringsfarve3 2 3 7 2 3 3" xfId="42318" xr:uid="{00000000-0005-0000-0000-00007E1D0000}"/>
    <cellStyle name="20 % - Markeringsfarve3 2 3 7 2 4" xfId="20330" xr:uid="{00000000-0005-0000-0000-00007F1D0000}"/>
    <cellStyle name="20 % - Markeringsfarve3 2 3 7 2 5" xfId="35319" xr:uid="{00000000-0005-0000-0000-0000801D0000}"/>
    <cellStyle name="20 % - Markeringsfarve3 2 3 7 3" xfId="6855" xr:uid="{00000000-0005-0000-0000-0000811D0000}"/>
    <cellStyle name="20 % - Markeringsfarve3 2 3 7 3 2" xfId="14350" xr:uid="{00000000-0005-0000-0000-0000821D0000}"/>
    <cellStyle name="20 % - Markeringsfarve3 2 3 7 3 2 2" xfId="30665" xr:uid="{00000000-0005-0000-0000-0000831D0000}"/>
    <cellStyle name="20 % - Markeringsfarve3 2 3 7 3 2 3" xfId="45629" xr:uid="{00000000-0005-0000-0000-0000841D0000}"/>
    <cellStyle name="20 % - Markeringsfarve3 2 3 7 3 3" xfId="23643" xr:uid="{00000000-0005-0000-0000-0000851D0000}"/>
    <cellStyle name="20 % - Markeringsfarve3 2 3 7 3 4" xfId="38630" xr:uid="{00000000-0005-0000-0000-0000861D0000}"/>
    <cellStyle name="20 % - Markeringsfarve3 2 3 7 4" xfId="11031" xr:uid="{00000000-0005-0000-0000-0000871D0000}"/>
    <cellStyle name="20 % - Markeringsfarve3 2 3 7 4 2" xfId="27351" xr:uid="{00000000-0005-0000-0000-0000881D0000}"/>
    <cellStyle name="20 % - Markeringsfarve3 2 3 7 4 3" xfId="42317" xr:uid="{00000000-0005-0000-0000-0000891D0000}"/>
    <cellStyle name="20 % - Markeringsfarve3 2 3 7 5" xfId="20329" xr:uid="{00000000-0005-0000-0000-00008A1D0000}"/>
    <cellStyle name="20 % - Markeringsfarve3 2 3 7 6" xfId="35318" xr:uid="{00000000-0005-0000-0000-00008B1D0000}"/>
    <cellStyle name="20 % - Markeringsfarve3 2 3 8" xfId="2896" xr:uid="{00000000-0005-0000-0000-00008C1D0000}"/>
    <cellStyle name="20 % - Markeringsfarve3 2 3 8 2" xfId="7497" xr:uid="{00000000-0005-0000-0000-00008D1D0000}"/>
    <cellStyle name="20 % - Markeringsfarve3 2 3 8 2 2" xfId="14986" xr:uid="{00000000-0005-0000-0000-00008E1D0000}"/>
    <cellStyle name="20 % - Markeringsfarve3 2 3 8 2 2 2" xfId="31301" xr:uid="{00000000-0005-0000-0000-00008F1D0000}"/>
    <cellStyle name="20 % - Markeringsfarve3 2 3 8 2 2 3" xfId="46265" xr:uid="{00000000-0005-0000-0000-0000901D0000}"/>
    <cellStyle name="20 % - Markeringsfarve3 2 3 8 2 3" xfId="24279" xr:uid="{00000000-0005-0000-0000-0000911D0000}"/>
    <cellStyle name="20 % - Markeringsfarve3 2 3 8 2 4" xfId="39266" xr:uid="{00000000-0005-0000-0000-0000921D0000}"/>
    <cellStyle name="20 % - Markeringsfarve3 2 3 8 3" xfId="11033" xr:uid="{00000000-0005-0000-0000-0000931D0000}"/>
    <cellStyle name="20 % - Markeringsfarve3 2 3 8 3 2" xfId="27353" xr:uid="{00000000-0005-0000-0000-0000941D0000}"/>
    <cellStyle name="20 % - Markeringsfarve3 2 3 8 3 3" xfId="42319" xr:uid="{00000000-0005-0000-0000-0000951D0000}"/>
    <cellStyle name="20 % - Markeringsfarve3 2 3 8 4" xfId="20331" xr:uid="{00000000-0005-0000-0000-0000961D0000}"/>
    <cellStyle name="20 % - Markeringsfarve3 2 3 8 5" xfId="35320" xr:uid="{00000000-0005-0000-0000-0000971D0000}"/>
    <cellStyle name="20 % - Markeringsfarve3 2 3 9" xfId="2897" xr:uid="{00000000-0005-0000-0000-0000981D0000}"/>
    <cellStyle name="20 % - Markeringsfarve3 2 3 9 2" xfId="7761" xr:uid="{00000000-0005-0000-0000-0000991D0000}"/>
    <cellStyle name="20 % - Markeringsfarve3 2 3 9 2 2" xfId="15249" xr:uid="{00000000-0005-0000-0000-00009A1D0000}"/>
    <cellStyle name="20 % - Markeringsfarve3 2 3 9 2 2 2" xfId="31564" xr:uid="{00000000-0005-0000-0000-00009B1D0000}"/>
    <cellStyle name="20 % - Markeringsfarve3 2 3 9 2 2 3" xfId="46528" xr:uid="{00000000-0005-0000-0000-00009C1D0000}"/>
    <cellStyle name="20 % - Markeringsfarve3 2 3 9 2 3" xfId="24542" xr:uid="{00000000-0005-0000-0000-00009D1D0000}"/>
    <cellStyle name="20 % - Markeringsfarve3 2 3 9 2 4" xfId="39529" xr:uid="{00000000-0005-0000-0000-00009E1D0000}"/>
    <cellStyle name="20 % - Markeringsfarve3 2 3 9 3" xfId="11034" xr:uid="{00000000-0005-0000-0000-00009F1D0000}"/>
    <cellStyle name="20 % - Markeringsfarve3 2 3 9 3 2" xfId="27354" xr:uid="{00000000-0005-0000-0000-0000A01D0000}"/>
    <cellStyle name="20 % - Markeringsfarve3 2 3 9 3 3" xfId="42320" xr:uid="{00000000-0005-0000-0000-0000A11D0000}"/>
    <cellStyle name="20 % - Markeringsfarve3 2 3 9 4" xfId="20332" xr:uid="{00000000-0005-0000-0000-0000A21D0000}"/>
    <cellStyle name="20 % - Markeringsfarve3 2 3 9 5" xfId="35321" xr:uid="{00000000-0005-0000-0000-0000A31D0000}"/>
    <cellStyle name="20 % - Markeringsfarve3 2 4" xfId="2898" xr:uid="{00000000-0005-0000-0000-0000A41D0000}"/>
    <cellStyle name="20 % - Markeringsfarve3 2 4 2" xfId="2899" xr:uid="{00000000-0005-0000-0000-0000A51D0000}"/>
    <cellStyle name="20 % - Markeringsfarve3 2 4 2 2" xfId="2900" xr:uid="{00000000-0005-0000-0000-0000A61D0000}"/>
    <cellStyle name="20 % - Markeringsfarve3 2 4 2 2 2" xfId="8310" xr:uid="{00000000-0005-0000-0000-0000A71D0000}"/>
    <cellStyle name="20 % - Markeringsfarve3 2 4 2 2 2 2" xfId="15789" xr:uid="{00000000-0005-0000-0000-0000A81D0000}"/>
    <cellStyle name="20 % - Markeringsfarve3 2 4 2 2 2 2 2" xfId="32104" xr:uid="{00000000-0005-0000-0000-0000A91D0000}"/>
    <cellStyle name="20 % - Markeringsfarve3 2 4 2 2 2 2 3" xfId="47068" xr:uid="{00000000-0005-0000-0000-0000AA1D0000}"/>
    <cellStyle name="20 % - Markeringsfarve3 2 4 2 2 2 3" xfId="25082" xr:uid="{00000000-0005-0000-0000-0000AB1D0000}"/>
    <cellStyle name="20 % - Markeringsfarve3 2 4 2 2 2 4" xfId="40069" xr:uid="{00000000-0005-0000-0000-0000AC1D0000}"/>
    <cellStyle name="20 % - Markeringsfarve3 2 4 2 2 3" xfId="11037" xr:uid="{00000000-0005-0000-0000-0000AD1D0000}"/>
    <cellStyle name="20 % - Markeringsfarve3 2 4 2 2 3 2" xfId="27357" xr:uid="{00000000-0005-0000-0000-0000AE1D0000}"/>
    <cellStyle name="20 % - Markeringsfarve3 2 4 2 2 3 3" xfId="42323" xr:uid="{00000000-0005-0000-0000-0000AF1D0000}"/>
    <cellStyle name="20 % - Markeringsfarve3 2 4 2 2 4" xfId="20335" xr:uid="{00000000-0005-0000-0000-0000B01D0000}"/>
    <cellStyle name="20 % - Markeringsfarve3 2 4 2 2 5" xfId="35324" xr:uid="{00000000-0005-0000-0000-0000B11D0000}"/>
    <cellStyle name="20 % - Markeringsfarve3 2 4 2 3" xfId="6888" xr:uid="{00000000-0005-0000-0000-0000B21D0000}"/>
    <cellStyle name="20 % - Markeringsfarve3 2 4 2 3 2" xfId="14383" xr:uid="{00000000-0005-0000-0000-0000B31D0000}"/>
    <cellStyle name="20 % - Markeringsfarve3 2 4 2 3 2 2" xfId="30698" xr:uid="{00000000-0005-0000-0000-0000B41D0000}"/>
    <cellStyle name="20 % - Markeringsfarve3 2 4 2 3 2 3" xfId="45662" xr:uid="{00000000-0005-0000-0000-0000B51D0000}"/>
    <cellStyle name="20 % - Markeringsfarve3 2 4 2 3 3" xfId="23676" xr:uid="{00000000-0005-0000-0000-0000B61D0000}"/>
    <cellStyle name="20 % - Markeringsfarve3 2 4 2 3 4" xfId="38663" xr:uid="{00000000-0005-0000-0000-0000B71D0000}"/>
    <cellStyle name="20 % - Markeringsfarve3 2 4 2 4" xfId="11036" xr:uid="{00000000-0005-0000-0000-0000B81D0000}"/>
    <cellStyle name="20 % - Markeringsfarve3 2 4 2 4 2" xfId="27356" xr:uid="{00000000-0005-0000-0000-0000B91D0000}"/>
    <cellStyle name="20 % - Markeringsfarve3 2 4 2 4 3" xfId="42322" xr:uid="{00000000-0005-0000-0000-0000BA1D0000}"/>
    <cellStyle name="20 % - Markeringsfarve3 2 4 2 5" xfId="20334" xr:uid="{00000000-0005-0000-0000-0000BB1D0000}"/>
    <cellStyle name="20 % - Markeringsfarve3 2 4 2 6" xfId="35323" xr:uid="{00000000-0005-0000-0000-0000BC1D0000}"/>
    <cellStyle name="20 % - Markeringsfarve3 2 4 3" xfId="2901" xr:uid="{00000000-0005-0000-0000-0000BD1D0000}"/>
    <cellStyle name="20 % - Markeringsfarve3 2 4 3 2" xfId="7540" xr:uid="{00000000-0005-0000-0000-0000BE1D0000}"/>
    <cellStyle name="20 % - Markeringsfarve3 2 4 3 2 2" xfId="15029" xr:uid="{00000000-0005-0000-0000-0000BF1D0000}"/>
    <cellStyle name="20 % - Markeringsfarve3 2 4 3 2 2 2" xfId="31344" xr:uid="{00000000-0005-0000-0000-0000C01D0000}"/>
    <cellStyle name="20 % - Markeringsfarve3 2 4 3 2 2 3" xfId="46308" xr:uid="{00000000-0005-0000-0000-0000C11D0000}"/>
    <cellStyle name="20 % - Markeringsfarve3 2 4 3 2 3" xfId="24322" xr:uid="{00000000-0005-0000-0000-0000C21D0000}"/>
    <cellStyle name="20 % - Markeringsfarve3 2 4 3 2 4" xfId="39309" xr:uid="{00000000-0005-0000-0000-0000C31D0000}"/>
    <cellStyle name="20 % - Markeringsfarve3 2 4 3 3" xfId="11038" xr:uid="{00000000-0005-0000-0000-0000C41D0000}"/>
    <cellStyle name="20 % - Markeringsfarve3 2 4 3 3 2" xfId="27358" xr:uid="{00000000-0005-0000-0000-0000C51D0000}"/>
    <cellStyle name="20 % - Markeringsfarve3 2 4 3 3 3" xfId="42324" xr:uid="{00000000-0005-0000-0000-0000C61D0000}"/>
    <cellStyle name="20 % - Markeringsfarve3 2 4 3 4" xfId="20336" xr:uid="{00000000-0005-0000-0000-0000C71D0000}"/>
    <cellStyle name="20 % - Markeringsfarve3 2 4 3 5" xfId="35325" xr:uid="{00000000-0005-0000-0000-0000C81D0000}"/>
    <cellStyle name="20 % - Markeringsfarve3 2 4 4" xfId="2902" xr:uid="{00000000-0005-0000-0000-0000C91D0000}"/>
    <cellStyle name="20 % - Markeringsfarve3 2 4 4 2" xfId="8989" xr:uid="{00000000-0005-0000-0000-0000CA1D0000}"/>
    <cellStyle name="20 % - Markeringsfarve3 2 4 4 2 2" xfId="16461" xr:uid="{00000000-0005-0000-0000-0000CB1D0000}"/>
    <cellStyle name="20 % - Markeringsfarve3 2 4 4 2 2 2" xfId="32776" xr:uid="{00000000-0005-0000-0000-0000CC1D0000}"/>
    <cellStyle name="20 % - Markeringsfarve3 2 4 4 2 2 3" xfId="47740" xr:uid="{00000000-0005-0000-0000-0000CD1D0000}"/>
    <cellStyle name="20 % - Markeringsfarve3 2 4 4 2 3" xfId="25754" xr:uid="{00000000-0005-0000-0000-0000CE1D0000}"/>
    <cellStyle name="20 % - Markeringsfarve3 2 4 4 2 4" xfId="40741" xr:uid="{00000000-0005-0000-0000-0000CF1D0000}"/>
    <cellStyle name="20 % - Markeringsfarve3 2 4 4 3" xfId="11039" xr:uid="{00000000-0005-0000-0000-0000D01D0000}"/>
    <cellStyle name="20 % - Markeringsfarve3 2 4 4 3 2" xfId="27359" xr:uid="{00000000-0005-0000-0000-0000D11D0000}"/>
    <cellStyle name="20 % - Markeringsfarve3 2 4 4 3 3" xfId="42325" xr:uid="{00000000-0005-0000-0000-0000D21D0000}"/>
    <cellStyle name="20 % - Markeringsfarve3 2 4 4 4" xfId="20337" xr:uid="{00000000-0005-0000-0000-0000D31D0000}"/>
    <cellStyle name="20 % - Markeringsfarve3 2 4 4 5" xfId="35326" xr:uid="{00000000-0005-0000-0000-0000D41D0000}"/>
    <cellStyle name="20 % - Markeringsfarve3 2 4 5" xfId="6209" xr:uid="{00000000-0005-0000-0000-0000D51D0000}"/>
    <cellStyle name="20 % - Markeringsfarve3 2 4 5 2" xfId="13705" xr:uid="{00000000-0005-0000-0000-0000D61D0000}"/>
    <cellStyle name="20 % - Markeringsfarve3 2 4 5 2 2" xfId="30020" xr:uid="{00000000-0005-0000-0000-0000D71D0000}"/>
    <cellStyle name="20 % - Markeringsfarve3 2 4 5 2 3" xfId="44984" xr:uid="{00000000-0005-0000-0000-0000D81D0000}"/>
    <cellStyle name="20 % - Markeringsfarve3 2 4 5 3" xfId="22998" xr:uid="{00000000-0005-0000-0000-0000D91D0000}"/>
    <cellStyle name="20 % - Markeringsfarve3 2 4 5 4" xfId="37985" xr:uid="{00000000-0005-0000-0000-0000DA1D0000}"/>
    <cellStyle name="20 % - Markeringsfarve3 2 4 6" xfId="11035" xr:uid="{00000000-0005-0000-0000-0000DB1D0000}"/>
    <cellStyle name="20 % - Markeringsfarve3 2 4 6 2" xfId="27355" xr:uid="{00000000-0005-0000-0000-0000DC1D0000}"/>
    <cellStyle name="20 % - Markeringsfarve3 2 4 6 3" xfId="42321" xr:uid="{00000000-0005-0000-0000-0000DD1D0000}"/>
    <cellStyle name="20 % - Markeringsfarve3 2 4 7" xfId="20333" xr:uid="{00000000-0005-0000-0000-0000DE1D0000}"/>
    <cellStyle name="20 % - Markeringsfarve3 2 4 8" xfId="35322" xr:uid="{00000000-0005-0000-0000-0000DF1D0000}"/>
    <cellStyle name="20 % - Markeringsfarve3 2 5" xfId="2903" xr:uid="{00000000-0005-0000-0000-0000E01D0000}"/>
    <cellStyle name="20 % - Markeringsfarve3 2 5 2" xfId="2904" xr:uid="{00000000-0005-0000-0000-0000E11D0000}"/>
    <cellStyle name="20 % - Markeringsfarve3 2 5 2 2" xfId="2905" xr:uid="{00000000-0005-0000-0000-0000E21D0000}"/>
    <cellStyle name="20 % - Markeringsfarve3 2 5 2 2 2" xfId="8416" xr:uid="{00000000-0005-0000-0000-0000E31D0000}"/>
    <cellStyle name="20 % - Markeringsfarve3 2 5 2 2 2 2" xfId="15895" xr:uid="{00000000-0005-0000-0000-0000E41D0000}"/>
    <cellStyle name="20 % - Markeringsfarve3 2 5 2 2 2 2 2" xfId="32210" xr:uid="{00000000-0005-0000-0000-0000E51D0000}"/>
    <cellStyle name="20 % - Markeringsfarve3 2 5 2 2 2 2 3" xfId="47174" xr:uid="{00000000-0005-0000-0000-0000E61D0000}"/>
    <cellStyle name="20 % - Markeringsfarve3 2 5 2 2 2 3" xfId="25188" xr:uid="{00000000-0005-0000-0000-0000E71D0000}"/>
    <cellStyle name="20 % - Markeringsfarve3 2 5 2 2 2 4" xfId="40175" xr:uid="{00000000-0005-0000-0000-0000E81D0000}"/>
    <cellStyle name="20 % - Markeringsfarve3 2 5 2 2 3" xfId="11042" xr:uid="{00000000-0005-0000-0000-0000E91D0000}"/>
    <cellStyle name="20 % - Markeringsfarve3 2 5 2 2 3 2" xfId="27362" xr:uid="{00000000-0005-0000-0000-0000EA1D0000}"/>
    <cellStyle name="20 % - Markeringsfarve3 2 5 2 2 3 3" xfId="42328" xr:uid="{00000000-0005-0000-0000-0000EB1D0000}"/>
    <cellStyle name="20 % - Markeringsfarve3 2 5 2 2 4" xfId="20340" xr:uid="{00000000-0005-0000-0000-0000EC1D0000}"/>
    <cellStyle name="20 % - Markeringsfarve3 2 5 2 2 5" xfId="35329" xr:uid="{00000000-0005-0000-0000-0000ED1D0000}"/>
    <cellStyle name="20 % - Markeringsfarve3 2 5 2 3" xfId="6980" xr:uid="{00000000-0005-0000-0000-0000EE1D0000}"/>
    <cellStyle name="20 % - Markeringsfarve3 2 5 2 3 2" xfId="14475" xr:uid="{00000000-0005-0000-0000-0000EF1D0000}"/>
    <cellStyle name="20 % - Markeringsfarve3 2 5 2 3 2 2" xfId="30790" xr:uid="{00000000-0005-0000-0000-0000F01D0000}"/>
    <cellStyle name="20 % - Markeringsfarve3 2 5 2 3 2 3" xfId="45754" xr:uid="{00000000-0005-0000-0000-0000F11D0000}"/>
    <cellStyle name="20 % - Markeringsfarve3 2 5 2 3 3" xfId="23768" xr:uid="{00000000-0005-0000-0000-0000F21D0000}"/>
    <cellStyle name="20 % - Markeringsfarve3 2 5 2 3 4" xfId="38755" xr:uid="{00000000-0005-0000-0000-0000F31D0000}"/>
    <cellStyle name="20 % - Markeringsfarve3 2 5 2 4" xfId="11041" xr:uid="{00000000-0005-0000-0000-0000F41D0000}"/>
    <cellStyle name="20 % - Markeringsfarve3 2 5 2 4 2" xfId="27361" xr:uid="{00000000-0005-0000-0000-0000F51D0000}"/>
    <cellStyle name="20 % - Markeringsfarve3 2 5 2 4 3" xfId="42327" xr:uid="{00000000-0005-0000-0000-0000F61D0000}"/>
    <cellStyle name="20 % - Markeringsfarve3 2 5 2 5" xfId="20339" xr:uid="{00000000-0005-0000-0000-0000F71D0000}"/>
    <cellStyle name="20 % - Markeringsfarve3 2 5 2 6" xfId="35328" xr:uid="{00000000-0005-0000-0000-0000F81D0000}"/>
    <cellStyle name="20 % - Markeringsfarve3 2 5 3" xfId="2906" xr:uid="{00000000-0005-0000-0000-0000F91D0000}"/>
    <cellStyle name="20 % - Markeringsfarve3 2 5 3 2" xfId="7646" xr:uid="{00000000-0005-0000-0000-0000FA1D0000}"/>
    <cellStyle name="20 % - Markeringsfarve3 2 5 3 2 2" xfId="15135" xr:uid="{00000000-0005-0000-0000-0000FB1D0000}"/>
    <cellStyle name="20 % - Markeringsfarve3 2 5 3 2 2 2" xfId="31450" xr:uid="{00000000-0005-0000-0000-0000FC1D0000}"/>
    <cellStyle name="20 % - Markeringsfarve3 2 5 3 2 2 3" xfId="46414" xr:uid="{00000000-0005-0000-0000-0000FD1D0000}"/>
    <cellStyle name="20 % - Markeringsfarve3 2 5 3 2 3" xfId="24428" xr:uid="{00000000-0005-0000-0000-0000FE1D0000}"/>
    <cellStyle name="20 % - Markeringsfarve3 2 5 3 2 4" xfId="39415" xr:uid="{00000000-0005-0000-0000-0000FF1D0000}"/>
    <cellStyle name="20 % - Markeringsfarve3 2 5 3 3" xfId="11043" xr:uid="{00000000-0005-0000-0000-0000001E0000}"/>
    <cellStyle name="20 % - Markeringsfarve3 2 5 3 3 2" xfId="27363" xr:uid="{00000000-0005-0000-0000-0000011E0000}"/>
    <cellStyle name="20 % - Markeringsfarve3 2 5 3 3 3" xfId="42329" xr:uid="{00000000-0005-0000-0000-0000021E0000}"/>
    <cellStyle name="20 % - Markeringsfarve3 2 5 3 4" xfId="20341" xr:uid="{00000000-0005-0000-0000-0000031E0000}"/>
    <cellStyle name="20 % - Markeringsfarve3 2 5 3 5" xfId="35330" xr:uid="{00000000-0005-0000-0000-0000041E0000}"/>
    <cellStyle name="20 % - Markeringsfarve3 2 5 4" xfId="2907" xr:uid="{00000000-0005-0000-0000-0000051E0000}"/>
    <cellStyle name="20 % - Markeringsfarve3 2 5 4 2" xfId="7627" xr:uid="{00000000-0005-0000-0000-0000061E0000}"/>
    <cellStyle name="20 % - Markeringsfarve3 2 5 4 2 2" xfId="15116" xr:uid="{00000000-0005-0000-0000-0000071E0000}"/>
    <cellStyle name="20 % - Markeringsfarve3 2 5 4 2 2 2" xfId="31431" xr:uid="{00000000-0005-0000-0000-0000081E0000}"/>
    <cellStyle name="20 % - Markeringsfarve3 2 5 4 2 2 3" xfId="46395" xr:uid="{00000000-0005-0000-0000-0000091E0000}"/>
    <cellStyle name="20 % - Markeringsfarve3 2 5 4 2 3" xfId="24409" xr:uid="{00000000-0005-0000-0000-00000A1E0000}"/>
    <cellStyle name="20 % - Markeringsfarve3 2 5 4 2 4" xfId="39396" xr:uid="{00000000-0005-0000-0000-00000B1E0000}"/>
    <cellStyle name="20 % - Markeringsfarve3 2 5 4 3" xfId="11044" xr:uid="{00000000-0005-0000-0000-00000C1E0000}"/>
    <cellStyle name="20 % - Markeringsfarve3 2 5 4 3 2" xfId="27364" xr:uid="{00000000-0005-0000-0000-00000D1E0000}"/>
    <cellStyle name="20 % - Markeringsfarve3 2 5 4 3 3" xfId="42330" xr:uid="{00000000-0005-0000-0000-00000E1E0000}"/>
    <cellStyle name="20 % - Markeringsfarve3 2 5 4 4" xfId="20342" xr:uid="{00000000-0005-0000-0000-00000F1E0000}"/>
    <cellStyle name="20 % - Markeringsfarve3 2 5 4 5" xfId="35331" xr:uid="{00000000-0005-0000-0000-0000101E0000}"/>
    <cellStyle name="20 % - Markeringsfarve3 2 5 5" xfId="6210" xr:uid="{00000000-0005-0000-0000-0000111E0000}"/>
    <cellStyle name="20 % - Markeringsfarve3 2 5 5 2" xfId="13706" xr:uid="{00000000-0005-0000-0000-0000121E0000}"/>
    <cellStyle name="20 % - Markeringsfarve3 2 5 5 2 2" xfId="30021" xr:uid="{00000000-0005-0000-0000-0000131E0000}"/>
    <cellStyle name="20 % - Markeringsfarve3 2 5 5 2 3" xfId="44985" xr:uid="{00000000-0005-0000-0000-0000141E0000}"/>
    <cellStyle name="20 % - Markeringsfarve3 2 5 5 3" xfId="22999" xr:uid="{00000000-0005-0000-0000-0000151E0000}"/>
    <cellStyle name="20 % - Markeringsfarve3 2 5 5 4" xfId="37986" xr:uid="{00000000-0005-0000-0000-0000161E0000}"/>
    <cellStyle name="20 % - Markeringsfarve3 2 5 6" xfId="11040" xr:uid="{00000000-0005-0000-0000-0000171E0000}"/>
    <cellStyle name="20 % - Markeringsfarve3 2 5 6 2" xfId="27360" xr:uid="{00000000-0005-0000-0000-0000181E0000}"/>
    <cellStyle name="20 % - Markeringsfarve3 2 5 6 3" xfId="42326" xr:uid="{00000000-0005-0000-0000-0000191E0000}"/>
    <cellStyle name="20 % - Markeringsfarve3 2 5 7" xfId="20338" xr:uid="{00000000-0005-0000-0000-00001A1E0000}"/>
    <cellStyle name="20 % - Markeringsfarve3 2 5 8" xfId="35327" xr:uid="{00000000-0005-0000-0000-00001B1E0000}"/>
    <cellStyle name="20 % - Markeringsfarve3 2 6" xfId="2908" xr:uid="{00000000-0005-0000-0000-00001C1E0000}"/>
    <cellStyle name="20 % - Markeringsfarve3 2 6 2" xfId="2909" xr:uid="{00000000-0005-0000-0000-00001D1E0000}"/>
    <cellStyle name="20 % - Markeringsfarve3 2 6 2 2" xfId="2910" xr:uid="{00000000-0005-0000-0000-00001E1E0000}"/>
    <cellStyle name="20 % - Markeringsfarve3 2 6 2 2 2" xfId="8548" xr:uid="{00000000-0005-0000-0000-00001F1E0000}"/>
    <cellStyle name="20 % - Markeringsfarve3 2 6 2 2 2 2" xfId="16027" xr:uid="{00000000-0005-0000-0000-0000201E0000}"/>
    <cellStyle name="20 % - Markeringsfarve3 2 6 2 2 2 2 2" xfId="32342" xr:uid="{00000000-0005-0000-0000-0000211E0000}"/>
    <cellStyle name="20 % - Markeringsfarve3 2 6 2 2 2 2 3" xfId="47306" xr:uid="{00000000-0005-0000-0000-0000221E0000}"/>
    <cellStyle name="20 % - Markeringsfarve3 2 6 2 2 2 3" xfId="25320" xr:uid="{00000000-0005-0000-0000-0000231E0000}"/>
    <cellStyle name="20 % - Markeringsfarve3 2 6 2 2 2 4" xfId="40307" xr:uid="{00000000-0005-0000-0000-0000241E0000}"/>
    <cellStyle name="20 % - Markeringsfarve3 2 6 2 2 3" xfId="11047" xr:uid="{00000000-0005-0000-0000-0000251E0000}"/>
    <cellStyle name="20 % - Markeringsfarve3 2 6 2 2 3 2" xfId="27367" xr:uid="{00000000-0005-0000-0000-0000261E0000}"/>
    <cellStyle name="20 % - Markeringsfarve3 2 6 2 2 3 3" xfId="42333" xr:uid="{00000000-0005-0000-0000-0000271E0000}"/>
    <cellStyle name="20 % - Markeringsfarve3 2 6 2 2 4" xfId="20345" xr:uid="{00000000-0005-0000-0000-0000281E0000}"/>
    <cellStyle name="20 % - Markeringsfarve3 2 6 2 2 5" xfId="35334" xr:uid="{00000000-0005-0000-0000-0000291E0000}"/>
    <cellStyle name="20 % - Markeringsfarve3 2 6 2 3" xfId="7090" xr:uid="{00000000-0005-0000-0000-00002A1E0000}"/>
    <cellStyle name="20 % - Markeringsfarve3 2 6 2 3 2" xfId="14582" xr:uid="{00000000-0005-0000-0000-00002B1E0000}"/>
    <cellStyle name="20 % - Markeringsfarve3 2 6 2 3 2 2" xfId="30897" xr:uid="{00000000-0005-0000-0000-00002C1E0000}"/>
    <cellStyle name="20 % - Markeringsfarve3 2 6 2 3 2 3" xfId="45861" xr:uid="{00000000-0005-0000-0000-00002D1E0000}"/>
    <cellStyle name="20 % - Markeringsfarve3 2 6 2 3 3" xfId="23875" xr:uid="{00000000-0005-0000-0000-00002E1E0000}"/>
    <cellStyle name="20 % - Markeringsfarve3 2 6 2 3 4" xfId="38862" xr:uid="{00000000-0005-0000-0000-00002F1E0000}"/>
    <cellStyle name="20 % - Markeringsfarve3 2 6 2 4" xfId="11046" xr:uid="{00000000-0005-0000-0000-0000301E0000}"/>
    <cellStyle name="20 % - Markeringsfarve3 2 6 2 4 2" xfId="27366" xr:uid="{00000000-0005-0000-0000-0000311E0000}"/>
    <cellStyle name="20 % - Markeringsfarve3 2 6 2 4 3" xfId="42332" xr:uid="{00000000-0005-0000-0000-0000321E0000}"/>
    <cellStyle name="20 % - Markeringsfarve3 2 6 2 5" xfId="20344" xr:uid="{00000000-0005-0000-0000-0000331E0000}"/>
    <cellStyle name="20 % - Markeringsfarve3 2 6 2 6" xfId="35333" xr:uid="{00000000-0005-0000-0000-0000341E0000}"/>
    <cellStyle name="20 % - Markeringsfarve3 2 6 3" xfId="2911" xr:uid="{00000000-0005-0000-0000-0000351E0000}"/>
    <cellStyle name="20 % - Markeringsfarve3 2 6 3 2" xfId="7824" xr:uid="{00000000-0005-0000-0000-0000361E0000}"/>
    <cellStyle name="20 % - Markeringsfarve3 2 6 3 2 2" xfId="15312" xr:uid="{00000000-0005-0000-0000-0000371E0000}"/>
    <cellStyle name="20 % - Markeringsfarve3 2 6 3 2 2 2" xfId="31627" xr:uid="{00000000-0005-0000-0000-0000381E0000}"/>
    <cellStyle name="20 % - Markeringsfarve3 2 6 3 2 2 3" xfId="46591" xr:uid="{00000000-0005-0000-0000-0000391E0000}"/>
    <cellStyle name="20 % - Markeringsfarve3 2 6 3 2 3" xfId="24605" xr:uid="{00000000-0005-0000-0000-00003A1E0000}"/>
    <cellStyle name="20 % - Markeringsfarve3 2 6 3 2 4" xfId="39592" xr:uid="{00000000-0005-0000-0000-00003B1E0000}"/>
    <cellStyle name="20 % - Markeringsfarve3 2 6 3 3" xfId="11048" xr:uid="{00000000-0005-0000-0000-00003C1E0000}"/>
    <cellStyle name="20 % - Markeringsfarve3 2 6 3 3 2" xfId="27368" xr:uid="{00000000-0005-0000-0000-00003D1E0000}"/>
    <cellStyle name="20 % - Markeringsfarve3 2 6 3 3 3" xfId="42334" xr:uid="{00000000-0005-0000-0000-00003E1E0000}"/>
    <cellStyle name="20 % - Markeringsfarve3 2 6 3 4" xfId="20346" xr:uid="{00000000-0005-0000-0000-00003F1E0000}"/>
    <cellStyle name="20 % - Markeringsfarve3 2 6 3 5" xfId="35335" xr:uid="{00000000-0005-0000-0000-0000401E0000}"/>
    <cellStyle name="20 % - Markeringsfarve3 2 6 4" xfId="2912" xr:uid="{00000000-0005-0000-0000-0000411E0000}"/>
    <cellStyle name="20 % - Markeringsfarve3 2 6 4 2" xfId="8028" xr:uid="{00000000-0005-0000-0000-0000421E0000}"/>
    <cellStyle name="20 % - Markeringsfarve3 2 6 4 2 2" xfId="15516" xr:uid="{00000000-0005-0000-0000-0000431E0000}"/>
    <cellStyle name="20 % - Markeringsfarve3 2 6 4 2 2 2" xfId="31831" xr:uid="{00000000-0005-0000-0000-0000441E0000}"/>
    <cellStyle name="20 % - Markeringsfarve3 2 6 4 2 2 3" xfId="46795" xr:uid="{00000000-0005-0000-0000-0000451E0000}"/>
    <cellStyle name="20 % - Markeringsfarve3 2 6 4 2 3" xfId="24809" xr:uid="{00000000-0005-0000-0000-0000461E0000}"/>
    <cellStyle name="20 % - Markeringsfarve3 2 6 4 2 4" xfId="39796" xr:uid="{00000000-0005-0000-0000-0000471E0000}"/>
    <cellStyle name="20 % - Markeringsfarve3 2 6 4 3" xfId="11049" xr:uid="{00000000-0005-0000-0000-0000481E0000}"/>
    <cellStyle name="20 % - Markeringsfarve3 2 6 4 3 2" xfId="27369" xr:uid="{00000000-0005-0000-0000-0000491E0000}"/>
    <cellStyle name="20 % - Markeringsfarve3 2 6 4 3 3" xfId="42335" xr:uid="{00000000-0005-0000-0000-00004A1E0000}"/>
    <cellStyle name="20 % - Markeringsfarve3 2 6 4 4" xfId="20347" xr:uid="{00000000-0005-0000-0000-00004B1E0000}"/>
    <cellStyle name="20 % - Markeringsfarve3 2 6 4 5" xfId="35336" xr:uid="{00000000-0005-0000-0000-00004C1E0000}"/>
    <cellStyle name="20 % - Markeringsfarve3 2 6 5" xfId="6211" xr:uid="{00000000-0005-0000-0000-00004D1E0000}"/>
    <cellStyle name="20 % - Markeringsfarve3 2 6 5 2" xfId="13707" xr:uid="{00000000-0005-0000-0000-00004E1E0000}"/>
    <cellStyle name="20 % - Markeringsfarve3 2 6 5 2 2" xfId="30022" xr:uid="{00000000-0005-0000-0000-00004F1E0000}"/>
    <cellStyle name="20 % - Markeringsfarve3 2 6 5 2 3" xfId="44986" xr:uid="{00000000-0005-0000-0000-0000501E0000}"/>
    <cellStyle name="20 % - Markeringsfarve3 2 6 5 3" xfId="23000" xr:uid="{00000000-0005-0000-0000-0000511E0000}"/>
    <cellStyle name="20 % - Markeringsfarve3 2 6 5 4" xfId="37987" xr:uid="{00000000-0005-0000-0000-0000521E0000}"/>
    <cellStyle name="20 % - Markeringsfarve3 2 6 6" xfId="11045" xr:uid="{00000000-0005-0000-0000-0000531E0000}"/>
    <cellStyle name="20 % - Markeringsfarve3 2 6 6 2" xfId="27365" xr:uid="{00000000-0005-0000-0000-0000541E0000}"/>
    <cellStyle name="20 % - Markeringsfarve3 2 6 6 3" xfId="42331" xr:uid="{00000000-0005-0000-0000-0000551E0000}"/>
    <cellStyle name="20 % - Markeringsfarve3 2 6 7" xfId="20343" xr:uid="{00000000-0005-0000-0000-0000561E0000}"/>
    <cellStyle name="20 % - Markeringsfarve3 2 6 8" xfId="35332" xr:uid="{00000000-0005-0000-0000-0000571E0000}"/>
    <cellStyle name="20 % - Markeringsfarve3 2 7" xfId="2913" xr:uid="{00000000-0005-0000-0000-0000581E0000}"/>
    <cellStyle name="20 % - Markeringsfarve3 2 7 2" xfId="2914" xr:uid="{00000000-0005-0000-0000-0000591E0000}"/>
    <cellStyle name="20 % - Markeringsfarve3 2 7 2 2" xfId="2915" xr:uid="{00000000-0005-0000-0000-00005A1E0000}"/>
    <cellStyle name="20 % - Markeringsfarve3 2 7 2 2 2" xfId="8665" xr:uid="{00000000-0005-0000-0000-00005B1E0000}"/>
    <cellStyle name="20 % - Markeringsfarve3 2 7 2 2 2 2" xfId="16144" xr:uid="{00000000-0005-0000-0000-00005C1E0000}"/>
    <cellStyle name="20 % - Markeringsfarve3 2 7 2 2 2 2 2" xfId="32459" xr:uid="{00000000-0005-0000-0000-00005D1E0000}"/>
    <cellStyle name="20 % - Markeringsfarve3 2 7 2 2 2 2 3" xfId="47423" xr:uid="{00000000-0005-0000-0000-00005E1E0000}"/>
    <cellStyle name="20 % - Markeringsfarve3 2 7 2 2 2 3" xfId="25437" xr:uid="{00000000-0005-0000-0000-00005F1E0000}"/>
    <cellStyle name="20 % - Markeringsfarve3 2 7 2 2 2 4" xfId="40424" xr:uid="{00000000-0005-0000-0000-0000601E0000}"/>
    <cellStyle name="20 % - Markeringsfarve3 2 7 2 2 3" xfId="11052" xr:uid="{00000000-0005-0000-0000-0000611E0000}"/>
    <cellStyle name="20 % - Markeringsfarve3 2 7 2 2 3 2" xfId="27372" xr:uid="{00000000-0005-0000-0000-0000621E0000}"/>
    <cellStyle name="20 % - Markeringsfarve3 2 7 2 2 3 3" xfId="42338" xr:uid="{00000000-0005-0000-0000-0000631E0000}"/>
    <cellStyle name="20 % - Markeringsfarve3 2 7 2 2 4" xfId="20350" xr:uid="{00000000-0005-0000-0000-0000641E0000}"/>
    <cellStyle name="20 % - Markeringsfarve3 2 7 2 2 5" xfId="35339" xr:uid="{00000000-0005-0000-0000-0000651E0000}"/>
    <cellStyle name="20 % - Markeringsfarve3 2 7 2 3" xfId="7189" xr:uid="{00000000-0005-0000-0000-0000661E0000}"/>
    <cellStyle name="20 % - Markeringsfarve3 2 7 2 3 2" xfId="14681" xr:uid="{00000000-0005-0000-0000-0000671E0000}"/>
    <cellStyle name="20 % - Markeringsfarve3 2 7 2 3 2 2" xfId="30996" xr:uid="{00000000-0005-0000-0000-0000681E0000}"/>
    <cellStyle name="20 % - Markeringsfarve3 2 7 2 3 2 3" xfId="45960" xr:uid="{00000000-0005-0000-0000-0000691E0000}"/>
    <cellStyle name="20 % - Markeringsfarve3 2 7 2 3 3" xfId="23974" xr:uid="{00000000-0005-0000-0000-00006A1E0000}"/>
    <cellStyle name="20 % - Markeringsfarve3 2 7 2 3 4" xfId="38961" xr:uid="{00000000-0005-0000-0000-00006B1E0000}"/>
    <cellStyle name="20 % - Markeringsfarve3 2 7 2 4" xfId="11051" xr:uid="{00000000-0005-0000-0000-00006C1E0000}"/>
    <cellStyle name="20 % - Markeringsfarve3 2 7 2 4 2" xfId="27371" xr:uid="{00000000-0005-0000-0000-00006D1E0000}"/>
    <cellStyle name="20 % - Markeringsfarve3 2 7 2 4 3" xfId="42337" xr:uid="{00000000-0005-0000-0000-00006E1E0000}"/>
    <cellStyle name="20 % - Markeringsfarve3 2 7 2 5" xfId="20349" xr:uid="{00000000-0005-0000-0000-00006F1E0000}"/>
    <cellStyle name="20 % - Markeringsfarve3 2 7 2 6" xfId="35338" xr:uid="{00000000-0005-0000-0000-0000701E0000}"/>
    <cellStyle name="20 % - Markeringsfarve3 2 7 3" xfId="2916" xr:uid="{00000000-0005-0000-0000-0000711E0000}"/>
    <cellStyle name="20 % - Markeringsfarve3 2 7 3 2" xfId="7941" xr:uid="{00000000-0005-0000-0000-0000721E0000}"/>
    <cellStyle name="20 % - Markeringsfarve3 2 7 3 2 2" xfId="15429" xr:uid="{00000000-0005-0000-0000-0000731E0000}"/>
    <cellStyle name="20 % - Markeringsfarve3 2 7 3 2 2 2" xfId="31744" xr:uid="{00000000-0005-0000-0000-0000741E0000}"/>
    <cellStyle name="20 % - Markeringsfarve3 2 7 3 2 2 3" xfId="46708" xr:uid="{00000000-0005-0000-0000-0000751E0000}"/>
    <cellStyle name="20 % - Markeringsfarve3 2 7 3 2 3" xfId="24722" xr:uid="{00000000-0005-0000-0000-0000761E0000}"/>
    <cellStyle name="20 % - Markeringsfarve3 2 7 3 2 4" xfId="39709" xr:uid="{00000000-0005-0000-0000-0000771E0000}"/>
    <cellStyle name="20 % - Markeringsfarve3 2 7 3 3" xfId="11053" xr:uid="{00000000-0005-0000-0000-0000781E0000}"/>
    <cellStyle name="20 % - Markeringsfarve3 2 7 3 3 2" xfId="27373" xr:uid="{00000000-0005-0000-0000-0000791E0000}"/>
    <cellStyle name="20 % - Markeringsfarve3 2 7 3 3 3" xfId="42339" xr:uid="{00000000-0005-0000-0000-00007A1E0000}"/>
    <cellStyle name="20 % - Markeringsfarve3 2 7 3 4" xfId="20351" xr:uid="{00000000-0005-0000-0000-00007B1E0000}"/>
    <cellStyle name="20 % - Markeringsfarve3 2 7 3 5" xfId="35340" xr:uid="{00000000-0005-0000-0000-00007C1E0000}"/>
    <cellStyle name="20 % - Markeringsfarve3 2 7 4" xfId="2917" xr:uid="{00000000-0005-0000-0000-00007D1E0000}"/>
    <cellStyle name="20 % - Markeringsfarve3 2 7 4 2" xfId="7773" xr:uid="{00000000-0005-0000-0000-00007E1E0000}"/>
    <cellStyle name="20 % - Markeringsfarve3 2 7 4 2 2" xfId="15261" xr:uid="{00000000-0005-0000-0000-00007F1E0000}"/>
    <cellStyle name="20 % - Markeringsfarve3 2 7 4 2 2 2" xfId="31576" xr:uid="{00000000-0005-0000-0000-0000801E0000}"/>
    <cellStyle name="20 % - Markeringsfarve3 2 7 4 2 2 3" xfId="46540" xr:uid="{00000000-0005-0000-0000-0000811E0000}"/>
    <cellStyle name="20 % - Markeringsfarve3 2 7 4 2 3" xfId="24554" xr:uid="{00000000-0005-0000-0000-0000821E0000}"/>
    <cellStyle name="20 % - Markeringsfarve3 2 7 4 2 4" xfId="39541" xr:uid="{00000000-0005-0000-0000-0000831E0000}"/>
    <cellStyle name="20 % - Markeringsfarve3 2 7 4 3" xfId="11054" xr:uid="{00000000-0005-0000-0000-0000841E0000}"/>
    <cellStyle name="20 % - Markeringsfarve3 2 7 4 3 2" xfId="27374" xr:uid="{00000000-0005-0000-0000-0000851E0000}"/>
    <cellStyle name="20 % - Markeringsfarve3 2 7 4 3 3" xfId="42340" xr:uid="{00000000-0005-0000-0000-0000861E0000}"/>
    <cellStyle name="20 % - Markeringsfarve3 2 7 4 4" xfId="20352" xr:uid="{00000000-0005-0000-0000-0000871E0000}"/>
    <cellStyle name="20 % - Markeringsfarve3 2 7 4 5" xfId="35341" xr:uid="{00000000-0005-0000-0000-0000881E0000}"/>
    <cellStyle name="20 % - Markeringsfarve3 2 7 5" xfId="6212" xr:uid="{00000000-0005-0000-0000-0000891E0000}"/>
    <cellStyle name="20 % - Markeringsfarve3 2 7 5 2" xfId="13708" xr:uid="{00000000-0005-0000-0000-00008A1E0000}"/>
    <cellStyle name="20 % - Markeringsfarve3 2 7 5 2 2" xfId="30023" xr:uid="{00000000-0005-0000-0000-00008B1E0000}"/>
    <cellStyle name="20 % - Markeringsfarve3 2 7 5 2 3" xfId="44987" xr:uid="{00000000-0005-0000-0000-00008C1E0000}"/>
    <cellStyle name="20 % - Markeringsfarve3 2 7 5 3" xfId="23001" xr:uid="{00000000-0005-0000-0000-00008D1E0000}"/>
    <cellStyle name="20 % - Markeringsfarve3 2 7 5 4" xfId="37988" xr:uid="{00000000-0005-0000-0000-00008E1E0000}"/>
    <cellStyle name="20 % - Markeringsfarve3 2 7 6" xfId="11050" xr:uid="{00000000-0005-0000-0000-00008F1E0000}"/>
    <cellStyle name="20 % - Markeringsfarve3 2 7 6 2" xfId="27370" xr:uid="{00000000-0005-0000-0000-0000901E0000}"/>
    <cellStyle name="20 % - Markeringsfarve3 2 7 6 3" xfId="42336" xr:uid="{00000000-0005-0000-0000-0000911E0000}"/>
    <cellStyle name="20 % - Markeringsfarve3 2 7 7" xfId="20348" xr:uid="{00000000-0005-0000-0000-0000921E0000}"/>
    <cellStyle name="20 % - Markeringsfarve3 2 7 8" xfId="35337" xr:uid="{00000000-0005-0000-0000-0000931E0000}"/>
    <cellStyle name="20 % - Markeringsfarve3 2 8" xfId="2918" xr:uid="{00000000-0005-0000-0000-0000941E0000}"/>
    <cellStyle name="20 % - Markeringsfarve3 2 8 2" xfId="2919" xr:uid="{00000000-0005-0000-0000-0000951E0000}"/>
    <cellStyle name="20 % - Markeringsfarve3 2 8 2 2" xfId="2920" xr:uid="{00000000-0005-0000-0000-0000961E0000}"/>
    <cellStyle name="20 % - Markeringsfarve3 2 8 2 2 2" xfId="8771" xr:uid="{00000000-0005-0000-0000-0000971E0000}"/>
    <cellStyle name="20 % - Markeringsfarve3 2 8 2 2 2 2" xfId="16250" xr:uid="{00000000-0005-0000-0000-0000981E0000}"/>
    <cellStyle name="20 % - Markeringsfarve3 2 8 2 2 2 2 2" xfId="32565" xr:uid="{00000000-0005-0000-0000-0000991E0000}"/>
    <cellStyle name="20 % - Markeringsfarve3 2 8 2 2 2 2 3" xfId="47529" xr:uid="{00000000-0005-0000-0000-00009A1E0000}"/>
    <cellStyle name="20 % - Markeringsfarve3 2 8 2 2 2 3" xfId="25543" xr:uid="{00000000-0005-0000-0000-00009B1E0000}"/>
    <cellStyle name="20 % - Markeringsfarve3 2 8 2 2 2 4" xfId="40530" xr:uid="{00000000-0005-0000-0000-00009C1E0000}"/>
    <cellStyle name="20 % - Markeringsfarve3 2 8 2 2 3" xfId="11057" xr:uid="{00000000-0005-0000-0000-00009D1E0000}"/>
    <cellStyle name="20 % - Markeringsfarve3 2 8 2 2 3 2" xfId="27377" xr:uid="{00000000-0005-0000-0000-00009E1E0000}"/>
    <cellStyle name="20 % - Markeringsfarve3 2 8 2 2 3 3" xfId="42343" xr:uid="{00000000-0005-0000-0000-00009F1E0000}"/>
    <cellStyle name="20 % - Markeringsfarve3 2 8 2 2 4" xfId="20355" xr:uid="{00000000-0005-0000-0000-0000A01E0000}"/>
    <cellStyle name="20 % - Markeringsfarve3 2 8 2 2 5" xfId="35344" xr:uid="{00000000-0005-0000-0000-0000A11E0000}"/>
    <cellStyle name="20 % - Markeringsfarve3 2 8 2 3" xfId="7282" xr:uid="{00000000-0005-0000-0000-0000A21E0000}"/>
    <cellStyle name="20 % - Markeringsfarve3 2 8 2 3 2" xfId="14774" xr:uid="{00000000-0005-0000-0000-0000A31E0000}"/>
    <cellStyle name="20 % - Markeringsfarve3 2 8 2 3 2 2" xfId="31089" xr:uid="{00000000-0005-0000-0000-0000A41E0000}"/>
    <cellStyle name="20 % - Markeringsfarve3 2 8 2 3 2 3" xfId="46053" xr:uid="{00000000-0005-0000-0000-0000A51E0000}"/>
    <cellStyle name="20 % - Markeringsfarve3 2 8 2 3 3" xfId="24067" xr:uid="{00000000-0005-0000-0000-0000A61E0000}"/>
    <cellStyle name="20 % - Markeringsfarve3 2 8 2 3 4" xfId="39054" xr:uid="{00000000-0005-0000-0000-0000A71E0000}"/>
    <cellStyle name="20 % - Markeringsfarve3 2 8 2 4" xfId="11056" xr:uid="{00000000-0005-0000-0000-0000A81E0000}"/>
    <cellStyle name="20 % - Markeringsfarve3 2 8 2 4 2" xfId="27376" xr:uid="{00000000-0005-0000-0000-0000A91E0000}"/>
    <cellStyle name="20 % - Markeringsfarve3 2 8 2 4 3" xfId="42342" xr:uid="{00000000-0005-0000-0000-0000AA1E0000}"/>
    <cellStyle name="20 % - Markeringsfarve3 2 8 2 5" xfId="20354" xr:uid="{00000000-0005-0000-0000-0000AB1E0000}"/>
    <cellStyle name="20 % - Markeringsfarve3 2 8 2 6" xfId="35343" xr:uid="{00000000-0005-0000-0000-0000AC1E0000}"/>
    <cellStyle name="20 % - Markeringsfarve3 2 8 3" xfId="2921" xr:uid="{00000000-0005-0000-0000-0000AD1E0000}"/>
    <cellStyle name="20 % - Markeringsfarve3 2 8 3 2" xfId="8048" xr:uid="{00000000-0005-0000-0000-0000AE1E0000}"/>
    <cellStyle name="20 % - Markeringsfarve3 2 8 3 2 2" xfId="15536" xr:uid="{00000000-0005-0000-0000-0000AF1E0000}"/>
    <cellStyle name="20 % - Markeringsfarve3 2 8 3 2 2 2" xfId="31851" xr:uid="{00000000-0005-0000-0000-0000B01E0000}"/>
    <cellStyle name="20 % - Markeringsfarve3 2 8 3 2 2 3" xfId="46815" xr:uid="{00000000-0005-0000-0000-0000B11E0000}"/>
    <cellStyle name="20 % - Markeringsfarve3 2 8 3 2 3" xfId="24829" xr:uid="{00000000-0005-0000-0000-0000B21E0000}"/>
    <cellStyle name="20 % - Markeringsfarve3 2 8 3 2 4" xfId="39816" xr:uid="{00000000-0005-0000-0000-0000B31E0000}"/>
    <cellStyle name="20 % - Markeringsfarve3 2 8 3 3" xfId="11058" xr:uid="{00000000-0005-0000-0000-0000B41E0000}"/>
    <cellStyle name="20 % - Markeringsfarve3 2 8 3 3 2" xfId="27378" xr:uid="{00000000-0005-0000-0000-0000B51E0000}"/>
    <cellStyle name="20 % - Markeringsfarve3 2 8 3 3 3" xfId="42344" xr:uid="{00000000-0005-0000-0000-0000B61E0000}"/>
    <cellStyle name="20 % - Markeringsfarve3 2 8 3 4" xfId="20356" xr:uid="{00000000-0005-0000-0000-0000B71E0000}"/>
    <cellStyle name="20 % - Markeringsfarve3 2 8 3 5" xfId="35345" xr:uid="{00000000-0005-0000-0000-0000B81E0000}"/>
    <cellStyle name="20 % - Markeringsfarve3 2 8 4" xfId="2922" xr:uid="{00000000-0005-0000-0000-0000B91E0000}"/>
    <cellStyle name="20 % - Markeringsfarve3 2 8 4 2" xfId="9205" xr:uid="{00000000-0005-0000-0000-0000BA1E0000}"/>
    <cellStyle name="20 % - Markeringsfarve3 2 8 4 2 2" xfId="16671" xr:uid="{00000000-0005-0000-0000-0000BB1E0000}"/>
    <cellStyle name="20 % - Markeringsfarve3 2 8 4 2 2 2" xfId="32986" xr:uid="{00000000-0005-0000-0000-0000BC1E0000}"/>
    <cellStyle name="20 % - Markeringsfarve3 2 8 4 2 2 3" xfId="47950" xr:uid="{00000000-0005-0000-0000-0000BD1E0000}"/>
    <cellStyle name="20 % - Markeringsfarve3 2 8 4 2 3" xfId="25964" xr:uid="{00000000-0005-0000-0000-0000BE1E0000}"/>
    <cellStyle name="20 % - Markeringsfarve3 2 8 4 2 4" xfId="40951" xr:uid="{00000000-0005-0000-0000-0000BF1E0000}"/>
    <cellStyle name="20 % - Markeringsfarve3 2 8 4 3" xfId="11059" xr:uid="{00000000-0005-0000-0000-0000C01E0000}"/>
    <cellStyle name="20 % - Markeringsfarve3 2 8 4 3 2" xfId="27379" xr:uid="{00000000-0005-0000-0000-0000C11E0000}"/>
    <cellStyle name="20 % - Markeringsfarve3 2 8 4 3 3" xfId="42345" xr:uid="{00000000-0005-0000-0000-0000C21E0000}"/>
    <cellStyle name="20 % - Markeringsfarve3 2 8 4 4" xfId="20357" xr:uid="{00000000-0005-0000-0000-0000C31E0000}"/>
    <cellStyle name="20 % - Markeringsfarve3 2 8 4 5" xfId="35346" xr:uid="{00000000-0005-0000-0000-0000C41E0000}"/>
    <cellStyle name="20 % - Markeringsfarve3 2 8 5" xfId="6213" xr:uid="{00000000-0005-0000-0000-0000C51E0000}"/>
    <cellStyle name="20 % - Markeringsfarve3 2 8 5 2" xfId="13709" xr:uid="{00000000-0005-0000-0000-0000C61E0000}"/>
    <cellStyle name="20 % - Markeringsfarve3 2 8 5 2 2" xfId="30024" xr:uid="{00000000-0005-0000-0000-0000C71E0000}"/>
    <cellStyle name="20 % - Markeringsfarve3 2 8 5 2 3" xfId="44988" xr:uid="{00000000-0005-0000-0000-0000C81E0000}"/>
    <cellStyle name="20 % - Markeringsfarve3 2 8 5 3" xfId="23002" xr:uid="{00000000-0005-0000-0000-0000C91E0000}"/>
    <cellStyle name="20 % - Markeringsfarve3 2 8 5 4" xfId="37989" xr:uid="{00000000-0005-0000-0000-0000CA1E0000}"/>
    <cellStyle name="20 % - Markeringsfarve3 2 8 6" xfId="11055" xr:uid="{00000000-0005-0000-0000-0000CB1E0000}"/>
    <cellStyle name="20 % - Markeringsfarve3 2 8 6 2" xfId="27375" xr:uid="{00000000-0005-0000-0000-0000CC1E0000}"/>
    <cellStyle name="20 % - Markeringsfarve3 2 8 6 3" xfId="42341" xr:uid="{00000000-0005-0000-0000-0000CD1E0000}"/>
    <cellStyle name="20 % - Markeringsfarve3 2 8 7" xfId="20353" xr:uid="{00000000-0005-0000-0000-0000CE1E0000}"/>
    <cellStyle name="20 % - Markeringsfarve3 2 8 8" xfId="35342" xr:uid="{00000000-0005-0000-0000-0000CF1E0000}"/>
    <cellStyle name="20 % - Markeringsfarve3 2 9" xfId="2923" xr:uid="{00000000-0005-0000-0000-0000D01E0000}"/>
    <cellStyle name="20 % - Markeringsfarve3 2 9 2" xfId="2924" xr:uid="{00000000-0005-0000-0000-0000D11E0000}"/>
    <cellStyle name="20 % - Markeringsfarve3 2 9 2 2" xfId="8191" xr:uid="{00000000-0005-0000-0000-0000D21E0000}"/>
    <cellStyle name="20 % - Markeringsfarve3 2 9 2 2 2" xfId="15670" xr:uid="{00000000-0005-0000-0000-0000D31E0000}"/>
    <cellStyle name="20 % - Markeringsfarve3 2 9 2 2 2 2" xfId="31985" xr:uid="{00000000-0005-0000-0000-0000D41E0000}"/>
    <cellStyle name="20 % - Markeringsfarve3 2 9 2 2 2 3" xfId="46949" xr:uid="{00000000-0005-0000-0000-0000D51E0000}"/>
    <cellStyle name="20 % - Markeringsfarve3 2 9 2 2 3" xfId="24963" xr:uid="{00000000-0005-0000-0000-0000D61E0000}"/>
    <cellStyle name="20 % - Markeringsfarve3 2 9 2 2 4" xfId="39950" xr:uid="{00000000-0005-0000-0000-0000D71E0000}"/>
    <cellStyle name="20 % - Markeringsfarve3 2 9 2 3" xfId="11061" xr:uid="{00000000-0005-0000-0000-0000D81E0000}"/>
    <cellStyle name="20 % - Markeringsfarve3 2 9 2 3 2" xfId="27381" xr:uid="{00000000-0005-0000-0000-0000D91E0000}"/>
    <cellStyle name="20 % - Markeringsfarve3 2 9 2 3 3" xfId="42347" xr:uid="{00000000-0005-0000-0000-0000DA1E0000}"/>
    <cellStyle name="20 % - Markeringsfarve3 2 9 2 4" xfId="20359" xr:uid="{00000000-0005-0000-0000-0000DB1E0000}"/>
    <cellStyle name="20 % - Markeringsfarve3 2 9 2 5" xfId="35348" xr:uid="{00000000-0005-0000-0000-0000DC1E0000}"/>
    <cellStyle name="20 % - Markeringsfarve3 2 9 3" xfId="6789" xr:uid="{00000000-0005-0000-0000-0000DD1E0000}"/>
    <cellStyle name="20 % - Markeringsfarve3 2 9 3 2" xfId="14284" xr:uid="{00000000-0005-0000-0000-0000DE1E0000}"/>
    <cellStyle name="20 % - Markeringsfarve3 2 9 3 2 2" xfId="30599" xr:uid="{00000000-0005-0000-0000-0000DF1E0000}"/>
    <cellStyle name="20 % - Markeringsfarve3 2 9 3 2 3" xfId="45563" xr:uid="{00000000-0005-0000-0000-0000E01E0000}"/>
    <cellStyle name="20 % - Markeringsfarve3 2 9 3 3" xfId="23577" xr:uid="{00000000-0005-0000-0000-0000E11E0000}"/>
    <cellStyle name="20 % - Markeringsfarve3 2 9 3 4" xfId="38564" xr:uid="{00000000-0005-0000-0000-0000E21E0000}"/>
    <cellStyle name="20 % - Markeringsfarve3 2 9 4" xfId="11060" xr:uid="{00000000-0005-0000-0000-0000E31E0000}"/>
    <cellStyle name="20 % - Markeringsfarve3 2 9 4 2" xfId="27380" xr:uid="{00000000-0005-0000-0000-0000E41E0000}"/>
    <cellStyle name="20 % - Markeringsfarve3 2 9 4 3" xfId="42346" xr:uid="{00000000-0005-0000-0000-0000E51E0000}"/>
    <cellStyle name="20 % - Markeringsfarve3 2 9 5" xfId="20358" xr:uid="{00000000-0005-0000-0000-0000E61E0000}"/>
    <cellStyle name="20 % - Markeringsfarve3 2 9 6" xfId="35347" xr:uid="{00000000-0005-0000-0000-0000E71E0000}"/>
    <cellStyle name="20 % - Markeringsfarve3 3" xfId="2925" xr:uid="{00000000-0005-0000-0000-0000E81E0000}"/>
    <cellStyle name="20 % - Markeringsfarve3 3 10" xfId="2926" xr:uid="{00000000-0005-0000-0000-0000E91E0000}"/>
    <cellStyle name="20 % - Markeringsfarve3 3 10 2" xfId="7404" xr:uid="{00000000-0005-0000-0000-0000EA1E0000}"/>
    <cellStyle name="20 % - Markeringsfarve3 3 10 2 2" xfId="14894" xr:uid="{00000000-0005-0000-0000-0000EB1E0000}"/>
    <cellStyle name="20 % - Markeringsfarve3 3 10 2 2 2" xfId="31209" xr:uid="{00000000-0005-0000-0000-0000EC1E0000}"/>
    <cellStyle name="20 % - Markeringsfarve3 3 10 2 2 3" xfId="46173" xr:uid="{00000000-0005-0000-0000-0000ED1E0000}"/>
    <cellStyle name="20 % - Markeringsfarve3 3 10 2 3" xfId="24187" xr:uid="{00000000-0005-0000-0000-0000EE1E0000}"/>
    <cellStyle name="20 % - Markeringsfarve3 3 10 2 4" xfId="39174" xr:uid="{00000000-0005-0000-0000-0000EF1E0000}"/>
    <cellStyle name="20 % - Markeringsfarve3 3 10 3" xfId="11063" xr:uid="{00000000-0005-0000-0000-0000F01E0000}"/>
    <cellStyle name="20 % - Markeringsfarve3 3 10 3 2" xfId="27383" xr:uid="{00000000-0005-0000-0000-0000F11E0000}"/>
    <cellStyle name="20 % - Markeringsfarve3 3 10 3 3" xfId="42349" xr:uid="{00000000-0005-0000-0000-0000F21E0000}"/>
    <cellStyle name="20 % - Markeringsfarve3 3 10 4" xfId="20361" xr:uid="{00000000-0005-0000-0000-0000F31E0000}"/>
    <cellStyle name="20 % - Markeringsfarve3 3 10 5" xfId="35350" xr:uid="{00000000-0005-0000-0000-0000F41E0000}"/>
    <cellStyle name="20 % - Markeringsfarve3 3 11" xfId="2927" xr:uid="{00000000-0005-0000-0000-0000F51E0000}"/>
    <cellStyle name="20 % - Markeringsfarve3 3 11 2" xfId="9186" xr:uid="{00000000-0005-0000-0000-0000F61E0000}"/>
    <cellStyle name="20 % - Markeringsfarve3 3 11 2 2" xfId="16653" xr:uid="{00000000-0005-0000-0000-0000F71E0000}"/>
    <cellStyle name="20 % - Markeringsfarve3 3 11 2 2 2" xfId="32968" xr:uid="{00000000-0005-0000-0000-0000F81E0000}"/>
    <cellStyle name="20 % - Markeringsfarve3 3 11 2 2 3" xfId="47932" xr:uid="{00000000-0005-0000-0000-0000F91E0000}"/>
    <cellStyle name="20 % - Markeringsfarve3 3 11 2 3" xfId="25946" xr:uid="{00000000-0005-0000-0000-0000FA1E0000}"/>
    <cellStyle name="20 % - Markeringsfarve3 3 11 2 4" xfId="40933" xr:uid="{00000000-0005-0000-0000-0000FB1E0000}"/>
    <cellStyle name="20 % - Markeringsfarve3 3 11 3" xfId="11064" xr:uid="{00000000-0005-0000-0000-0000FC1E0000}"/>
    <cellStyle name="20 % - Markeringsfarve3 3 11 3 2" xfId="27384" xr:uid="{00000000-0005-0000-0000-0000FD1E0000}"/>
    <cellStyle name="20 % - Markeringsfarve3 3 11 3 3" xfId="42350" xr:uid="{00000000-0005-0000-0000-0000FE1E0000}"/>
    <cellStyle name="20 % - Markeringsfarve3 3 11 4" xfId="20362" xr:uid="{00000000-0005-0000-0000-0000FF1E0000}"/>
    <cellStyle name="20 % - Markeringsfarve3 3 11 5" xfId="35351" xr:uid="{00000000-0005-0000-0000-0000001F0000}"/>
    <cellStyle name="20 % - Markeringsfarve3 3 12" xfId="6214" xr:uid="{00000000-0005-0000-0000-0000011F0000}"/>
    <cellStyle name="20 % - Markeringsfarve3 3 12 2" xfId="13710" xr:uid="{00000000-0005-0000-0000-0000021F0000}"/>
    <cellStyle name="20 % - Markeringsfarve3 3 12 2 2" xfId="30025" xr:uid="{00000000-0005-0000-0000-0000031F0000}"/>
    <cellStyle name="20 % - Markeringsfarve3 3 12 2 3" xfId="44989" xr:uid="{00000000-0005-0000-0000-0000041F0000}"/>
    <cellStyle name="20 % - Markeringsfarve3 3 12 3" xfId="23003" xr:uid="{00000000-0005-0000-0000-0000051F0000}"/>
    <cellStyle name="20 % - Markeringsfarve3 3 12 4" xfId="37990" xr:uid="{00000000-0005-0000-0000-0000061F0000}"/>
    <cellStyle name="20 % - Markeringsfarve3 3 13" xfId="11062" xr:uid="{00000000-0005-0000-0000-0000071F0000}"/>
    <cellStyle name="20 % - Markeringsfarve3 3 13 2" xfId="27382" xr:uid="{00000000-0005-0000-0000-0000081F0000}"/>
    <cellStyle name="20 % - Markeringsfarve3 3 13 3" xfId="42348" xr:uid="{00000000-0005-0000-0000-0000091F0000}"/>
    <cellStyle name="20 % - Markeringsfarve3 3 14" xfId="20360" xr:uid="{00000000-0005-0000-0000-00000A1F0000}"/>
    <cellStyle name="20 % - Markeringsfarve3 3 15" xfId="35349" xr:uid="{00000000-0005-0000-0000-00000B1F0000}"/>
    <cellStyle name="20 % - Markeringsfarve3 3 2" xfId="2928" xr:uid="{00000000-0005-0000-0000-00000C1F0000}"/>
    <cellStyle name="20 % - Markeringsfarve3 3 2 10" xfId="6215" xr:uid="{00000000-0005-0000-0000-00000D1F0000}"/>
    <cellStyle name="20 % - Markeringsfarve3 3 2 10 2" xfId="13711" xr:uid="{00000000-0005-0000-0000-00000E1F0000}"/>
    <cellStyle name="20 % - Markeringsfarve3 3 2 10 2 2" xfId="30026" xr:uid="{00000000-0005-0000-0000-00000F1F0000}"/>
    <cellStyle name="20 % - Markeringsfarve3 3 2 10 2 3" xfId="44990" xr:uid="{00000000-0005-0000-0000-0000101F0000}"/>
    <cellStyle name="20 % - Markeringsfarve3 3 2 10 3" xfId="23004" xr:uid="{00000000-0005-0000-0000-0000111F0000}"/>
    <cellStyle name="20 % - Markeringsfarve3 3 2 10 4" xfId="37991" xr:uid="{00000000-0005-0000-0000-0000121F0000}"/>
    <cellStyle name="20 % - Markeringsfarve3 3 2 11" xfId="11065" xr:uid="{00000000-0005-0000-0000-0000131F0000}"/>
    <cellStyle name="20 % - Markeringsfarve3 3 2 11 2" xfId="27385" xr:uid="{00000000-0005-0000-0000-0000141F0000}"/>
    <cellStyle name="20 % - Markeringsfarve3 3 2 11 3" xfId="42351" xr:uid="{00000000-0005-0000-0000-0000151F0000}"/>
    <cellStyle name="20 % - Markeringsfarve3 3 2 12" xfId="20363" xr:uid="{00000000-0005-0000-0000-0000161F0000}"/>
    <cellStyle name="20 % - Markeringsfarve3 3 2 13" xfId="35352" xr:uid="{00000000-0005-0000-0000-0000171F0000}"/>
    <cellStyle name="20 % - Markeringsfarve3 3 2 2" xfId="2929" xr:uid="{00000000-0005-0000-0000-0000181F0000}"/>
    <cellStyle name="20 % - Markeringsfarve3 3 2 2 2" xfId="2930" xr:uid="{00000000-0005-0000-0000-0000191F0000}"/>
    <cellStyle name="20 % - Markeringsfarve3 3 2 2 2 2" xfId="2931" xr:uid="{00000000-0005-0000-0000-00001A1F0000}"/>
    <cellStyle name="20 % - Markeringsfarve3 3 2 2 2 2 2" xfId="8337" xr:uid="{00000000-0005-0000-0000-00001B1F0000}"/>
    <cellStyle name="20 % - Markeringsfarve3 3 2 2 2 2 2 2" xfId="15816" xr:uid="{00000000-0005-0000-0000-00001C1F0000}"/>
    <cellStyle name="20 % - Markeringsfarve3 3 2 2 2 2 2 2 2" xfId="32131" xr:uid="{00000000-0005-0000-0000-00001D1F0000}"/>
    <cellStyle name="20 % - Markeringsfarve3 3 2 2 2 2 2 2 3" xfId="47095" xr:uid="{00000000-0005-0000-0000-00001E1F0000}"/>
    <cellStyle name="20 % - Markeringsfarve3 3 2 2 2 2 2 3" xfId="25109" xr:uid="{00000000-0005-0000-0000-00001F1F0000}"/>
    <cellStyle name="20 % - Markeringsfarve3 3 2 2 2 2 2 4" xfId="40096" xr:uid="{00000000-0005-0000-0000-0000201F0000}"/>
    <cellStyle name="20 % - Markeringsfarve3 3 2 2 2 2 3" xfId="11068" xr:uid="{00000000-0005-0000-0000-0000211F0000}"/>
    <cellStyle name="20 % - Markeringsfarve3 3 2 2 2 2 3 2" xfId="27388" xr:uid="{00000000-0005-0000-0000-0000221F0000}"/>
    <cellStyle name="20 % - Markeringsfarve3 3 2 2 2 2 3 3" xfId="42354" xr:uid="{00000000-0005-0000-0000-0000231F0000}"/>
    <cellStyle name="20 % - Markeringsfarve3 3 2 2 2 2 4" xfId="20366" xr:uid="{00000000-0005-0000-0000-0000241F0000}"/>
    <cellStyle name="20 % - Markeringsfarve3 3 2 2 2 2 5" xfId="35355" xr:uid="{00000000-0005-0000-0000-0000251F0000}"/>
    <cellStyle name="20 % - Markeringsfarve3 3 2 2 2 3" xfId="6911" xr:uid="{00000000-0005-0000-0000-0000261F0000}"/>
    <cellStyle name="20 % - Markeringsfarve3 3 2 2 2 3 2" xfId="14406" xr:uid="{00000000-0005-0000-0000-0000271F0000}"/>
    <cellStyle name="20 % - Markeringsfarve3 3 2 2 2 3 2 2" xfId="30721" xr:uid="{00000000-0005-0000-0000-0000281F0000}"/>
    <cellStyle name="20 % - Markeringsfarve3 3 2 2 2 3 2 3" xfId="45685" xr:uid="{00000000-0005-0000-0000-0000291F0000}"/>
    <cellStyle name="20 % - Markeringsfarve3 3 2 2 2 3 3" xfId="23699" xr:uid="{00000000-0005-0000-0000-00002A1F0000}"/>
    <cellStyle name="20 % - Markeringsfarve3 3 2 2 2 3 4" xfId="38686" xr:uid="{00000000-0005-0000-0000-00002B1F0000}"/>
    <cellStyle name="20 % - Markeringsfarve3 3 2 2 2 4" xfId="11067" xr:uid="{00000000-0005-0000-0000-00002C1F0000}"/>
    <cellStyle name="20 % - Markeringsfarve3 3 2 2 2 4 2" xfId="27387" xr:uid="{00000000-0005-0000-0000-00002D1F0000}"/>
    <cellStyle name="20 % - Markeringsfarve3 3 2 2 2 4 3" xfId="42353" xr:uid="{00000000-0005-0000-0000-00002E1F0000}"/>
    <cellStyle name="20 % - Markeringsfarve3 3 2 2 2 5" xfId="20365" xr:uid="{00000000-0005-0000-0000-00002F1F0000}"/>
    <cellStyle name="20 % - Markeringsfarve3 3 2 2 2 6" xfId="35354" xr:uid="{00000000-0005-0000-0000-0000301F0000}"/>
    <cellStyle name="20 % - Markeringsfarve3 3 2 2 3" xfId="2932" xr:uid="{00000000-0005-0000-0000-0000311F0000}"/>
    <cellStyle name="20 % - Markeringsfarve3 3 2 2 3 2" xfId="7567" xr:uid="{00000000-0005-0000-0000-0000321F0000}"/>
    <cellStyle name="20 % - Markeringsfarve3 3 2 2 3 2 2" xfId="15056" xr:uid="{00000000-0005-0000-0000-0000331F0000}"/>
    <cellStyle name="20 % - Markeringsfarve3 3 2 2 3 2 2 2" xfId="31371" xr:uid="{00000000-0005-0000-0000-0000341F0000}"/>
    <cellStyle name="20 % - Markeringsfarve3 3 2 2 3 2 2 3" xfId="46335" xr:uid="{00000000-0005-0000-0000-0000351F0000}"/>
    <cellStyle name="20 % - Markeringsfarve3 3 2 2 3 2 3" xfId="24349" xr:uid="{00000000-0005-0000-0000-0000361F0000}"/>
    <cellStyle name="20 % - Markeringsfarve3 3 2 2 3 2 4" xfId="39336" xr:uid="{00000000-0005-0000-0000-0000371F0000}"/>
    <cellStyle name="20 % - Markeringsfarve3 3 2 2 3 3" xfId="11069" xr:uid="{00000000-0005-0000-0000-0000381F0000}"/>
    <cellStyle name="20 % - Markeringsfarve3 3 2 2 3 3 2" xfId="27389" xr:uid="{00000000-0005-0000-0000-0000391F0000}"/>
    <cellStyle name="20 % - Markeringsfarve3 3 2 2 3 3 3" xfId="42355" xr:uid="{00000000-0005-0000-0000-00003A1F0000}"/>
    <cellStyle name="20 % - Markeringsfarve3 3 2 2 3 4" xfId="20367" xr:uid="{00000000-0005-0000-0000-00003B1F0000}"/>
    <cellStyle name="20 % - Markeringsfarve3 3 2 2 3 5" xfId="35356" xr:uid="{00000000-0005-0000-0000-00003C1F0000}"/>
    <cellStyle name="20 % - Markeringsfarve3 3 2 2 4" xfId="2933" xr:uid="{00000000-0005-0000-0000-00003D1F0000}"/>
    <cellStyle name="20 % - Markeringsfarve3 3 2 2 4 2" xfId="9182" xr:uid="{00000000-0005-0000-0000-00003E1F0000}"/>
    <cellStyle name="20 % - Markeringsfarve3 3 2 2 4 2 2" xfId="16649" xr:uid="{00000000-0005-0000-0000-00003F1F0000}"/>
    <cellStyle name="20 % - Markeringsfarve3 3 2 2 4 2 2 2" xfId="32964" xr:uid="{00000000-0005-0000-0000-0000401F0000}"/>
    <cellStyle name="20 % - Markeringsfarve3 3 2 2 4 2 2 3" xfId="47928" xr:uid="{00000000-0005-0000-0000-0000411F0000}"/>
    <cellStyle name="20 % - Markeringsfarve3 3 2 2 4 2 3" xfId="25942" xr:uid="{00000000-0005-0000-0000-0000421F0000}"/>
    <cellStyle name="20 % - Markeringsfarve3 3 2 2 4 2 4" xfId="40929" xr:uid="{00000000-0005-0000-0000-0000431F0000}"/>
    <cellStyle name="20 % - Markeringsfarve3 3 2 2 4 3" xfId="11070" xr:uid="{00000000-0005-0000-0000-0000441F0000}"/>
    <cellStyle name="20 % - Markeringsfarve3 3 2 2 4 3 2" xfId="27390" xr:uid="{00000000-0005-0000-0000-0000451F0000}"/>
    <cellStyle name="20 % - Markeringsfarve3 3 2 2 4 3 3" xfId="42356" xr:uid="{00000000-0005-0000-0000-0000461F0000}"/>
    <cellStyle name="20 % - Markeringsfarve3 3 2 2 4 4" xfId="20368" xr:uid="{00000000-0005-0000-0000-0000471F0000}"/>
    <cellStyle name="20 % - Markeringsfarve3 3 2 2 4 5" xfId="35357" xr:uid="{00000000-0005-0000-0000-0000481F0000}"/>
    <cellStyle name="20 % - Markeringsfarve3 3 2 2 5" xfId="6216" xr:uid="{00000000-0005-0000-0000-0000491F0000}"/>
    <cellStyle name="20 % - Markeringsfarve3 3 2 2 5 2" xfId="13712" xr:uid="{00000000-0005-0000-0000-00004A1F0000}"/>
    <cellStyle name="20 % - Markeringsfarve3 3 2 2 5 2 2" xfId="30027" xr:uid="{00000000-0005-0000-0000-00004B1F0000}"/>
    <cellStyle name="20 % - Markeringsfarve3 3 2 2 5 2 3" xfId="44991" xr:uid="{00000000-0005-0000-0000-00004C1F0000}"/>
    <cellStyle name="20 % - Markeringsfarve3 3 2 2 5 3" xfId="23005" xr:uid="{00000000-0005-0000-0000-00004D1F0000}"/>
    <cellStyle name="20 % - Markeringsfarve3 3 2 2 5 4" xfId="37992" xr:uid="{00000000-0005-0000-0000-00004E1F0000}"/>
    <cellStyle name="20 % - Markeringsfarve3 3 2 2 6" xfId="11066" xr:uid="{00000000-0005-0000-0000-00004F1F0000}"/>
    <cellStyle name="20 % - Markeringsfarve3 3 2 2 6 2" xfId="27386" xr:uid="{00000000-0005-0000-0000-0000501F0000}"/>
    <cellStyle name="20 % - Markeringsfarve3 3 2 2 6 3" xfId="42352" xr:uid="{00000000-0005-0000-0000-0000511F0000}"/>
    <cellStyle name="20 % - Markeringsfarve3 3 2 2 7" xfId="20364" xr:uid="{00000000-0005-0000-0000-0000521F0000}"/>
    <cellStyle name="20 % - Markeringsfarve3 3 2 2 8" xfId="35353" xr:uid="{00000000-0005-0000-0000-0000531F0000}"/>
    <cellStyle name="20 % - Markeringsfarve3 3 2 3" xfId="2934" xr:uid="{00000000-0005-0000-0000-0000541F0000}"/>
    <cellStyle name="20 % - Markeringsfarve3 3 2 3 2" xfId="2935" xr:uid="{00000000-0005-0000-0000-0000551F0000}"/>
    <cellStyle name="20 % - Markeringsfarve3 3 2 3 2 2" xfId="2936" xr:uid="{00000000-0005-0000-0000-0000561F0000}"/>
    <cellStyle name="20 % - Markeringsfarve3 3 2 3 2 2 2" xfId="8420" xr:uid="{00000000-0005-0000-0000-0000571F0000}"/>
    <cellStyle name="20 % - Markeringsfarve3 3 2 3 2 2 2 2" xfId="15899" xr:uid="{00000000-0005-0000-0000-0000581F0000}"/>
    <cellStyle name="20 % - Markeringsfarve3 3 2 3 2 2 2 2 2" xfId="32214" xr:uid="{00000000-0005-0000-0000-0000591F0000}"/>
    <cellStyle name="20 % - Markeringsfarve3 3 2 3 2 2 2 2 3" xfId="47178" xr:uid="{00000000-0005-0000-0000-00005A1F0000}"/>
    <cellStyle name="20 % - Markeringsfarve3 3 2 3 2 2 2 3" xfId="25192" xr:uid="{00000000-0005-0000-0000-00005B1F0000}"/>
    <cellStyle name="20 % - Markeringsfarve3 3 2 3 2 2 2 4" xfId="40179" xr:uid="{00000000-0005-0000-0000-00005C1F0000}"/>
    <cellStyle name="20 % - Markeringsfarve3 3 2 3 2 2 3" xfId="11073" xr:uid="{00000000-0005-0000-0000-00005D1F0000}"/>
    <cellStyle name="20 % - Markeringsfarve3 3 2 3 2 2 3 2" xfId="27393" xr:uid="{00000000-0005-0000-0000-00005E1F0000}"/>
    <cellStyle name="20 % - Markeringsfarve3 3 2 3 2 2 3 3" xfId="42359" xr:uid="{00000000-0005-0000-0000-00005F1F0000}"/>
    <cellStyle name="20 % - Markeringsfarve3 3 2 3 2 2 4" xfId="20371" xr:uid="{00000000-0005-0000-0000-0000601F0000}"/>
    <cellStyle name="20 % - Markeringsfarve3 3 2 3 2 2 5" xfId="35360" xr:uid="{00000000-0005-0000-0000-0000611F0000}"/>
    <cellStyle name="20 % - Markeringsfarve3 3 2 3 2 3" xfId="6984" xr:uid="{00000000-0005-0000-0000-0000621F0000}"/>
    <cellStyle name="20 % - Markeringsfarve3 3 2 3 2 3 2" xfId="14479" xr:uid="{00000000-0005-0000-0000-0000631F0000}"/>
    <cellStyle name="20 % - Markeringsfarve3 3 2 3 2 3 2 2" xfId="30794" xr:uid="{00000000-0005-0000-0000-0000641F0000}"/>
    <cellStyle name="20 % - Markeringsfarve3 3 2 3 2 3 2 3" xfId="45758" xr:uid="{00000000-0005-0000-0000-0000651F0000}"/>
    <cellStyle name="20 % - Markeringsfarve3 3 2 3 2 3 3" xfId="23772" xr:uid="{00000000-0005-0000-0000-0000661F0000}"/>
    <cellStyle name="20 % - Markeringsfarve3 3 2 3 2 3 4" xfId="38759" xr:uid="{00000000-0005-0000-0000-0000671F0000}"/>
    <cellStyle name="20 % - Markeringsfarve3 3 2 3 2 4" xfId="11072" xr:uid="{00000000-0005-0000-0000-0000681F0000}"/>
    <cellStyle name="20 % - Markeringsfarve3 3 2 3 2 4 2" xfId="27392" xr:uid="{00000000-0005-0000-0000-0000691F0000}"/>
    <cellStyle name="20 % - Markeringsfarve3 3 2 3 2 4 3" xfId="42358" xr:uid="{00000000-0005-0000-0000-00006A1F0000}"/>
    <cellStyle name="20 % - Markeringsfarve3 3 2 3 2 5" xfId="20370" xr:uid="{00000000-0005-0000-0000-00006B1F0000}"/>
    <cellStyle name="20 % - Markeringsfarve3 3 2 3 2 6" xfId="35359" xr:uid="{00000000-0005-0000-0000-00006C1F0000}"/>
    <cellStyle name="20 % - Markeringsfarve3 3 2 3 3" xfId="2937" xr:uid="{00000000-0005-0000-0000-00006D1F0000}"/>
    <cellStyle name="20 % - Markeringsfarve3 3 2 3 3 2" xfId="7650" xr:uid="{00000000-0005-0000-0000-00006E1F0000}"/>
    <cellStyle name="20 % - Markeringsfarve3 3 2 3 3 2 2" xfId="15139" xr:uid="{00000000-0005-0000-0000-00006F1F0000}"/>
    <cellStyle name="20 % - Markeringsfarve3 3 2 3 3 2 2 2" xfId="31454" xr:uid="{00000000-0005-0000-0000-0000701F0000}"/>
    <cellStyle name="20 % - Markeringsfarve3 3 2 3 3 2 2 3" xfId="46418" xr:uid="{00000000-0005-0000-0000-0000711F0000}"/>
    <cellStyle name="20 % - Markeringsfarve3 3 2 3 3 2 3" xfId="24432" xr:uid="{00000000-0005-0000-0000-0000721F0000}"/>
    <cellStyle name="20 % - Markeringsfarve3 3 2 3 3 2 4" xfId="39419" xr:uid="{00000000-0005-0000-0000-0000731F0000}"/>
    <cellStyle name="20 % - Markeringsfarve3 3 2 3 3 3" xfId="11074" xr:uid="{00000000-0005-0000-0000-0000741F0000}"/>
    <cellStyle name="20 % - Markeringsfarve3 3 2 3 3 3 2" xfId="27394" xr:uid="{00000000-0005-0000-0000-0000751F0000}"/>
    <cellStyle name="20 % - Markeringsfarve3 3 2 3 3 3 3" xfId="42360" xr:uid="{00000000-0005-0000-0000-0000761F0000}"/>
    <cellStyle name="20 % - Markeringsfarve3 3 2 3 3 4" xfId="20372" xr:uid="{00000000-0005-0000-0000-0000771F0000}"/>
    <cellStyle name="20 % - Markeringsfarve3 3 2 3 3 5" xfId="35361" xr:uid="{00000000-0005-0000-0000-0000781F0000}"/>
    <cellStyle name="20 % - Markeringsfarve3 3 2 3 4" xfId="2938" xr:uid="{00000000-0005-0000-0000-0000791F0000}"/>
    <cellStyle name="20 % - Markeringsfarve3 3 2 3 4 2" xfId="8988" xr:uid="{00000000-0005-0000-0000-00007A1F0000}"/>
    <cellStyle name="20 % - Markeringsfarve3 3 2 3 4 2 2" xfId="16460" xr:uid="{00000000-0005-0000-0000-00007B1F0000}"/>
    <cellStyle name="20 % - Markeringsfarve3 3 2 3 4 2 2 2" xfId="32775" xr:uid="{00000000-0005-0000-0000-00007C1F0000}"/>
    <cellStyle name="20 % - Markeringsfarve3 3 2 3 4 2 2 3" xfId="47739" xr:uid="{00000000-0005-0000-0000-00007D1F0000}"/>
    <cellStyle name="20 % - Markeringsfarve3 3 2 3 4 2 3" xfId="25753" xr:uid="{00000000-0005-0000-0000-00007E1F0000}"/>
    <cellStyle name="20 % - Markeringsfarve3 3 2 3 4 2 4" xfId="40740" xr:uid="{00000000-0005-0000-0000-00007F1F0000}"/>
    <cellStyle name="20 % - Markeringsfarve3 3 2 3 4 3" xfId="11075" xr:uid="{00000000-0005-0000-0000-0000801F0000}"/>
    <cellStyle name="20 % - Markeringsfarve3 3 2 3 4 3 2" xfId="27395" xr:uid="{00000000-0005-0000-0000-0000811F0000}"/>
    <cellStyle name="20 % - Markeringsfarve3 3 2 3 4 3 3" xfId="42361" xr:uid="{00000000-0005-0000-0000-0000821F0000}"/>
    <cellStyle name="20 % - Markeringsfarve3 3 2 3 4 4" xfId="20373" xr:uid="{00000000-0005-0000-0000-0000831F0000}"/>
    <cellStyle name="20 % - Markeringsfarve3 3 2 3 4 5" xfId="35362" xr:uid="{00000000-0005-0000-0000-0000841F0000}"/>
    <cellStyle name="20 % - Markeringsfarve3 3 2 3 5" xfId="6217" xr:uid="{00000000-0005-0000-0000-0000851F0000}"/>
    <cellStyle name="20 % - Markeringsfarve3 3 2 3 5 2" xfId="13713" xr:uid="{00000000-0005-0000-0000-0000861F0000}"/>
    <cellStyle name="20 % - Markeringsfarve3 3 2 3 5 2 2" xfId="30028" xr:uid="{00000000-0005-0000-0000-0000871F0000}"/>
    <cellStyle name="20 % - Markeringsfarve3 3 2 3 5 2 3" xfId="44992" xr:uid="{00000000-0005-0000-0000-0000881F0000}"/>
    <cellStyle name="20 % - Markeringsfarve3 3 2 3 5 3" xfId="23006" xr:uid="{00000000-0005-0000-0000-0000891F0000}"/>
    <cellStyle name="20 % - Markeringsfarve3 3 2 3 5 4" xfId="37993" xr:uid="{00000000-0005-0000-0000-00008A1F0000}"/>
    <cellStyle name="20 % - Markeringsfarve3 3 2 3 6" xfId="11071" xr:uid="{00000000-0005-0000-0000-00008B1F0000}"/>
    <cellStyle name="20 % - Markeringsfarve3 3 2 3 6 2" xfId="27391" xr:uid="{00000000-0005-0000-0000-00008C1F0000}"/>
    <cellStyle name="20 % - Markeringsfarve3 3 2 3 6 3" xfId="42357" xr:uid="{00000000-0005-0000-0000-00008D1F0000}"/>
    <cellStyle name="20 % - Markeringsfarve3 3 2 3 7" xfId="20369" xr:uid="{00000000-0005-0000-0000-00008E1F0000}"/>
    <cellStyle name="20 % - Markeringsfarve3 3 2 3 8" xfId="35358" xr:uid="{00000000-0005-0000-0000-00008F1F0000}"/>
    <cellStyle name="20 % - Markeringsfarve3 3 2 4" xfId="2939" xr:uid="{00000000-0005-0000-0000-0000901F0000}"/>
    <cellStyle name="20 % - Markeringsfarve3 3 2 4 2" xfId="2940" xr:uid="{00000000-0005-0000-0000-0000911F0000}"/>
    <cellStyle name="20 % - Markeringsfarve3 3 2 4 2 2" xfId="2941" xr:uid="{00000000-0005-0000-0000-0000921F0000}"/>
    <cellStyle name="20 % - Markeringsfarve3 3 2 4 2 2 2" xfId="8575" xr:uid="{00000000-0005-0000-0000-0000931F0000}"/>
    <cellStyle name="20 % - Markeringsfarve3 3 2 4 2 2 2 2" xfId="16054" xr:uid="{00000000-0005-0000-0000-0000941F0000}"/>
    <cellStyle name="20 % - Markeringsfarve3 3 2 4 2 2 2 2 2" xfId="32369" xr:uid="{00000000-0005-0000-0000-0000951F0000}"/>
    <cellStyle name="20 % - Markeringsfarve3 3 2 4 2 2 2 2 3" xfId="47333" xr:uid="{00000000-0005-0000-0000-0000961F0000}"/>
    <cellStyle name="20 % - Markeringsfarve3 3 2 4 2 2 2 3" xfId="25347" xr:uid="{00000000-0005-0000-0000-0000971F0000}"/>
    <cellStyle name="20 % - Markeringsfarve3 3 2 4 2 2 2 4" xfId="40334" xr:uid="{00000000-0005-0000-0000-0000981F0000}"/>
    <cellStyle name="20 % - Markeringsfarve3 3 2 4 2 2 3" xfId="11078" xr:uid="{00000000-0005-0000-0000-0000991F0000}"/>
    <cellStyle name="20 % - Markeringsfarve3 3 2 4 2 2 3 2" xfId="27398" xr:uid="{00000000-0005-0000-0000-00009A1F0000}"/>
    <cellStyle name="20 % - Markeringsfarve3 3 2 4 2 2 3 3" xfId="42364" xr:uid="{00000000-0005-0000-0000-00009B1F0000}"/>
    <cellStyle name="20 % - Markeringsfarve3 3 2 4 2 2 4" xfId="20376" xr:uid="{00000000-0005-0000-0000-00009C1F0000}"/>
    <cellStyle name="20 % - Markeringsfarve3 3 2 4 2 2 5" xfId="35365" xr:uid="{00000000-0005-0000-0000-00009D1F0000}"/>
    <cellStyle name="20 % - Markeringsfarve3 3 2 4 2 3" xfId="7113" xr:uid="{00000000-0005-0000-0000-00009E1F0000}"/>
    <cellStyle name="20 % - Markeringsfarve3 3 2 4 2 3 2" xfId="14605" xr:uid="{00000000-0005-0000-0000-00009F1F0000}"/>
    <cellStyle name="20 % - Markeringsfarve3 3 2 4 2 3 2 2" xfId="30920" xr:uid="{00000000-0005-0000-0000-0000A01F0000}"/>
    <cellStyle name="20 % - Markeringsfarve3 3 2 4 2 3 2 3" xfId="45884" xr:uid="{00000000-0005-0000-0000-0000A11F0000}"/>
    <cellStyle name="20 % - Markeringsfarve3 3 2 4 2 3 3" xfId="23898" xr:uid="{00000000-0005-0000-0000-0000A21F0000}"/>
    <cellStyle name="20 % - Markeringsfarve3 3 2 4 2 3 4" xfId="38885" xr:uid="{00000000-0005-0000-0000-0000A31F0000}"/>
    <cellStyle name="20 % - Markeringsfarve3 3 2 4 2 4" xfId="11077" xr:uid="{00000000-0005-0000-0000-0000A41F0000}"/>
    <cellStyle name="20 % - Markeringsfarve3 3 2 4 2 4 2" xfId="27397" xr:uid="{00000000-0005-0000-0000-0000A51F0000}"/>
    <cellStyle name="20 % - Markeringsfarve3 3 2 4 2 4 3" xfId="42363" xr:uid="{00000000-0005-0000-0000-0000A61F0000}"/>
    <cellStyle name="20 % - Markeringsfarve3 3 2 4 2 5" xfId="20375" xr:uid="{00000000-0005-0000-0000-0000A71F0000}"/>
    <cellStyle name="20 % - Markeringsfarve3 3 2 4 2 6" xfId="35364" xr:uid="{00000000-0005-0000-0000-0000A81F0000}"/>
    <cellStyle name="20 % - Markeringsfarve3 3 2 4 3" xfId="2942" xr:uid="{00000000-0005-0000-0000-0000A91F0000}"/>
    <cellStyle name="20 % - Markeringsfarve3 3 2 4 3 2" xfId="7851" xr:uid="{00000000-0005-0000-0000-0000AA1F0000}"/>
    <cellStyle name="20 % - Markeringsfarve3 3 2 4 3 2 2" xfId="15339" xr:uid="{00000000-0005-0000-0000-0000AB1F0000}"/>
    <cellStyle name="20 % - Markeringsfarve3 3 2 4 3 2 2 2" xfId="31654" xr:uid="{00000000-0005-0000-0000-0000AC1F0000}"/>
    <cellStyle name="20 % - Markeringsfarve3 3 2 4 3 2 2 3" xfId="46618" xr:uid="{00000000-0005-0000-0000-0000AD1F0000}"/>
    <cellStyle name="20 % - Markeringsfarve3 3 2 4 3 2 3" xfId="24632" xr:uid="{00000000-0005-0000-0000-0000AE1F0000}"/>
    <cellStyle name="20 % - Markeringsfarve3 3 2 4 3 2 4" xfId="39619" xr:uid="{00000000-0005-0000-0000-0000AF1F0000}"/>
    <cellStyle name="20 % - Markeringsfarve3 3 2 4 3 3" xfId="11079" xr:uid="{00000000-0005-0000-0000-0000B01F0000}"/>
    <cellStyle name="20 % - Markeringsfarve3 3 2 4 3 3 2" xfId="27399" xr:uid="{00000000-0005-0000-0000-0000B11F0000}"/>
    <cellStyle name="20 % - Markeringsfarve3 3 2 4 3 3 3" xfId="42365" xr:uid="{00000000-0005-0000-0000-0000B21F0000}"/>
    <cellStyle name="20 % - Markeringsfarve3 3 2 4 3 4" xfId="20377" xr:uid="{00000000-0005-0000-0000-0000B31F0000}"/>
    <cellStyle name="20 % - Markeringsfarve3 3 2 4 3 5" xfId="35366" xr:uid="{00000000-0005-0000-0000-0000B41F0000}"/>
    <cellStyle name="20 % - Markeringsfarve3 3 2 4 4" xfId="2943" xr:uid="{00000000-0005-0000-0000-0000B51F0000}"/>
    <cellStyle name="20 % - Markeringsfarve3 3 2 4 4 2" xfId="8987" xr:uid="{00000000-0005-0000-0000-0000B61F0000}"/>
    <cellStyle name="20 % - Markeringsfarve3 3 2 4 4 2 2" xfId="16459" xr:uid="{00000000-0005-0000-0000-0000B71F0000}"/>
    <cellStyle name="20 % - Markeringsfarve3 3 2 4 4 2 2 2" xfId="32774" xr:uid="{00000000-0005-0000-0000-0000B81F0000}"/>
    <cellStyle name="20 % - Markeringsfarve3 3 2 4 4 2 2 3" xfId="47738" xr:uid="{00000000-0005-0000-0000-0000B91F0000}"/>
    <cellStyle name="20 % - Markeringsfarve3 3 2 4 4 2 3" xfId="25752" xr:uid="{00000000-0005-0000-0000-0000BA1F0000}"/>
    <cellStyle name="20 % - Markeringsfarve3 3 2 4 4 2 4" xfId="40739" xr:uid="{00000000-0005-0000-0000-0000BB1F0000}"/>
    <cellStyle name="20 % - Markeringsfarve3 3 2 4 4 3" xfId="11080" xr:uid="{00000000-0005-0000-0000-0000BC1F0000}"/>
    <cellStyle name="20 % - Markeringsfarve3 3 2 4 4 3 2" xfId="27400" xr:uid="{00000000-0005-0000-0000-0000BD1F0000}"/>
    <cellStyle name="20 % - Markeringsfarve3 3 2 4 4 3 3" xfId="42366" xr:uid="{00000000-0005-0000-0000-0000BE1F0000}"/>
    <cellStyle name="20 % - Markeringsfarve3 3 2 4 4 4" xfId="20378" xr:uid="{00000000-0005-0000-0000-0000BF1F0000}"/>
    <cellStyle name="20 % - Markeringsfarve3 3 2 4 4 5" xfId="35367" xr:uid="{00000000-0005-0000-0000-0000C01F0000}"/>
    <cellStyle name="20 % - Markeringsfarve3 3 2 4 5" xfId="6218" xr:uid="{00000000-0005-0000-0000-0000C11F0000}"/>
    <cellStyle name="20 % - Markeringsfarve3 3 2 4 5 2" xfId="13714" xr:uid="{00000000-0005-0000-0000-0000C21F0000}"/>
    <cellStyle name="20 % - Markeringsfarve3 3 2 4 5 2 2" xfId="30029" xr:uid="{00000000-0005-0000-0000-0000C31F0000}"/>
    <cellStyle name="20 % - Markeringsfarve3 3 2 4 5 2 3" xfId="44993" xr:uid="{00000000-0005-0000-0000-0000C41F0000}"/>
    <cellStyle name="20 % - Markeringsfarve3 3 2 4 5 3" xfId="23007" xr:uid="{00000000-0005-0000-0000-0000C51F0000}"/>
    <cellStyle name="20 % - Markeringsfarve3 3 2 4 5 4" xfId="37994" xr:uid="{00000000-0005-0000-0000-0000C61F0000}"/>
    <cellStyle name="20 % - Markeringsfarve3 3 2 4 6" xfId="11076" xr:uid="{00000000-0005-0000-0000-0000C71F0000}"/>
    <cellStyle name="20 % - Markeringsfarve3 3 2 4 6 2" xfId="27396" xr:uid="{00000000-0005-0000-0000-0000C81F0000}"/>
    <cellStyle name="20 % - Markeringsfarve3 3 2 4 6 3" xfId="42362" xr:uid="{00000000-0005-0000-0000-0000C91F0000}"/>
    <cellStyle name="20 % - Markeringsfarve3 3 2 4 7" xfId="20374" xr:uid="{00000000-0005-0000-0000-0000CA1F0000}"/>
    <cellStyle name="20 % - Markeringsfarve3 3 2 4 8" xfId="35363" xr:uid="{00000000-0005-0000-0000-0000CB1F0000}"/>
    <cellStyle name="20 % - Markeringsfarve3 3 2 5" xfId="2944" xr:uid="{00000000-0005-0000-0000-0000CC1F0000}"/>
    <cellStyle name="20 % - Markeringsfarve3 3 2 5 2" xfId="2945" xr:uid="{00000000-0005-0000-0000-0000CD1F0000}"/>
    <cellStyle name="20 % - Markeringsfarve3 3 2 5 2 2" xfId="2946" xr:uid="{00000000-0005-0000-0000-0000CE1F0000}"/>
    <cellStyle name="20 % - Markeringsfarve3 3 2 5 2 2 2" xfId="8692" xr:uid="{00000000-0005-0000-0000-0000CF1F0000}"/>
    <cellStyle name="20 % - Markeringsfarve3 3 2 5 2 2 2 2" xfId="16171" xr:uid="{00000000-0005-0000-0000-0000D01F0000}"/>
    <cellStyle name="20 % - Markeringsfarve3 3 2 5 2 2 2 2 2" xfId="32486" xr:uid="{00000000-0005-0000-0000-0000D11F0000}"/>
    <cellStyle name="20 % - Markeringsfarve3 3 2 5 2 2 2 2 3" xfId="47450" xr:uid="{00000000-0005-0000-0000-0000D21F0000}"/>
    <cellStyle name="20 % - Markeringsfarve3 3 2 5 2 2 2 3" xfId="25464" xr:uid="{00000000-0005-0000-0000-0000D31F0000}"/>
    <cellStyle name="20 % - Markeringsfarve3 3 2 5 2 2 2 4" xfId="40451" xr:uid="{00000000-0005-0000-0000-0000D41F0000}"/>
    <cellStyle name="20 % - Markeringsfarve3 3 2 5 2 2 3" xfId="11083" xr:uid="{00000000-0005-0000-0000-0000D51F0000}"/>
    <cellStyle name="20 % - Markeringsfarve3 3 2 5 2 2 3 2" xfId="27403" xr:uid="{00000000-0005-0000-0000-0000D61F0000}"/>
    <cellStyle name="20 % - Markeringsfarve3 3 2 5 2 2 3 3" xfId="42369" xr:uid="{00000000-0005-0000-0000-0000D71F0000}"/>
    <cellStyle name="20 % - Markeringsfarve3 3 2 5 2 2 4" xfId="20381" xr:uid="{00000000-0005-0000-0000-0000D81F0000}"/>
    <cellStyle name="20 % - Markeringsfarve3 3 2 5 2 2 5" xfId="35370" xr:uid="{00000000-0005-0000-0000-0000D91F0000}"/>
    <cellStyle name="20 % - Markeringsfarve3 3 2 5 2 3" xfId="7212" xr:uid="{00000000-0005-0000-0000-0000DA1F0000}"/>
    <cellStyle name="20 % - Markeringsfarve3 3 2 5 2 3 2" xfId="14704" xr:uid="{00000000-0005-0000-0000-0000DB1F0000}"/>
    <cellStyle name="20 % - Markeringsfarve3 3 2 5 2 3 2 2" xfId="31019" xr:uid="{00000000-0005-0000-0000-0000DC1F0000}"/>
    <cellStyle name="20 % - Markeringsfarve3 3 2 5 2 3 2 3" xfId="45983" xr:uid="{00000000-0005-0000-0000-0000DD1F0000}"/>
    <cellStyle name="20 % - Markeringsfarve3 3 2 5 2 3 3" xfId="23997" xr:uid="{00000000-0005-0000-0000-0000DE1F0000}"/>
    <cellStyle name="20 % - Markeringsfarve3 3 2 5 2 3 4" xfId="38984" xr:uid="{00000000-0005-0000-0000-0000DF1F0000}"/>
    <cellStyle name="20 % - Markeringsfarve3 3 2 5 2 4" xfId="11082" xr:uid="{00000000-0005-0000-0000-0000E01F0000}"/>
    <cellStyle name="20 % - Markeringsfarve3 3 2 5 2 4 2" xfId="27402" xr:uid="{00000000-0005-0000-0000-0000E11F0000}"/>
    <cellStyle name="20 % - Markeringsfarve3 3 2 5 2 4 3" xfId="42368" xr:uid="{00000000-0005-0000-0000-0000E21F0000}"/>
    <cellStyle name="20 % - Markeringsfarve3 3 2 5 2 5" xfId="20380" xr:uid="{00000000-0005-0000-0000-0000E31F0000}"/>
    <cellStyle name="20 % - Markeringsfarve3 3 2 5 2 6" xfId="35369" xr:uid="{00000000-0005-0000-0000-0000E41F0000}"/>
    <cellStyle name="20 % - Markeringsfarve3 3 2 5 3" xfId="2947" xr:uid="{00000000-0005-0000-0000-0000E51F0000}"/>
    <cellStyle name="20 % - Markeringsfarve3 3 2 5 3 2" xfId="7968" xr:uid="{00000000-0005-0000-0000-0000E61F0000}"/>
    <cellStyle name="20 % - Markeringsfarve3 3 2 5 3 2 2" xfId="15456" xr:uid="{00000000-0005-0000-0000-0000E71F0000}"/>
    <cellStyle name="20 % - Markeringsfarve3 3 2 5 3 2 2 2" xfId="31771" xr:uid="{00000000-0005-0000-0000-0000E81F0000}"/>
    <cellStyle name="20 % - Markeringsfarve3 3 2 5 3 2 2 3" xfId="46735" xr:uid="{00000000-0005-0000-0000-0000E91F0000}"/>
    <cellStyle name="20 % - Markeringsfarve3 3 2 5 3 2 3" xfId="24749" xr:uid="{00000000-0005-0000-0000-0000EA1F0000}"/>
    <cellStyle name="20 % - Markeringsfarve3 3 2 5 3 2 4" xfId="39736" xr:uid="{00000000-0005-0000-0000-0000EB1F0000}"/>
    <cellStyle name="20 % - Markeringsfarve3 3 2 5 3 3" xfId="11084" xr:uid="{00000000-0005-0000-0000-0000EC1F0000}"/>
    <cellStyle name="20 % - Markeringsfarve3 3 2 5 3 3 2" xfId="27404" xr:uid="{00000000-0005-0000-0000-0000ED1F0000}"/>
    <cellStyle name="20 % - Markeringsfarve3 3 2 5 3 3 3" xfId="42370" xr:uid="{00000000-0005-0000-0000-0000EE1F0000}"/>
    <cellStyle name="20 % - Markeringsfarve3 3 2 5 3 4" xfId="20382" xr:uid="{00000000-0005-0000-0000-0000EF1F0000}"/>
    <cellStyle name="20 % - Markeringsfarve3 3 2 5 3 5" xfId="35371" xr:uid="{00000000-0005-0000-0000-0000F01F0000}"/>
    <cellStyle name="20 % - Markeringsfarve3 3 2 5 4" xfId="2948" xr:uid="{00000000-0005-0000-0000-0000F11F0000}"/>
    <cellStyle name="20 % - Markeringsfarve3 3 2 5 4 2" xfId="9465" xr:uid="{00000000-0005-0000-0000-0000F21F0000}"/>
    <cellStyle name="20 % - Markeringsfarve3 3 2 5 4 2 2" xfId="16919" xr:uid="{00000000-0005-0000-0000-0000F31F0000}"/>
    <cellStyle name="20 % - Markeringsfarve3 3 2 5 4 2 2 2" xfId="33234" xr:uid="{00000000-0005-0000-0000-0000F41F0000}"/>
    <cellStyle name="20 % - Markeringsfarve3 3 2 5 4 2 2 3" xfId="48198" xr:uid="{00000000-0005-0000-0000-0000F51F0000}"/>
    <cellStyle name="20 % - Markeringsfarve3 3 2 5 4 2 3" xfId="26212" xr:uid="{00000000-0005-0000-0000-0000F61F0000}"/>
    <cellStyle name="20 % - Markeringsfarve3 3 2 5 4 2 4" xfId="41199" xr:uid="{00000000-0005-0000-0000-0000F71F0000}"/>
    <cellStyle name="20 % - Markeringsfarve3 3 2 5 4 3" xfId="11085" xr:uid="{00000000-0005-0000-0000-0000F81F0000}"/>
    <cellStyle name="20 % - Markeringsfarve3 3 2 5 4 3 2" xfId="27405" xr:uid="{00000000-0005-0000-0000-0000F91F0000}"/>
    <cellStyle name="20 % - Markeringsfarve3 3 2 5 4 3 3" xfId="42371" xr:uid="{00000000-0005-0000-0000-0000FA1F0000}"/>
    <cellStyle name="20 % - Markeringsfarve3 3 2 5 4 4" xfId="20383" xr:uid="{00000000-0005-0000-0000-0000FB1F0000}"/>
    <cellStyle name="20 % - Markeringsfarve3 3 2 5 4 5" xfId="35372" xr:uid="{00000000-0005-0000-0000-0000FC1F0000}"/>
    <cellStyle name="20 % - Markeringsfarve3 3 2 5 5" xfId="6219" xr:uid="{00000000-0005-0000-0000-0000FD1F0000}"/>
    <cellStyle name="20 % - Markeringsfarve3 3 2 5 5 2" xfId="13715" xr:uid="{00000000-0005-0000-0000-0000FE1F0000}"/>
    <cellStyle name="20 % - Markeringsfarve3 3 2 5 5 2 2" xfId="30030" xr:uid="{00000000-0005-0000-0000-0000FF1F0000}"/>
    <cellStyle name="20 % - Markeringsfarve3 3 2 5 5 2 3" xfId="44994" xr:uid="{00000000-0005-0000-0000-000000200000}"/>
    <cellStyle name="20 % - Markeringsfarve3 3 2 5 5 3" xfId="23008" xr:uid="{00000000-0005-0000-0000-000001200000}"/>
    <cellStyle name="20 % - Markeringsfarve3 3 2 5 5 4" xfId="37995" xr:uid="{00000000-0005-0000-0000-000002200000}"/>
    <cellStyle name="20 % - Markeringsfarve3 3 2 5 6" xfId="11081" xr:uid="{00000000-0005-0000-0000-000003200000}"/>
    <cellStyle name="20 % - Markeringsfarve3 3 2 5 6 2" xfId="27401" xr:uid="{00000000-0005-0000-0000-000004200000}"/>
    <cellStyle name="20 % - Markeringsfarve3 3 2 5 6 3" xfId="42367" xr:uid="{00000000-0005-0000-0000-000005200000}"/>
    <cellStyle name="20 % - Markeringsfarve3 3 2 5 7" xfId="20379" xr:uid="{00000000-0005-0000-0000-000006200000}"/>
    <cellStyle name="20 % - Markeringsfarve3 3 2 5 8" xfId="35368" xr:uid="{00000000-0005-0000-0000-000007200000}"/>
    <cellStyle name="20 % - Markeringsfarve3 3 2 6" xfId="2949" xr:uid="{00000000-0005-0000-0000-000008200000}"/>
    <cellStyle name="20 % - Markeringsfarve3 3 2 6 2" xfId="2950" xr:uid="{00000000-0005-0000-0000-000009200000}"/>
    <cellStyle name="20 % - Markeringsfarve3 3 2 6 2 2" xfId="2951" xr:uid="{00000000-0005-0000-0000-00000A200000}"/>
    <cellStyle name="20 % - Markeringsfarve3 3 2 6 2 2 2" xfId="8775" xr:uid="{00000000-0005-0000-0000-00000B200000}"/>
    <cellStyle name="20 % - Markeringsfarve3 3 2 6 2 2 2 2" xfId="16254" xr:uid="{00000000-0005-0000-0000-00000C200000}"/>
    <cellStyle name="20 % - Markeringsfarve3 3 2 6 2 2 2 2 2" xfId="32569" xr:uid="{00000000-0005-0000-0000-00000D200000}"/>
    <cellStyle name="20 % - Markeringsfarve3 3 2 6 2 2 2 2 3" xfId="47533" xr:uid="{00000000-0005-0000-0000-00000E200000}"/>
    <cellStyle name="20 % - Markeringsfarve3 3 2 6 2 2 2 3" xfId="25547" xr:uid="{00000000-0005-0000-0000-00000F200000}"/>
    <cellStyle name="20 % - Markeringsfarve3 3 2 6 2 2 2 4" xfId="40534" xr:uid="{00000000-0005-0000-0000-000010200000}"/>
    <cellStyle name="20 % - Markeringsfarve3 3 2 6 2 2 3" xfId="11088" xr:uid="{00000000-0005-0000-0000-000011200000}"/>
    <cellStyle name="20 % - Markeringsfarve3 3 2 6 2 2 3 2" xfId="27408" xr:uid="{00000000-0005-0000-0000-000012200000}"/>
    <cellStyle name="20 % - Markeringsfarve3 3 2 6 2 2 3 3" xfId="42374" xr:uid="{00000000-0005-0000-0000-000013200000}"/>
    <cellStyle name="20 % - Markeringsfarve3 3 2 6 2 2 4" xfId="20386" xr:uid="{00000000-0005-0000-0000-000014200000}"/>
    <cellStyle name="20 % - Markeringsfarve3 3 2 6 2 2 5" xfId="35375" xr:uid="{00000000-0005-0000-0000-000015200000}"/>
    <cellStyle name="20 % - Markeringsfarve3 3 2 6 2 3" xfId="7286" xr:uid="{00000000-0005-0000-0000-000016200000}"/>
    <cellStyle name="20 % - Markeringsfarve3 3 2 6 2 3 2" xfId="14778" xr:uid="{00000000-0005-0000-0000-000017200000}"/>
    <cellStyle name="20 % - Markeringsfarve3 3 2 6 2 3 2 2" xfId="31093" xr:uid="{00000000-0005-0000-0000-000018200000}"/>
    <cellStyle name="20 % - Markeringsfarve3 3 2 6 2 3 2 3" xfId="46057" xr:uid="{00000000-0005-0000-0000-000019200000}"/>
    <cellStyle name="20 % - Markeringsfarve3 3 2 6 2 3 3" xfId="24071" xr:uid="{00000000-0005-0000-0000-00001A200000}"/>
    <cellStyle name="20 % - Markeringsfarve3 3 2 6 2 3 4" xfId="39058" xr:uid="{00000000-0005-0000-0000-00001B200000}"/>
    <cellStyle name="20 % - Markeringsfarve3 3 2 6 2 4" xfId="11087" xr:uid="{00000000-0005-0000-0000-00001C200000}"/>
    <cellStyle name="20 % - Markeringsfarve3 3 2 6 2 4 2" xfId="27407" xr:uid="{00000000-0005-0000-0000-00001D200000}"/>
    <cellStyle name="20 % - Markeringsfarve3 3 2 6 2 4 3" xfId="42373" xr:uid="{00000000-0005-0000-0000-00001E200000}"/>
    <cellStyle name="20 % - Markeringsfarve3 3 2 6 2 5" xfId="20385" xr:uid="{00000000-0005-0000-0000-00001F200000}"/>
    <cellStyle name="20 % - Markeringsfarve3 3 2 6 2 6" xfId="35374" xr:uid="{00000000-0005-0000-0000-000020200000}"/>
    <cellStyle name="20 % - Markeringsfarve3 3 2 6 3" xfId="2952" xr:uid="{00000000-0005-0000-0000-000021200000}"/>
    <cellStyle name="20 % - Markeringsfarve3 3 2 6 3 2" xfId="8052" xr:uid="{00000000-0005-0000-0000-000022200000}"/>
    <cellStyle name="20 % - Markeringsfarve3 3 2 6 3 2 2" xfId="15540" xr:uid="{00000000-0005-0000-0000-000023200000}"/>
    <cellStyle name="20 % - Markeringsfarve3 3 2 6 3 2 2 2" xfId="31855" xr:uid="{00000000-0005-0000-0000-000024200000}"/>
    <cellStyle name="20 % - Markeringsfarve3 3 2 6 3 2 2 3" xfId="46819" xr:uid="{00000000-0005-0000-0000-000025200000}"/>
    <cellStyle name="20 % - Markeringsfarve3 3 2 6 3 2 3" xfId="24833" xr:uid="{00000000-0005-0000-0000-000026200000}"/>
    <cellStyle name="20 % - Markeringsfarve3 3 2 6 3 2 4" xfId="39820" xr:uid="{00000000-0005-0000-0000-000027200000}"/>
    <cellStyle name="20 % - Markeringsfarve3 3 2 6 3 3" xfId="11089" xr:uid="{00000000-0005-0000-0000-000028200000}"/>
    <cellStyle name="20 % - Markeringsfarve3 3 2 6 3 3 2" xfId="27409" xr:uid="{00000000-0005-0000-0000-000029200000}"/>
    <cellStyle name="20 % - Markeringsfarve3 3 2 6 3 3 3" xfId="42375" xr:uid="{00000000-0005-0000-0000-00002A200000}"/>
    <cellStyle name="20 % - Markeringsfarve3 3 2 6 3 4" xfId="20387" xr:uid="{00000000-0005-0000-0000-00002B200000}"/>
    <cellStyle name="20 % - Markeringsfarve3 3 2 6 3 5" xfId="35376" xr:uid="{00000000-0005-0000-0000-00002C200000}"/>
    <cellStyle name="20 % - Markeringsfarve3 3 2 6 4" xfId="2953" xr:uid="{00000000-0005-0000-0000-00002D200000}"/>
    <cellStyle name="20 % - Markeringsfarve3 3 2 6 4 2" xfId="9185" xr:uid="{00000000-0005-0000-0000-00002E200000}"/>
    <cellStyle name="20 % - Markeringsfarve3 3 2 6 4 2 2" xfId="16652" xr:uid="{00000000-0005-0000-0000-00002F200000}"/>
    <cellStyle name="20 % - Markeringsfarve3 3 2 6 4 2 2 2" xfId="32967" xr:uid="{00000000-0005-0000-0000-000030200000}"/>
    <cellStyle name="20 % - Markeringsfarve3 3 2 6 4 2 2 3" xfId="47931" xr:uid="{00000000-0005-0000-0000-000031200000}"/>
    <cellStyle name="20 % - Markeringsfarve3 3 2 6 4 2 3" xfId="25945" xr:uid="{00000000-0005-0000-0000-000032200000}"/>
    <cellStyle name="20 % - Markeringsfarve3 3 2 6 4 2 4" xfId="40932" xr:uid="{00000000-0005-0000-0000-000033200000}"/>
    <cellStyle name="20 % - Markeringsfarve3 3 2 6 4 3" xfId="11090" xr:uid="{00000000-0005-0000-0000-000034200000}"/>
    <cellStyle name="20 % - Markeringsfarve3 3 2 6 4 3 2" xfId="27410" xr:uid="{00000000-0005-0000-0000-000035200000}"/>
    <cellStyle name="20 % - Markeringsfarve3 3 2 6 4 3 3" xfId="42376" xr:uid="{00000000-0005-0000-0000-000036200000}"/>
    <cellStyle name="20 % - Markeringsfarve3 3 2 6 4 4" xfId="20388" xr:uid="{00000000-0005-0000-0000-000037200000}"/>
    <cellStyle name="20 % - Markeringsfarve3 3 2 6 4 5" xfId="35377" xr:uid="{00000000-0005-0000-0000-000038200000}"/>
    <cellStyle name="20 % - Markeringsfarve3 3 2 6 5" xfId="6220" xr:uid="{00000000-0005-0000-0000-000039200000}"/>
    <cellStyle name="20 % - Markeringsfarve3 3 2 6 5 2" xfId="13716" xr:uid="{00000000-0005-0000-0000-00003A200000}"/>
    <cellStyle name="20 % - Markeringsfarve3 3 2 6 5 2 2" xfId="30031" xr:uid="{00000000-0005-0000-0000-00003B200000}"/>
    <cellStyle name="20 % - Markeringsfarve3 3 2 6 5 2 3" xfId="44995" xr:uid="{00000000-0005-0000-0000-00003C200000}"/>
    <cellStyle name="20 % - Markeringsfarve3 3 2 6 5 3" xfId="23009" xr:uid="{00000000-0005-0000-0000-00003D200000}"/>
    <cellStyle name="20 % - Markeringsfarve3 3 2 6 5 4" xfId="37996" xr:uid="{00000000-0005-0000-0000-00003E200000}"/>
    <cellStyle name="20 % - Markeringsfarve3 3 2 6 6" xfId="11086" xr:uid="{00000000-0005-0000-0000-00003F200000}"/>
    <cellStyle name="20 % - Markeringsfarve3 3 2 6 6 2" xfId="27406" xr:uid="{00000000-0005-0000-0000-000040200000}"/>
    <cellStyle name="20 % - Markeringsfarve3 3 2 6 6 3" xfId="42372" xr:uid="{00000000-0005-0000-0000-000041200000}"/>
    <cellStyle name="20 % - Markeringsfarve3 3 2 6 7" xfId="20384" xr:uid="{00000000-0005-0000-0000-000042200000}"/>
    <cellStyle name="20 % - Markeringsfarve3 3 2 6 8" xfId="35373" xr:uid="{00000000-0005-0000-0000-000043200000}"/>
    <cellStyle name="20 % - Markeringsfarve3 3 2 7" xfId="2954" xr:uid="{00000000-0005-0000-0000-000044200000}"/>
    <cellStyle name="20 % - Markeringsfarve3 3 2 7 2" xfId="2955" xr:uid="{00000000-0005-0000-0000-000045200000}"/>
    <cellStyle name="20 % - Markeringsfarve3 3 2 7 2 2" xfId="8218" xr:uid="{00000000-0005-0000-0000-000046200000}"/>
    <cellStyle name="20 % - Markeringsfarve3 3 2 7 2 2 2" xfId="15697" xr:uid="{00000000-0005-0000-0000-000047200000}"/>
    <cellStyle name="20 % - Markeringsfarve3 3 2 7 2 2 2 2" xfId="32012" xr:uid="{00000000-0005-0000-0000-000048200000}"/>
    <cellStyle name="20 % - Markeringsfarve3 3 2 7 2 2 2 3" xfId="46976" xr:uid="{00000000-0005-0000-0000-000049200000}"/>
    <cellStyle name="20 % - Markeringsfarve3 3 2 7 2 2 3" xfId="24990" xr:uid="{00000000-0005-0000-0000-00004A200000}"/>
    <cellStyle name="20 % - Markeringsfarve3 3 2 7 2 2 4" xfId="39977" xr:uid="{00000000-0005-0000-0000-00004B200000}"/>
    <cellStyle name="20 % - Markeringsfarve3 3 2 7 2 3" xfId="11092" xr:uid="{00000000-0005-0000-0000-00004C200000}"/>
    <cellStyle name="20 % - Markeringsfarve3 3 2 7 2 3 2" xfId="27412" xr:uid="{00000000-0005-0000-0000-00004D200000}"/>
    <cellStyle name="20 % - Markeringsfarve3 3 2 7 2 3 3" xfId="42378" xr:uid="{00000000-0005-0000-0000-00004E200000}"/>
    <cellStyle name="20 % - Markeringsfarve3 3 2 7 2 4" xfId="20390" xr:uid="{00000000-0005-0000-0000-00004F200000}"/>
    <cellStyle name="20 % - Markeringsfarve3 3 2 7 2 5" xfId="35379" xr:uid="{00000000-0005-0000-0000-000050200000}"/>
    <cellStyle name="20 % - Markeringsfarve3 3 2 7 3" xfId="6812" xr:uid="{00000000-0005-0000-0000-000051200000}"/>
    <cellStyle name="20 % - Markeringsfarve3 3 2 7 3 2" xfId="14307" xr:uid="{00000000-0005-0000-0000-000052200000}"/>
    <cellStyle name="20 % - Markeringsfarve3 3 2 7 3 2 2" xfId="30622" xr:uid="{00000000-0005-0000-0000-000053200000}"/>
    <cellStyle name="20 % - Markeringsfarve3 3 2 7 3 2 3" xfId="45586" xr:uid="{00000000-0005-0000-0000-000054200000}"/>
    <cellStyle name="20 % - Markeringsfarve3 3 2 7 3 3" xfId="23600" xr:uid="{00000000-0005-0000-0000-000055200000}"/>
    <cellStyle name="20 % - Markeringsfarve3 3 2 7 3 4" xfId="38587" xr:uid="{00000000-0005-0000-0000-000056200000}"/>
    <cellStyle name="20 % - Markeringsfarve3 3 2 7 4" xfId="11091" xr:uid="{00000000-0005-0000-0000-000057200000}"/>
    <cellStyle name="20 % - Markeringsfarve3 3 2 7 4 2" xfId="27411" xr:uid="{00000000-0005-0000-0000-000058200000}"/>
    <cellStyle name="20 % - Markeringsfarve3 3 2 7 4 3" xfId="42377" xr:uid="{00000000-0005-0000-0000-000059200000}"/>
    <cellStyle name="20 % - Markeringsfarve3 3 2 7 5" xfId="20389" xr:uid="{00000000-0005-0000-0000-00005A200000}"/>
    <cellStyle name="20 % - Markeringsfarve3 3 2 7 6" xfId="35378" xr:uid="{00000000-0005-0000-0000-00005B200000}"/>
    <cellStyle name="20 % - Markeringsfarve3 3 2 8" xfId="2956" xr:uid="{00000000-0005-0000-0000-00005C200000}"/>
    <cellStyle name="20 % - Markeringsfarve3 3 2 8 2" xfId="7446" xr:uid="{00000000-0005-0000-0000-00005D200000}"/>
    <cellStyle name="20 % - Markeringsfarve3 3 2 8 2 2" xfId="14935" xr:uid="{00000000-0005-0000-0000-00005E200000}"/>
    <cellStyle name="20 % - Markeringsfarve3 3 2 8 2 2 2" xfId="31250" xr:uid="{00000000-0005-0000-0000-00005F200000}"/>
    <cellStyle name="20 % - Markeringsfarve3 3 2 8 2 2 3" xfId="46214" xr:uid="{00000000-0005-0000-0000-000060200000}"/>
    <cellStyle name="20 % - Markeringsfarve3 3 2 8 2 3" xfId="24228" xr:uid="{00000000-0005-0000-0000-000061200000}"/>
    <cellStyle name="20 % - Markeringsfarve3 3 2 8 2 4" xfId="39215" xr:uid="{00000000-0005-0000-0000-000062200000}"/>
    <cellStyle name="20 % - Markeringsfarve3 3 2 8 3" xfId="11093" xr:uid="{00000000-0005-0000-0000-000063200000}"/>
    <cellStyle name="20 % - Markeringsfarve3 3 2 8 3 2" xfId="27413" xr:uid="{00000000-0005-0000-0000-000064200000}"/>
    <cellStyle name="20 % - Markeringsfarve3 3 2 8 3 3" xfId="42379" xr:uid="{00000000-0005-0000-0000-000065200000}"/>
    <cellStyle name="20 % - Markeringsfarve3 3 2 8 4" xfId="20391" xr:uid="{00000000-0005-0000-0000-000066200000}"/>
    <cellStyle name="20 % - Markeringsfarve3 3 2 8 5" xfId="35380" xr:uid="{00000000-0005-0000-0000-000067200000}"/>
    <cellStyle name="20 % - Markeringsfarve3 3 2 9" xfId="2957" xr:uid="{00000000-0005-0000-0000-000068200000}"/>
    <cellStyle name="20 % - Markeringsfarve3 3 2 9 2" xfId="9462" xr:uid="{00000000-0005-0000-0000-000069200000}"/>
    <cellStyle name="20 % - Markeringsfarve3 3 2 9 2 2" xfId="16916" xr:uid="{00000000-0005-0000-0000-00006A200000}"/>
    <cellStyle name="20 % - Markeringsfarve3 3 2 9 2 2 2" xfId="33231" xr:uid="{00000000-0005-0000-0000-00006B200000}"/>
    <cellStyle name="20 % - Markeringsfarve3 3 2 9 2 2 3" xfId="48195" xr:uid="{00000000-0005-0000-0000-00006C200000}"/>
    <cellStyle name="20 % - Markeringsfarve3 3 2 9 2 3" xfId="26209" xr:uid="{00000000-0005-0000-0000-00006D200000}"/>
    <cellStyle name="20 % - Markeringsfarve3 3 2 9 2 4" xfId="41196" xr:uid="{00000000-0005-0000-0000-00006E200000}"/>
    <cellStyle name="20 % - Markeringsfarve3 3 2 9 3" xfId="11094" xr:uid="{00000000-0005-0000-0000-00006F200000}"/>
    <cellStyle name="20 % - Markeringsfarve3 3 2 9 3 2" xfId="27414" xr:uid="{00000000-0005-0000-0000-000070200000}"/>
    <cellStyle name="20 % - Markeringsfarve3 3 2 9 3 3" xfId="42380" xr:uid="{00000000-0005-0000-0000-000071200000}"/>
    <cellStyle name="20 % - Markeringsfarve3 3 2 9 4" xfId="20392" xr:uid="{00000000-0005-0000-0000-000072200000}"/>
    <cellStyle name="20 % - Markeringsfarve3 3 2 9 5" xfId="35381" xr:uid="{00000000-0005-0000-0000-000073200000}"/>
    <cellStyle name="20 % - Markeringsfarve3 3 3" xfId="2958" xr:uid="{00000000-0005-0000-0000-000074200000}"/>
    <cellStyle name="20 % - Markeringsfarve3 3 3 10" xfId="6221" xr:uid="{00000000-0005-0000-0000-000075200000}"/>
    <cellStyle name="20 % - Markeringsfarve3 3 3 10 2" xfId="13717" xr:uid="{00000000-0005-0000-0000-000076200000}"/>
    <cellStyle name="20 % - Markeringsfarve3 3 3 10 2 2" xfId="30032" xr:uid="{00000000-0005-0000-0000-000077200000}"/>
    <cellStyle name="20 % - Markeringsfarve3 3 3 10 2 3" xfId="44996" xr:uid="{00000000-0005-0000-0000-000078200000}"/>
    <cellStyle name="20 % - Markeringsfarve3 3 3 10 3" xfId="23010" xr:uid="{00000000-0005-0000-0000-000079200000}"/>
    <cellStyle name="20 % - Markeringsfarve3 3 3 10 4" xfId="37997" xr:uid="{00000000-0005-0000-0000-00007A200000}"/>
    <cellStyle name="20 % - Markeringsfarve3 3 3 11" xfId="11095" xr:uid="{00000000-0005-0000-0000-00007B200000}"/>
    <cellStyle name="20 % - Markeringsfarve3 3 3 11 2" xfId="27415" xr:uid="{00000000-0005-0000-0000-00007C200000}"/>
    <cellStyle name="20 % - Markeringsfarve3 3 3 11 3" xfId="42381" xr:uid="{00000000-0005-0000-0000-00007D200000}"/>
    <cellStyle name="20 % - Markeringsfarve3 3 3 12" xfId="20393" xr:uid="{00000000-0005-0000-0000-00007E200000}"/>
    <cellStyle name="20 % - Markeringsfarve3 3 3 13" xfId="35382" xr:uid="{00000000-0005-0000-0000-00007F200000}"/>
    <cellStyle name="20 % - Markeringsfarve3 3 3 2" xfId="2959" xr:uid="{00000000-0005-0000-0000-000080200000}"/>
    <cellStyle name="20 % - Markeringsfarve3 3 3 2 2" xfId="2960" xr:uid="{00000000-0005-0000-0000-000081200000}"/>
    <cellStyle name="20 % - Markeringsfarve3 3 3 2 2 2" xfId="2961" xr:uid="{00000000-0005-0000-0000-000082200000}"/>
    <cellStyle name="20 % - Markeringsfarve3 3 3 2 2 2 2" xfId="8376" xr:uid="{00000000-0005-0000-0000-000083200000}"/>
    <cellStyle name="20 % - Markeringsfarve3 3 3 2 2 2 2 2" xfId="15855" xr:uid="{00000000-0005-0000-0000-000084200000}"/>
    <cellStyle name="20 % - Markeringsfarve3 3 3 2 2 2 2 2 2" xfId="32170" xr:uid="{00000000-0005-0000-0000-000085200000}"/>
    <cellStyle name="20 % - Markeringsfarve3 3 3 2 2 2 2 2 3" xfId="47134" xr:uid="{00000000-0005-0000-0000-000086200000}"/>
    <cellStyle name="20 % - Markeringsfarve3 3 3 2 2 2 2 3" xfId="25148" xr:uid="{00000000-0005-0000-0000-000087200000}"/>
    <cellStyle name="20 % - Markeringsfarve3 3 3 2 2 2 2 4" xfId="40135" xr:uid="{00000000-0005-0000-0000-000088200000}"/>
    <cellStyle name="20 % - Markeringsfarve3 3 3 2 2 2 3" xfId="11098" xr:uid="{00000000-0005-0000-0000-000089200000}"/>
    <cellStyle name="20 % - Markeringsfarve3 3 3 2 2 2 3 2" xfId="27418" xr:uid="{00000000-0005-0000-0000-00008A200000}"/>
    <cellStyle name="20 % - Markeringsfarve3 3 3 2 2 2 3 3" xfId="42384" xr:uid="{00000000-0005-0000-0000-00008B200000}"/>
    <cellStyle name="20 % - Markeringsfarve3 3 3 2 2 2 4" xfId="20396" xr:uid="{00000000-0005-0000-0000-00008C200000}"/>
    <cellStyle name="20 % - Markeringsfarve3 3 3 2 2 2 5" xfId="35385" xr:uid="{00000000-0005-0000-0000-00008D200000}"/>
    <cellStyle name="20 % - Markeringsfarve3 3 3 2 2 3" xfId="6944" xr:uid="{00000000-0005-0000-0000-00008E200000}"/>
    <cellStyle name="20 % - Markeringsfarve3 3 3 2 2 3 2" xfId="14439" xr:uid="{00000000-0005-0000-0000-00008F200000}"/>
    <cellStyle name="20 % - Markeringsfarve3 3 3 2 2 3 2 2" xfId="30754" xr:uid="{00000000-0005-0000-0000-000090200000}"/>
    <cellStyle name="20 % - Markeringsfarve3 3 3 2 2 3 2 3" xfId="45718" xr:uid="{00000000-0005-0000-0000-000091200000}"/>
    <cellStyle name="20 % - Markeringsfarve3 3 3 2 2 3 3" xfId="23732" xr:uid="{00000000-0005-0000-0000-000092200000}"/>
    <cellStyle name="20 % - Markeringsfarve3 3 3 2 2 3 4" xfId="38719" xr:uid="{00000000-0005-0000-0000-000093200000}"/>
    <cellStyle name="20 % - Markeringsfarve3 3 3 2 2 4" xfId="11097" xr:uid="{00000000-0005-0000-0000-000094200000}"/>
    <cellStyle name="20 % - Markeringsfarve3 3 3 2 2 4 2" xfId="27417" xr:uid="{00000000-0005-0000-0000-000095200000}"/>
    <cellStyle name="20 % - Markeringsfarve3 3 3 2 2 4 3" xfId="42383" xr:uid="{00000000-0005-0000-0000-000096200000}"/>
    <cellStyle name="20 % - Markeringsfarve3 3 3 2 2 5" xfId="20395" xr:uid="{00000000-0005-0000-0000-000097200000}"/>
    <cellStyle name="20 % - Markeringsfarve3 3 3 2 2 6" xfId="35384" xr:uid="{00000000-0005-0000-0000-000098200000}"/>
    <cellStyle name="20 % - Markeringsfarve3 3 3 2 3" xfId="2962" xr:uid="{00000000-0005-0000-0000-000099200000}"/>
    <cellStyle name="20 % - Markeringsfarve3 3 3 2 3 2" xfId="7606" xr:uid="{00000000-0005-0000-0000-00009A200000}"/>
    <cellStyle name="20 % - Markeringsfarve3 3 3 2 3 2 2" xfId="15095" xr:uid="{00000000-0005-0000-0000-00009B200000}"/>
    <cellStyle name="20 % - Markeringsfarve3 3 3 2 3 2 2 2" xfId="31410" xr:uid="{00000000-0005-0000-0000-00009C200000}"/>
    <cellStyle name="20 % - Markeringsfarve3 3 3 2 3 2 2 3" xfId="46374" xr:uid="{00000000-0005-0000-0000-00009D200000}"/>
    <cellStyle name="20 % - Markeringsfarve3 3 3 2 3 2 3" xfId="24388" xr:uid="{00000000-0005-0000-0000-00009E200000}"/>
    <cellStyle name="20 % - Markeringsfarve3 3 3 2 3 2 4" xfId="39375" xr:uid="{00000000-0005-0000-0000-00009F200000}"/>
    <cellStyle name="20 % - Markeringsfarve3 3 3 2 3 3" xfId="11099" xr:uid="{00000000-0005-0000-0000-0000A0200000}"/>
    <cellStyle name="20 % - Markeringsfarve3 3 3 2 3 3 2" xfId="27419" xr:uid="{00000000-0005-0000-0000-0000A1200000}"/>
    <cellStyle name="20 % - Markeringsfarve3 3 3 2 3 3 3" xfId="42385" xr:uid="{00000000-0005-0000-0000-0000A2200000}"/>
    <cellStyle name="20 % - Markeringsfarve3 3 3 2 3 4" xfId="20397" xr:uid="{00000000-0005-0000-0000-0000A3200000}"/>
    <cellStyle name="20 % - Markeringsfarve3 3 3 2 3 5" xfId="35386" xr:uid="{00000000-0005-0000-0000-0000A4200000}"/>
    <cellStyle name="20 % - Markeringsfarve3 3 3 2 4" xfId="2963" xr:uid="{00000000-0005-0000-0000-0000A5200000}"/>
    <cellStyle name="20 % - Markeringsfarve3 3 3 2 4 2" xfId="8985" xr:uid="{00000000-0005-0000-0000-0000A6200000}"/>
    <cellStyle name="20 % - Markeringsfarve3 3 3 2 4 2 2" xfId="16457" xr:uid="{00000000-0005-0000-0000-0000A7200000}"/>
    <cellStyle name="20 % - Markeringsfarve3 3 3 2 4 2 2 2" xfId="32772" xr:uid="{00000000-0005-0000-0000-0000A8200000}"/>
    <cellStyle name="20 % - Markeringsfarve3 3 3 2 4 2 2 3" xfId="47736" xr:uid="{00000000-0005-0000-0000-0000A9200000}"/>
    <cellStyle name="20 % - Markeringsfarve3 3 3 2 4 2 3" xfId="25750" xr:uid="{00000000-0005-0000-0000-0000AA200000}"/>
    <cellStyle name="20 % - Markeringsfarve3 3 3 2 4 2 4" xfId="40737" xr:uid="{00000000-0005-0000-0000-0000AB200000}"/>
    <cellStyle name="20 % - Markeringsfarve3 3 3 2 4 3" xfId="11100" xr:uid="{00000000-0005-0000-0000-0000AC200000}"/>
    <cellStyle name="20 % - Markeringsfarve3 3 3 2 4 3 2" xfId="27420" xr:uid="{00000000-0005-0000-0000-0000AD200000}"/>
    <cellStyle name="20 % - Markeringsfarve3 3 3 2 4 3 3" xfId="42386" xr:uid="{00000000-0005-0000-0000-0000AE200000}"/>
    <cellStyle name="20 % - Markeringsfarve3 3 3 2 4 4" xfId="20398" xr:uid="{00000000-0005-0000-0000-0000AF200000}"/>
    <cellStyle name="20 % - Markeringsfarve3 3 3 2 4 5" xfId="35387" xr:uid="{00000000-0005-0000-0000-0000B0200000}"/>
    <cellStyle name="20 % - Markeringsfarve3 3 3 2 5" xfId="6222" xr:uid="{00000000-0005-0000-0000-0000B1200000}"/>
    <cellStyle name="20 % - Markeringsfarve3 3 3 2 5 2" xfId="13718" xr:uid="{00000000-0005-0000-0000-0000B2200000}"/>
    <cellStyle name="20 % - Markeringsfarve3 3 3 2 5 2 2" xfId="30033" xr:uid="{00000000-0005-0000-0000-0000B3200000}"/>
    <cellStyle name="20 % - Markeringsfarve3 3 3 2 5 2 3" xfId="44997" xr:uid="{00000000-0005-0000-0000-0000B4200000}"/>
    <cellStyle name="20 % - Markeringsfarve3 3 3 2 5 3" xfId="23011" xr:uid="{00000000-0005-0000-0000-0000B5200000}"/>
    <cellStyle name="20 % - Markeringsfarve3 3 3 2 5 4" xfId="37998" xr:uid="{00000000-0005-0000-0000-0000B6200000}"/>
    <cellStyle name="20 % - Markeringsfarve3 3 3 2 6" xfId="11096" xr:uid="{00000000-0005-0000-0000-0000B7200000}"/>
    <cellStyle name="20 % - Markeringsfarve3 3 3 2 6 2" xfId="27416" xr:uid="{00000000-0005-0000-0000-0000B8200000}"/>
    <cellStyle name="20 % - Markeringsfarve3 3 3 2 6 3" xfId="42382" xr:uid="{00000000-0005-0000-0000-0000B9200000}"/>
    <cellStyle name="20 % - Markeringsfarve3 3 3 2 7" xfId="20394" xr:uid="{00000000-0005-0000-0000-0000BA200000}"/>
    <cellStyle name="20 % - Markeringsfarve3 3 3 2 8" xfId="35383" xr:uid="{00000000-0005-0000-0000-0000BB200000}"/>
    <cellStyle name="20 % - Markeringsfarve3 3 3 3" xfId="2964" xr:uid="{00000000-0005-0000-0000-0000BC200000}"/>
    <cellStyle name="20 % - Markeringsfarve3 3 3 3 2" xfId="2965" xr:uid="{00000000-0005-0000-0000-0000BD200000}"/>
    <cellStyle name="20 % - Markeringsfarve3 3 3 3 2 2" xfId="2966" xr:uid="{00000000-0005-0000-0000-0000BE200000}"/>
    <cellStyle name="20 % - Markeringsfarve3 3 3 3 2 2 2" xfId="8421" xr:uid="{00000000-0005-0000-0000-0000BF200000}"/>
    <cellStyle name="20 % - Markeringsfarve3 3 3 3 2 2 2 2" xfId="15900" xr:uid="{00000000-0005-0000-0000-0000C0200000}"/>
    <cellStyle name="20 % - Markeringsfarve3 3 3 3 2 2 2 2 2" xfId="32215" xr:uid="{00000000-0005-0000-0000-0000C1200000}"/>
    <cellStyle name="20 % - Markeringsfarve3 3 3 3 2 2 2 2 3" xfId="47179" xr:uid="{00000000-0005-0000-0000-0000C2200000}"/>
    <cellStyle name="20 % - Markeringsfarve3 3 3 3 2 2 2 3" xfId="25193" xr:uid="{00000000-0005-0000-0000-0000C3200000}"/>
    <cellStyle name="20 % - Markeringsfarve3 3 3 3 2 2 2 4" xfId="40180" xr:uid="{00000000-0005-0000-0000-0000C4200000}"/>
    <cellStyle name="20 % - Markeringsfarve3 3 3 3 2 2 3" xfId="11103" xr:uid="{00000000-0005-0000-0000-0000C5200000}"/>
    <cellStyle name="20 % - Markeringsfarve3 3 3 3 2 2 3 2" xfId="27423" xr:uid="{00000000-0005-0000-0000-0000C6200000}"/>
    <cellStyle name="20 % - Markeringsfarve3 3 3 3 2 2 3 3" xfId="42389" xr:uid="{00000000-0005-0000-0000-0000C7200000}"/>
    <cellStyle name="20 % - Markeringsfarve3 3 3 3 2 2 4" xfId="20401" xr:uid="{00000000-0005-0000-0000-0000C8200000}"/>
    <cellStyle name="20 % - Markeringsfarve3 3 3 3 2 2 5" xfId="35390" xr:uid="{00000000-0005-0000-0000-0000C9200000}"/>
    <cellStyle name="20 % - Markeringsfarve3 3 3 3 2 3" xfId="6985" xr:uid="{00000000-0005-0000-0000-0000CA200000}"/>
    <cellStyle name="20 % - Markeringsfarve3 3 3 3 2 3 2" xfId="14480" xr:uid="{00000000-0005-0000-0000-0000CB200000}"/>
    <cellStyle name="20 % - Markeringsfarve3 3 3 3 2 3 2 2" xfId="30795" xr:uid="{00000000-0005-0000-0000-0000CC200000}"/>
    <cellStyle name="20 % - Markeringsfarve3 3 3 3 2 3 2 3" xfId="45759" xr:uid="{00000000-0005-0000-0000-0000CD200000}"/>
    <cellStyle name="20 % - Markeringsfarve3 3 3 3 2 3 3" xfId="23773" xr:uid="{00000000-0005-0000-0000-0000CE200000}"/>
    <cellStyle name="20 % - Markeringsfarve3 3 3 3 2 3 4" xfId="38760" xr:uid="{00000000-0005-0000-0000-0000CF200000}"/>
    <cellStyle name="20 % - Markeringsfarve3 3 3 3 2 4" xfId="11102" xr:uid="{00000000-0005-0000-0000-0000D0200000}"/>
    <cellStyle name="20 % - Markeringsfarve3 3 3 3 2 4 2" xfId="27422" xr:uid="{00000000-0005-0000-0000-0000D1200000}"/>
    <cellStyle name="20 % - Markeringsfarve3 3 3 3 2 4 3" xfId="42388" xr:uid="{00000000-0005-0000-0000-0000D2200000}"/>
    <cellStyle name="20 % - Markeringsfarve3 3 3 3 2 5" xfId="20400" xr:uid="{00000000-0005-0000-0000-0000D3200000}"/>
    <cellStyle name="20 % - Markeringsfarve3 3 3 3 2 6" xfId="35389" xr:uid="{00000000-0005-0000-0000-0000D4200000}"/>
    <cellStyle name="20 % - Markeringsfarve3 3 3 3 3" xfId="2967" xr:uid="{00000000-0005-0000-0000-0000D5200000}"/>
    <cellStyle name="20 % - Markeringsfarve3 3 3 3 3 2" xfId="7651" xr:uid="{00000000-0005-0000-0000-0000D6200000}"/>
    <cellStyle name="20 % - Markeringsfarve3 3 3 3 3 2 2" xfId="15140" xr:uid="{00000000-0005-0000-0000-0000D7200000}"/>
    <cellStyle name="20 % - Markeringsfarve3 3 3 3 3 2 2 2" xfId="31455" xr:uid="{00000000-0005-0000-0000-0000D8200000}"/>
    <cellStyle name="20 % - Markeringsfarve3 3 3 3 3 2 2 3" xfId="46419" xr:uid="{00000000-0005-0000-0000-0000D9200000}"/>
    <cellStyle name="20 % - Markeringsfarve3 3 3 3 3 2 3" xfId="24433" xr:uid="{00000000-0005-0000-0000-0000DA200000}"/>
    <cellStyle name="20 % - Markeringsfarve3 3 3 3 3 2 4" xfId="39420" xr:uid="{00000000-0005-0000-0000-0000DB200000}"/>
    <cellStyle name="20 % - Markeringsfarve3 3 3 3 3 3" xfId="11104" xr:uid="{00000000-0005-0000-0000-0000DC200000}"/>
    <cellStyle name="20 % - Markeringsfarve3 3 3 3 3 3 2" xfId="27424" xr:uid="{00000000-0005-0000-0000-0000DD200000}"/>
    <cellStyle name="20 % - Markeringsfarve3 3 3 3 3 3 3" xfId="42390" xr:uid="{00000000-0005-0000-0000-0000DE200000}"/>
    <cellStyle name="20 % - Markeringsfarve3 3 3 3 3 4" xfId="20402" xr:uid="{00000000-0005-0000-0000-0000DF200000}"/>
    <cellStyle name="20 % - Markeringsfarve3 3 3 3 3 5" xfId="35391" xr:uid="{00000000-0005-0000-0000-0000E0200000}"/>
    <cellStyle name="20 % - Markeringsfarve3 3 3 3 4" xfId="2968" xr:uid="{00000000-0005-0000-0000-0000E1200000}"/>
    <cellStyle name="20 % - Markeringsfarve3 3 3 3 4 2" xfId="8984" xr:uid="{00000000-0005-0000-0000-0000E2200000}"/>
    <cellStyle name="20 % - Markeringsfarve3 3 3 3 4 2 2" xfId="16456" xr:uid="{00000000-0005-0000-0000-0000E3200000}"/>
    <cellStyle name="20 % - Markeringsfarve3 3 3 3 4 2 2 2" xfId="32771" xr:uid="{00000000-0005-0000-0000-0000E4200000}"/>
    <cellStyle name="20 % - Markeringsfarve3 3 3 3 4 2 2 3" xfId="47735" xr:uid="{00000000-0005-0000-0000-0000E5200000}"/>
    <cellStyle name="20 % - Markeringsfarve3 3 3 3 4 2 3" xfId="25749" xr:uid="{00000000-0005-0000-0000-0000E6200000}"/>
    <cellStyle name="20 % - Markeringsfarve3 3 3 3 4 2 4" xfId="40736" xr:uid="{00000000-0005-0000-0000-0000E7200000}"/>
    <cellStyle name="20 % - Markeringsfarve3 3 3 3 4 3" xfId="11105" xr:uid="{00000000-0005-0000-0000-0000E8200000}"/>
    <cellStyle name="20 % - Markeringsfarve3 3 3 3 4 3 2" xfId="27425" xr:uid="{00000000-0005-0000-0000-0000E9200000}"/>
    <cellStyle name="20 % - Markeringsfarve3 3 3 3 4 3 3" xfId="42391" xr:uid="{00000000-0005-0000-0000-0000EA200000}"/>
    <cellStyle name="20 % - Markeringsfarve3 3 3 3 4 4" xfId="20403" xr:uid="{00000000-0005-0000-0000-0000EB200000}"/>
    <cellStyle name="20 % - Markeringsfarve3 3 3 3 4 5" xfId="35392" xr:uid="{00000000-0005-0000-0000-0000EC200000}"/>
    <cellStyle name="20 % - Markeringsfarve3 3 3 3 5" xfId="6223" xr:uid="{00000000-0005-0000-0000-0000ED200000}"/>
    <cellStyle name="20 % - Markeringsfarve3 3 3 3 5 2" xfId="13719" xr:uid="{00000000-0005-0000-0000-0000EE200000}"/>
    <cellStyle name="20 % - Markeringsfarve3 3 3 3 5 2 2" xfId="30034" xr:uid="{00000000-0005-0000-0000-0000EF200000}"/>
    <cellStyle name="20 % - Markeringsfarve3 3 3 3 5 2 3" xfId="44998" xr:uid="{00000000-0005-0000-0000-0000F0200000}"/>
    <cellStyle name="20 % - Markeringsfarve3 3 3 3 5 3" xfId="23012" xr:uid="{00000000-0005-0000-0000-0000F1200000}"/>
    <cellStyle name="20 % - Markeringsfarve3 3 3 3 5 4" xfId="37999" xr:uid="{00000000-0005-0000-0000-0000F2200000}"/>
    <cellStyle name="20 % - Markeringsfarve3 3 3 3 6" xfId="11101" xr:uid="{00000000-0005-0000-0000-0000F3200000}"/>
    <cellStyle name="20 % - Markeringsfarve3 3 3 3 6 2" xfId="27421" xr:uid="{00000000-0005-0000-0000-0000F4200000}"/>
    <cellStyle name="20 % - Markeringsfarve3 3 3 3 6 3" xfId="42387" xr:uid="{00000000-0005-0000-0000-0000F5200000}"/>
    <cellStyle name="20 % - Markeringsfarve3 3 3 3 7" xfId="20399" xr:uid="{00000000-0005-0000-0000-0000F6200000}"/>
    <cellStyle name="20 % - Markeringsfarve3 3 3 3 8" xfId="35388" xr:uid="{00000000-0005-0000-0000-0000F7200000}"/>
    <cellStyle name="20 % - Markeringsfarve3 3 3 4" xfId="2969" xr:uid="{00000000-0005-0000-0000-0000F8200000}"/>
    <cellStyle name="20 % - Markeringsfarve3 3 3 4 2" xfId="2970" xr:uid="{00000000-0005-0000-0000-0000F9200000}"/>
    <cellStyle name="20 % - Markeringsfarve3 3 3 4 2 2" xfId="2971" xr:uid="{00000000-0005-0000-0000-0000FA200000}"/>
    <cellStyle name="20 % - Markeringsfarve3 3 3 4 2 2 2" xfId="8614" xr:uid="{00000000-0005-0000-0000-0000FB200000}"/>
    <cellStyle name="20 % - Markeringsfarve3 3 3 4 2 2 2 2" xfId="16093" xr:uid="{00000000-0005-0000-0000-0000FC200000}"/>
    <cellStyle name="20 % - Markeringsfarve3 3 3 4 2 2 2 2 2" xfId="32408" xr:uid="{00000000-0005-0000-0000-0000FD200000}"/>
    <cellStyle name="20 % - Markeringsfarve3 3 3 4 2 2 2 2 3" xfId="47372" xr:uid="{00000000-0005-0000-0000-0000FE200000}"/>
    <cellStyle name="20 % - Markeringsfarve3 3 3 4 2 2 2 3" xfId="25386" xr:uid="{00000000-0005-0000-0000-0000FF200000}"/>
    <cellStyle name="20 % - Markeringsfarve3 3 3 4 2 2 2 4" xfId="40373" xr:uid="{00000000-0005-0000-0000-000000210000}"/>
    <cellStyle name="20 % - Markeringsfarve3 3 3 4 2 2 3" xfId="11108" xr:uid="{00000000-0005-0000-0000-000001210000}"/>
    <cellStyle name="20 % - Markeringsfarve3 3 3 4 2 2 3 2" xfId="27428" xr:uid="{00000000-0005-0000-0000-000002210000}"/>
    <cellStyle name="20 % - Markeringsfarve3 3 3 4 2 2 3 3" xfId="42394" xr:uid="{00000000-0005-0000-0000-000003210000}"/>
    <cellStyle name="20 % - Markeringsfarve3 3 3 4 2 2 4" xfId="20406" xr:uid="{00000000-0005-0000-0000-000004210000}"/>
    <cellStyle name="20 % - Markeringsfarve3 3 3 4 2 2 5" xfId="35395" xr:uid="{00000000-0005-0000-0000-000005210000}"/>
    <cellStyle name="20 % - Markeringsfarve3 3 3 4 2 3" xfId="7146" xr:uid="{00000000-0005-0000-0000-000006210000}"/>
    <cellStyle name="20 % - Markeringsfarve3 3 3 4 2 3 2" xfId="14638" xr:uid="{00000000-0005-0000-0000-000007210000}"/>
    <cellStyle name="20 % - Markeringsfarve3 3 3 4 2 3 2 2" xfId="30953" xr:uid="{00000000-0005-0000-0000-000008210000}"/>
    <cellStyle name="20 % - Markeringsfarve3 3 3 4 2 3 2 3" xfId="45917" xr:uid="{00000000-0005-0000-0000-000009210000}"/>
    <cellStyle name="20 % - Markeringsfarve3 3 3 4 2 3 3" xfId="23931" xr:uid="{00000000-0005-0000-0000-00000A210000}"/>
    <cellStyle name="20 % - Markeringsfarve3 3 3 4 2 3 4" xfId="38918" xr:uid="{00000000-0005-0000-0000-00000B210000}"/>
    <cellStyle name="20 % - Markeringsfarve3 3 3 4 2 4" xfId="11107" xr:uid="{00000000-0005-0000-0000-00000C210000}"/>
    <cellStyle name="20 % - Markeringsfarve3 3 3 4 2 4 2" xfId="27427" xr:uid="{00000000-0005-0000-0000-00000D210000}"/>
    <cellStyle name="20 % - Markeringsfarve3 3 3 4 2 4 3" xfId="42393" xr:uid="{00000000-0005-0000-0000-00000E210000}"/>
    <cellStyle name="20 % - Markeringsfarve3 3 3 4 2 5" xfId="20405" xr:uid="{00000000-0005-0000-0000-00000F210000}"/>
    <cellStyle name="20 % - Markeringsfarve3 3 3 4 2 6" xfId="35394" xr:uid="{00000000-0005-0000-0000-000010210000}"/>
    <cellStyle name="20 % - Markeringsfarve3 3 3 4 3" xfId="2972" xr:uid="{00000000-0005-0000-0000-000011210000}"/>
    <cellStyle name="20 % - Markeringsfarve3 3 3 4 3 2" xfId="7890" xr:uid="{00000000-0005-0000-0000-000012210000}"/>
    <cellStyle name="20 % - Markeringsfarve3 3 3 4 3 2 2" xfId="15378" xr:uid="{00000000-0005-0000-0000-000013210000}"/>
    <cellStyle name="20 % - Markeringsfarve3 3 3 4 3 2 2 2" xfId="31693" xr:uid="{00000000-0005-0000-0000-000014210000}"/>
    <cellStyle name="20 % - Markeringsfarve3 3 3 4 3 2 2 3" xfId="46657" xr:uid="{00000000-0005-0000-0000-000015210000}"/>
    <cellStyle name="20 % - Markeringsfarve3 3 3 4 3 2 3" xfId="24671" xr:uid="{00000000-0005-0000-0000-000016210000}"/>
    <cellStyle name="20 % - Markeringsfarve3 3 3 4 3 2 4" xfId="39658" xr:uid="{00000000-0005-0000-0000-000017210000}"/>
    <cellStyle name="20 % - Markeringsfarve3 3 3 4 3 3" xfId="11109" xr:uid="{00000000-0005-0000-0000-000018210000}"/>
    <cellStyle name="20 % - Markeringsfarve3 3 3 4 3 3 2" xfId="27429" xr:uid="{00000000-0005-0000-0000-000019210000}"/>
    <cellStyle name="20 % - Markeringsfarve3 3 3 4 3 3 3" xfId="42395" xr:uid="{00000000-0005-0000-0000-00001A210000}"/>
    <cellStyle name="20 % - Markeringsfarve3 3 3 4 3 4" xfId="20407" xr:uid="{00000000-0005-0000-0000-00001B210000}"/>
    <cellStyle name="20 % - Markeringsfarve3 3 3 4 3 5" xfId="35396" xr:uid="{00000000-0005-0000-0000-00001C210000}"/>
    <cellStyle name="20 % - Markeringsfarve3 3 3 4 4" xfId="2973" xr:uid="{00000000-0005-0000-0000-00001D210000}"/>
    <cellStyle name="20 % - Markeringsfarve3 3 3 4 4 2" xfId="7507" xr:uid="{00000000-0005-0000-0000-00001E210000}"/>
    <cellStyle name="20 % - Markeringsfarve3 3 3 4 4 2 2" xfId="14996" xr:uid="{00000000-0005-0000-0000-00001F210000}"/>
    <cellStyle name="20 % - Markeringsfarve3 3 3 4 4 2 2 2" xfId="31311" xr:uid="{00000000-0005-0000-0000-000020210000}"/>
    <cellStyle name="20 % - Markeringsfarve3 3 3 4 4 2 2 3" xfId="46275" xr:uid="{00000000-0005-0000-0000-000021210000}"/>
    <cellStyle name="20 % - Markeringsfarve3 3 3 4 4 2 3" xfId="24289" xr:uid="{00000000-0005-0000-0000-000022210000}"/>
    <cellStyle name="20 % - Markeringsfarve3 3 3 4 4 2 4" xfId="39276" xr:uid="{00000000-0005-0000-0000-000023210000}"/>
    <cellStyle name="20 % - Markeringsfarve3 3 3 4 4 3" xfId="11110" xr:uid="{00000000-0005-0000-0000-000024210000}"/>
    <cellStyle name="20 % - Markeringsfarve3 3 3 4 4 3 2" xfId="27430" xr:uid="{00000000-0005-0000-0000-000025210000}"/>
    <cellStyle name="20 % - Markeringsfarve3 3 3 4 4 3 3" xfId="42396" xr:uid="{00000000-0005-0000-0000-000026210000}"/>
    <cellStyle name="20 % - Markeringsfarve3 3 3 4 4 4" xfId="20408" xr:uid="{00000000-0005-0000-0000-000027210000}"/>
    <cellStyle name="20 % - Markeringsfarve3 3 3 4 4 5" xfId="35397" xr:uid="{00000000-0005-0000-0000-000028210000}"/>
    <cellStyle name="20 % - Markeringsfarve3 3 3 4 5" xfId="6224" xr:uid="{00000000-0005-0000-0000-000029210000}"/>
    <cellStyle name="20 % - Markeringsfarve3 3 3 4 5 2" xfId="13720" xr:uid="{00000000-0005-0000-0000-00002A210000}"/>
    <cellStyle name="20 % - Markeringsfarve3 3 3 4 5 2 2" xfId="30035" xr:uid="{00000000-0005-0000-0000-00002B210000}"/>
    <cellStyle name="20 % - Markeringsfarve3 3 3 4 5 2 3" xfId="44999" xr:uid="{00000000-0005-0000-0000-00002C210000}"/>
    <cellStyle name="20 % - Markeringsfarve3 3 3 4 5 3" xfId="23013" xr:uid="{00000000-0005-0000-0000-00002D210000}"/>
    <cellStyle name="20 % - Markeringsfarve3 3 3 4 5 4" xfId="38000" xr:uid="{00000000-0005-0000-0000-00002E210000}"/>
    <cellStyle name="20 % - Markeringsfarve3 3 3 4 6" xfId="11106" xr:uid="{00000000-0005-0000-0000-00002F210000}"/>
    <cellStyle name="20 % - Markeringsfarve3 3 3 4 6 2" xfId="27426" xr:uid="{00000000-0005-0000-0000-000030210000}"/>
    <cellStyle name="20 % - Markeringsfarve3 3 3 4 6 3" xfId="42392" xr:uid="{00000000-0005-0000-0000-000031210000}"/>
    <cellStyle name="20 % - Markeringsfarve3 3 3 4 7" xfId="20404" xr:uid="{00000000-0005-0000-0000-000032210000}"/>
    <cellStyle name="20 % - Markeringsfarve3 3 3 4 8" xfId="35393" xr:uid="{00000000-0005-0000-0000-000033210000}"/>
    <cellStyle name="20 % - Markeringsfarve3 3 3 5" xfId="2974" xr:uid="{00000000-0005-0000-0000-000034210000}"/>
    <cellStyle name="20 % - Markeringsfarve3 3 3 5 2" xfId="2975" xr:uid="{00000000-0005-0000-0000-000035210000}"/>
    <cellStyle name="20 % - Markeringsfarve3 3 3 5 2 2" xfId="2976" xr:uid="{00000000-0005-0000-0000-000036210000}"/>
    <cellStyle name="20 % - Markeringsfarve3 3 3 5 2 2 2" xfId="8731" xr:uid="{00000000-0005-0000-0000-000037210000}"/>
    <cellStyle name="20 % - Markeringsfarve3 3 3 5 2 2 2 2" xfId="16210" xr:uid="{00000000-0005-0000-0000-000038210000}"/>
    <cellStyle name="20 % - Markeringsfarve3 3 3 5 2 2 2 2 2" xfId="32525" xr:uid="{00000000-0005-0000-0000-000039210000}"/>
    <cellStyle name="20 % - Markeringsfarve3 3 3 5 2 2 2 2 3" xfId="47489" xr:uid="{00000000-0005-0000-0000-00003A210000}"/>
    <cellStyle name="20 % - Markeringsfarve3 3 3 5 2 2 2 3" xfId="25503" xr:uid="{00000000-0005-0000-0000-00003B210000}"/>
    <cellStyle name="20 % - Markeringsfarve3 3 3 5 2 2 2 4" xfId="40490" xr:uid="{00000000-0005-0000-0000-00003C210000}"/>
    <cellStyle name="20 % - Markeringsfarve3 3 3 5 2 2 3" xfId="11113" xr:uid="{00000000-0005-0000-0000-00003D210000}"/>
    <cellStyle name="20 % - Markeringsfarve3 3 3 5 2 2 3 2" xfId="27433" xr:uid="{00000000-0005-0000-0000-00003E210000}"/>
    <cellStyle name="20 % - Markeringsfarve3 3 3 5 2 2 3 3" xfId="42399" xr:uid="{00000000-0005-0000-0000-00003F210000}"/>
    <cellStyle name="20 % - Markeringsfarve3 3 3 5 2 2 4" xfId="20411" xr:uid="{00000000-0005-0000-0000-000040210000}"/>
    <cellStyle name="20 % - Markeringsfarve3 3 3 5 2 2 5" xfId="35400" xr:uid="{00000000-0005-0000-0000-000041210000}"/>
    <cellStyle name="20 % - Markeringsfarve3 3 3 5 2 3" xfId="7245" xr:uid="{00000000-0005-0000-0000-000042210000}"/>
    <cellStyle name="20 % - Markeringsfarve3 3 3 5 2 3 2" xfId="14737" xr:uid="{00000000-0005-0000-0000-000043210000}"/>
    <cellStyle name="20 % - Markeringsfarve3 3 3 5 2 3 2 2" xfId="31052" xr:uid="{00000000-0005-0000-0000-000044210000}"/>
    <cellStyle name="20 % - Markeringsfarve3 3 3 5 2 3 2 3" xfId="46016" xr:uid="{00000000-0005-0000-0000-000045210000}"/>
    <cellStyle name="20 % - Markeringsfarve3 3 3 5 2 3 3" xfId="24030" xr:uid="{00000000-0005-0000-0000-000046210000}"/>
    <cellStyle name="20 % - Markeringsfarve3 3 3 5 2 3 4" xfId="39017" xr:uid="{00000000-0005-0000-0000-000047210000}"/>
    <cellStyle name="20 % - Markeringsfarve3 3 3 5 2 4" xfId="11112" xr:uid="{00000000-0005-0000-0000-000048210000}"/>
    <cellStyle name="20 % - Markeringsfarve3 3 3 5 2 4 2" xfId="27432" xr:uid="{00000000-0005-0000-0000-000049210000}"/>
    <cellStyle name="20 % - Markeringsfarve3 3 3 5 2 4 3" xfId="42398" xr:uid="{00000000-0005-0000-0000-00004A210000}"/>
    <cellStyle name="20 % - Markeringsfarve3 3 3 5 2 5" xfId="20410" xr:uid="{00000000-0005-0000-0000-00004B210000}"/>
    <cellStyle name="20 % - Markeringsfarve3 3 3 5 2 6" xfId="35399" xr:uid="{00000000-0005-0000-0000-00004C210000}"/>
    <cellStyle name="20 % - Markeringsfarve3 3 3 5 3" xfId="2977" xr:uid="{00000000-0005-0000-0000-00004D210000}"/>
    <cellStyle name="20 % - Markeringsfarve3 3 3 5 3 2" xfId="8007" xr:uid="{00000000-0005-0000-0000-00004E210000}"/>
    <cellStyle name="20 % - Markeringsfarve3 3 3 5 3 2 2" xfId="15495" xr:uid="{00000000-0005-0000-0000-00004F210000}"/>
    <cellStyle name="20 % - Markeringsfarve3 3 3 5 3 2 2 2" xfId="31810" xr:uid="{00000000-0005-0000-0000-000050210000}"/>
    <cellStyle name="20 % - Markeringsfarve3 3 3 5 3 2 2 3" xfId="46774" xr:uid="{00000000-0005-0000-0000-000051210000}"/>
    <cellStyle name="20 % - Markeringsfarve3 3 3 5 3 2 3" xfId="24788" xr:uid="{00000000-0005-0000-0000-000052210000}"/>
    <cellStyle name="20 % - Markeringsfarve3 3 3 5 3 2 4" xfId="39775" xr:uid="{00000000-0005-0000-0000-000053210000}"/>
    <cellStyle name="20 % - Markeringsfarve3 3 3 5 3 3" xfId="11114" xr:uid="{00000000-0005-0000-0000-000054210000}"/>
    <cellStyle name="20 % - Markeringsfarve3 3 3 5 3 3 2" xfId="27434" xr:uid="{00000000-0005-0000-0000-000055210000}"/>
    <cellStyle name="20 % - Markeringsfarve3 3 3 5 3 3 3" xfId="42400" xr:uid="{00000000-0005-0000-0000-000056210000}"/>
    <cellStyle name="20 % - Markeringsfarve3 3 3 5 3 4" xfId="20412" xr:uid="{00000000-0005-0000-0000-000057210000}"/>
    <cellStyle name="20 % - Markeringsfarve3 3 3 5 3 5" xfId="35401" xr:uid="{00000000-0005-0000-0000-000058210000}"/>
    <cellStyle name="20 % - Markeringsfarve3 3 3 5 4" xfId="2978" xr:uid="{00000000-0005-0000-0000-000059210000}"/>
    <cellStyle name="20 % - Markeringsfarve3 3 3 5 4 2" xfId="7786" xr:uid="{00000000-0005-0000-0000-00005A210000}"/>
    <cellStyle name="20 % - Markeringsfarve3 3 3 5 4 2 2" xfId="15274" xr:uid="{00000000-0005-0000-0000-00005B210000}"/>
    <cellStyle name="20 % - Markeringsfarve3 3 3 5 4 2 2 2" xfId="31589" xr:uid="{00000000-0005-0000-0000-00005C210000}"/>
    <cellStyle name="20 % - Markeringsfarve3 3 3 5 4 2 2 3" xfId="46553" xr:uid="{00000000-0005-0000-0000-00005D210000}"/>
    <cellStyle name="20 % - Markeringsfarve3 3 3 5 4 2 3" xfId="24567" xr:uid="{00000000-0005-0000-0000-00005E210000}"/>
    <cellStyle name="20 % - Markeringsfarve3 3 3 5 4 2 4" xfId="39554" xr:uid="{00000000-0005-0000-0000-00005F210000}"/>
    <cellStyle name="20 % - Markeringsfarve3 3 3 5 4 3" xfId="11115" xr:uid="{00000000-0005-0000-0000-000060210000}"/>
    <cellStyle name="20 % - Markeringsfarve3 3 3 5 4 3 2" xfId="27435" xr:uid="{00000000-0005-0000-0000-000061210000}"/>
    <cellStyle name="20 % - Markeringsfarve3 3 3 5 4 3 3" xfId="42401" xr:uid="{00000000-0005-0000-0000-000062210000}"/>
    <cellStyle name="20 % - Markeringsfarve3 3 3 5 4 4" xfId="20413" xr:uid="{00000000-0005-0000-0000-000063210000}"/>
    <cellStyle name="20 % - Markeringsfarve3 3 3 5 4 5" xfId="35402" xr:uid="{00000000-0005-0000-0000-000064210000}"/>
    <cellStyle name="20 % - Markeringsfarve3 3 3 5 5" xfId="6225" xr:uid="{00000000-0005-0000-0000-000065210000}"/>
    <cellStyle name="20 % - Markeringsfarve3 3 3 5 5 2" xfId="13721" xr:uid="{00000000-0005-0000-0000-000066210000}"/>
    <cellStyle name="20 % - Markeringsfarve3 3 3 5 5 2 2" xfId="30036" xr:uid="{00000000-0005-0000-0000-000067210000}"/>
    <cellStyle name="20 % - Markeringsfarve3 3 3 5 5 2 3" xfId="45000" xr:uid="{00000000-0005-0000-0000-000068210000}"/>
    <cellStyle name="20 % - Markeringsfarve3 3 3 5 5 3" xfId="23014" xr:uid="{00000000-0005-0000-0000-000069210000}"/>
    <cellStyle name="20 % - Markeringsfarve3 3 3 5 5 4" xfId="38001" xr:uid="{00000000-0005-0000-0000-00006A210000}"/>
    <cellStyle name="20 % - Markeringsfarve3 3 3 5 6" xfId="11111" xr:uid="{00000000-0005-0000-0000-00006B210000}"/>
    <cellStyle name="20 % - Markeringsfarve3 3 3 5 6 2" xfId="27431" xr:uid="{00000000-0005-0000-0000-00006C210000}"/>
    <cellStyle name="20 % - Markeringsfarve3 3 3 5 6 3" xfId="42397" xr:uid="{00000000-0005-0000-0000-00006D210000}"/>
    <cellStyle name="20 % - Markeringsfarve3 3 3 5 7" xfId="20409" xr:uid="{00000000-0005-0000-0000-00006E210000}"/>
    <cellStyle name="20 % - Markeringsfarve3 3 3 5 8" xfId="35398" xr:uid="{00000000-0005-0000-0000-00006F210000}"/>
    <cellStyle name="20 % - Markeringsfarve3 3 3 6" xfId="2979" xr:uid="{00000000-0005-0000-0000-000070210000}"/>
    <cellStyle name="20 % - Markeringsfarve3 3 3 6 2" xfId="2980" xr:uid="{00000000-0005-0000-0000-000071210000}"/>
    <cellStyle name="20 % - Markeringsfarve3 3 3 6 2 2" xfId="2981" xr:uid="{00000000-0005-0000-0000-000072210000}"/>
    <cellStyle name="20 % - Markeringsfarve3 3 3 6 2 2 2" xfId="8776" xr:uid="{00000000-0005-0000-0000-000073210000}"/>
    <cellStyle name="20 % - Markeringsfarve3 3 3 6 2 2 2 2" xfId="16255" xr:uid="{00000000-0005-0000-0000-000074210000}"/>
    <cellStyle name="20 % - Markeringsfarve3 3 3 6 2 2 2 2 2" xfId="32570" xr:uid="{00000000-0005-0000-0000-000075210000}"/>
    <cellStyle name="20 % - Markeringsfarve3 3 3 6 2 2 2 2 3" xfId="47534" xr:uid="{00000000-0005-0000-0000-000076210000}"/>
    <cellStyle name="20 % - Markeringsfarve3 3 3 6 2 2 2 3" xfId="25548" xr:uid="{00000000-0005-0000-0000-000077210000}"/>
    <cellStyle name="20 % - Markeringsfarve3 3 3 6 2 2 2 4" xfId="40535" xr:uid="{00000000-0005-0000-0000-000078210000}"/>
    <cellStyle name="20 % - Markeringsfarve3 3 3 6 2 2 3" xfId="11118" xr:uid="{00000000-0005-0000-0000-000079210000}"/>
    <cellStyle name="20 % - Markeringsfarve3 3 3 6 2 2 3 2" xfId="27438" xr:uid="{00000000-0005-0000-0000-00007A210000}"/>
    <cellStyle name="20 % - Markeringsfarve3 3 3 6 2 2 3 3" xfId="42404" xr:uid="{00000000-0005-0000-0000-00007B210000}"/>
    <cellStyle name="20 % - Markeringsfarve3 3 3 6 2 2 4" xfId="20416" xr:uid="{00000000-0005-0000-0000-00007C210000}"/>
    <cellStyle name="20 % - Markeringsfarve3 3 3 6 2 2 5" xfId="35405" xr:uid="{00000000-0005-0000-0000-00007D210000}"/>
    <cellStyle name="20 % - Markeringsfarve3 3 3 6 2 3" xfId="7287" xr:uid="{00000000-0005-0000-0000-00007E210000}"/>
    <cellStyle name="20 % - Markeringsfarve3 3 3 6 2 3 2" xfId="14779" xr:uid="{00000000-0005-0000-0000-00007F210000}"/>
    <cellStyle name="20 % - Markeringsfarve3 3 3 6 2 3 2 2" xfId="31094" xr:uid="{00000000-0005-0000-0000-000080210000}"/>
    <cellStyle name="20 % - Markeringsfarve3 3 3 6 2 3 2 3" xfId="46058" xr:uid="{00000000-0005-0000-0000-000081210000}"/>
    <cellStyle name="20 % - Markeringsfarve3 3 3 6 2 3 3" xfId="24072" xr:uid="{00000000-0005-0000-0000-000082210000}"/>
    <cellStyle name="20 % - Markeringsfarve3 3 3 6 2 3 4" xfId="39059" xr:uid="{00000000-0005-0000-0000-000083210000}"/>
    <cellStyle name="20 % - Markeringsfarve3 3 3 6 2 4" xfId="11117" xr:uid="{00000000-0005-0000-0000-000084210000}"/>
    <cellStyle name="20 % - Markeringsfarve3 3 3 6 2 4 2" xfId="27437" xr:uid="{00000000-0005-0000-0000-000085210000}"/>
    <cellStyle name="20 % - Markeringsfarve3 3 3 6 2 4 3" xfId="42403" xr:uid="{00000000-0005-0000-0000-000086210000}"/>
    <cellStyle name="20 % - Markeringsfarve3 3 3 6 2 5" xfId="20415" xr:uid="{00000000-0005-0000-0000-000087210000}"/>
    <cellStyle name="20 % - Markeringsfarve3 3 3 6 2 6" xfId="35404" xr:uid="{00000000-0005-0000-0000-000088210000}"/>
    <cellStyle name="20 % - Markeringsfarve3 3 3 6 3" xfId="2982" xr:uid="{00000000-0005-0000-0000-000089210000}"/>
    <cellStyle name="20 % - Markeringsfarve3 3 3 6 3 2" xfId="8053" xr:uid="{00000000-0005-0000-0000-00008A210000}"/>
    <cellStyle name="20 % - Markeringsfarve3 3 3 6 3 2 2" xfId="15541" xr:uid="{00000000-0005-0000-0000-00008B210000}"/>
    <cellStyle name="20 % - Markeringsfarve3 3 3 6 3 2 2 2" xfId="31856" xr:uid="{00000000-0005-0000-0000-00008C210000}"/>
    <cellStyle name="20 % - Markeringsfarve3 3 3 6 3 2 2 3" xfId="46820" xr:uid="{00000000-0005-0000-0000-00008D210000}"/>
    <cellStyle name="20 % - Markeringsfarve3 3 3 6 3 2 3" xfId="24834" xr:uid="{00000000-0005-0000-0000-00008E210000}"/>
    <cellStyle name="20 % - Markeringsfarve3 3 3 6 3 2 4" xfId="39821" xr:uid="{00000000-0005-0000-0000-00008F210000}"/>
    <cellStyle name="20 % - Markeringsfarve3 3 3 6 3 3" xfId="11119" xr:uid="{00000000-0005-0000-0000-000090210000}"/>
    <cellStyle name="20 % - Markeringsfarve3 3 3 6 3 3 2" xfId="27439" xr:uid="{00000000-0005-0000-0000-000091210000}"/>
    <cellStyle name="20 % - Markeringsfarve3 3 3 6 3 3 3" xfId="42405" xr:uid="{00000000-0005-0000-0000-000092210000}"/>
    <cellStyle name="20 % - Markeringsfarve3 3 3 6 3 4" xfId="20417" xr:uid="{00000000-0005-0000-0000-000093210000}"/>
    <cellStyle name="20 % - Markeringsfarve3 3 3 6 3 5" xfId="35406" xr:uid="{00000000-0005-0000-0000-000094210000}"/>
    <cellStyle name="20 % - Markeringsfarve3 3 3 6 4" xfId="2983" xr:uid="{00000000-0005-0000-0000-000095210000}"/>
    <cellStyle name="20 % - Markeringsfarve3 3 3 6 4 2" xfId="7777" xr:uid="{00000000-0005-0000-0000-000096210000}"/>
    <cellStyle name="20 % - Markeringsfarve3 3 3 6 4 2 2" xfId="15265" xr:uid="{00000000-0005-0000-0000-000097210000}"/>
    <cellStyle name="20 % - Markeringsfarve3 3 3 6 4 2 2 2" xfId="31580" xr:uid="{00000000-0005-0000-0000-000098210000}"/>
    <cellStyle name="20 % - Markeringsfarve3 3 3 6 4 2 2 3" xfId="46544" xr:uid="{00000000-0005-0000-0000-000099210000}"/>
    <cellStyle name="20 % - Markeringsfarve3 3 3 6 4 2 3" xfId="24558" xr:uid="{00000000-0005-0000-0000-00009A210000}"/>
    <cellStyle name="20 % - Markeringsfarve3 3 3 6 4 2 4" xfId="39545" xr:uid="{00000000-0005-0000-0000-00009B210000}"/>
    <cellStyle name="20 % - Markeringsfarve3 3 3 6 4 3" xfId="11120" xr:uid="{00000000-0005-0000-0000-00009C210000}"/>
    <cellStyle name="20 % - Markeringsfarve3 3 3 6 4 3 2" xfId="27440" xr:uid="{00000000-0005-0000-0000-00009D210000}"/>
    <cellStyle name="20 % - Markeringsfarve3 3 3 6 4 3 3" xfId="42406" xr:uid="{00000000-0005-0000-0000-00009E210000}"/>
    <cellStyle name="20 % - Markeringsfarve3 3 3 6 4 4" xfId="20418" xr:uid="{00000000-0005-0000-0000-00009F210000}"/>
    <cellStyle name="20 % - Markeringsfarve3 3 3 6 4 5" xfId="35407" xr:uid="{00000000-0005-0000-0000-0000A0210000}"/>
    <cellStyle name="20 % - Markeringsfarve3 3 3 6 5" xfId="6226" xr:uid="{00000000-0005-0000-0000-0000A1210000}"/>
    <cellStyle name="20 % - Markeringsfarve3 3 3 6 5 2" xfId="13722" xr:uid="{00000000-0005-0000-0000-0000A2210000}"/>
    <cellStyle name="20 % - Markeringsfarve3 3 3 6 5 2 2" xfId="30037" xr:uid="{00000000-0005-0000-0000-0000A3210000}"/>
    <cellStyle name="20 % - Markeringsfarve3 3 3 6 5 2 3" xfId="45001" xr:uid="{00000000-0005-0000-0000-0000A4210000}"/>
    <cellStyle name="20 % - Markeringsfarve3 3 3 6 5 3" xfId="23015" xr:uid="{00000000-0005-0000-0000-0000A5210000}"/>
    <cellStyle name="20 % - Markeringsfarve3 3 3 6 5 4" xfId="38002" xr:uid="{00000000-0005-0000-0000-0000A6210000}"/>
    <cellStyle name="20 % - Markeringsfarve3 3 3 6 6" xfId="11116" xr:uid="{00000000-0005-0000-0000-0000A7210000}"/>
    <cellStyle name="20 % - Markeringsfarve3 3 3 6 6 2" xfId="27436" xr:uid="{00000000-0005-0000-0000-0000A8210000}"/>
    <cellStyle name="20 % - Markeringsfarve3 3 3 6 6 3" xfId="42402" xr:uid="{00000000-0005-0000-0000-0000A9210000}"/>
    <cellStyle name="20 % - Markeringsfarve3 3 3 6 7" xfId="20414" xr:uid="{00000000-0005-0000-0000-0000AA210000}"/>
    <cellStyle name="20 % - Markeringsfarve3 3 3 6 8" xfId="35403" xr:uid="{00000000-0005-0000-0000-0000AB210000}"/>
    <cellStyle name="20 % - Markeringsfarve3 3 3 7" xfId="2984" xr:uid="{00000000-0005-0000-0000-0000AC210000}"/>
    <cellStyle name="20 % - Markeringsfarve3 3 3 7 2" xfId="2985" xr:uid="{00000000-0005-0000-0000-0000AD210000}"/>
    <cellStyle name="20 % - Markeringsfarve3 3 3 7 2 2" xfId="8257" xr:uid="{00000000-0005-0000-0000-0000AE210000}"/>
    <cellStyle name="20 % - Markeringsfarve3 3 3 7 2 2 2" xfId="15736" xr:uid="{00000000-0005-0000-0000-0000AF210000}"/>
    <cellStyle name="20 % - Markeringsfarve3 3 3 7 2 2 2 2" xfId="32051" xr:uid="{00000000-0005-0000-0000-0000B0210000}"/>
    <cellStyle name="20 % - Markeringsfarve3 3 3 7 2 2 2 3" xfId="47015" xr:uid="{00000000-0005-0000-0000-0000B1210000}"/>
    <cellStyle name="20 % - Markeringsfarve3 3 3 7 2 2 3" xfId="25029" xr:uid="{00000000-0005-0000-0000-0000B2210000}"/>
    <cellStyle name="20 % - Markeringsfarve3 3 3 7 2 2 4" xfId="40016" xr:uid="{00000000-0005-0000-0000-0000B3210000}"/>
    <cellStyle name="20 % - Markeringsfarve3 3 3 7 2 3" xfId="11122" xr:uid="{00000000-0005-0000-0000-0000B4210000}"/>
    <cellStyle name="20 % - Markeringsfarve3 3 3 7 2 3 2" xfId="27442" xr:uid="{00000000-0005-0000-0000-0000B5210000}"/>
    <cellStyle name="20 % - Markeringsfarve3 3 3 7 2 3 3" xfId="42408" xr:uid="{00000000-0005-0000-0000-0000B6210000}"/>
    <cellStyle name="20 % - Markeringsfarve3 3 3 7 2 4" xfId="20420" xr:uid="{00000000-0005-0000-0000-0000B7210000}"/>
    <cellStyle name="20 % - Markeringsfarve3 3 3 7 2 5" xfId="35409" xr:uid="{00000000-0005-0000-0000-0000B8210000}"/>
    <cellStyle name="20 % - Markeringsfarve3 3 3 7 3" xfId="6845" xr:uid="{00000000-0005-0000-0000-0000B9210000}"/>
    <cellStyle name="20 % - Markeringsfarve3 3 3 7 3 2" xfId="14340" xr:uid="{00000000-0005-0000-0000-0000BA210000}"/>
    <cellStyle name="20 % - Markeringsfarve3 3 3 7 3 2 2" xfId="30655" xr:uid="{00000000-0005-0000-0000-0000BB210000}"/>
    <cellStyle name="20 % - Markeringsfarve3 3 3 7 3 2 3" xfId="45619" xr:uid="{00000000-0005-0000-0000-0000BC210000}"/>
    <cellStyle name="20 % - Markeringsfarve3 3 3 7 3 3" xfId="23633" xr:uid="{00000000-0005-0000-0000-0000BD210000}"/>
    <cellStyle name="20 % - Markeringsfarve3 3 3 7 3 4" xfId="38620" xr:uid="{00000000-0005-0000-0000-0000BE210000}"/>
    <cellStyle name="20 % - Markeringsfarve3 3 3 7 4" xfId="11121" xr:uid="{00000000-0005-0000-0000-0000BF210000}"/>
    <cellStyle name="20 % - Markeringsfarve3 3 3 7 4 2" xfId="27441" xr:uid="{00000000-0005-0000-0000-0000C0210000}"/>
    <cellStyle name="20 % - Markeringsfarve3 3 3 7 4 3" xfId="42407" xr:uid="{00000000-0005-0000-0000-0000C1210000}"/>
    <cellStyle name="20 % - Markeringsfarve3 3 3 7 5" xfId="20419" xr:uid="{00000000-0005-0000-0000-0000C2210000}"/>
    <cellStyle name="20 % - Markeringsfarve3 3 3 7 6" xfId="35408" xr:uid="{00000000-0005-0000-0000-0000C3210000}"/>
    <cellStyle name="20 % - Markeringsfarve3 3 3 8" xfId="2986" xr:uid="{00000000-0005-0000-0000-0000C4210000}"/>
    <cellStyle name="20 % - Markeringsfarve3 3 3 8 2" xfId="7485" xr:uid="{00000000-0005-0000-0000-0000C5210000}"/>
    <cellStyle name="20 % - Markeringsfarve3 3 3 8 2 2" xfId="14974" xr:uid="{00000000-0005-0000-0000-0000C6210000}"/>
    <cellStyle name="20 % - Markeringsfarve3 3 3 8 2 2 2" xfId="31289" xr:uid="{00000000-0005-0000-0000-0000C7210000}"/>
    <cellStyle name="20 % - Markeringsfarve3 3 3 8 2 2 3" xfId="46253" xr:uid="{00000000-0005-0000-0000-0000C8210000}"/>
    <cellStyle name="20 % - Markeringsfarve3 3 3 8 2 3" xfId="24267" xr:uid="{00000000-0005-0000-0000-0000C9210000}"/>
    <cellStyle name="20 % - Markeringsfarve3 3 3 8 2 4" xfId="39254" xr:uid="{00000000-0005-0000-0000-0000CA210000}"/>
    <cellStyle name="20 % - Markeringsfarve3 3 3 8 3" xfId="11123" xr:uid="{00000000-0005-0000-0000-0000CB210000}"/>
    <cellStyle name="20 % - Markeringsfarve3 3 3 8 3 2" xfId="27443" xr:uid="{00000000-0005-0000-0000-0000CC210000}"/>
    <cellStyle name="20 % - Markeringsfarve3 3 3 8 3 3" xfId="42409" xr:uid="{00000000-0005-0000-0000-0000CD210000}"/>
    <cellStyle name="20 % - Markeringsfarve3 3 3 8 4" xfId="20421" xr:uid="{00000000-0005-0000-0000-0000CE210000}"/>
    <cellStyle name="20 % - Markeringsfarve3 3 3 8 5" xfId="35410" xr:uid="{00000000-0005-0000-0000-0000CF210000}"/>
    <cellStyle name="20 % - Markeringsfarve3 3 3 9" xfId="2987" xr:uid="{00000000-0005-0000-0000-0000D0210000}"/>
    <cellStyle name="20 % - Markeringsfarve3 3 3 9 2" xfId="8986" xr:uid="{00000000-0005-0000-0000-0000D1210000}"/>
    <cellStyle name="20 % - Markeringsfarve3 3 3 9 2 2" xfId="16458" xr:uid="{00000000-0005-0000-0000-0000D2210000}"/>
    <cellStyle name="20 % - Markeringsfarve3 3 3 9 2 2 2" xfId="32773" xr:uid="{00000000-0005-0000-0000-0000D3210000}"/>
    <cellStyle name="20 % - Markeringsfarve3 3 3 9 2 2 3" xfId="47737" xr:uid="{00000000-0005-0000-0000-0000D4210000}"/>
    <cellStyle name="20 % - Markeringsfarve3 3 3 9 2 3" xfId="25751" xr:uid="{00000000-0005-0000-0000-0000D5210000}"/>
    <cellStyle name="20 % - Markeringsfarve3 3 3 9 2 4" xfId="40738" xr:uid="{00000000-0005-0000-0000-0000D6210000}"/>
    <cellStyle name="20 % - Markeringsfarve3 3 3 9 3" xfId="11124" xr:uid="{00000000-0005-0000-0000-0000D7210000}"/>
    <cellStyle name="20 % - Markeringsfarve3 3 3 9 3 2" xfId="27444" xr:uid="{00000000-0005-0000-0000-0000D8210000}"/>
    <cellStyle name="20 % - Markeringsfarve3 3 3 9 3 3" xfId="42410" xr:uid="{00000000-0005-0000-0000-0000D9210000}"/>
    <cellStyle name="20 % - Markeringsfarve3 3 3 9 4" xfId="20422" xr:uid="{00000000-0005-0000-0000-0000DA210000}"/>
    <cellStyle name="20 % - Markeringsfarve3 3 3 9 5" xfId="35411" xr:uid="{00000000-0005-0000-0000-0000DB210000}"/>
    <cellStyle name="20 % - Markeringsfarve3 3 4" xfId="2988" xr:uid="{00000000-0005-0000-0000-0000DC210000}"/>
    <cellStyle name="20 % - Markeringsfarve3 3 4 2" xfId="2989" xr:uid="{00000000-0005-0000-0000-0000DD210000}"/>
    <cellStyle name="20 % - Markeringsfarve3 3 4 2 2" xfId="2990" xr:uid="{00000000-0005-0000-0000-0000DE210000}"/>
    <cellStyle name="20 % - Markeringsfarve3 3 4 2 2 2" xfId="8298" xr:uid="{00000000-0005-0000-0000-0000DF210000}"/>
    <cellStyle name="20 % - Markeringsfarve3 3 4 2 2 2 2" xfId="15777" xr:uid="{00000000-0005-0000-0000-0000E0210000}"/>
    <cellStyle name="20 % - Markeringsfarve3 3 4 2 2 2 2 2" xfId="32092" xr:uid="{00000000-0005-0000-0000-0000E1210000}"/>
    <cellStyle name="20 % - Markeringsfarve3 3 4 2 2 2 2 3" xfId="47056" xr:uid="{00000000-0005-0000-0000-0000E2210000}"/>
    <cellStyle name="20 % - Markeringsfarve3 3 4 2 2 2 3" xfId="25070" xr:uid="{00000000-0005-0000-0000-0000E3210000}"/>
    <cellStyle name="20 % - Markeringsfarve3 3 4 2 2 2 4" xfId="40057" xr:uid="{00000000-0005-0000-0000-0000E4210000}"/>
    <cellStyle name="20 % - Markeringsfarve3 3 4 2 2 3" xfId="11127" xr:uid="{00000000-0005-0000-0000-0000E5210000}"/>
    <cellStyle name="20 % - Markeringsfarve3 3 4 2 2 3 2" xfId="27447" xr:uid="{00000000-0005-0000-0000-0000E6210000}"/>
    <cellStyle name="20 % - Markeringsfarve3 3 4 2 2 3 3" xfId="42413" xr:uid="{00000000-0005-0000-0000-0000E7210000}"/>
    <cellStyle name="20 % - Markeringsfarve3 3 4 2 2 4" xfId="20425" xr:uid="{00000000-0005-0000-0000-0000E8210000}"/>
    <cellStyle name="20 % - Markeringsfarve3 3 4 2 2 5" xfId="35414" xr:uid="{00000000-0005-0000-0000-0000E9210000}"/>
    <cellStyle name="20 % - Markeringsfarve3 3 4 2 3" xfId="6878" xr:uid="{00000000-0005-0000-0000-0000EA210000}"/>
    <cellStyle name="20 % - Markeringsfarve3 3 4 2 3 2" xfId="14373" xr:uid="{00000000-0005-0000-0000-0000EB210000}"/>
    <cellStyle name="20 % - Markeringsfarve3 3 4 2 3 2 2" xfId="30688" xr:uid="{00000000-0005-0000-0000-0000EC210000}"/>
    <cellStyle name="20 % - Markeringsfarve3 3 4 2 3 2 3" xfId="45652" xr:uid="{00000000-0005-0000-0000-0000ED210000}"/>
    <cellStyle name="20 % - Markeringsfarve3 3 4 2 3 3" xfId="23666" xr:uid="{00000000-0005-0000-0000-0000EE210000}"/>
    <cellStyle name="20 % - Markeringsfarve3 3 4 2 3 4" xfId="38653" xr:uid="{00000000-0005-0000-0000-0000EF210000}"/>
    <cellStyle name="20 % - Markeringsfarve3 3 4 2 4" xfId="11126" xr:uid="{00000000-0005-0000-0000-0000F0210000}"/>
    <cellStyle name="20 % - Markeringsfarve3 3 4 2 4 2" xfId="27446" xr:uid="{00000000-0005-0000-0000-0000F1210000}"/>
    <cellStyle name="20 % - Markeringsfarve3 3 4 2 4 3" xfId="42412" xr:uid="{00000000-0005-0000-0000-0000F2210000}"/>
    <cellStyle name="20 % - Markeringsfarve3 3 4 2 5" xfId="20424" xr:uid="{00000000-0005-0000-0000-0000F3210000}"/>
    <cellStyle name="20 % - Markeringsfarve3 3 4 2 6" xfId="35413" xr:uid="{00000000-0005-0000-0000-0000F4210000}"/>
    <cellStyle name="20 % - Markeringsfarve3 3 4 3" xfId="2991" xr:uid="{00000000-0005-0000-0000-0000F5210000}"/>
    <cellStyle name="20 % - Markeringsfarve3 3 4 3 2" xfId="7528" xr:uid="{00000000-0005-0000-0000-0000F6210000}"/>
    <cellStyle name="20 % - Markeringsfarve3 3 4 3 2 2" xfId="15017" xr:uid="{00000000-0005-0000-0000-0000F7210000}"/>
    <cellStyle name="20 % - Markeringsfarve3 3 4 3 2 2 2" xfId="31332" xr:uid="{00000000-0005-0000-0000-0000F8210000}"/>
    <cellStyle name="20 % - Markeringsfarve3 3 4 3 2 2 3" xfId="46296" xr:uid="{00000000-0005-0000-0000-0000F9210000}"/>
    <cellStyle name="20 % - Markeringsfarve3 3 4 3 2 3" xfId="24310" xr:uid="{00000000-0005-0000-0000-0000FA210000}"/>
    <cellStyle name="20 % - Markeringsfarve3 3 4 3 2 4" xfId="39297" xr:uid="{00000000-0005-0000-0000-0000FB210000}"/>
    <cellStyle name="20 % - Markeringsfarve3 3 4 3 3" xfId="11128" xr:uid="{00000000-0005-0000-0000-0000FC210000}"/>
    <cellStyle name="20 % - Markeringsfarve3 3 4 3 3 2" xfId="27448" xr:uid="{00000000-0005-0000-0000-0000FD210000}"/>
    <cellStyle name="20 % - Markeringsfarve3 3 4 3 3 3" xfId="42414" xr:uid="{00000000-0005-0000-0000-0000FE210000}"/>
    <cellStyle name="20 % - Markeringsfarve3 3 4 3 4" xfId="20426" xr:uid="{00000000-0005-0000-0000-0000FF210000}"/>
    <cellStyle name="20 % - Markeringsfarve3 3 4 3 5" xfId="35415" xr:uid="{00000000-0005-0000-0000-000000220000}"/>
    <cellStyle name="20 % - Markeringsfarve3 3 4 4" xfId="2992" xr:uid="{00000000-0005-0000-0000-000001220000}"/>
    <cellStyle name="20 % - Markeringsfarve3 3 4 4 2" xfId="9470" xr:uid="{00000000-0005-0000-0000-000002220000}"/>
    <cellStyle name="20 % - Markeringsfarve3 3 4 4 2 2" xfId="16924" xr:uid="{00000000-0005-0000-0000-000003220000}"/>
    <cellStyle name="20 % - Markeringsfarve3 3 4 4 2 2 2" xfId="33239" xr:uid="{00000000-0005-0000-0000-000004220000}"/>
    <cellStyle name="20 % - Markeringsfarve3 3 4 4 2 2 3" xfId="48203" xr:uid="{00000000-0005-0000-0000-000005220000}"/>
    <cellStyle name="20 % - Markeringsfarve3 3 4 4 2 3" xfId="26217" xr:uid="{00000000-0005-0000-0000-000006220000}"/>
    <cellStyle name="20 % - Markeringsfarve3 3 4 4 2 4" xfId="41204" xr:uid="{00000000-0005-0000-0000-000007220000}"/>
    <cellStyle name="20 % - Markeringsfarve3 3 4 4 3" xfId="11129" xr:uid="{00000000-0005-0000-0000-000008220000}"/>
    <cellStyle name="20 % - Markeringsfarve3 3 4 4 3 2" xfId="27449" xr:uid="{00000000-0005-0000-0000-000009220000}"/>
    <cellStyle name="20 % - Markeringsfarve3 3 4 4 3 3" xfId="42415" xr:uid="{00000000-0005-0000-0000-00000A220000}"/>
    <cellStyle name="20 % - Markeringsfarve3 3 4 4 4" xfId="20427" xr:uid="{00000000-0005-0000-0000-00000B220000}"/>
    <cellStyle name="20 % - Markeringsfarve3 3 4 4 5" xfId="35416" xr:uid="{00000000-0005-0000-0000-00000C220000}"/>
    <cellStyle name="20 % - Markeringsfarve3 3 4 5" xfId="6227" xr:uid="{00000000-0005-0000-0000-00000D220000}"/>
    <cellStyle name="20 % - Markeringsfarve3 3 4 5 2" xfId="13723" xr:uid="{00000000-0005-0000-0000-00000E220000}"/>
    <cellStyle name="20 % - Markeringsfarve3 3 4 5 2 2" xfId="30038" xr:uid="{00000000-0005-0000-0000-00000F220000}"/>
    <cellStyle name="20 % - Markeringsfarve3 3 4 5 2 3" xfId="45002" xr:uid="{00000000-0005-0000-0000-000010220000}"/>
    <cellStyle name="20 % - Markeringsfarve3 3 4 5 3" xfId="23016" xr:uid="{00000000-0005-0000-0000-000011220000}"/>
    <cellStyle name="20 % - Markeringsfarve3 3 4 5 4" xfId="38003" xr:uid="{00000000-0005-0000-0000-000012220000}"/>
    <cellStyle name="20 % - Markeringsfarve3 3 4 6" xfId="11125" xr:uid="{00000000-0005-0000-0000-000013220000}"/>
    <cellStyle name="20 % - Markeringsfarve3 3 4 6 2" xfId="27445" xr:uid="{00000000-0005-0000-0000-000014220000}"/>
    <cellStyle name="20 % - Markeringsfarve3 3 4 6 3" xfId="42411" xr:uid="{00000000-0005-0000-0000-000015220000}"/>
    <cellStyle name="20 % - Markeringsfarve3 3 4 7" xfId="20423" xr:uid="{00000000-0005-0000-0000-000016220000}"/>
    <cellStyle name="20 % - Markeringsfarve3 3 4 8" xfId="35412" xr:uid="{00000000-0005-0000-0000-000017220000}"/>
    <cellStyle name="20 % - Markeringsfarve3 3 5" xfId="2993" xr:uid="{00000000-0005-0000-0000-000018220000}"/>
    <cellStyle name="20 % - Markeringsfarve3 3 5 2" xfId="2994" xr:uid="{00000000-0005-0000-0000-000019220000}"/>
    <cellStyle name="20 % - Markeringsfarve3 3 5 2 2" xfId="2995" xr:uid="{00000000-0005-0000-0000-00001A220000}"/>
    <cellStyle name="20 % - Markeringsfarve3 3 5 2 2 2" xfId="8419" xr:uid="{00000000-0005-0000-0000-00001B220000}"/>
    <cellStyle name="20 % - Markeringsfarve3 3 5 2 2 2 2" xfId="15898" xr:uid="{00000000-0005-0000-0000-00001C220000}"/>
    <cellStyle name="20 % - Markeringsfarve3 3 5 2 2 2 2 2" xfId="32213" xr:uid="{00000000-0005-0000-0000-00001D220000}"/>
    <cellStyle name="20 % - Markeringsfarve3 3 5 2 2 2 2 3" xfId="47177" xr:uid="{00000000-0005-0000-0000-00001E220000}"/>
    <cellStyle name="20 % - Markeringsfarve3 3 5 2 2 2 3" xfId="25191" xr:uid="{00000000-0005-0000-0000-00001F220000}"/>
    <cellStyle name="20 % - Markeringsfarve3 3 5 2 2 2 4" xfId="40178" xr:uid="{00000000-0005-0000-0000-000020220000}"/>
    <cellStyle name="20 % - Markeringsfarve3 3 5 2 2 3" xfId="11132" xr:uid="{00000000-0005-0000-0000-000021220000}"/>
    <cellStyle name="20 % - Markeringsfarve3 3 5 2 2 3 2" xfId="27452" xr:uid="{00000000-0005-0000-0000-000022220000}"/>
    <cellStyle name="20 % - Markeringsfarve3 3 5 2 2 3 3" xfId="42418" xr:uid="{00000000-0005-0000-0000-000023220000}"/>
    <cellStyle name="20 % - Markeringsfarve3 3 5 2 2 4" xfId="20430" xr:uid="{00000000-0005-0000-0000-000024220000}"/>
    <cellStyle name="20 % - Markeringsfarve3 3 5 2 2 5" xfId="35419" xr:uid="{00000000-0005-0000-0000-000025220000}"/>
    <cellStyle name="20 % - Markeringsfarve3 3 5 2 3" xfId="6983" xr:uid="{00000000-0005-0000-0000-000026220000}"/>
    <cellStyle name="20 % - Markeringsfarve3 3 5 2 3 2" xfId="14478" xr:uid="{00000000-0005-0000-0000-000027220000}"/>
    <cellStyle name="20 % - Markeringsfarve3 3 5 2 3 2 2" xfId="30793" xr:uid="{00000000-0005-0000-0000-000028220000}"/>
    <cellStyle name="20 % - Markeringsfarve3 3 5 2 3 2 3" xfId="45757" xr:uid="{00000000-0005-0000-0000-000029220000}"/>
    <cellStyle name="20 % - Markeringsfarve3 3 5 2 3 3" xfId="23771" xr:uid="{00000000-0005-0000-0000-00002A220000}"/>
    <cellStyle name="20 % - Markeringsfarve3 3 5 2 3 4" xfId="38758" xr:uid="{00000000-0005-0000-0000-00002B220000}"/>
    <cellStyle name="20 % - Markeringsfarve3 3 5 2 4" xfId="11131" xr:uid="{00000000-0005-0000-0000-00002C220000}"/>
    <cellStyle name="20 % - Markeringsfarve3 3 5 2 4 2" xfId="27451" xr:uid="{00000000-0005-0000-0000-00002D220000}"/>
    <cellStyle name="20 % - Markeringsfarve3 3 5 2 4 3" xfId="42417" xr:uid="{00000000-0005-0000-0000-00002E220000}"/>
    <cellStyle name="20 % - Markeringsfarve3 3 5 2 5" xfId="20429" xr:uid="{00000000-0005-0000-0000-00002F220000}"/>
    <cellStyle name="20 % - Markeringsfarve3 3 5 2 6" xfId="35418" xr:uid="{00000000-0005-0000-0000-000030220000}"/>
    <cellStyle name="20 % - Markeringsfarve3 3 5 3" xfId="2996" xr:uid="{00000000-0005-0000-0000-000031220000}"/>
    <cellStyle name="20 % - Markeringsfarve3 3 5 3 2" xfId="7649" xr:uid="{00000000-0005-0000-0000-000032220000}"/>
    <cellStyle name="20 % - Markeringsfarve3 3 5 3 2 2" xfId="15138" xr:uid="{00000000-0005-0000-0000-000033220000}"/>
    <cellStyle name="20 % - Markeringsfarve3 3 5 3 2 2 2" xfId="31453" xr:uid="{00000000-0005-0000-0000-000034220000}"/>
    <cellStyle name="20 % - Markeringsfarve3 3 5 3 2 2 3" xfId="46417" xr:uid="{00000000-0005-0000-0000-000035220000}"/>
    <cellStyle name="20 % - Markeringsfarve3 3 5 3 2 3" xfId="24431" xr:uid="{00000000-0005-0000-0000-000036220000}"/>
    <cellStyle name="20 % - Markeringsfarve3 3 5 3 2 4" xfId="39418" xr:uid="{00000000-0005-0000-0000-000037220000}"/>
    <cellStyle name="20 % - Markeringsfarve3 3 5 3 3" xfId="11133" xr:uid="{00000000-0005-0000-0000-000038220000}"/>
    <cellStyle name="20 % - Markeringsfarve3 3 5 3 3 2" xfId="27453" xr:uid="{00000000-0005-0000-0000-000039220000}"/>
    <cellStyle name="20 % - Markeringsfarve3 3 5 3 3 3" xfId="42419" xr:uid="{00000000-0005-0000-0000-00003A220000}"/>
    <cellStyle name="20 % - Markeringsfarve3 3 5 3 4" xfId="20431" xr:uid="{00000000-0005-0000-0000-00003B220000}"/>
    <cellStyle name="20 % - Markeringsfarve3 3 5 3 5" xfId="35420" xr:uid="{00000000-0005-0000-0000-00003C220000}"/>
    <cellStyle name="20 % - Markeringsfarve3 3 5 4" xfId="2997" xr:uid="{00000000-0005-0000-0000-00003D220000}"/>
    <cellStyle name="20 % - Markeringsfarve3 3 5 4 2" xfId="9195" xr:uid="{00000000-0005-0000-0000-00003E220000}"/>
    <cellStyle name="20 % - Markeringsfarve3 3 5 4 2 2" xfId="16662" xr:uid="{00000000-0005-0000-0000-00003F220000}"/>
    <cellStyle name="20 % - Markeringsfarve3 3 5 4 2 2 2" xfId="32977" xr:uid="{00000000-0005-0000-0000-000040220000}"/>
    <cellStyle name="20 % - Markeringsfarve3 3 5 4 2 2 3" xfId="47941" xr:uid="{00000000-0005-0000-0000-000041220000}"/>
    <cellStyle name="20 % - Markeringsfarve3 3 5 4 2 3" xfId="25955" xr:uid="{00000000-0005-0000-0000-000042220000}"/>
    <cellStyle name="20 % - Markeringsfarve3 3 5 4 2 4" xfId="40942" xr:uid="{00000000-0005-0000-0000-000043220000}"/>
    <cellStyle name="20 % - Markeringsfarve3 3 5 4 3" xfId="11134" xr:uid="{00000000-0005-0000-0000-000044220000}"/>
    <cellStyle name="20 % - Markeringsfarve3 3 5 4 3 2" xfId="27454" xr:uid="{00000000-0005-0000-0000-000045220000}"/>
    <cellStyle name="20 % - Markeringsfarve3 3 5 4 3 3" xfId="42420" xr:uid="{00000000-0005-0000-0000-000046220000}"/>
    <cellStyle name="20 % - Markeringsfarve3 3 5 4 4" xfId="20432" xr:uid="{00000000-0005-0000-0000-000047220000}"/>
    <cellStyle name="20 % - Markeringsfarve3 3 5 4 5" xfId="35421" xr:uid="{00000000-0005-0000-0000-000048220000}"/>
    <cellStyle name="20 % - Markeringsfarve3 3 5 5" xfId="6228" xr:uid="{00000000-0005-0000-0000-000049220000}"/>
    <cellStyle name="20 % - Markeringsfarve3 3 5 5 2" xfId="13724" xr:uid="{00000000-0005-0000-0000-00004A220000}"/>
    <cellStyle name="20 % - Markeringsfarve3 3 5 5 2 2" xfId="30039" xr:uid="{00000000-0005-0000-0000-00004B220000}"/>
    <cellStyle name="20 % - Markeringsfarve3 3 5 5 2 3" xfId="45003" xr:uid="{00000000-0005-0000-0000-00004C220000}"/>
    <cellStyle name="20 % - Markeringsfarve3 3 5 5 3" xfId="23017" xr:uid="{00000000-0005-0000-0000-00004D220000}"/>
    <cellStyle name="20 % - Markeringsfarve3 3 5 5 4" xfId="38004" xr:uid="{00000000-0005-0000-0000-00004E220000}"/>
    <cellStyle name="20 % - Markeringsfarve3 3 5 6" xfId="11130" xr:uid="{00000000-0005-0000-0000-00004F220000}"/>
    <cellStyle name="20 % - Markeringsfarve3 3 5 6 2" xfId="27450" xr:uid="{00000000-0005-0000-0000-000050220000}"/>
    <cellStyle name="20 % - Markeringsfarve3 3 5 6 3" xfId="42416" xr:uid="{00000000-0005-0000-0000-000051220000}"/>
    <cellStyle name="20 % - Markeringsfarve3 3 5 7" xfId="20428" xr:uid="{00000000-0005-0000-0000-000052220000}"/>
    <cellStyle name="20 % - Markeringsfarve3 3 5 8" xfId="35417" xr:uid="{00000000-0005-0000-0000-000053220000}"/>
    <cellStyle name="20 % - Markeringsfarve3 3 6" xfId="2998" xr:uid="{00000000-0005-0000-0000-000054220000}"/>
    <cellStyle name="20 % - Markeringsfarve3 3 6 2" xfId="2999" xr:uid="{00000000-0005-0000-0000-000055220000}"/>
    <cellStyle name="20 % - Markeringsfarve3 3 6 2 2" xfId="3000" xr:uid="{00000000-0005-0000-0000-000056220000}"/>
    <cellStyle name="20 % - Markeringsfarve3 3 6 2 2 2" xfId="8536" xr:uid="{00000000-0005-0000-0000-000057220000}"/>
    <cellStyle name="20 % - Markeringsfarve3 3 6 2 2 2 2" xfId="16015" xr:uid="{00000000-0005-0000-0000-000058220000}"/>
    <cellStyle name="20 % - Markeringsfarve3 3 6 2 2 2 2 2" xfId="32330" xr:uid="{00000000-0005-0000-0000-000059220000}"/>
    <cellStyle name="20 % - Markeringsfarve3 3 6 2 2 2 2 3" xfId="47294" xr:uid="{00000000-0005-0000-0000-00005A220000}"/>
    <cellStyle name="20 % - Markeringsfarve3 3 6 2 2 2 3" xfId="25308" xr:uid="{00000000-0005-0000-0000-00005B220000}"/>
    <cellStyle name="20 % - Markeringsfarve3 3 6 2 2 2 4" xfId="40295" xr:uid="{00000000-0005-0000-0000-00005C220000}"/>
    <cellStyle name="20 % - Markeringsfarve3 3 6 2 2 3" xfId="11137" xr:uid="{00000000-0005-0000-0000-00005D220000}"/>
    <cellStyle name="20 % - Markeringsfarve3 3 6 2 2 3 2" xfId="27457" xr:uid="{00000000-0005-0000-0000-00005E220000}"/>
    <cellStyle name="20 % - Markeringsfarve3 3 6 2 2 3 3" xfId="42423" xr:uid="{00000000-0005-0000-0000-00005F220000}"/>
    <cellStyle name="20 % - Markeringsfarve3 3 6 2 2 4" xfId="20435" xr:uid="{00000000-0005-0000-0000-000060220000}"/>
    <cellStyle name="20 % - Markeringsfarve3 3 6 2 2 5" xfId="35424" xr:uid="{00000000-0005-0000-0000-000061220000}"/>
    <cellStyle name="20 % - Markeringsfarve3 3 6 2 3" xfId="7080" xr:uid="{00000000-0005-0000-0000-000062220000}"/>
    <cellStyle name="20 % - Markeringsfarve3 3 6 2 3 2" xfId="14572" xr:uid="{00000000-0005-0000-0000-000063220000}"/>
    <cellStyle name="20 % - Markeringsfarve3 3 6 2 3 2 2" xfId="30887" xr:uid="{00000000-0005-0000-0000-000064220000}"/>
    <cellStyle name="20 % - Markeringsfarve3 3 6 2 3 2 3" xfId="45851" xr:uid="{00000000-0005-0000-0000-000065220000}"/>
    <cellStyle name="20 % - Markeringsfarve3 3 6 2 3 3" xfId="23865" xr:uid="{00000000-0005-0000-0000-000066220000}"/>
    <cellStyle name="20 % - Markeringsfarve3 3 6 2 3 4" xfId="38852" xr:uid="{00000000-0005-0000-0000-000067220000}"/>
    <cellStyle name="20 % - Markeringsfarve3 3 6 2 4" xfId="11136" xr:uid="{00000000-0005-0000-0000-000068220000}"/>
    <cellStyle name="20 % - Markeringsfarve3 3 6 2 4 2" xfId="27456" xr:uid="{00000000-0005-0000-0000-000069220000}"/>
    <cellStyle name="20 % - Markeringsfarve3 3 6 2 4 3" xfId="42422" xr:uid="{00000000-0005-0000-0000-00006A220000}"/>
    <cellStyle name="20 % - Markeringsfarve3 3 6 2 5" xfId="20434" xr:uid="{00000000-0005-0000-0000-00006B220000}"/>
    <cellStyle name="20 % - Markeringsfarve3 3 6 2 6" xfId="35423" xr:uid="{00000000-0005-0000-0000-00006C220000}"/>
    <cellStyle name="20 % - Markeringsfarve3 3 6 3" xfId="3001" xr:uid="{00000000-0005-0000-0000-00006D220000}"/>
    <cellStyle name="20 % - Markeringsfarve3 3 6 3 2" xfId="7812" xr:uid="{00000000-0005-0000-0000-00006E220000}"/>
    <cellStyle name="20 % - Markeringsfarve3 3 6 3 2 2" xfId="15300" xr:uid="{00000000-0005-0000-0000-00006F220000}"/>
    <cellStyle name="20 % - Markeringsfarve3 3 6 3 2 2 2" xfId="31615" xr:uid="{00000000-0005-0000-0000-000070220000}"/>
    <cellStyle name="20 % - Markeringsfarve3 3 6 3 2 2 3" xfId="46579" xr:uid="{00000000-0005-0000-0000-000071220000}"/>
    <cellStyle name="20 % - Markeringsfarve3 3 6 3 2 3" xfId="24593" xr:uid="{00000000-0005-0000-0000-000072220000}"/>
    <cellStyle name="20 % - Markeringsfarve3 3 6 3 2 4" xfId="39580" xr:uid="{00000000-0005-0000-0000-000073220000}"/>
    <cellStyle name="20 % - Markeringsfarve3 3 6 3 3" xfId="11138" xr:uid="{00000000-0005-0000-0000-000074220000}"/>
    <cellStyle name="20 % - Markeringsfarve3 3 6 3 3 2" xfId="27458" xr:uid="{00000000-0005-0000-0000-000075220000}"/>
    <cellStyle name="20 % - Markeringsfarve3 3 6 3 3 3" xfId="42424" xr:uid="{00000000-0005-0000-0000-000076220000}"/>
    <cellStyle name="20 % - Markeringsfarve3 3 6 3 4" xfId="20436" xr:uid="{00000000-0005-0000-0000-000077220000}"/>
    <cellStyle name="20 % - Markeringsfarve3 3 6 3 5" xfId="35425" xr:uid="{00000000-0005-0000-0000-000078220000}"/>
    <cellStyle name="20 % - Markeringsfarve3 3 6 4" xfId="3002" xr:uid="{00000000-0005-0000-0000-000079220000}"/>
    <cellStyle name="20 % - Markeringsfarve3 3 6 4 2" xfId="9469" xr:uid="{00000000-0005-0000-0000-00007A220000}"/>
    <cellStyle name="20 % - Markeringsfarve3 3 6 4 2 2" xfId="16923" xr:uid="{00000000-0005-0000-0000-00007B220000}"/>
    <cellStyle name="20 % - Markeringsfarve3 3 6 4 2 2 2" xfId="33238" xr:uid="{00000000-0005-0000-0000-00007C220000}"/>
    <cellStyle name="20 % - Markeringsfarve3 3 6 4 2 2 3" xfId="48202" xr:uid="{00000000-0005-0000-0000-00007D220000}"/>
    <cellStyle name="20 % - Markeringsfarve3 3 6 4 2 3" xfId="26216" xr:uid="{00000000-0005-0000-0000-00007E220000}"/>
    <cellStyle name="20 % - Markeringsfarve3 3 6 4 2 4" xfId="41203" xr:uid="{00000000-0005-0000-0000-00007F220000}"/>
    <cellStyle name="20 % - Markeringsfarve3 3 6 4 3" xfId="11139" xr:uid="{00000000-0005-0000-0000-000080220000}"/>
    <cellStyle name="20 % - Markeringsfarve3 3 6 4 3 2" xfId="27459" xr:uid="{00000000-0005-0000-0000-000081220000}"/>
    <cellStyle name="20 % - Markeringsfarve3 3 6 4 3 3" xfId="42425" xr:uid="{00000000-0005-0000-0000-000082220000}"/>
    <cellStyle name="20 % - Markeringsfarve3 3 6 4 4" xfId="20437" xr:uid="{00000000-0005-0000-0000-000083220000}"/>
    <cellStyle name="20 % - Markeringsfarve3 3 6 4 5" xfId="35426" xr:uid="{00000000-0005-0000-0000-000084220000}"/>
    <cellStyle name="20 % - Markeringsfarve3 3 6 5" xfId="6229" xr:uid="{00000000-0005-0000-0000-000085220000}"/>
    <cellStyle name="20 % - Markeringsfarve3 3 6 5 2" xfId="13725" xr:uid="{00000000-0005-0000-0000-000086220000}"/>
    <cellStyle name="20 % - Markeringsfarve3 3 6 5 2 2" xfId="30040" xr:uid="{00000000-0005-0000-0000-000087220000}"/>
    <cellStyle name="20 % - Markeringsfarve3 3 6 5 2 3" xfId="45004" xr:uid="{00000000-0005-0000-0000-000088220000}"/>
    <cellStyle name="20 % - Markeringsfarve3 3 6 5 3" xfId="23018" xr:uid="{00000000-0005-0000-0000-000089220000}"/>
    <cellStyle name="20 % - Markeringsfarve3 3 6 5 4" xfId="38005" xr:uid="{00000000-0005-0000-0000-00008A220000}"/>
    <cellStyle name="20 % - Markeringsfarve3 3 6 6" xfId="11135" xr:uid="{00000000-0005-0000-0000-00008B220000}"/>
    <cellStyle name="20 % - Markeringsfarve3 3 6 6 2" xfId="27455" xr:uid="{00000000-0005-0000-0000-00008C220000}"/>
    <cellStyle name="20 % - Markeringsfarve3 3 6 6 3" xfId="42421" xr:uid="{00000000-0005-0000-0000-00008D220000}"/>
    <cellStyle name="20 % - Markeringsfarve3 3 6 7" xfId="20433" xr:uid="{00000000-0005-0000-0000-00008E220000}"/>
    <cellStyle name="20 % - Markeringsfarve3 3 6 8" xfId="35422" xr:uid="{00000000-0005-0000-0000-00008F220000}"/>
    <cellStyle name="20 % - Markeringsfarve3 3 7" xfId="3003" xr:uid="{00000000-0005-0000-0000-000090220000}"/>
    <cellStyle name="20 % - Markeringsfarve3 3 7 2" xfId="3004" xr:uid="{00000000-0005-0000-0000-000091220000}"/>
    <cellStyle name="20 % - Markeringsfarve3 3 7 2 2" xfId="3005" xr:uid="{00000000-0005-0000-0000-000092220000}"/>
    <cellStyle name="20 % - Markeringsfarve3 3 7 2 2 2" xfId="8653" xr:uid="{00000000-0005-0000-0000-000093220000}"/>
    <cellStyle name="20 % - Markeringsfarve3 3 7 2 2 2 2" xfId="16132" xr:uid="{00000000-0005-0000-0000-000094220000}"/>
    <cellStyle name="20 % - Markeringsfarve3 3 7 2 2 2 2 2" xfId="32447" xr:uid="{00000000-0005-0000-0000-000095220000}"/>
    <cellStyle name="20 % - Markeringsfarve3 3 7 2 2 2 2 3" xfId="47411" xr:uid="{00000000-0005-0000-0000-000096220000}"/>
    <cellStyle name="20 % - Markeringsfarve3 3 7 2 2 2 3" xfId="25425" xr:uid="{00000000-0005-0000-0000-000097220000}"/>
    <cellStyle name="20 % - Markeringsfarve3 3 7 2 2 2 4" xfId="40412" xr:uid="{00000000-0005-0000-0000-000098220000}"/>
    <cellStyle name="20 % - Markeringsfarve3 3 7 2 2 3" xfId="11142" xr:uid="{00000000-0005-0000-0000-000099220000}"/>
    <cellStyle name="20 % - Markeringsfarve3 3 7 2 2 3 2" xfId="27462" xr:uid="{00000000-0005-0000-0000-00009A220000}"/>
    <cellStyle name="20 % - Markeringsfarve3 3 7 2 2 3 3" xfId="42428" xr:uid="{00000000-0005-0000-0000-00009B220000}"/>
    <cellStyle name="20 % - Markeringsfarve3 3 7 2 2 4" xfId="20440" xr:uid="{00000000-0005-0000-0000-00009C220000}"/>
    <cellStyle name="20 % - Markeringsfarve3 3 7 2 2 5" xfId="35429" xr:uid="{00000000-0005-0000-0000-00009D220000}"/>
    <cellStyle name="20 % - Markeringsfarve3 3 7 2 3" xfId="7179" xr:uid="{00000000-0005-0000-0000-00009E220000}"/>
    <cellStyle name="20 % - Markeringsfarve3 3 7 2 3 2" xfId="14671" xr:uid="{00000000-0005-0000-0000-00009F220000}"/>
    <cellStyle name="20 % - Markeringsfarve3 3 7 2 3 2 2" xfId="30986" xr:uid="{00000000-0005-0000-0000-0000A0220000}"/>
    <cellStyle name="20 % - Markeringsfarve3 3 7 2 3 2 3" xfId="45950" xr:uid="{00000000-0005-0000-0000-0000A1220000}"/>
    <cellStyle name="20 % - Markeringsfarve3 3 7 2 3 3" xfId="23964" xr:uid="{00000000-0005-0000-0000-0000A2220000}"/>
    <cellStyle name="20 % - Markeringsfarve3 3 7 2 3 4" xfId="38951" xr:uid="{00000000-0005-0000-0000-0000A3220000}"/>
    <cellStyle name="20 % - Markeringsfarve3 3 7 2 4" xfId="11141" xr:uid="{00000000-0005-0000-0000-0000A4220000}"/>
    <cellStyle name="20 % - Markeringsfarve3 3 7 2 4 2" xfId="27461" xr:uid="{00000000-0005-0000-0000-0000A5220000}"/>
    <cellStyle name="20 % - Markeringsfarve3 3 7 2 4 3" xfId="42427" xr:uid="{00000000-0005-0000-0000-0000A6220000}"/>
    <cellStyle name="20 % - Markeringsfarve3 3 7 2 5" xfId="20439" xr:uid="{00000000-0005-0000-0000-0000A7220000}"/>
    <cellStyle name="20 % - Markeringsfarve3 3 7 2 6" xfId="35428" xr:uid="{00000000-0005-0000-0000-0000A8220000}"/>
    <cellStyle name="20 % - Markeringsfarve3 3 7 3" xfId="3006" xr:uid="{00000000-0005-0000-0000-0000A9220000}"/>
    <cellStyle name="20 % - Markeringsfarve3 3 7 3 2" xfId="7929" xr:uid="{00000000-0005-0000-0000-0000AA220000}"/>
    <cellStyle name="20 % - Markeringsfarve3 3 7 3 2 2" xfId="15417" xr:uid="{00000000-0005-0000-0000-0000AB220000}"/>
    <cellStyle name="20 % - Markeringsfarve3 3 7 3 2 2 2" xfId="31732" xr:uid="{00000000-0005-0000-0000-0000AC220000}"/>
    <cellStyle name="20 % - Markeringsfarve3 3 7 3 2 2 3" xfId="46696" xr:uid="{00000000-0005-0000-0000-0000AD220000}"/>
    <cellStyle name="20 % - Markeringsfarve3 3 7 3 2 3" xfId="24710" xr:uid="{00000000-0005-0000-0000-0000AE220000}"/>
    <cellStyle name="20 % - Markeringsfarve3 3 7 3 2 4" xfId="39697" xr:uid="{00000000-0005-0000-0000-0000AF220000}"/>
    <cellStyle name="20 % - Markeringsfarve3 3 7 3 3" xfId="11143" xr:uid="{00000000-0005-0000-0000-0000B0220000}"/>
    <cellStyle name="20 % - Markeringsfarve3 3 7 3 3 2" xfId="27463" xr:uid="{00000000-0005-0000-0000-0000B1220000}"/>
    <cellStyle name="20 % - Markeringsfarve3 3 7 3 3 3" xfId="42429" xr:uid="{00000000-0005-0000-0000-0000B2220000}"/>
    <cellStyle name="20 % - Markeringsfarve3 3 7 3 4" xfId="20441" xr:uid="{00000000-0005-0000-0000-0000B3220000}"/>
    <cellStyle name="20 % - Markeringsfarve3 3 7 3 5" xfId="35430" xr:uid="{00000000-0005-0000-0000-0000B4220000}"/>
    <cellStyle name="20 % - Markeringsfarve3 3 7 4" xfId="3007" xr:uid="{00000000-0005-0000-0000-0000B5220000}"/>
    <cellStyle name="20 % - Markeringsfarve3 3 7 4 2" xfId="9194" xr:uid="{00000000-0005-0000-0000-0000B6220000}"/>
    <cellStyle name="20 % - Markeringsfarve3 3 7 4 2 2" xfId="16661" xr:uid="{00000000-0005-0000-0000-0000B7220000}"/>
    <cellStyle name="20 % - Markeringsfarve3 3 7 4 2 2 2" xfId="32976" xr:uid="{00000000-0005-0000-0000-0000B8220000}"/>
    <cellStyle name="20 % - Markeringsfarve3 3 7 4 2 2 3" xfId="47940" xr:uid="{00000000-0005-0000-0000-0000B9220000}"/>
    <cellStyle name="20 % - Markeringsfarve3 3 7 4 2 3" xfId="25954" xr:uid="{00000000-0005-0000-0000-0000BA220000}"/>
    <cellStyle name="20 % - Markeringsfarve3 3 7 4 2 4" xfId="40941" xr:uid="{00000000-0005-0000-0000-0000BB220000}"/>
    <cellStyle name="20 % - Markeringsfarve3 3 7 4 3" xfId="11144" xr:uid="{00000000-0005-0000-0000-0000BC220000}"/>
    <cellStyle name="20 % - Markeringsfarve3 3 7 4 3 2" xfId="27464" xr:uid="{00000000-0005-0000-0000-0000BD220000}"/>
    <cellStyle name="20 % - Markeringsfarve3 3 7 4 3 3" xfId="42430" xr:uid="{00000000-0005-0000-0000-0000BE220000}"/>
    <cellStyle name="20 % - Markeringsfarve3 3 7 4 4" xfId="20442" xr:uid="{00000000-0005-0000-0000-0000BF220000}"/>
    <cellStyle name="20 % - Markeringsfarve3 3 7 4 5" xfId="35431" xr:uid="{00000000-0005-0000-0000-0000C0220000}"/>
    <cellStyle name="20 % - Markeringsfarve3 3 7 5" xfId="6230" xr:uid="{00000000-0005-0000-0000-0000C1220000}"/>
    <cellStyle name="20 % - Markeringsfarve3 3 7 5 2" xfId="13726" xr:uid="{00000000-0005-0000-0000-0000C2220000}"/>
    <cellStyle name="20 % - Markeringsfarve3 3 7 5 2 2" xfId="30041" xr:uid="{00000000-0005-0000-0000-0000C3220000}"/>
    <cellStyle name="20 % - Markeringsfarve3 3 7 5 2 3" xfId="45005" xr:uid="{00000000-0005-0000-0000-0000C4220000}"/>
    <cellStyle name="20 % - Markeringsfarve3 3 7 5 3" xfId="23019" xr:uid="{00000000-0005-0000-0000-0000C5220000}"/>
    <cellStyle name="20 % - Markeringsfarve3 3 7 5 4" xfId="38006" xr:uid="{00000000-0005-0000-0000-0000C6220000}"/>
    <cellStyle name="20 % - Markeringsfarve3 3 7 6" xfId="11140" xr:uid="{00000000-0005-0000-0000-0000C7220000}"/>
    <cellStyle name="20 % - Markeringsfarve3 3 7 6 2" xfId="27460" xr:uid="{00000000-0005-0000-0000-0000C8220000}"/>
    <cellStyle name="20 % - Markeringsfarve3 3 7 6 3" xfId="42426" xr:uid="{00000000-0005-0000-0000-0000C9220000}"/>
    <cellStyle name="20 % - Markeringsfarve3 3 7 7" xfId="20438" xr:uid="{00000000-0005-0000-0000-0000CA220000}"/>
    <cellStyle name="20 % - Markeringsfarve3 3 7 8" xfId="35427" xr:uid="{00000000-0005-0000-0000-0000CB220000}"/>
    <cellStyle name="20 % - Markeringsfarve3 3 8" xfId="3008" xr:uid="{00000000-0005-0000-0000-0000CC220000}"/>
    <cellStyle name="20 % - Markeringsfarve3 3 8 2" xfId="3009" xr:uid="{00000000-0005-0000-0000-0000CD220000}"/>
    <cellStyle name="20 % - Markeringsfarve3 3 8 2 2" xfId="3010" xr:uid="{00000000-0005-0000-0000-0000CE220000}"/>
    <cellStyle name="20 % - Markeringsfarve3 3 8 2 2 2" xfId="8774" xr:uid="{00000000-0005-0000-0000-0000CF220000}"/>
    <cellStyle name="20 % - Markeringsfarve3 3 8 2 2 2 2" xfId="16253" xr:uid="{00000000-0005-0000-0000-0000D0220000}"/>
    <cellStyle name="20 % - Markeringsfarve3 3 8 2 2 2 2 2" xfId="32568" xr:uid="{00000000-0005-0000-0000-0000D1220000}"/>
    <cellStyle name="20 % - Markeringsfarve3 3 8 2 2 2 2 3" xfId="47532" xr:uid="{00000000-0005-0000-0000-0000D2220000}"/>
    <cellStyle name="20 % - Markeringsfarve3 3 8 2 2 2 3" xfId="25546" xr:uid="{00000000-0005-0000-0000-0000D3220000}"/>
    <cellStyle name="20 % - Markeringsfarve3 3 8 2 2 2 4" xfId="40533" xr:uid="{00000000-0005-0000-0000-0000D4220000}"/>
    <cellStyle name="20 % - Markeringsfarve3 3 8 2 2 3" xfId="11147" xr:uid="{00000000-0005-0000-0000-0000D5220000}"/>
    <cellStyle name="20 % - Markeringsfarve3 3 8 2 2 3 2" xfId="27467" xr:uid="{00000000-0005-0000-0000-0000D6220000}"/>
    <cellStyle name="20 % - Markeringsfarve3 3 8 2 2 3 3" xfId="42433" xr:uid="{00000000-0005-0000-0000-0000D7220000}"/>
    <cellStyle name="20 % - Markeringsfarve3 3 8 2 2 4" xfId="20445" xr:uid="{00000000-0005-0000-0000-0000D8220000}"/>
    <cellStyle name="20 % - Markeringsfarve3 3 8 2 2 5" xfId="35434" xr:uid="{00000000-0005-0000-0000-0000D9220000}"/>
    <cellStyle name="20 % - Markeringsfarve3 3 8 2 3" xfId="7285" xr:uid="{00000000-0005-0000-0000-0000DA220000}"/>
    <cellStyle name="20 % - Markeringsfarve3 3 8 2 3 2" xfId="14777" xr:uid="{00000000-0005-0000-0000-0000DB220000}"/>
    <cellStyle name="20 % - Markeringsfarve3 3 8 2 3 2 2" xfId="31092" xr:uid="{00000000-0005-0000-0000-0000DC220000}"/>
    <cellStyle name="20 % - Markeringsfarve3 3 8 2 3 2 3" xfId="46056" xr:uid="{00000000-0005-0000-0000-0000DD220000}"/>
    <cellStyle name="20 % - Markeringsfarve3 3 8 2 3 3" xfId="24070" xr:uid="{00000000-0005-0000-0000-0000DE220000}"/>
    <cellStyle name="20 % - Markeringsfarve3 3 8 2 3 4" xfId="39057" xr:uid="{00000000-0005-0000-0000-0000DF220000}"/>
    <cellStyle name="20 % - Markeringsfarve3 3 8 2 4" xfId="11146" xr:uid="{00000000-0005-0000-0000-0000E0220000}"/>
    <cellStyle name="20 % - Markeringsfarve3 3 8 2 4 2" xfId="27466" xr:uid="{00000000-0005-0000-0000-0000E1220000}"/>
    <cellStyle name="20 % - Markeringsfarve3 3 8 2 4 3" xfId="42432" xr:uid="{00000000-0005-0000-0000-0000E2220000}"/>
    <cellStyle name="20 % - Markeringsfarve3 3 8 2 5" xfId="20444" xr:uid="{00000000-0005-0000-0000-0000E3220000}"/>
    <cellStyle name="20 % - Markeringsfarve3 3 8 2 6" xfId="35433" xr:uid="{00000000-0005-0000-0000-0000E4220000}"/>
    <cellStyle name="20 % - Markeringsfarve3 3 8 3" xfId="3011" xr:uid="{00000000-0005-0000-0000-0000E5220000}"/>
    <cellStyle name="20 % - Markeringsfarve3 3 8 3 2" xfId="8051" xr:uid="{00000000-0005-0000-0000-0000E6220000}"/>
    <cellStyle name="20 % - Markeringsfarve3 3 8 3 2 2" xfId="15539" xr:uid="{00000000-0005-0000-0000-0000E7220000}"/>
    <cellStyle name="20 % - Markeringsfarve3 3 8 3 2 2 2" xfId="31854" xr:uid="{00000000-0005-0000-0000-0000E8220000}"/>
    <cellStyle name="20 % - Markeringsfarve3 3 8 3 2 2 3" xfId="46818" xr:uid="{00000000-0005-0000-0000-0000E9220000}"/>
    <cellStyle name="20 % - Markeringsfarve3 3 8 3 2 3" xfId="24832" xr:uid="{00000000-0005-0000-0000-0000EA220000}"/>
    <cellStyle name="20 % - Markeringsfarve3 3 8 3 2 4" xfId="39819" xr:uid="{00000000-0005-0000-0000-0000EB220000}"/>
    <cellStyle name="20 % - Markeringsfarve3 3 8 3 3" xfId="11148" xr:uid="{00000000-0005-0000-0000-0000EC220000}"/>
    <cellStyle name="20 % - Markeringsfarve3 3 8 3 3 2" xfId="27468" xr:uid="{00000000-0005-0000-0000-0000ED220000}"/>
    <cellStyle name="20 % - Markeringsfarve3 3 8 3 3 3" xfId="42434" xr:uid="{00000000-0005-0000-0000-0000EE220000}"/>
    <cellStyle name="20 % - Markeringsfarve3 3 8 3 4" xfId="20446" xr:uid="{00000000-0005-0000-0000-0000EF220000}"/>
    <cellStyle name="20 % - Markeringsfarve3 3 8 3 5" xfId="35435" xr:uid="{00000000-0005-0000-0000-0000F0220000}"/>
    <cellStyle name="20 % - Markeringsfarve3 3 8 4" xfId="3012" xr:uid="{00000000-0005-0000-0000-0000F1220000}"/>
    <cellStyle name="20 % - Markeringsfarve3 3 8 4 2" xfId="7780" xr:uid="{00000000-0005-0000-0000-0000F2220000}"/>
    <cellStyle name="20 % - Markeringsfarve3 3 8 4 2 2" xfId="15268" xr:uid="{00000000-0005-0000-0000-0000F3220000}"/>
    <cellStyle name="20 % - Markeringsfarve3 3 8 4 2 2 2" xfId="31583" xr:uid="{00000000-0005-0000-0000-0000F4220000}"/>
    <cellStyle name="20 % - Markeringsfarve3 3 8 4 2 2 3" xfId="46547" xr:uid="{00000000-0005-0000-0000-0000F5220000}"/>
    <cellStyle name="20 % - Markeringsfarve3 3 8 4 2 3" xfId="24561" xr:uid="{00000000-0005-0000-0000-0000F6220000}"/>
    <cellStyle name="20 % - Markeringsfarve3 3 8 4 2 4" xfId="39548" xr:uid="{00000000-0005-0000-0000-0000F7220000}"/>
    <cellStyle name="20 % - Markeringsfarve3 3 8 4 3" xfId="11149" xr:uid="{00000000-0005-0000-0000-0000F8220000}"/>
    <cellStyle name="20 % - Markeringsfarve3 3 8 4 3 2" xfId="27469" xr:uid="{00000000-0005-0000-0000-0000F9220000}"/>
    <cellStyle name="20 % - Markeringsfarve3 3 8 4 3 3" xfId="42435" xr:uid="{00000000-0005-0000-0000-0000FA220000}"/>
    <cellStyle name="20 % - Markeringsfarve3 3 8 4 4" xfId="20447" xr:uid="{00000000-0005-0000-0000-0000FB220000}"/>
    <cellStyle name="20 % - Markeringsfarve3 3 8 4 5" xfId="35436" xr:uid="{00000000-0005-0000-0000-0000FC220000}"/>
    <cellStyle name="20 % - Markeringsfarve3 3 8 5" xfId="6231" xr:uid="{00000000-0005-0000-0000-0000FD220000}"/>
    <cellStyle name="20 % - Markeringsfarve3 3 8 5 2" xfId="13727" xr:uid="{00000000-0005-0000-0000-0000FE220000}"/>
    <cellStyle name="20 % - Markeringsfarve3 3 8 5 2 2" xfId="30042" xr:uid="{00000000-0005-0000-0000-0000FF220000}"/>
    <cellStyle name="20 % - Markeringsfarve3 3 8 5 2 3" xfId="45006" xr:uid="{00000000-0005-0000-0000-000000230000}"/>
    <cellStyle name="20 % - Markeringsfarve3 3 8 5 3" xfId="23020" xr:uid="{00000000-0005-0000-0000-000001230000}"/>
    <cellStyle name="20 % - Markeringsfarve3 3 8 5 4" xfId="38007" xr:uid="{00000000-0005-0000-0000-000002230000}"/>
    <cellStyle name="20 % - Markeringsfarve3 3 8 6" xfId="11145" xr:uid="{00000000-0005-0000-0000-000003230000}"/>
    <cellStyle name="20 % - Markeringsfarve3 3 8 6 2" xfId="27465" xr:uid="{00000000-0005-0000-0000-000004230000}"/>
    <cellStyle name="20 % - Markeringsfarve3 3 8 6 3" xfId="42431" xr:uid="{00000000-0005-0000-0000-000005230000}"/>
    <cellStyle name="20 % - Markeringsfarve3 3 8 7" xfId="20443" xr:uid="{00000000-0005-0000-0000-000006230000}"/>
    <cellStyle name="20 % - Markeringsfarve3 3 8 8" xfId="35432" xr:uid="{00000000-0005-0000-0000-000007230000}"/>
    <cellStyle name="20 % - Markeringsfarve3 3 9" xfId="3013" xr:uid="{00000000-0005-0000-0000-000008230000}"/>
    <cellStyle name="20 % - Markeringsfarve3 3 9 2" xfId="3014" xr:uid="{00000000-0005-0000-0000-000009230000}"/>
    <cellStyle name="20 % - Markeringsfarve3 3 9 2 2" xfId="8179" xr:uid="{00000000-0005-0000-0000-00000A230000}"/>
    <cellStyle name="20 % - Markeringsfarve3 3 9 2 2 2" xfId="15658" xr:uid="{00000000-0005-0000-0000-00000B230000}"/>
    <cellStyle name="20 % - Markeringsfarve3 3 9 2 2 2 2" xfId="31973" xr:uid="{00000000-0005-0000-0000-00000C230000}"/>
    <cellStyle name="20 % - Markeringsfarve3 3 9 2 2 2 3" xfId="46937" xr:uid="{00000000-0005-0000-0000-00000D230000}"/>
    <cellStyle name="20 % - Markeringsfarve3 3 9 2 2 3" xfId="24951" xr:uid="{00000000-0005-0000-0000-00000E230000}"/>
    <cellStyle name="20 % - Markeringsfarve3 3 9 2 2 4" xfId="39938" xr:uid="{00000000-0005-0000-0000-00000F230000}"/>
    <cellStyle name="20 % - Markeringsfarve3 3 9 2 3" xfId="11151" xr:uid="{00000000-0005-0000-0000-000010230000}"/>
    <cellStyle name="20 % - Markeringsfarve3 3 9 2 3 2" xfId="27471" xr:uid="{00000000-0005-0000-0000-000011230000}"/>
    <cellStyle name="20 % - Markeringsfarve3 3 9 2 3 3" xfId="42437" xr:uid="{00000000-0005-0000-0000-000012230000}"/>
    <cellStyle name="20 % - Markeringsfarve3 3 9 2 4" xfId="20449" xr:uid="{00000000-0005-0000-0000-000013230000}"/>
    <cellStyle name="20 % - Markeringsfarve3 3 9 2 5" xfId="35438" xr:uid="{00000000-0005-0000-0000-000014230000}"/>
    <cellStyle name="20 % - Markeringsfarve3 3 9 3" xfId="6779" xr:uid="{00000000-0005-0000-0000-000015230000}"/>
    <cellStyle name="20 % - Markeringsfarve3 3 9 3 2" xfId="14274" xr:uid="{00000000-0005-0000-0000-000016230000}"/>
    <cellStyle name="20 % - Markeringsfarve3 3 9 3 2 2" xfId="30589" xr:uid="{00000000-0005-0000-0000-000017230000}"/>
    <cellStyle name="20 % - Markeringsfarve3 3 9 3 2 3" xfId="45553" xr:uid="{00000000-0005-0000-0000-000018230000}"/>
    <cellStyle name="20 % - Markeringsfarve3 3 9 3 3" xfId="23567" xr:uid="{00000000-0005-0000-0000-000019230000}"/>
    <cellStyle name="20 % - Markeringsfarve3 3 9 3 4" xfId="38554" xr:uid="{00000000-0005-0000-0000-00001A230000}"/>
    <cellStyle name="20 % - Markeringsfarve3 3 9 4" xfId="11150" xr:uid="{00000000-0005-0000-0000-00001B230000}"/>
    <cellStyle name="20 % - Markeringsfarve3 3 9 4 2" xfId="27470" xr:uid="{00000000-0005-0000-0000-00001C230000}"/>
    <cellStyle name="20 % - Markeringsfarve3 3 9 4 3" xfId="42436" xr:uid="{00000000-0005-0000-0000-00001D230000}"/>
    <cellStyle name="20 % - Markeringsfarve3 3 9 5" xfId="20448" xr:uid="{00000000-0005-0000-0000-00001E230000}"/>
    <cellStyle name="20 % - Markeringsfarve3 3 9 6" xfId="35437" xr:uid="{00000000-0005-0000-0000-00001F230000}"/>
    <cellStyle name="20 % - Markeringsfarve3 4" xfId="3015" xr:uid="{00000000-0005-0000-0000-000020230000}"/>
    <cellStyle name="20 % - Markeringsfarve3 4 10" xfId="6232" xr:uid="{00000000-0005-0000-0000-000021230000}"/>
    <cellStyle name="20 % - Markeringsfarve3 4 10 2" xfId="13728" xr:uid="{00000000-0005-0000-0000-000022230000}"/>
    <cellStyle name="20 % - Markeringsfarve3 4 10 2 2" xfId="30043" xr:uid="{00000000-0005-0000-0000-000023230000}"/>
    <cellStyle name="20 % - Markeringsfarve3 4 10 2 3" xfId="45007" xr:uid="{00000000-0005-0000-0000-000024230000}"/>
    <cellStyle name="20 % - Markeringsfarve3 4 10 3" xfId="23021" xr:uid="{00000000-0005-0000-0000-000025230000}"/>
    <cellStyle name="20 % - Markeringsfarve3 4 10 4" xfId="38008" xr:uid="{00000000-0005-0000-0000-000026230000}"/>
    <cellStyle name="20 % - Markeringsfarve3 4 11" xfId="11152" xr:uid="{00000000-0005-0000-0000-000027230000}"/>
    <cellStyle name="20 % - Markeringsfarve3 4 11 2" xfId="27472" xr:uid="{00000000-0005-0000-0000-000028230000}"/>
    <cellStyle name="20 % - Markeringsfarve3 4 11 3" xfId="42438" xr:uid="{00000000-0005-0000-0000-000029230000}"/>
    <cellStyle name="20 % - Markeringsfarve3 4 12" xfId="20450" xr:uid="{00000000-0005-0000-0000-00002A230000}"/>
    <cellStyle name="20 % - Markeringsfarve3 4 13" xfId="35439" xr:uid="{00000000-0005-0000-0000-00002B230000}"/>
    <cellStyle name="20 % - Markeringsfarve3 4 2" xfId="3016" xr:uid="{00000000-0005-0000-0000-00002C230000}"/>
    <cellStyle name="20 % - Markeringsfarve3 4 2 2" xfId="3017" xr:uid="{00000000-0005-0000-0000-00002D230000}"/>
    <cellStyle name="20 % - Markeringsfarve3 4 2 2 2" xfId="3018" xr:uid="{00000000-0005-0000-0000-00002E230000}"/>
    <cellStyle name="20 % - Markeringsfarve3 4 2 2 2 2" xfId="8323" xr:uid="{00000000-0005-0000-0000-00002F230000}"/>
    <cellStyle name="20 % - Markeringsfarve3 4 2 2 2 2 2" xfId="15802" xr:uid="{00000000-0005-0000-0000-000030230000}"/>
    <cellStyle name="20 % - Markeringsfarve3 4 2 2 2 2 2 2" xfId="32117" xr:uid="{00000000-0005-0000-0000-000031230000}"/>
    <cellStyle name="20 % - Markeringsfarve3 4 2 2 2 2 2 3" xfId="47081" xr:uid="{00000000-0005-0000-0000-000032230000}"/>
    <cellStyle name="20 % - Markeringsfarve3 4 2 2 2 2 3" xfId="25095" xr:uid="{00000000-0005-0000-0000-000033230000}"/>
    <cellStyle name="20 % - Markeringsfarve3 4 2 2 2 2 4" xfId="40082" xr:uid="{00000000-0005-0000-0000-000034230000}"/>
    <cellStyle name="20 % - Markeringsfarve3 4 2 2 2 3" xfId="11155" xr:uid="{00000000-0005-0000-0000-000035230000}"/>
    <cellStyle name="20 % - Markeringsfarve3 4 2 2 2 3 2" xfId="27475" xr:uid="{00000000-0005-0000-0000-000036230000}"/>
    <cellStyle name="20 % - Markeringsfarve3 4 2 2 2 3 3" xfId="42441" xr:uid="{00000000-0005-0000-0000-000037230000}"/>
    <cellStyle name="20 % - Markeringsfarve3 4 2 2 2 4" xfId="20453" xr:uid="{00000000-0005-0000-0000-000038230000}"/>
    <cellStyle name="20 % - Markeringsfarve3 4 2 2 2 5" xfId="35442" xr:uid="{00000000-0005-0000-0000-000039230000}"/>
    <cellStyle name="20 % - Markeringsfarve3 4 2 2 3" xfId="6899" xr:uid="{00000000-0005-0000-0000-00003A230000}"/>
    <cellStyle name="20 % - Markeringsfarve3 4 2 2 3 2" xfId="14394" xr:uid="{00000000-0005-0000-0000-00003B230000}"/>
    <cellStyle name="20 % - Markeringsfarve3 4 2 2 3 2 2" xfId="30709" xr:uid="{00000000-0005-0000-0000-00003C230000}"/>
    <cellStyle name="20 % - Markeringsfarve3 4 2 2 3 2 3" xfId="45673" xr:uid="{00000000-0005-0000-0000-00003D230000}"/>
    <cellStyle name="20 % - Markeringsfarve3 4 2 2 3 3" xfId="23687" xr:uid="{00000000-0005-0000-0000-00003E230000}"/>
    <cellStyle name="20 % - Markeringsfarve3 4 2 2 3 4" xfId="38674" xr:uid="{00000000-0005-0000-0000-00003F230000}"/>
    <cellStyle name="20 % - Markeringsfarve3 4 2 2 4" xfId="11154" xr:uid="{00000000-0005-0000-0000-000040230000}"/>
    <cellStyle name="20 % - Markeringsfarve3 4 2 2 4 2" xfId="27474" xr:uid="{00000000-0005-0000-0000-000041230000}"/>
    <cellStyle name="20 % - Markeringsfarve3 4 2 2 4 3" xfId="42440" xr:uid="{00000000-0005-0000-0000-000042230000}"/>
    <cellStyle name="20 % - Markeringsfarve3 4 2 2 5" xfId="20452" xr:uid="{00000000-0005-0000-0000-000043230000}"/>
    <cellStyle name="20 % - Markeringsfarve3 4 2 2 6" xfId="35441" xr:uid="{00000000-0005-0000-0000-000044230000}"/>
    <cellStyle name="20 % - Markeringsfarve3 4 2 3" xfId="3019" xr:uid="{00000000-0005-0000-0000-000045230000}"/>
    <cellStyle name="20 % - Markeringsfarve3 4 2 3 2" xfId="7553" xr:uid="{00000000-0005-0000-0000-000046230000}"/>
    <cellStyle name="20 % - Markeringsfarve3 4 2 3 2 2" xfId="15042" xr:uid="{00000000-0005-0000-0000-000047230000}"/>
    <cellStyle name="20 % - Markeringsfarve3 4 2 3 2 2 2" xfId="31357" xr:uid="{00000000-0005-0000-0000-000048230000}"/>
    <cellStyle name="20 % - Markeringsfarve3 4 2 3 2 2 3" xfId="46321" xr:uid="{00000000-0005-0000-0000-000049230000}"/>
    <cellStyle name="20 % - Markeringsfarve3 4 2 3 2 3" xfId="24335" xr:uid="{00000000-0005-0000-0000-00004A230000}"/>
    <cellStyle name="20 % - Markeringsfarve3 4 2 3 2 4" xfId="39322" xr:uid="{00000000-0005-0000-0000-00004B230000}"/>
    <cellStyle name="20 % - Markeringsfarve3 4 2 3 3" xfId="11156" xr:uid="{00000000-0005-0000-0000-00004C230000}"/>
    <cellStyle name="20 % - Markeringsfarve3 4 2 3 3 2" xfId="27476" xr:uid="{00000000-0005-0000-0000-00004D230000}"/>
    <cellStyle name="20 % - Markeringsfarve3 4 2 3 3 3" xfId="42442" xr:uid="{00000000-0005-0000-0000-00004E230000}"/>
    <cellStyle name="20 % - Markeringsfarve3 4 2 3 4" xfId="20454" xr:uid="{00000000-0005-0000-0000-00004F230000}"/>
    <cellStyle name="20 % - Markeringsfarve3 4 2 3 5" xfId="35443" xr:uid="{00000000-0005-0000-0000-000050230000}"/>
    <cellStyle name="20 % - Markeringsfarve3 4 2 4" xfId="3020" xr:uid="{00000000-0005-0000-0000-000051230000}"/>
    <cellStyle name="20 % - Markeringsfarve3 4 2 4 2" xfId="9193" xr:uid="{00000000-0005-0000-0000-000052230000}"/>
    <cellStyle name="20 % - Markeringsfarve3 4 2 4 2 2" xfId="16660" xr:uid="{00000000-0005-0000-0000-000053230000}"/>
    <cellStyle name="20 % - Markeringsfarve3 4 2 4 2 2 2" xfId="32975" xr:uid="{00000000-0005-0000-0000-000054230000}"/>
    <cellStyle name="20 % - Markeringsfarve3 4 2 4 2 2 3" xfId="47939" xr:uid="{00000000-0005-0000-0000-000055230000}"/>
    <cellStyle name="20 % - Markeringsfarve3 4 2 4 2 3" xfId="25953" xr:uid="{00000000-0005-0000-0000-000056230000}"/>
    <cellStyle name="20 % - Markeringsfarve3 4 2 4 2 4" xfId="40940" xr:uid="{00000000-0005-0000-0000-000057230000}"/>
    <cellStyle name="20 % - Markeringsfarve3 4 2 4 3" xfId="11157" xr:uid="{00000000-0005-0000-0000-000058230000}"/>
    <cellStyle name="20 % - Markeringsfarve3 4 2 4 3 2" xfId="27477" xr:uid="{00000000-0005-0000-0000-000059230000}"/>
    <cellStyle name="20 % - Markeringsfarve3 4 2 4 3 3" xfId="42443" xr:uid="{00000000-0005-0000-0000-00005A230000}"/>
    <cellStyle name="20 % - Markeringsfarve3 4 2 4 4" xfId="20455" xr:uid="{00000000-0005-0000-0000-00005B230000}"/>
    <cellStyle name="20 % - Markeringsfarve3 4 2 4 5" xfId="35444" xr:uid="{00000000-0005-0000-0000-00005C230000}"/>
    <cellStyle name="20 % - Markeringsfarve3 4 2 5" xfId="6233" xr:uid="{00000000-0005-0000-0000-00005D230000}"/>
    <cellStyle name="20 % - Markeringsfarve3 4 2 5 2" xfId="13729" xr:uid="{00000000-0005-0000-0000-00005E230000}"/>
    <cellStyle name="20 % - Markeringsfarve3 4 2 5 2 2" xfId="30044" xr:uid="{00000000-0005-0000-0000-00005F230000}"/>
    <cellStyle name="20 % - Markeringsfarve3 4 2 5 2 3" xfId="45008" xr:uid="{00000000-0005-0000-0000-000060230000}"/>
    <cellStyle name="20 % - Markeringsfarve3 4 2 5 3" xfId="23022" xr:uid="{00000000-0005-0000-0000-000061230000}"/>
    <cellStyle name="20 % - Markeringsfarve3 4 2 5 4" xfId="38009" xr:uid="{00000000-0005-0000-0000-000062230000}"/>
    <cellStyle name="20 % - Markeringsfarve3 4 2 6" xfId="11153" xr:uid="{00000000-0005-0000-0000-000063230000}"/>
    <cellStyle name="20 % - Markeringsfarve3 4 2 6 2" xfId="27473" xr:uid="{00000000-0005-0000-0000-000064230000}"/>
    <cellStyle name="20 % - Markeringsfarve3 4 2 6 3" xfId="42439" xr:uid="{00000000-0005-0000-0000-000065230000}"/>
    <cellStyle name="20 % - Markeringsfarve3 4 2 7" xfId="20451" xr:uid="{00000000-0005-0000-0000-000066230000}"/>
    <cellStyle name="20 % - Markeringsfarve3 4 2 8" xfId="35440" xr:uid="{00000000-0005-0000-0000-000067230000}"/>
    <cellStyle name="20 % - Markeringsfarve3 4 3" xfId="3021" xr:uid="{00000000-0005-0000-0000-000068230000}"/>
    <cellStyle name="20 % - Markeringsfarve3 4 3 2" xfId="3022" xr:uid="{00000000-0005-0000-0000-000069230000}"/>
    <cellStyle name="20 % - Markeringsfarve3 4 3 2 2" xfId="3023" xr:uid="{00000000-0005-0000-0000-00006A230000}"/>
    <cellStyle name="20 % - Markeringsfarve3 4 3 2 2 2" xfId="8422" xr:uid="{00000000-0005-0000-0000-00006B230000}"/>
    <cellStyle name="20 % - Markeringsfarve3 4 3 2 2 2 2" xfId="15901" xr:uid="{00000000-0005-0000-0000-00006C230000}"/>
    <cellStyle name="20 % - Markeringsfarve3 4 3 2 2 2 2 2" xfId="32216" xr:uid="{00000000-0005-0000-0000-00006D230000}"/>
    <cellStyle name="20 % - Markeringsfarve3 4 3 2 2 2 2 3" xfId="47180" xr:uid="{00000000-0005-0000-0000-00006E230000}"/>
    <cellStyle name="20 % - Markeringsfarve3 4 3 2 2 2 3" xfId="25194" xr:uid="{00000000-0005-0000-0000-00006F230000}"/>
    <cellStyle name="20 % - Markeringsfarve3 4 3 2 2 2 4" xfId="40181" xr:uid="{00000000-0005-0000-0000-000070230000}"/>
    <cellStyle name="20 % - Markeringsfarve3 4 3 2 2 3" xfId="11160" xr:uid="{00000000-0005-0000-0000-000071230000}"/>
    <cellStyle name="20 % - Markeringsfarve3 4 3 2 2 3 2" xfId="27480" xr:uid="{00000000-0005-0000-0000-000072230000}"/>
    <cellStyle name="20 % - Markeringsfarve3 4 3 2 2 3 3" xfId="42446" xr:uid="{00000000-0005-0000-0000-000073230000}"/>
    <cellStyle name="20 % - Markeringsfarve3 4 3 2 2 4" xfId="20458" xr:uid="{00000000-0005-0000-0000-000074230000}"/>
    <cellStyle name="20 % - Markeringsfarve3 4 3 2 2 5" xfId="35447" xr:uid="{00000000-0005-0000-0000-000075230000}"/>
    <cellStyle name="20 % - Markeringsfarve3 4 3 2 3" xfId="6986" xr:uid="{00000000-0005-0000-0000-000076230000}"/>
    <cellStyle name="20 % - Markeringsfarve3 4 3 2 3 2" xfId="14481" xr:uid="{00000000-0005-0000-0000-000077230000}"/>
    <cellStyle name="20 % - Markeringsfarve3 4 3 2 3 2 2" xfId="30796" xr:uid="{00000000-0005-0000-0000-000078230000}"/>
    <cellStyle name="20 % - Markeringsfarve3 4 3 2 3 2 3" xfId="45760" xr:uid="{00000000-0005-0000-0000-000079230000}"/>
    <cellStyle name="20 % - Markeringsfarve3 4 3 2 3 3" xfId="23774" xr:uid="{00000000-0005-0000-0000-00007A230000}"/>
    <cellStyle name="20 % - Markeringsfarve3 4 3 2 3 4" xfId="38761" xr:uid="{00000000-0005-0000-0000-00007B230000}"/>
    <cellStyle name="20 % - Markeringsfarve3 4 3 2 4" xfId="11159" xr:uid="{00000000-0005-0000-0000-00007C230000}"/>
    <cellStyle name="20 % - Markeringsfarve3 4 3 2 4 2" xfId="27479" xr:uid="{00000000-0005-0000-0000-00007D230000}"/>
    <cellStyle name="20 % - Markeringsfarve3 4 3 2 4 3" xfId="42445" xr:uid="{00000000-0005-0000-0000-00007E230000}"/>
    <cellStyle name="20 % - Markeringsfarve3 4 3 2 5" xfId="20457" xr:uid="{00000000-0005-0000-0000-00007F230000}"/>
    <cellStyle name="20 % - Markeringsfarve3 4 3 2 6" xfId="35446" xr:uid="{00000000-0005-0000-0000-000080230000}"/>
    <cellStyle name="20 % - Markeringsfarve3 4 3 3" xfId="3024" xr:uid="{00000000-0005-0000-0000-000081230000}"/>
    <cellStyle name="20 % - Markeringsfarve3 4 3 3 2" xfId="7652" xr:uid="{00000000-0005-0000-0000-000082230000}"/>
    <cellStyle name="20 % - Markeringsfarve3 4 3 3 2 2" xfId="15141" xr:uid="{00000000-0005-0000-0000-000083230000}"/>
    <cellStyle name="20 % - Markeringsfarve3 4 3 3 2 2 2" xfId="31456" xr:uid="{00000000-0005-0000-0000-000084230000}"/>
    <cellStyle name="20 % - Markeringsfarve3 4 3 3 2 2 3" xfId="46420" xr:uid="{00000000-0005-0000-0000-000085230000}"/>
    <cellStyle name="20 % - Markeringsfarve3 4 3 3 2 3" xfId="24434" xr:uid="{00000000-0005-0000-0000-000086230000}"/>
    <cellStyle name="20 % - Markeringsfarve3 4 3 3 2 4" xfId="39421" xr:uid="{00000000-0005-0000-0000-000087230000}"/>
    <cellStyle name="20 % - Markeringsfarve3 4 3 3 3" xfId="11161" xr:uid="{00000000-0005-0000-0000-000088230000}"/>
    <cellStyle name="20 % - Markeringsfarve3 4 3 3 3 2" xfId="27481" xr:uid="{00000000-0005-0000-0000-000089230000}"/>
    <cellStyle name="20 % - Markeringsfarve3 4 3 3 3 3" xfId="42447" xr:uid="{00000000-0005-0000-0000-00008A230000}"/>
    <cellStyle name="20 % - Markeringsfarve3 4 3 3 4" xfId="20459" xr:uid="{00000000-0005-0000-0000-00008B230000}"/>
    <cellStyle name="20 % - Markeringsfarve3 4 3 3 5" xfId="35448" xr:uid="{00000000-0005-0000-0000-00008C230000}"/>
    <cellStyle name="20 % - Markeringsfarve3 4 3 4" xfId="3025" xr:uid="{00000000-0005-0000-0000-00008D230000}"/>
    <cellStyle name="20 % - Markeringsfarve3 4 3 4 2" xfId="8983" xr:uid="{00000000-0005-0000-0000-00008E230000}"/>
    <cellStyle name="20 % - Markeringsfarve3 4 3 4 2 2" xfId="16455" xr:uid="{00000000-0005-0000-0000-00008F230000}"/>
    <cellStyle name="20 % - Markeringsfarve3 4 3 4 2 2 2" xfId="32770" xr:uid="{00000000-0005-0000-0000-000090230000}"/>
    <cellStyle name="20 % - Markeringsfarve3 4 3 4 2 2 3" xfId="47734" xr:uid="{00000000-0005-0000-0000-000091230000}"/>
    <cellStyle name="20 % - Markeringsfarve3 4 3 4 2 3" xfId="25748" xr:uid="{00000000-0005-0000-0000-000092230000}"/>
    <cellStyle name="20 % - Markeringsfarve3 4 3 4 2 4" xfId="40735" xr:uid="{00000000-0005-0000-0000-000093230000}"/>
    <cellStyle name="20 % - Markeringsfarve3 4 3 4 3" xfId="11162" xr:uid="{00000000-0005-0000-0000-000094230000}"/>
    <cellStyle name="20 % - Markeringsfarve3 4 3 4 3 2" xfId="27482" xr:uid="{00000000-0005-0000-0000-000095230000}"/>
    <cellStyle name="20 % - Markeringsfarve3 4 3 4 3 3" xfId="42448" xr:uid="{00000000-0005-0000-0000-000096230000}"/>
    <cellStyle name="20 % - Markeringsfarve3 4 3 4 4" xfId="20460" xr:uid="{00000000-0005-0000-0000-000097230000}"/>
    <cellStyle name="20 % - Markeringsfarve3 4 3 4 5" xfId="35449" xr:uid="{00000000-0005-0000-0000-000098230000}"/>
    <cellStyle name="20 % - Markeringsfarve3 4 3 5" xfId="6234" xr:uid="{00000000-0005-0000-0000-000099230000}"/>
    <cellStyle name="20 % - Markeringsfarve3 4 3 5 2" xfId="13730" xr:uid="{00000000-0005-0000-0000-00009A230000}"/>
    <cellStyle name="20 % - Markeringsfarve3 4 3 5 2 2" xfId="30045" xr:uid="{00000000-0005-0000-0000-00009B230000}"/>
    <cellStyle name="20 % - Markeringsfarve3 4 3 5 2 3" xfId="45009" xr:uid="{00000000-0005-0000-0000-00009C230000}"/>
    <cellStyle name="20 % - Markeringsfarve3 4 3 5 3" xfId="23023" xr:uid="{00000000-0005-0000-0000-00009D230000}"/>
    <cellStyle name="20 % - Markeringsfarve3 4 3 5 4" xfId="38010" xr:uid="{00000000-0005-0000-0000-00009E230000}"/>
    <cellStyle name="20 % - Markeringsfarve3 4 3 6" xfId="11158" xr:uid="{00000000-0005-0000-0000-00009F230000}"/>
    <cellStyle name="20 % - Markeringsfarve3 4 3 6 2" xfId="27478" xr:uid="{00000000-0005-0000-0000-0000A0230000}"/>
    <cellStyle name="20 % - Markeringsfarve3 4 3 6 3" xfId="42444" xr:uid="{00000000-0005-0000-0000-0000A1230000}"/>
    <cellStyle name="20 % - Markeringsfarve3 4 3 7" xfId="20456" xr:uid="{00000000-0005-0000-0000-0000A2230000}"/>
    <cellStyle name="20 % - Markeringsfarve3 4 3 8" xfId="35445" xr:uid="{00000000-0005-0000-0000-0000A3230000}"/>
    <cellStyle name="20 % - Markeringsfarve3 4 4" xfId="3026" xr:uid="{00000000-0005-0000-0000-0000A4230000}"/>
    <cellStyle name="20 % - Markeringsfarve3 4 4 2" xfId="3027" xr:uid="{00000000-0005-0000-0000-0000A5230000}"/>
    <cellStyle name="20 % - Markeringsfarve3 4 4 2 2" xfId="3028" xr:uid="{00000000-0005-0000-0000-0000A6230000}"/>
    <cellStyle name="20 % - Markeringsfarve3 4 4 2 2 2" xfId="8561" xr:uid="{00000000-0005-0000-0000-0000A7230000}"/>
    <cellStyle name="20 % - Markeringsfarve3 4 4 2 2 2 2" xfId="16040" xr:uid="{00000000-0005-0000-0000-0000A8230000}"/>
    <cellStyle name="20 % - Markeringsfarve3 4 4 2 2 2 2 2" xfId="32355" xr:uid="{00000000-0005-0000-0000-0000A9230000}"/>
    <cellStyle name="20 % - Markeringsfarve3 4 4 2 2 2 2 3" xfId="47319" xr:uid="{00000000-0005-0000-0000-0000AA230000}"/>
    <cellStyle name="20 % - Markeringsfarve3 4 4 2 2 2 3" xfId="25333" xr:uid="{00000000-0005-0000-0000-0000AB230000}"/>
    <cellStyle name="20 % - Markeringsfarve3 4 4 2 2 2 4" xfId="40320" xr:uid="{00000000-0005-0000-0000-0000AC230000}"/>
    <cellStyle name="20 % - Markeringsfarve3 4 4 2 2 3" xfId="11165" xr:uid="{00000000-0005-0000-0000-0000AD230000}"/>
    <cellStyle name="20 % - Markeringsfarve3 4 4 2 2 3 2" xfId="27485" xr:uid="{00000000-0005-0000-0000-0000AE230000}"/>
    <cellStyle name="20 % - Markeringsfarve3 4 4 2 2 3 3" xfId="42451" xr:uid="{00000000-0005-0000-0000-0000AF230000}"/>
    <cellStyle name="20 % - Markeringsfarve3 4 4 2 2 4" xfId="20463" xr:uid="{00000000-0005-0000-0000-0000B0230000}"/>
    <cellStyle name="20 % - Markeringsfarve3 4 4 2 2 5" xfId="35452" xr:uid="{00000000-0005-0000-0000-0000B1230000}"/>
    <cellStyle name="20 % - Markeringsfarve3 4 4 2 3" xfId="7101" xr:uid="{00000000-0005-0000-0000-0000B2230000}"/>
    <cellStyle name="20 % - Markeringsfarve3 4 4 2 3 2" xfId="14593" xr:uid="{00000000-0005-0000-0000-0000B3230000}"/>
    <cellStyle name="20 % - Markeringsfarve3 4 4 2 3 2 2" xfId="30908" xr:uid="{00000000-0005-0000-0000-0000B4230000}"/>
    <cellStyle name="20 % - Markeringsfarve3 4 4 2 3 2 3" xfId="45872" xr:uid="{00000000-0005-0000-0000-0000B5230000}"/>
    <cellStyle name="20 % - Markeringsfarve3 4 4 2 3 3" xfId="23886" xr:uid="{00000000-0005-0000-0000-0000B6230000}"/>
    <cellStyle name="20 % - Markeringsfarve3 4 4 2 3 4" xfId="38873" xr:uid="{00000000-0005-0000-0000-0000B7230000}"/>
    <cellStyle name="20 % - Markeringsfarve3 4 4 2 4" xfId="11164" xr:uid="{00000000-0005-0000-0000-0000B8230000}"/>
    <cellStyle name="20 % - Markeringsfarve3 4 4 2 4 2" xfId="27484" xr:uid="{00000000-0005-0000-0000-0000B9230000}"/>
    <cellStyle name="20 % - Markeringsfarve3 4 4 2 4 3" xfId="42450" xr:uid="{00000000-0005-0000-0000-0000BA230000}"/>
    <cellStyle name="20 % - Markeringsfarve3 4 4 2 5" xfId="20462" xr:uid="{00000000-0005-0000-0000-0000BB230000}"/>
    <cellStyle name="20 % - Markeringsfarve3 4 4 2 6" xfId="35451" xr:uid="{00000000-0005-0000-0000-0000BC230000}"/>
    <cellStyle name="20 % - Markeringsfarve3 4 4 3" xfId="3029" xr:uid="{00000000-0005-0000-0000-0000BD230000}"/>
    <cellStyle name="20 % - Markeringsfarve3 4 4 3 2" xfId="7837" xr:uid="{00000000-0005-0000-0000-0000BE230000}"/>
    <cellStyle name="20 % - Markeringsfarve3 4 4 3 2 2" xfId="15325" xr:uid="{00000000-0005-0000-0000-0000BF230000}"/>
    <cellStyle name="20 % - Markeringsfarve3 4 4 3 2 2 2" xfId="31640" xr:uid="{00000000-0005-0000-0000-0000C0230000}"/>
    <cellStyle name="20 % - Markeringsfarve3 4 4 3 2 2 3" xfId="46604" xr:uid="{00000000-0005-0000-0000-0000C1230000}"/>
    <cellStyle name="20 % - Markeringsfarve3 4 4 3 2 3" xfId="24618" xr:uid="{00000000-0005-0000-0000-0000C2230000}"/>
    <cellStyle name="20 % - Markeringsfarve3 4 4 3 2 4" xfId="39605" xr:uid="{00000000-0005-0000-0000-0000C3230000}"/>
    <cellStyle name="20 % - Markeringsfarve3 4 4 3 3" xfId="11166" xr:uid="{00000000-0005-0000-0000-0000C4230000}"/>
    <cellStyle name="20 % - Markeringsfarve3 4 4 3 3 2" xfId="27486" xr:uid="{00000000-0005-0000-0000-0000C5230000}"/>
    <cellStyle name="20 % - Markeringsfarve3 4 4 3 3 3" xfId="42452" xr:uid="{00000000-0005-0000-0000-0000C6230000}"/>
    <cellStyle name="20 % - Markeringsfarve3 4 4 3 4" xfId="20464" xr:uid="{00000000-0005-0000-0000-0000C7230000}"/>
    <cellStyle name="20 % - Markeringsfarve3 4 4 3 5" xfId="35453" xr:uid="{00000000-0005-0000-0000-0000C8230000}"/>
    <cellStyle name="20 % - Markeringsfarve3 4 4 4" xfId="3030" xr:uid="{00000000-0005-0000-0000-0000C9230000}"/>
    <cellStyle name="20 % - Markeringsfarve3 4 4 4 2" xfId="9192" xr:uid="{00000000-0005-0000-0000-0000CA230000}"/>
    <cellStyle name="20 % - Markeringsfarve3 4 4 4 2 2" xfId="16659" xr:uid="{00000000-0005-0000-0000-0000CB230000}"/>
    <cellStyle name="20 % - Markeringsfarve3 4 4 4 2 2 2" xfId="32974" xr:uid="{00000000-0005-0000-0000-0000CC230000}"/>
    <cellStyle name="20 % - Markeringsfarve3 4 4 4 2 2 3" xfId="47938" xr:uid="{00000000-0005-0000-0000-0000CD230000}"/>
    <cellStyle name="20 % - Markeringsfarve3 4 4 4 2 3" xfId="25952" xr:uid="{00000000-0005-0000-0000-0000CE230000}"/>
    <cellStyle name="20 % - Markeringsfarve3 4 4 4 2 4" xfId="40939" xr:uid="{00000000-0005-0000-0000-0000CF230000}"/>
    <cellStyle name="20 % - Markeringsfarve3 4 4 4 3" xfId="11167" xr:uid="{00000000-0005-0000-0000-0000D0230000}"/>
    <cellStyle name="20 % - Markeringsfarve3 4 4 4 3 2" xfId="27487" xr:uid="{00000000-0005-0000-0000-0000D1230000}"/>
    <cellStyle name="20 % - Markeringsfarve3 4 4 4 3 3" xfId="42453" xr:uid="{00000000-0005-0000-0000-0000D2230000}"/>
    <cellStyle name="20 % - Markeringsfarve3 4 4 4 4" xfId="20465" xr:uid="{00000000-0005-0000-0000-0000D3230000}"/>
    <cellStyle name="20 % - Markeringsfarve3 4 4 4 5" xfId="35454" xr:uid="{00000000-0005-0000-0000-0000D4230000}"/>
    <cellStyle name="20 % - Markeringsfarve3 4 4 5" xfId="6235" xr:uid="{00000000-0005-0000-0000-0000D5230000}"/>
    <cellStyle name="20 % - Markeringsfarve3 4 4 5 2" xfId="13731" xr:uid="{00000000-0005-0000-0000-0000D6230000}"/>
    <cellStyle name="20 % - Markeringsfarve3 4 4 5 2 2" xfId="30046" xr:uid="{00000000-0005-0000-0000-0000D7230000}"/>
    <cellStyle name="20 % - Markeringsfarve3 4 4 5 2 3" xfId="45010" xr:uid="{00000000-0005-0000-0000-0000D8230000}"/>
    <cellStyle name="20 % - Markeringsfarve3 4 4 5 3" xfId="23024" xr:uid="{00000000-0005-0000-0000-0000D9230000}"/>
    <cellStyle name="20 % - Markeringsfarve3 4 4 5 4" xfId="38011" xr:uid="{00000000-0005-0000-0000-0000DA230000}"/>
    <cellStyle name="20 % - Markeringsfarve3 4 4 6" xfId="11163" xr:uid="{00000000-0005-0000-0000-0000DB230000}"/>
    <cellStyle name="20 % - Markeringsfarve3 4 4 6 2" xfId="27483" xr:uid="{00000000-0005-0000-0000-0000DC230000}"/>
    <cellStyle name="20 % - Markeringsfarve3 4 4 6 3" xfId="42449" xr:uid="{00000000-0005-0000-0000-0000DD230000}"/>
    <cellStyle name="20 % - Markeringsfarve3 4 4 7" xfId="20461" xr:uid="{00000000-0005-0000-0000-0000DE230000}"/>
    <cellStyle name="20 % - Markeringsfarve3 4 4 8" xfId="35450" xr:uid="{00000000-0005-0000-0000-0000DF230000}"/>
    <cellStyle name="20 % - Markeringsfarve3 4 5" xfId="3031" xr:uid="{00000000-0005-0000-0000-0000E0230000}"/>
    <cellStyle name="20 % - Markeringsfarve3 4 5 2" xfId="3032" xr:uid="{00000000-0005-0000-0000-0000E1230000}"/>
    <cellStyle name="20 % - Markeringsfarve3 4 5 2 2" xfId="3033" xr:uid="{00000000-0005-0000-0000-0000E2230000}"/>
    <cellStyle name="20 % - Markeringsfarve3 4 5 2 2 2" xfId="8678" xr:uid="{00000000-0005-0000-0000-0000E3230000}"/>
    <cellStyle name="20 % - Markeringsfarve3 4 5 2 2 2 2" xfId="16157" xr:uid="{00000000-0005-0000-0000-0000E4230000}"/>
    <cellStyle name="20 % - Markeringsfarve3 4 5 2 2 2 2 2" xfId="32472" xr:uid="{00000000-0005-0000-0000-0000E5230000}"/>
    <cellStyle name="20 % - Markeringsfarve3 4 5 2 2 2 2 3" xfId="47436" xr:uid="{00000000-0005-0000-0000-0000E6230000}"/>
    <cellStyle name="20 % - Markeringsfarve3 4 5 2 2 2 3" xfId="25450" xr:uid="{00000000-0005-0000-0000-0000E7230000}"/>
    <cellStyle name="20 % - Markeringsfarve3 4 5 2 2 2 4" xfId="40437" xr:uid="{00000000-0005-0000-0000-0000E8230000}"/>
    <cellStyle name="20 % - Markeringsfarve3 4 5 2 2 3" xfId="11170" xr:uid="{00000000-0005-0000-0000-0000E9230000}"/>
    <cellStyle name="20 % - Markeringsfarve3 4 5 2 2 3 2" xfId="27490" xr:uid="{00000000-0005-0000-0000-0000EA230000}"/>
    <cellStyle name="20 % - Markeringsfarve3 4 5 2 2 3 3" xfId="42456" xr:uid="{00000000-0005-0000-0000-0000EB230000}"/>
    <cellStyle name="20 % - Markeringsfarve3 4 5 2 2 4" xfId="20468" xr:uid="{00000000-0005-0000-0000-0000EC230000}"/>
    <cellStyle name="20 % - Markeringsfarve3 4 5 2 2 5" xfId="35457" xr:uid="{00000000-0005-0000-0000-0000ED230000}"/>
    <cellStyle name="20 % - Markeringsfarve3 4 5 2 3" xfId="7200" xr:uid="{00000000-0005-0000-0000-0000EE230000}"/>
    <cellStyle name="20 % - Markeringsfarve3 4 5 2 3 2" xfId="14692" xr:uid="{00000000-0005-0000-0000-0000EF230000}"/>
    <cellStyle name="20 % - Markeringsfarve3 4 5 2 3 2 2" xfId="31007" xr:uid="{00000000-0005-0000-0000-0000F0230000}"/>
    <cellStyle name="20 % - Markeringsfarve3 4 5 2 3 2 3" xfId="45971" xr:uid="{00000000-0005-0000-0000-0000F1230000}"/>
    <cellStyle name="20 % - Markeringsfarve3 4 5 2 3 3" xfId="23985" xr:uid="{00000000-0005-0000-0000-0000F2230000}"/>
    <cellStyle name="20 % - Markeringsfarve3 4 5 2 3 4" xfId="38972" xr:uid="{00000000-0005-0000-0000-0000F3230000}"/>
    <cellStyle name="20 % - Markeringsfarve3 4 5 2 4" xfId="11169" xr:uid="{00000000-0005-0000-0000-0000F4230000}"/>
    <cellStyle name="20 % - Markeringsfarve3 4 5 2 4 2" xfId="27489" xr:uid="{00000000-0005-0000-0000-0000F5230000}"/>
    <cellStyle name="20 % - Markeringsfarve3 4 5 2 4 3" xfId="42455" xr:uid="{00000000-0005-0000-0000-0000F6230000}"/>
    <cellStyle name="20 % - Markeringsfarve3 4 5 2 5" xfId="20467" xr:uid="{00000000-0005-0000-0000-0000F7230000}"/>
    <cellStyle name="20 % - Markeringsfarve3 4 5 2 6" xfId="35456" xr:uid="{00000000-0005-0000-0000-0000F8230000}"/>
    <cellStyle name="20 % - Markeringsfarve3 4 5 3" xfId="3034" xr:uid="{00000000-0005-0000-0000-0000F9230000}"/>
    <cellStyle name="20 % - Markeringsfarve3 4 5 3 2" xfId="7954" xr:uid="{00000000-0005-0000-0000-0000FA230000}"/>
    <cellStyle name="20 % - Markeringsfarve3 4 5 3 2 2" xfId="15442" xr:uid="{00000000-0005-0000-0000-0000FB230000}"/>
    <cellStyle name="20 % - Markeringsfarve3 4 5 3 2 2 2" xfId="31757" xr:uid="{00000000-0005-0000-0000-0000FC230000}"/>
    <cellStyle name="20 % - Markeringsfarve3 4 5 3 2 2 3" xfId="46721" xr:uid="{00000000-0005-0000-0000-0000FD230000}"/>
    <cellStyle name="20 % - Markeringsfarve3 4 5 3 2 3" xfId="24735" xr:uid="{00000000-0005-0000-0000-0000FE230000}"/>
    <cellStyle name="20 % - Markeringsfarve3 4 5 3 2 4" xfId="39722" xr:uid="{00000000-0005-0000-0000-0000FF230000}"/>
    <cellStyle name="20 % - Markeringsfarve3 4 5 3 3" xfId="11171" xr:uid="{00000000-0005-0000-0000-000000240000}"/>
    <cellStyle name="20 % - Markeringsfarve3 4 5 3 3 2" xfId="27491" xr:uid="{00000000-0005-0000-0000-000001240000}"/>
    <cellStyle name="20 % - Markeringsfarve3 4 5 3 3 3" xfId="42457" xr:uid="{00000000-0005-0000-0000-000002240000}"/>
    <cellStyle name="20 % - Markeringsfarve3 4 5 3 4" xfId="20469" xr:uid="{00000000-0005-0000-0000-000003240000}"/>
    <cellStyle name="20 % - Markeringsfarve3 4 5 3 5" xfId="35458" xr:uid="{00000000-0005-0000-0000-000004240000}"/>
    <cellStyle name="20 % - Markeringsfarve3 4 5 4" xfId="3035" xr:uid="{00000000-0005-0000-0000-000005240000}"/>
    <cellStyle name="20 % - Markeringsfarve3 4 5 4 2" xfId="9191" xr:uid="{00000000-0005-0000-0000-000006240000}"/>
    <cellStyle name="20 % - Markeringsfarve3 4 5 4 2 2" xfId="16658" xr:uid="{00000000-0005-0000-0000-000007240000}"/>
    <cellStyle name="20 % - Markeringsfarve3 4 5 4 2 2 2" xfId="32973" xr:uid="{00000000-0005-0000-0000-000008240000}"/>
    <cellStyle name="20 % - Markeringsfarve3 4 5 4 2 2 3" xfId="47937" xr:uid="{00000000-0005-0000-0000-000009240000}"/>
    <cellStyle name="20 % - Markeringsfarve3 4 5 4 2 3" xfId="25951" xr:uid="{00000000-0005-0000-0000-00000A240000}"/>
    <cellStyle name="20 % - Markeringsfarve3 4 5 4 2 4" xfId="40938" xr:uid="{00000000-0005-0000-0000-00000B240000}"/>
    <cellStyle name="20 % - Markeringsfarve3 4 5 4 3" xfId="11172" xr:uid="{00000000-0005-0000-0000-00000C240000}"/>
    <cellStyle name="20 % - Markeringsfarve3 4 5 4 3 2" xfId="27492" xr:uid="{00000000-0005-0000-0000-00000D240000}"/>
    <cellStyle name="20 % - Markeringsfarve3 4 5 4 3 3" xfId="42458" xr:uid="{00000000-0005-0000-0000-00000E240000}"/>
    <cellStyle name="20 % - Markeringsfarve3 4 5 4 4" xfId="20470" xr:uid="{00000000-0005-0000-0000-00000F240000}"/>
    <cellStyle name="20 % - Markeringsfarve3 4 5 4 5" xfId="35459" xr:uid="{00000000-0005-0000-0000-000010240000}"/>
    <cellStyle name="20 % - Markeringsfarve3 4 5 5" xfId="6236" xr:uid="{00000000-0005-0000-0000-000011240000}"/>
    <cellStyle name="20 % - Markeringsfarve3 4 5 5 2" xfId="13732" xr:uid="{00000000-0005-0000-0000-000012240000}"/>
    <cellStyle name="20 % - Markeringsfarve3 4 5 5 2 2" xfId="30047" xr:uid="{00000000-0005-0000-0000-000013240000}"/>
    <cellStyle name="20 % - Markeringsfarve3 4 5 5 2 3" xfId="45011" xr:uid="{00000000-0005-0000-0000-000014240000}"/>
    <cellStyle name="20 % - Markeringsfarve3 4 5 5 3" xfId="23025" xr:uid="{00000000-0005-0000-0000-000015240000}"/>
    <cellStyle name="20 % - Markeringsfarve3 4 5 5 4" xfId="38012" xr:uid="{00000000-0005-0000-0000-000016240000}"/>
    <cellStyle name="20 % - Markeringsfarve3 4 5 6" xfId="11168" xr:uid="{00000000-0005-0000-0000-000017240000}"/>
    <cellStyle name="20 % - Markeringsfarve3 4 5 6 2" xfId="27488" xr:uid="{00000000-0005-0000-0000-000018240000}"/>
    <cellStyle name="20 % - Markeringsfarve3 4 5 6 3" xfId="42454" xr:uid="{00000000-0005-0000-0000-000019240000}"/>
    <cellStyle name="20 % - Markeringsfarve3 4 5 7" xfId="20466" xr:uid="{00000000-0005-0000-0000-00001A240000}"/>
    <cellStyle name="20 % - Markeringsfarve3 4 5 8" xfId="35455" xr:uid="{00000000-0005-0000-0000-00001B240000}"/>
    <cellStyle name="20 % - Markeringsfarve3 4 6" xfId="3036" xr:uid="{00000000-0005-0000-0000-00001C240000}"/>
    <cellStyle name="20 % - Markeringsfarve3 4 6 2" xfId="3037" xr:uid="{00000000-0005-0000-0000-00001D240000}"/>
    <cellStyle name="20 % - Markeringsfarve3 4 6 2 2" xfId="3038" xr:uid="{00000000-0005-0000-0000-00001E240000}"/>
    <cellStyle name="20 % - Markeringsfarve3 4 6 2 2 2" xfId="8777" xr:uid="{00000000-0005-0000-0000-00001F240000}"/>
    <cellStyle name="20 % - Markeringsfarve3 4 6 2 2 2 2" xfId="16256" xr:uid="{00000000-0005-0000-0000-000020240000}"/>
    <cellStyle name="20 % - Markeringsfarve3 4 6 2 2 2 2 2" xfId="32571" xr:uid="{00000000-0005-0000-0000-000021240000}"/>
    <cellStyle name="20 % - Markeringsfarve3 4 6 2 2 2 2 3" xfId="47535" xr:uid="{00000000-0005-0000-0000-000022240000}"/>
    <cellStyle name="20 % - Markeringsfarve3 4 6 2 2 2 3" xfId="25549" xr:uid="{00000000-0005-0000-0000-000023240000}"/>
    <cellStyle name="20 % - Markeringsfarve3 4 6 2 2 2 4" xfId="40536" xr:uid="{00000000-0005-0000-0000-000024240000}"/>
    <cellStyle name="20 % - Markeringsfarve3 4 6 2 2 3" xfId="11175" xr:uid="{00000000-0005-0000-0000-000025240000}"/>
    <cellStyle name="20 % - Markeringsfarve3 4 6 2 2 3 2" xfId="27495" xr:uid="{00000000-0005-0000-0000-000026240000}"/>
    <cellStyle name="20 % - Markeringsfarve3 4 6 2 2 3 3" xfId="42461" xr:uid="{00000000-0005-0000-0000-000027240000}"/>
    <cellStyle name="20 % - Markeringsfarve3 4 6 2 2 4" xfId="20473" xr:uid="{00000000-0005-0000-0000-000028240000}"/>
    <cellStyle name="20 % - Markeringsfarve3 4 6 2 2 5" xfId="35462" xr:uid="{00000000-0005-0000-0000-000029240000}"/>
    <cellStyle name="20 % - Markeringsfarve3 4 6 2 3" xfId="7288" xr:uid="{00000000-0005-0000-0000-00002A240000}"/>
    <cellStyle name="20 % - Markeringsfarve3 4 6 2 3 2" xfId="14780" xr:uid="{00000000-0005-0000-0000-00002B240000}"/>
    <cellStyle name="20 % - Markeringsfarve3 4 6 2 3 2 2" xfId="31095" xr:uid="{00000000-0005-0000-0000-00002C240000}"/>
    <cellStyle name="20 % - Markeringsfarve3 4 6 2 3 2 3" xfId="46059" xr:uid="{00000000-0005-0000-0000-00002D240000}"/>
    <cellStyle name="20 % - Markeringsfarve3 4 6 2 3 3" xfId="24073" xr:uid="{00000000-0005-0000-0000-00002E240000}"/>
    <cellStyle name="20 % - Markeringsfarve3 4 6 2 3 4" xfId="39060" xr:uid="{00000000-0005-0000-0000-00002F240000}"/>
    <cellStyle name="20 % - Markeringsfarve3 4 6 2 4" xfId="11174" xr:uid="{00000000-0005-0000-0000-000030240000}"/>
    <cellStyle name="20 % - Markeringsfarve3 4 6 2 4 2" xfId="27494" xr:uid="{00000000-0005-0000-0000-000031240000}"/>
    <cellStyle name="20 % - Markeringsfarve3 4 6 2 4 3" xfId="42460" xr:uid="{00000000-0005-0000-0000-000032240000}"/>
    <cellStyle name="20 % - Markeringsfarve3 4 6 2 5" xfId="20472" xr:uid="{00000000-0005-0000-0000-000033240000}"/>
    <cellStyle name="20 % - Markeringsfarve3 4 6 2 6" xfId="35461" xr:uid="{00000000-0005-0000-0000-000034240000}"/>
    <cellStyle name="20 % - Markeringsfarve3 4 6 3" xfId="3039" xr:uid="{00000000-0005-0000-0000-000035240000}"/>
    <cellStyle name="20 % - Markeringsfarve3 4 6 3 2" xfId="8054" xr:uid="{00000000-0005-0000-0000-000036240000}"/>
    <cellStyle name="20 % - Markeringsfarve3 4 6 3 2 2" xfId="15542" xr:uid="{00000000-0005-0000-0000-000037240000}"/>
    <cellStyle name="20 % - Markeringsfarve3 4 6 3 2 2 2" xfId="31857" xr:uid="{00000000-0005-0000-0000-000038240000}"/>
    <cellStyle name="20 % - Markeringsfarve3 4 6 3 2 2 3" xfId="46821" xr:uid="{00000000-0005-0000-0000-000039240000}"/>
    <cellStyle name="20 % - Markeringsfarve3 4 6 3 2 3" xfId="24835" xr:uid="{00000000-0005-0000-0000-00003A240000}"/>
    <cellStyle name="20 % - Markeringsfarve3 4 6 3 2 4" xfId="39822" xr:uid="{00000000-0005-0000-0000-00003B240000}"/>
    <cellStyle name="20 % - Markeringsfarve3 4 6 3 3" xfId="11176" xr:uid="{00000000-0005-0000-0000-00003C240000}"/>
    <cellStyle name="20 % - Markeringsfarve3 4 6 3 3 2" xfId="27496" xr:uid="{00000000-0005-0000-0000-00003D240000}"/>
    <cellStyle name="20 % - Markeringsfarve3 4 6 3 3 3" xfId="42462" xr:uid="{00000000-0005-0000-0000-00003E240000}"/>
    <cellStyle name="20 % - Markeringsfarve3 4 6 3 4" xfId="20474" xr:uid="{00000000-0005-0000-0000-00003F240000}"/>
    <cellStyle name="20 % - Markeringsfarve3 4 6 3 5" xfId="35463" xr:uid="{00000000-0005-0000-0000-000040240000}"/>
    <cellStyle name="20 % - Markeringsfarve3 4 6 4" xfId="3040" xr:uid="{00000000-0005-0000-0000-000041240000}"/>
    <cellStyle name="20 % - Markeringsfarve3 4 6 4 2" xfId="8982" xr:uid="{00000000-0005-0000-0000-000042240000}"/>
    <cellStyle name="20 % - Markeringsfarve3 4 6 4 2 2" xfId="16454" xr:uid="{00000000-0005-0000-0000-000043240000}"/>
    <cellStyle name="20 % - Markeringsfarve3 4 6 4 2 2 2" xfId="32769" xr:uid="{00000000-0005-0000-0000-000044240000}"/>
    <cellStyle name="20 % - Markeringsfarve3 4 6 4 2 2 3" xfId="47733" xr:uid="{00000000-0005-0000-0000-000045240000}"/>
    <cellStyle name="20 % - Markeringsfarve3 4 6 4 2 3" xfId="25747" xr:uid="{00000000-0005-0000-0000-000046240000}"/>
    <cellStyle name="20 % - Markeringsfarve3 4 6 4 2 4" xfId="40734" xr:uid="{00000000-0005-0000-0000-000047240000}"/>
    <cellStyle name="20 % - Markeringsfarve3 4 6 4 3" xfId="11177" xr:uid="{00000000-0005-0000-0000-000048240000}"/>
    <cellStyle name="20 % - Markeringsfarve3 4 6 4 3 2" xfId="27497" xr:uid="{00000000-0005-0000-0000-000049240000}"/>
    <cellStyle name="20 % - Markeringsfarve3 4 6 4 3 3" xfId="42463" xr:uid="{00000000-0005-0000-0000-00004A240000}"/>
    <cellStyle name="20 % - Markeringsfarve3 4 6 4 4" xfId="20475" xr:uid="{00000000-0005-0000-0000-00004B240000}"/>
    <cellStyle name="20 % - Markeringsfarve3 4 6 4 5" xfId="35464" xr:uid="{00000000-0005-0000-0000-00004C240000}"/>
    <cellStyle name="20 % - Markeringsfarve3 4 6 5" xfId="6237" xr:uid="{00000000-0005-0000-0000-00004D240000}"/>
    <cellStyle name="20 % - Markeringsfarve3 4 6 5 2" xfId="13733" xr:uid="{00000000-0005-0000-0000-00004E240000}"/>
    <cellStyle name="20 % - Markeringsfarve3 4 6 5 2 2" xfId="30048" xr:uid="{00000000-0005-0000-0000-00004F240000}"/>
    <cellStyle name="20 % - Markeringsfarve3 4 6 5 2 3" xfId="45012" xr:uid="{00000000-0005-0000-0000-000050240000}"/>
    <cellStyle name="20 % - Markeringsfarve3 4 6 5 3" xfId="23026" xr:uid="{00000000-0005-0000-0000-000051240000}"/>
    <cellStyle name="20 % - Markeringsfarve3 4 6 5 4" xfId="38013" xr:uid="{00000000-0005-0000-0000-000052240000}"/>
    <cellStyle name="20 % - Markeringsfarve3 4 6 6" xfId="11173" xr:uid="{00000000-0005-0000-0000-000053240000}"/>
    <cellStyle name="20 % - Markeringsfarve3 4 6 6 2" xfId="27493" xr:uid="{00000000-0005-0000-0000-000054240000}"/>
    <cellStyle name="20 % - Markeringsfarve3 4 6 6 3" xfId="42459" xr:uid="{00000000-0005-0000-0000-000055240000}"/>
    <cellStyle name="20 % - Markeringsfarve3 4 6 7" xfId="20471" xr:uid="{00000000-0005-0000-0000-000056240000}"/>
    <cellStyle name="20 % - Markeringsfarve3 4 6 8" xfId="35460" xr:uid="{00000000-0005-0000-0000-000057240000}"/>
    <cellStyle name="20 % - Markeringsfarve3 4 7" xfId="3041" xr:uid="{00000000-0005-0000-0000-000058240000}"/>
    <cellStyle name="20 % - Markeringsfarve3 4 7 2" xfId="3042" xr:uid="{00000000-0005-0000-0000-000059240000}"/>
    <cellStyle name="20 % - Markeringsfarve3 4 7 2 2" xfId="8204" xr:uid="{00000000-0005-0000-0000-00005A240000}"/>
    <cellStyle name="20 % - Markeringsfarve3 4 7 2 2 2" xfId="15683" xr:uid="{00000000-0005-0000-0000-00005B240000}"/>
    <cellStyle name="20 % - Markeringsfarve3 4 7 2 2 2 2" xfId="31998" xr:uid="{00000000-0005-0000-0000-00005C240000}"/>
    <cellStyle name="20 % - Markeringsfarve3 4 7 2 2 2 3" xfId="46962" xr:uid="{00000000-0005-0000-0000-00005D240000}"/>
    <cellStyle name="20 % - Markeringsfarve3 4 7 2 2 3" xfId="24976" xr:uid="{00000000-0005-0000-0000-00005E240000}"/>
    <cellStyle name="20 % - Markeringsfarve3 4 7 2 2 4" xfId="39963" xr:uid="{00000000-0005-0000-0000-00005F240000}"/>
    <cellStyle name="20 % - Markeringsfarve3 4 7 2 3" xfId="11179" xr:uid="{00000000-0005-0000-0000-000060240000}"/>
    <cellStyle name="20 % - Markeringsfarve3 4 7 2 3 2" xfId="27499" xr:uid="{00000000-0005-0000-0000-000061240000}"/>
    <cellStyle name="20 % - Markeringsfarve3 4 7 2 3 3" xfId="42465" xr:uid="{00000000-0005-0000-0000-000062240000}"/>
    <cellStyle name="20 % - Markeringsfarve3 4 7 2 4" xfId="20477" xr:uid="{00000000-0005-0000-0000-000063240000}"/>
    <cellStyle name="20 % - Markeringsfarve3 4 7 2 5" xfId="35466" xr:uid="{00000000-0005-0000-0000-000064240000}"/>
    <cellStyle name="20 % - Markeringsfarve3 4 7 3" xfId="6800" xr:uid="{00000000-0005-0000-0000-000065240000}"/>
    <cellStyle name="20 % - Markeringsfarve3 4 7 3 2" xfId="14295" xr:uid="{00000000-0005-0000-0000-000066240000}"/>
    <cellStyle name="20 % - Markeringsfarve3 4 7 3 2 2" xfId="30610" xr:uid="{00000000-0005-0000-0000-000067240000}"/>
    <cellStyle name="20 % - Markeringsfarve3 4 7 3 2 3" xfId="45574" xr:uid="{00000000-0005-0000-0000-000068240000}"/>
    <cellStyle name="20 % - Markeringsfarve3 4 7 3 3" xfId="23588" xr:uid="{00000000-0005-0000-0000-000069240000}"/>
    <cellStyle name="20 % - Markeringsfarve3 4 7 3 4" xfId="38575" xr:uid="{00000000-0005-0000-0000-00006A240000}"/>
    <cellStyle name="20 % - Markeringsfarve3 4 7 4" xfId="11178" xr:uid="{00000000-0005-0000-0000-00006B240000}"/>
    <cellStyle name="20 % - Markeringsfarve3 4 7 4 2" xfId="27498" xr:uid="{00000000-0005-0000-0000-00006C240000}"/>
    <cellStyle name="20 % - Markeringsfarve3 4 7 4 3" xfId="42464" xr:uid="{00000000-0005-0000-0000-00006D240000}"/>
    <cellStyle name="20 % - Markeringsfarve3 4 7 5" xfId="20476" xr:uid="{00000000-0005-0000-0000-00006E240000}"/>
    <cellStyle name="20 % - Markeringsfarve3 4 7 6" xfId="35465" xr:uid="{00000000-0005-0000-0000-00006F240000}"/>
    <cellStyle name="20 % - Markeringsfarve3 4 8" xfId="3043" xr:uid="{00000000-0005-0000-0000-000070240000}"/>
    <cellStyle name="20 % - Markeringsfarve3 4 8 2" xfId="7432" xr:uid="{00000000-0005-0000-0000-000071240000}"/>
    <cellStyle name="20 % - Markeringsfarve3 4 8 2 2" xfId="14921" xr:uid="{00000000-0005-0000-0000-000072240000}"/>
    <cellStyle name="20 % - Markeringsfarve3 4 8 2 2 2" xfId="31236" xr:uid="{00000000-0005-0000-0000-000073240000}"/>
    <cellStyle name="20 % - Markeringsfarve3 4 8 2 2 3" xfId="46200" xr:uid="{00000000-0005-0000-0000-000074240000}"/>
    <cellStyle name="20 % - Markeringsfarve3 4 8 2 3" xfId="24214" xr:uid="{00000000-0005-0000-0000-000075240000}"/>
    <cellStyle name="20 % - Markeringsfarve3 4 8 2 4" xfId="39201" xr:uid="{00000000-0005-0000-0000-000076240000}"/>
    <cellStyle name="20 % - Markeringsfarve3 4 8 3" xfId="11180" xr:uid="{00000000-0005-0000-0000-000077240000}"/>
    <cellStyle name="20 % - Markeringsfarve3 4 8 3 2" xfId="27500" xr:uid="{00000000-0005-0000-0000-000078240000}"/>
    <cellStyle name="20 % - Markeringsfarve3 4 8 3 3" xfId="42466" xr:uid="{00000000-0005-0000-0000-000079240000}"/>
    <cellStyle name="20 % - Markeringsfarve3 4 8 4" xfId="20478" xr:uid="{00000000-0005-0000-0000-00007A240000}"/>
    <cellStyle name="20 % - Markeringsfarve3 4 8 5" xfId="35467" xr:uid="{00000000-0005-0000-0000-00007B240000}"/>
    <cellStyle name="20 % - Markeringsfarve3 4 9" xfId="3044" xr:uid="{00000000-0005-0000-0000-00007C240000}"/>
    <cellStyle name="20 % - Markeringsfarve3 4 9 2" xfId="7772" xr:uid="{00000000-0005-0000-0000-00007D240000}"/>
    <cellStyle name="20 % - Markeringsfarve3 4 9 2 2" xfId="15260" xr:uid="{00000000-0005-0000-0000-00007E240000}"/>
    <cellStyle name="20 % - Markeringsfarve3 4 9 2 2 2" xfId="31575" xr:uid="{00000000-0005-0000-0000-00007F240000}"/>
    <cellStyle name="20 % - Markeringsfarve3 4 9 2 2 3" xfId="46539" xr:uid="{00000000-0005-0000-0000-000080240000}"/>
    <cellStyle name="20 % - Markeringsfarve3 4 9 2 3" xfId="24553" xr:uid="{00000000-0005-0000-0000-000081240000}"/>
    <cellStyle name="20 % - Markeringsfarve3 4 9 2 4" xfId="39540" xr:uid="{00000000-0005-0000-0000-000082240000}"/>
    <cellStyle name="20 % - Markeringsfarve3 4 9 3" xfId="11181" xr:uid="{00000000-0005-0000-0000-000083240000}"/>
    <cellStyle name="20 % - Markeringsfarve3 4 9 3 2" xfId="27501" xr:uid="{00000000-0005-0000-0000-000084240000}"/>
    <cellStyle name="20 % - Markeringsfarve3 4 9 3 3" xfId="42467" xr:uid="{00000000-0005-0000-0000-000085240000}"/>
    <cellStyle name="20 % - Markeringsfarve3 4 9 4" xfId="20479" xr:uid="{00000000-0005-0000-0000-000086240000}"/>
    <cellStyle name="20 % - Markeringsfarve3 4 9 5" xfId="35468" xr:uid="{00000000-0005-0000-0000-000087240000}"/>
    <cellStyle name="20 % - Markeringsfarve3 5" xfId="3045" xr:uid="{00000000-0005-0000-0000-000088240000}"/>
    <cellStyle name="20 % - Markeringsfarve3 5 10" xfId="6238" xr:uid="{00000000-0005-0000-0000-000089240000}"/>
    <cellStyle name="20 % - Markeringsfarve3 5 10 2" xfId="13734" xr:uid="{00000000-0005-0000-0000-00008A240000}"/>
    <cellStyle name="20 % - Markeringsfarve3 5 10 2 2" xfId="30049" xr:uid="{00000000-0005-0000-0000-00008B240000}"/>
    <cellStyle name="20 % - Markeringsfarve3 5 10 2 3" xfId="45013" xr:uid="{00000000-0005-0000-0000-00008C240000}"/>
    <cellStyle name="20 % - Markeringsfarve3 5 10 3" xfId="23027" xr:uid="{00000000-0005-0000-0000-00008D240000}"/>
    <cellStyle name="20 % - Markeringsfarve3 5 10 4" xfId="38014" xr:uid="{00000000-0005-0000-0000-00008E240000}"/>
    <cellStyle name="20 % - Markeringsfarve3 5 11" xfId="11182" xr:uid="{00000000-0005-0000-0000-00008F240000}"/>
    <cellStyle name="20 % - Markeringsfarve3 5 11 2" xfId="27502" xr:uid="{00000000-0005-0000-0000-000090240000}"/>
    <cellStyle name="20 % - Markeringsfarve3 5 11 3" xfId="42468" xr:uid="{00000000-0005-0000-0000-000091240000}"/>
    <cellStyle name="20 % - Markeringsfarve3 5 12" xfId="20480" xr:uid="{00000000-0005-0000-0000-000092240000}"/>
    <cellStyle name="20 % - Markeringsfarve3 5 13" xfId="35469" xr:uid="{00000000-0005-0000-0000-000093240000}"/>
    <cellStyle name="20 % - Markeringsfarve3 5 2" xfId="3046" xr:uid="{00000000-0005-0000-0000-000094240000}"/>
    <cellStyle name="20 % - Markeringsfarve3 5 2 2" xfId="3047" xr:uid="{00000000-0005-0000-0000-000095240000}"/>
    <cellStyle name="20 % - Markeringsfarve3 5 2 2 2" xfId="3048" xr:uid="{00000000-0005-0000-0000-000096240000}"/>
    <cellStyle name="20 % - Markeringsfarve3 5 2 2 2 2" xfId="8362" xr:uid="{00000000-0005-0000-0000-000097240000}"/>
    <cellStyle name="20 % - Markeringsfarve3 5 2 2 2 2 2" xfId="15841" xr:uid="{00000000-0005-0000-0000-000098240000}"/>
    <cellStyle name="20 % - Markeringsfarve3 5 2 2 2 2 2 2" xfId="32156" xr:uid="{00000000-0005-0000-0000-000099240000}"/>
    <cellStyle name="20 % - Markeringsfarve3 5 2 2 2 2 2 3" xfId="47120" xr:uid="{00000000-0005-0000-0000-00009A240000}"/>
    <cellStyle name="20 % - Markeringsfarve3 5 2 2 2 2 3" xfId="25134" xr:uid="{00000000-0005-0000-0000-00009B240000}"/>
    <cellStyle name="20 % - Markeringsfarve3 5 2 2 2 2 4" xfId="40121" xr:uid="{00000000-0005-0000-0000-00009C240000}"/>
    <cellStyle name="20 % - Markeringsfarve3 5 2 2 2 3" xfId="11185" xr:uid="{00000000-0005-0000-0000-00009D240000}"/>
    <cellStyle name="20 % - Markeringsfarve3 5 2 2 2 3 2" xfId="27505" xr:uid="{00000000-0005-0000-0000-00009E240000}"/>
    <cellStyle name="20 % - Markeringsfarve3 5 2 2 2 3 3" xfId="42471" xr:uid="{00000000-0005-0000-0000-00009F240000}"/>
    <cellStyle name="20 % - Markeringsfarve3 5 2 2 2 4" xfId="20483" xr:uid="{00000000-0005-0000-0000-0000A0240000}"/>
    <cellStyle name="20 % - Markeringsfarve3 5 2 2 2 5" xfId="35472" xr:uid="{00000000-0005-0000-0000-0000A1240000}"/>
    <cellStyle name="20 % - Markeringsfarve3 5 2 2 3" xfId="6932" xr:uid="{00000000-0005-0000-0000-0000A2240000}"/>
    <cellStyle name="20 % - Markeringsfarve3 5 2 2 3 2" xfId="14427" xr:uid="{00000000-0005-0000-0000-0000A3240000}"/>
    <cellStyle name="20 % - Markeringsfarve3 5 2 2 3 2 2" xfId="30742" xr:uid="{00000000-0005-0000-0000-0000A4240000}"/>
    <cellStyle name="20 % - Markeringsfarve3 5 2 2 3 2 3" xfId="45706" xr:uid="{00000000-0005-0000-0000-0000A5240000}"/>
    <cellStyle name="20 % - Markeringsfarve3 5 2 2 3 3" xfId="23720" xr:uid="{00000000-0005-0000-0000-0000A6240000}"/>
    <cellStyle name="20 % - Markeringsfarve3 5 2 2 3 4" xfId="38707" xr:uid="{00000000-0005-0000-0000-0000A7240000}"/>
    <cellStyle name="20 % - Markeringsfarve3 5 2 2 4" xfId="11184" xr:uid="{00000000-0005-0000-0000-0000A8240000}"/>
    <cellStyle name="20 % - Markeringsfarve3 5 2 2 4 2" xfId="27504" xr:uid="{00000000-0005-0000-0000-0000A9240000}"/>
    <cellStyle name="20 % - Markeringsfarve3 5 2 2 4 3" xfId="42470" xr:uid="{00000000-0005-0000-0000-0000AA240000}"/>
    <cellStyle name="20 % - Markeringsfarve3 5 2 2 5" xfId="20482" xr:uid="{00000000-0005-0000-0000-0000AB240000}"/>
    <cellStyle name="20 % - Markeringsfarve3 5 2 2 6" xfId="35471" xr:uid="{00000000-0005-0000-0000-0000AC240000}"/>
    <cellStyle name="20 % - Markeringsfarve3 5 2 3" xfId="3049" xr:uid="{00000000-0005-0000-0000-0000AD240000}"/>
    <cellStyle name="20 % - Markeringsfarve3 5 2 3 2" xfId="7592" xr:uid="{00000000-0005-0000-0000-0000AE240000}"/>
    <cellStyle name="20 % - Markeringsfarve3 5 2 3 2 2" xfId="15081" xr:uid="{00000000-0005-0000-0000-0000AF240000}"/>
    <cellStyle name="20 % - Markeringsfarve3 5 2 3 2 2 2" xfId="31396" xr:uid="{00000000-0005-0000-0000-0000B0240000}"/>
    <cellStyle name="20 % - Markeringsfarve3 5 2 3 2 2 3" xfId="46360" xr:uid="{00000000-0005-0000-0000-0000B1240000}"/>
    <cellStyle name="20 % - Markeringsfarve3 5 2 3 2 3" xfId="24374" xr:uid="{00000000-0005-0000-0000-0000B2240000}"/>
    <cellStyle name="20 % - Markeringsfarve3 5 2 3 2 4" xfId="39361" xr:uid="{00000000-0005-0000-0000-0000B3240000}"/>
    <cellStyle name="20 % - Markeringsfarve3 5 2 3 3" xfId="11186" xr:uid="{00000000-0005-0000-0000-0000B4240000}"/>
    <cellStyle name="20 % - Markeringsfarve3 5 2 3 3 2" xfId="27506" xr:uid="{00000000-0005-0000-0000-0000B5240000}"/>
    <cellStyle name="20 % - Markeringsfarve3 5 2 3 3 3" xfId="42472" xr:uid="{00000000-0005-0000-0000-0000B6240000}"/>
    <cellStyle name="20 % - Markeringsfarve3 5 2 3 4" xfId="20484" xr:uid="{00000000-0005-0000-0000-0000B7240000}"/>
    <cellStyle name="20 % - Markeringsfarve3 5 2 3 5" xfId="35473" xr:uid="{00000000-0005-0000-0000-0000B8240000}"/>
    <cellStyle name="20 % - Markeringsfarve3 5 2 4" xfId="3050" xr:uid="{00000000-0005-0000-0000-0000B9240000}"/>
    <cellStyle name="20 % - Markeringsfarve3 5 2 4 2" xfId="8980" xr:uid="{00000000-0005-0000-0000-0000BA240000}"/>
    <cellStyle name="20 % - Markeringsfarve3 5 2 4 2 2" xfId="16452" xr:uid="{00000000-0005-0000-0000-0000BB240000}"/>
    <cellStyle name="20 % - Markeringsfarve3 5 2 4 2 2 2" xfId="32767" xr:uid="{00000000-0005-0000-0000-0000BC240000}"/>
    <cellStyle name="20 % - Markeringsfarve3 5 2 4 2 2 3" xfId="47731" xr:uid="{00000000-0005-0000-0000-0000BD240000}"/>
    <cellStyle name="20 % - Markeringsfarve3 5 2 4 2 3" xfId="25745" xr:uid="{00000000-0005-0000-0000-0000BE240000}"/>
    <cellStyle name="20 % - Markeringsfarve3 5 2 4 2 4" xfId="40732" xr:uid="{00000000-0005-0000-0000-0000BF240000}"/>
    <cellStyle name="20 % - Markeringsfarve3 5 2 4 3" xfId="11187" xr:uid="{00000000-0005-0000-0000-0000C0240000}"/>
    <cellStyle name="20 % - Markeringsfarve3 5 2 4 3 2" xfId="27507" xr:uid="{00000000-0005-0000-0000-0000C1240000}"/>
    <cellStyle name="20 % - Markeringsfarve3 5 2 4 3 3" xfId="42473" xr:uid="{00000000-0005-0000-0000-0000C2240000}"/>
    <cellStyle name="20 % - Markeringsfarve3 5 2 4 4" xfId="20485" xr:uid="{00000000-0005-0000-0000-0000C3240000}"/>
    <cellStyle name="20 % - Markeringsfarve3 5 2 4 5" xfId="35474" xr:uid="{00000000-0005-0000-0000-0000C4240000}"/>
    <cellStyle name="20 % - Markeringsfarve3 5 2 5" xfId="6239" xr:uid="{00000000-0005-0000-0000-0000C5240000}"/>
    <cellStyle name="20 % - Markeringsfarve3 5 2 5 2" xfId="13735" xr:uid="{00000000-0005-0000-0000-0000C6240000}"/>
    <cellStyle name="20 % - Markeringsfarve3 5 2 5 2 2" xfId="30050" xr:uid="{00000000-0005-0000-0000-0000C7240000}"/>
    <cellStyle name="20 % - Markeringsfarve3 5 2 5 2 3" xfId="45014" xr:uid="{00000000-0005-0000-0000-0000C8240000}"/>
    <cellStyle name="20 % - Markeringsfarve3 5 2 5 3" xfId="23028" xr:uid="{00000000-0005-0000-0000-0000C9240000}"/>
    <cellStyle name="20 % - Markeringsfarve3 5 2 5 4" xfId="38015" xr:uid="{00000000-0005-0000-0000-0000CA240000}"/>
    <cellStyle name="20 % - Markeringsfarve3 5 2 6" xfId="11183" xr:uid="{00000000-0005-0000-0000-0000CB240000}"/>
    <cellStyle name="20 % - Markeringsfarve3 5 2 6 2" xfId="27503" xr:uid="{00000000-0005-0000-0000-0000CC240000}"/>
    <cellStyle name="20 % - Markeringsfarve3 5 2 6 3" xfId="42469" xr:uid="{00000000-0005-0000-0000-0000CD240000}"/>
    <cellStyle name="20 % - Markeringsfarve3 5 2 7" xfId="20481" xr:uid="{00000000-0005-0000-0000-0000CE240000}"/>
    <cellStyle name="20 % - Markeringsfarve3 5 2 8" xfId="35470" xr:uid="{00000000-0005-0000-0000-0000CF240000}"/>
    <cellStyle name="20 % - Markeringsfarve3 5 3" xfId="3051" xr:uid="{00000000-0005-0000-0000-0000D0240000}"/>
    <cellStyle name="20 % - Markeringsfarve3 5 3 2" xfId="3052" xr:uid="{00000000-0005-0000-0000-0000D1240000}"/>
    <cellStyle name="20 % - Markeringsfarve3 5 3 2 2" xfId="3053" xr:uid="{00000000-0005-0000-0000-0000D2240000}"/>
    <cellStyle name="20 % - Markeringsfarve3 5 3 2 2 2" xfId="8423" xr:uid="{00000000-0005-0000-0000-0000D3240000}"/>
    <cellStyle name="20 % - Markeringsfarve3 5 3 2 2 2 2" xfId="15902" xr:uid="{00000000-0005-0000-0000-0000D4240000}"/>
    <cellStyle name="20 % - Markeringsfarve3 5 3 2 2 2 2 2" xfId="32217" xr:uid="{00000000-0005-0000-0000-0000D5240000}"/>
    <cellStyle name="20 % - Markeringsfarve3 5 3 2 2 2 2 3" xfId="47181" xr:uid="{00000000-0005-0000-0000-0000D6240000}"/>
    <cellStyle name="20 % - Markeringsfarve3 5 3 2 2 2 3" xfId="25195" xr:uid="{00000000-0005-0000-0000-0000D7240000}"/>
    <cellStyle name="20 % - Markeringsfarve3 5 3 2 2 2 4" xfId="40182" xr:uid="{00000000-0005-0000-0000-0000D8240000}"/>
    <cellStyle name="20 % - Markeringsfarve3 5 3 2 2 3" xfId="11190" xr:uid="{00000000-0005-0000-0000-0000D9240000}"/>
    <cellStyle name="20 % - Markeringsfarve3 5 3 2 2 3 2" xfId="27510" xr:uid="{00000000-0005-0000-0000-0000DA240000}"/>
    <cellStyle name="20 % - Markeringsfarve3 5 3 2 2 3 3" xfId="42476" xr:uid="{00000000-0005-0000-0000-0000DB240000}"/>
    <cellStyle name="20 % - Markeringsfarve3 5 3 2 2 4" xfId="20488" xr:uid="{00000000-0005-0000-0000-0000DC240000}"/>
    <cellStyle name="20 % - Markeringsfarve3 5 3 2 2 5" xfId="35477" xr:uid="{00000000-0005-0000-0000-0000DD240000}"/>
    <cellStyle name="20 % - Markeringsfarve3 5 3 2 3" xfId="6987" xr:uid="{00000000-0005-0000-0000-0000DE240000}"/>
    <cellStyle name="20 % - Markeringsfarve3 5 3 2 3 2" xfId="14482" xr:uid="{00000000-0005-0000-0000-0000DF240000}"/>
    <cellStyle name="20 % - Markeringsfarve3 5 3 2 3 2 2" xfId="30797" xr:uid="{00000000-0005-0000-0000-0000E0240000}"/>
    <cellStyle name="20 % - Markeringsfarve3 5 3 2 3 2 3" xfId="45761" xr:uid="{00000000-0005-0000-0000-0000E1240000}"/>
    <cellStyle name="20 % - Markeringsfarve3 5 3 2 3 3" xfId="23775" xr:uid="{00000000-0005-0000-0000-0000E2240000}"/>
    <cellStyle name="20 % - Markeringsfarve3 5 3 2 3 4" xfId="38762" xr:uid="{00000000-0005-0000-0000-0000E3240000}"/>
    <cellStyle name="20 % - Markeringsfarve3 5 3 2 4" xfId="11189" xr:uid="{00000000-0005-0000-0000-0000E4240000}"/>
    <cellStyle name="20 % - Markeringsfarve3 5 3 2 4 2" xfId="27509" xr:uid="{00000000-0005-0000-0000-0000E5240000}"/>
    <cellStyle name="20 % - Markeringsfarve3 5 3 2 4 3" xfId="42475" xr:uid="{00000000-0005-0000-0000-0000E6240000}"/>
    <cellStyle name="20 % - Markeringsfarve3 5 3 2 5" xfId="20487" xr:uid="{00000000-0005-0000-0000-0000E7240000}"/>
    <cellStyle name="20 % - Markeringsfarve3 5 3 2 6" xfId="35476" xr:uid="{00000000-0005-0000-0000-0000E8240000}"/>
    <cellStyle name="20 % - Markeringsfarve3 5 3 3" xfId="3054" xr:uid="{00000000-0005-0000-0000-0000E9240000}"/>
    <cellStyle name="20 % - Markeringsfarve3 5 3 3 2" xfId="7653" xr:uid="{00000000-0005-0000-0000-0000EA240000}"/>
    <cellStyle name="20 % - Markeringsfarve3 5 3 3 2 2" xfId="15142" xr:uid="{00000000-0005-0000-0000-0000EB240000}"/>
    <cellStyle name="20 % - Markeringsfarve3 5 3 3 2 2 2" xfId="31457" xr:uid="{00000000-0005-0000-0000-0000EC240000}"/>
    <cellStyle name="20 % - Markeringsfarve3 5 3 3 2 2 3" xfId="46421" xr:uid="{00000000-0005-0000-0000-0000ED240000}"/>
    <cellStyle name="20 % - Markeringsfarve3 5 3 3 2 3" xfId="24435" xr:uid="{00000000-0005-0000-0000-0000EE240000}"/>
    <cellStyle name="20 % - Markeringsfarve3 5 3 3 2 4" xfId="39422" xr:uid="{00000000-0005-0000-0000-0000EF240000}"/>
    <cellStyle name="20 % - Markeringsfarve3 5 3 3 3" xfId="11191" xr:uid="{00000000-0005-0000-0000-0000F0240000}"/>
    <cellStyle name="20 % - Markeringsfarve3 5 3 3 3 2" xfId="27511" xr:uid="{00000000-0005-0000-0000-0000F1240000}"/>
    <cellStyle name="20 % - Markeringsfarve3 5 3 3 3 3" xfId="42477" xr:uid="{00000000-0005-0000-0000-0000F2240000}"/>
    <cellStyle name="20 % - Markeringsfarve3 5 3 3 4" xfId="20489" xr:uid="{00000000-0005-0000-0000-0000F3240000}"/>
    <cellStyle name="20 % - Markeringsfarve3 5 3 3 5" xfId="35478" xr:uid="{00000000-0005-0000-0000-0000F4240000}"/>
    <cellStyle name="20 % - Markeringsfarve3 5 3 4" xfId="3055" xr:uid="{00000000-0005-0000-0000-0000F5240000}"/>
    <cellStyle name="20 % - Markeringsfarve3 5 3 4 2" xfId="8979" xr:uid="{00000000-0005-0000-0000-0000F6240000}"/>
    <cellStyle name="20 % - Markeringsfarve3 5 3 4 2 2" xfId="16451" xr:uid="{00000000-0005-0000-0000-0000F7240000}"/>
    <cellStyle name="20 % - Markeringsfarve3 5 3 4 2 2 2" xfId="32766" xr:uid="{00000000-0005-0000-0000-0000F8240000}"/>
    <cellStyle name="20 % - Markeringsfarve3 5 3 4 2 2 3" xfId="47730" xr:uid="{00000000-0005-0000-0000-0000F9240000}"/>
    <cellStyle name="20 % - Markeringsfarve3 5 3 4 2 3" xfId="25744" xr:uid="{00000000-0005-0000-0000-0000FA240000}"/>
    <cellStyle name="20 % - Markeringsfarve3 5 3 4 2 4" xfId="40731" xr:uid="{00000000-0005-0000-0000-0000FB240000}"/>
    <cellStyle name="20 % - Markeringsfarve3 5 3 4 3" xfId="11192" xr:uid="{00000000-0005-0000-0000-0000FC240000}"/>
    <cellStyle name="20 % - Markeringsfarve3 5 3 4 3 2" xfId="27512" xr:uid="{00000000-0005-0000-0000-0000FD240000}"/>
    <cellStyle name="20 % - Markeringsfarve3 5 3 4 3 3" xfId="42478" xr:uid="{00000000-0005-0000-0000-0000FE240000}"/>
    <cellStyle name="20 % - Markeringsfarve3 5 3 4 4" xfId="20490" xr:uid="{00000000-0005-0000-0000-0000FF240000}"/>
    <cellStyle name="20 % - Markeringsfarve3 5 3 4 5" xfId="35479" xr:uid="{00000000-0005-0000-0000-000000250000}"/>
    <cellStyle name="20 % - Markeringsfarve3 5 3 5" xfId="6240" xr:uid="{00000000-0005-0000-0000-000001250000}"/>
    <cellStyle name="20 % - Markeringsfarve3 5 3 5 2" xfId="13736" xr:uid="{00000000-0005-0000-0000-000002250000}"/>
    <cellStyle name="20 % - Markeringsfarve3 5 3 5 2 2" xfId="30051" xr:uid="{00000000-0005-0000-0000-000003250000}"/>
    <cellStyle name="20 % - Markeringsfarve3 5 3 5 2 3" xfId="45015" xr:uid="{00000000-0005-0000-0000-000004250000}"/>
    <cellStyle name="20 % - Markeringsfarve3 5 3 5 3" xfId="23029" xr:uid="{00000000-0005-0000-0000-000005250000}"/>
    <cellStyle name="20 % - Markeringsfarve3 5 3 5 4" xfId="38016" xr:uid="{00000000-0005-0000-0000-000006250000}"/>
    <cellStyle name="20 % - Markeringsfarve3 5 3 6" xfId="11188" xr:uid="{00000000-0005-0000-0000-000007250000}"/>
    <cellStyle name="20 % - Markeringsfarve3 5 3 6 2" xfId="27508" xr:uid="{00000000-0005-0000-0000-000008250000}"/>
    <cellStyle name="20 % - Markeringsfarve3 5 3 6 3" xfId="42474" xr:uid="{00000000-0005-0000-0000-000009250000}"/>
    <cellStyle name="20 % - Markeringsfarve3 5 3 7" xfId="20486" xr:uid="{00000000-0005-0000-0000-00000A250000}"/>
    <cellStyle name="20 % - Markeringsfarve3 5 3 8" xfId="35475" xr:uid="{00000000-0005-0000-0000-00000B250000}"/>
    <cellStyle name="20 % - Markeringsfarve3 5 4" xfId="3056" xr:uid="{00000000-0005-0000-0000-00000C250000}"/>
    <cellStyle name="20 % - Markeringsfarve3 5 4 2" xfId="3057" xr:uid="{00000000-0005-0000-0000-00000D250000}"/>
    <cellStyle name="20 % - Markeringsfarve3 5 4 2 2" xfId="3058" xr:uid="{00000000-0005-0000-0000-00000E250000}"/>
    <cellStyle name="20 % - Markeringsfarve3 5 4 2 2 2" xfId="8600" xr:uid="{00000000-0005-0000-0000-00000F250000}"/>
    <cellStyle name="20 % - Markeringsfarve3 5 4 2 2 2 2" xfId="16079" xr:uid="{00000000-0005-0000-0000-000010250000}"/>
    <cellStyle name="20 % - Markeringsfarve3 5 4 2 2 2 2 2" xfId="32394" xr:uid="{00000000-0005-0000-0000-000011250000}"/>
    <cellStyle name="20 % - Markeringsfarve3 5 4 2 2 2 2 3" xfId="47358" xr:uid="{00000000-0005-0000-0000-000012250000}"/>
    <cellStyle name="20 % - Markeringsfarve3 5 4 2 2 2 3" xfId="25372" xr:uid="{00000000-0005-0000-0000-000013250000}"/>
    <cellStyle name="20 % - Markeringsfarve3 5 4 2 2 2 4" xfId="40359" xr:uid="{00000000-0005-0000-0000-000014250000}"/>
    <cellStyle name="20 % - Markeringsfarve3 5 4 2 2 3" xfId="11195" xr:uid="{00000000-0005-0000-0000-000015250000}"/>
    <cellStyle name="20 % - Markeringsfarve3 5 4 2 2 3 2" xfId="27515" xr:uid="{00000000-0005-0000-0000-000016250000}"/>
    <cellStyle name="20 % - Markeringsfarve3 5 4 2 2 3 3" xfId="42481" xr:uid="{00000000-0005-0000-0000-000017250000}"/>
    <cellStyle name="20 % - Markeringsfarve3 5 4 2 2 4" xfId="20493" xr:uid="{00000000-0005-0000-0000-000018250000}"/>
    <cellStyle name="20 % - Markeringsfarve3 5 4 2 2 5" xfId="35482" xr:uid="{00000000-0005-0000-0000-000019250000}"/>
    <cellStyle name="20 % - Markeringsfarve3 5 4 2 3" xfId="7134" xr:uid="{00000000-0005-0000-0000-00001A250000}"/>
    <cellStyle name="20 % - Markeringsfarve3 5 4 2 3 2" xfId="14626" xr:uid="{00000000-0005-0000-0000-00001B250000}"/>
    <cellStyle name="20 % - Markeringsfarve3 5 4 2 3 2 2" xfId="30941" xr:uid="{00000000-0005-0000-0000-00001C250000}"/>
    <cellStyle name="20 % - Markeringsfarve3 5 4 2 3 2 3" xfId="45905" xr:uid="{00000000-0005-0000-0000-00001D250000}"/>
    <cellStyle name="20 % - Markeringsfarve3 5 4 2 3 3" xfId="23919" xr:uid="{00000000-0005-0000-0000-00001E250000}"/>
    <cellStyle name="20 % - Markeringsfarve3 5 4 2 3 4" xfId="38906" xr:uid="{00000000-0005-0000-0000-00001F250000}"/>
    <cellStyle name="20 % - Markeringsfarve3 5 4 2 4" xfId="11194" xr:uid="{00000000-0005-0000-0000-000020250000}"/>
    <cellStyle name="20 % - Markeringsfarve3 5 4 2 4 2" xfId="27514" xr:uid="{00000000-0005-0000-0000-000021250000}"/>
    <cellStyle name="20 % - Markeringsfarve3 5 4 2 4 3" xfId="42480" xr:uid="{00000000-0005-0000-0000-000022250000}"/>
    <cellStyle name="20 % - Markeringsfarve3 5 4 2 5" xfId="20492" xr:uid="{00000000-0005-0000-0000-000023250000}"/>
    <cellStyle name="20 % - Markeringsfarve3 5 4 2 6" xfId="35481" xr:uid="{00000000-0005-0000-0000-000024250000}"/>
    <cellStyle name="20 % - Markeringsfarve3 5 4 3" xfId="3059" xr:uid="{00000000-0005-0000-0000-000025250000}"/>
    <cellStyle name="20 % - Markeringsfarve3 5 4 3 2" xfId="7876" xr:uid="{00000000-0005-0000-0000-000026250000}"/>
    <cellStyle name="20 % - Markeringsfarve3 5 4 3 2 2" xfId="15364" xr:uid="{00000000-0005-0000-0000-000027250000}"/>
    <cellStyle name="20 % - Markeringsfarve3 5 4 3 2 2 2" xfId="31679" xr:uid="{00000000-0005-0000-0000-000028250000}"/>
    <cellStyle name="20 % - Markeringsfarve3 5 4 3 2 2 3" xfId="46643" xr:uid="{00000000-0005-0000-0000-000029250000}"/>
    <cellStyle name="20 % - Markeringsfarve3 5 4 3 2 3" xfId="24657" xr:uid="{00000000-0005-0000-0000-00002A250000}"/>
    <cellStyle name="20 % - Markeringsfarve3 5 4 3 2 4" xfId="39644" xr:uid="{00000000-0005-0000-0000-00002B250000}"/>
    <cellStyle name="20 % - Markeringsfarve3 5 4 3 3" xfId="11196" xr:uid="{00000000-0005-0000-0000-00002C250000}"/>
    <cellStyle name="20 % - Markeringsfarve3 5 4 3 3 2" xfId="27516" xr:uid="{00000000-0005-0000-0000-00002D250000}"/>
    <cellStyle name="20 % - Markeringsfarve3 5 4 3 3 3" xfId="42482" xr:uid="{00000000-0005-0000-0000-00002E250000}"/>
    <cellStyle name="20 % - Markeringsfarve3 5 4 3 4" xfId="20494" xr:uid="{00000000-0005-0000-0000-00002F250000}"/>
    <cellStyle name="20 % - Markeringsfarve3 5 4 3 5" xfId="35483" xr:uid="{00000000-0005-0000-0000-000030250000}"/>
    <cellStyle name="20 % - Markeringsfarve3 5 4 4" xfId="3060" xr:uid="{00000000-0005-0000-0000-000031250000}"/>
    <cellStyle name="20 % - Markeringsfarve3 5 4 4 2" xfId="8978" xr:uid="{00000000-0005-0000-0000-000032250000}"/>
    <cellStyle name="20 % - Markeringsfarve3 5 4 4 2 2" xfId="16450" xr:uid="{00000000-0005-0000-0000-000033250000}"/>
    <cellStyle name="20 % - Markeringsfarve3 5 4 4 2 2 2" xfId="32765" xr:uid="{00000000-0005-0000-0000-000034250000}"/>
    <cellStyle name="20 % - Markeringsfarve3 5 4 4 2 2 3" xfId="47729" xr:uid="{00000000-0005-0000-0000-000035250000}"/>
    <cellStyle name="20 % - Markeringsfarve3 5 4 4 2 3" xfId="25743" xr:uid="{00000000-0005-0000-0000-000036250000}"/>
    <cellStyle name="20 % - Markeringsfarve3 5 4 4 2 4" xfId="40730" xr:uid="{00000000-0005-0000-0000-000037250000}"/>
    <cellStyle name="20 % - Markeringsfarve3 5 4 4 3" xfId="11197" xr:uid="{00000000-0005-0000-0000-000038250000}"/>
    <cellStyle name="20 % - Markeringsfarve3 5 4 4 3 2" xfId="27517" xr:uid="{00000000-0005-0000-0000-000039250000}"/>
    <cellStyle name="20 % - Markeringsfarve3 5 4 4 3 3" xfId="42483" xr:uid="{00000000-0005-0000-0000-00003A250000}"/>
    <cellStyle name="20 % - Markeringsfarve3 5 4 4 4" xfId="20495" xr:uid="{00000000-0005-0000-0000-00003B250000}"/>
    <cellStyle name="20 % - Markeringsfarve3 5 4 4 5" xfId="35484" xr:uid="{00000000-0005-0000-0000-00003C250000}"/>
    <cellStyle name="20 % - Markeringsfarve3 5 4 5" xfId="6241" xr:uid="{00000000-0005-0000-0000-00003D250000}"/>
    <cellStyle name="20 % - Markeringsfarve3 5 4 5 2" xfId="13737" xr:uid="{00000000-0005-0000-0000-00003E250000}"/>
    <cellStyle name="20 % - Markeringsfarve3 5 4 5 2 2" xfId="30052" xr:uid="{00000000-0005-0000-0000-00003F250000}"/>
    <cellStyle name="20 % - Markeringsfarve3 5 4 5 2 3" xfId="45016" xr:uid="{00000000-0005-0000-0000-000040250000}"/>
    <cellStyle name="20 % - Markeringsfarve3 5 4 5 3" xfId="23030" xr:uid="{00000000-0005-0000-0000-000041250000}"/>
    <cellStyle name="20 % - Markeringsfarve3 5 4 5 4" xfId="38017" xr:uid="{00000000-0005-0000-0000-000042250000}"/>
    <cellStyle name="20 % - Markeringsfarve3 5 4 6" xfId="11193" xr:uid="{00000000-0005-0000-0000-000043250000}"/>
    <cellStyle name="20 % - Markeringsfarve3 5 4 6 2" xfId="27513" xr:uid="{00000000-0005-0000-0000-000044250000}"/>
    <cellStyle name="20 % - Markeringsfarve3 5 4 6 3" xfId="42479" xr:uid="{00000000-0005-0000-0000-000045250000}"/>
    <cellStyle name="20 % - Markeringsfarve3 5 4 7" xfId="20491" xr:uid="{00000000-0005-0000-0000-000046250000}"/>
    <cellStyle name="20 % - Markeringsfarve3 5 4 8" xfId="35480" xr:uid="{00000000-0005-0000-0000-000047250000}"/>
    <cellStyle name="20 % - Markeringsfarve3 5 5" xfId="3061" xr:uid="{00000000-0005-0000-0000-000048250000}"/>
    <cellStyle name="20 % - Markeringsfarve3 5 5 2" xfId="3062" xr:uid="{00000000-0005-0000-0000-000049250000}"/>
    <cellStyle name="20 % - Markeringsfarve3 5 5 2 2" xfId="3063" xr:uid="{00000000-0005-0000-0000-00004A250000}"/>
    <cellStyle name="20 % - Markeringsfarve3 5 5 2 2 2" xfId="8717" xr:uid="{00000000-0005-0000-0000-00004B250000}"/>
    <cellStyle name="20 % - Markeringsfarve3 5 5 2 2 2 2" xfId="16196" xr:uid="{00000000-0005-0000-0000-00004C250000}"/>
    <cellStyle name="20 % - Markeringsfarve3 5 5 2 2 2 2 2" xfId="32511" xr:uid="{00000000-0005-0000-0000-00004D250000}"/>
    <cellStyle name="20 % - Markeringsfarve3 5 5 2 2 2 2 3" xfId="47475" xr:uid="{00000000-0005-0000-0000-00004E250000}"/>
    <cellStyle name="20 % - Markeringsfarve3 5 5 2 2 2 3" xfId="25489" xr:uid="{00000000-0005-0000-0000-00004F250000}"/>
    <cellStyle name="20 % - Markeringsfarve3 5 5 2 2 2 4" xfId="40476" xr:uid="{00000000-0005-0000-0000-000050250000}"/>
    <cellStyle name="20 % - Markeringsfarve3 5 5 2 2 3" xfId="11200" xr:uid="{00000000-0005-0000-0000-000051250000}"/>
    <cellStyle name="20 % - Markeringsfarve3 5 5 2 2 3 2" xfId="27520" xr:uid="{00000000-0005-0000-0000-000052250000}"/>
    <cellStyle name="20 % - Markeringsfarve3 5 5 2 2 3 3" xfId="42486" xr:uid="{00000000-0005-0000-0000-000053250000}"/>
    <cellStyle name="20 % - Markeringsfarve3 5 5 2 2 4" xfId="20498" xr:uid="{00000000-0005-0000-0000-000054250000}"/>
    <cellStyle name="20 % - Markeringsfarve3 5 5 2 2 5" xfId="35487" xr:uid="{00000000-0005-0000-0000-000055250000}"/>
    <cellStyle name="20 % - Markeringsfarve3 5 5 2 3" xfId="7233" xr:uid="{00000000-0005-0000-0000-000056250000}"/>
    <cellStyle name="20 % - Markeringsfarve3 5 5 2 3 2" xfId="14725" xr:uid="{00000000-0005-0000-0000-000057250000}"/>
    <cellStyle name="20 % - Markeringsfarve3 5 5 2 3 2 2" xfId="31040" xr:uid="{00000000-0005-0000-0000-000058250000}"/>
    <cellStyle name="20 % - Markeringsfarve3 5 5 2 3 2 3" xfId="46004" xr:uid="{00000000-0005-0000-0000-000059250000}"/>
    <cellStyle name="20 % - Markeringsfarve3 5 5 2 3 3" xfId="24018" xr:uid="{00000000-0005-0000-0000-00005A250000}"/>
    <cellStyle name="20 % - Markeringsfarve3 5 5 2 3 4" xfId="39005" xr:uid="{00000000-0005-0000-0000-00005B250000}"/>
    <cellStyle name="20 % - Markeringsfarve3 5 5 2 4" xfId="11199" xr:uid="{00000000-0005-0000-0000-00005C250000}"/>
    <cellStyle name="20 % - Markeringsfarve3 5 5 2 4 2" xfId="27519" xr:uid="{00000000-0005-0000-0000-00005D250000}"/>
    <cellStyle name="20 % - Markeringsfarve3 5 5 2 4 3" xfId="42485" xr:uid="{00000000-0005-0000-0000-00005E250000}"/>
    <cellStyle name="20 % - Markeringsfarve3 5 5 2 5" xfId="20497" xr:uid="{00000000-0005-0000-0000-00005F250000}"/>
    <cellStyle name="20 % - Markeringsfarve3 5 5 2 6" xfId="35486" xr:uid="{00000000-0005-0000-0000-000060250000}"/>
    <cellStyle name="20 % - Markeringsfarve3 5 5 3" xfId="3064" xr:uid="{00000000-0005-0000-0000-000061250000}"/>
    <cellStyle name="20 % - Markeringsfarve3 5 5 3 2" xfId="7993" xr:uid="{00000000-0005-0000-0000-000062250000}"/>
    <cellStyle name="20 % - Markeringsfarve3 5 5 3 2 2" xfId="15481" xr:uid="{00000000-0005-0000-0000-000063250000}"/>
    <cellStyle name="20 % - Markeringsfarve3 5 5 3 2 2 2" xfId="31796" xr:uid="{00000000-0005-0000-0000-000064250000}"/>
    <cellStyle name="20 % - Markeringsfarve3 5 5 3 2 2 3" xfId="46760" xr:uid="{00000000-0005-0000-0000-000065250000}"/>
    <cellStyle name="20 % - Markeringsfarve3 5 5 3 2 3" xfId="24774" xr:uid="{00000000-0005-0000-0000-000066250000}"/>
    <cellStyle name="20 % - Markeringsfarve3 5 5 3 2 4" xfId="39761" xr:uid="{00000000-0005-0000-0000-000067250000}"/>
    <cellStyle name="20 % - Markeringsfarve3 5 5 3 3" xfId="11201" xr:uid="{00000000-0005-0000-0000-000068250000}"/>
    <cellStyle name="20 % - Markeringsfarve3 5 5 3 3 2" xfId="27521" xr:uid="{00000000-0005-0000-0000-000069250000}"/>
    <cellStyle name="20 % - Markeringsfarve3 5 5 3 3 3" xfId="42487" xr:uid="{00000000-0005-0000-0000-00006A250000}"/>
    <cellStyle name="20 % - Markeringsfarve3 5 5 3 4" xfId="20499" xr:uid="{00000000-0005-0000-0000-00006B250000}"/>
    <cellStyle name="20 % - Markeringsfarve3 5 5 3 5" xfId="35488" xr:uid="{00000000-0005-0000-0000-00006C250000}"/>
    <cellStyle name="20 % - Markeringsfarve3 5 5 4" xfId="3065" xr:uid="{00000000-0005-0000-0000-00006D250000}"/>
    <cellStyle name="20 % - Markeringsfarve3 5 5 4 2" xfId="8977" xr:uid="{00000000-0005-0000-0000-00006E250000}"/>
    <cellStyle name="20 % - Markeringsfarve3 5 5 4 2 2" xfId="16449" xr:uid="{00000000-0005-0000-0000-00006F250000}"/>
    <cellStyle name="20 % - Markeringsfarve3 5 5 4 2 2 2" xfId="32764" xr:uid="{00000000-0005-0000-0000-000070250000}"/>
    <cellStyle name="20 % - Markeringsfarve3 5 5 4 2 2 3" xfId="47728" xr:uid="{00000000-0005-0000-0000-000071250000}"/>
    <cellStyle name="20 % - Markeringsfarve3 5 5 4 2 3" xfId="25742" xr:uid="{00000000-0005-0000-0000-000072250000}"/>
    <cellStyle name="20 % - Markeringsfarve3 5 5 4 2 4" xfId="40729" xr:uid="{00000000-0005-0000-0000-000073250000}"/>
    <cellStyle name="20 % - Markeringsfarve3 5 5 4 3" xfId="11202" xr:uid="{00000000-0005-0000-0000-000074250000}"/>
    <cellStyle name="20 % - Markeringsfarve3 5 5 4 3 2" xfId="27522" xr:uid="{00000000-0005-0000-0000-000075250000}"/>
    <cellStyle name="20 % - Markeringsfarve3 5 5 4 3 3" xfId="42488" xr:uid="{00000000-0005-0000-0000-000076250000}"/>
    <cellStyle name="20 % - Markeringsfarve3 5 5 4 4" xfId="20500" xr:uid="{00000000-0005-0000-0000-000077250000}"/>
    <cellStyle name="20 % - Markeringsfarve3 5 5 4 5" xfId="35489" xr:uid="{00000000-0005-0000-0000-000078250000}"/>
    <cellStyle name="20 % - Markeringsfarve3 5 5 5" xfId="6242" xr:uid="{00000000-0005-0000-0000-000079250000}"/>
    <cellStyle name="20 % - Markeringsfarve3 5 5 5 2" xfId="13738" xr:uid="{00000000-0005-0000-0000-00007A250000}"/>
    <cellStyle name="20 % - Markeringsfarve3 5 5 5 2 2" xfId="30053" xr:uid="{00000000-0005-0000-0000-00007B250000}"/>
    <cellStyle name="20 % - Markeringsfarve3 5 5 5 2 3" xfId="45017" xr:uid="{00000000-0005-0000-0000-00007C250000}"/>
    <cellStyle name="20 % - Markeringsfarve3 5 5 5 3" xfId="23031" xr:uid="{00000000-0005-0000-0000-00007D250000}"/>
    <cellStyle name="20 % - Markeringsfarve3 5 5 5 4" xfId="38018" xr:uid="{00000000-0005-0000-0000-00007E250000}"/>
    <cellStyle name="20 % - Markeringsfarve3 5 5 6" xfId="11198" xr:uid="{00000000-0005-0000-0000-00007F250000}"/>
    <cellStyle name="20 % - Markeringsfarve3 5 5 6 2" xfId="27518" xr:uid="{00000000-0005-0000-0000-000080250000}"/>
    <cellStyle name="20 % - Markeringsfarve3 5 5 6 3" xfId="42484" xr:uid="{00000000-0005-0000-0000-000081250000}"/>
    <cellStyle name="20 % - Markeringsfarve3 5 5 7" xfId="20496" xr:uid="{00000000-0005-0000-0000-000082250000}"/>
    <cellStyle name="20 % - Markeringsfarve3 5 5 8" xfId="35485" xr:uid="{00000000-0005-0000-0000-000083250000}"/>
    <cellStyle name="20 % - Markeringsfarve3 5 6" xfId="3066" xr:uid="{00000000-0005-0000-0000-000084250000}"/>
    <cellStyle name="20 % - Markeringsfarve3 5 6 2" xfId="3067" xr:uid="{00000000-0005-0000-0000-000085250000}"/>
    <cellStyle name="20 % - Markeringsfarve3 5 6 2 2" xfId="3068" xr:uid="{00000000-0005-0000-0000-000086250000}"/>
    <cellStyle name="20 % - Markeringsfarve3 5 6 2 2 2" xfId="8778" xr:uid="{00000000-0005-0000-0000-000087250000}"/>
    <cellStyle name="20 % - Markeringsfarve3 5 6 2 2 2 2" xfId="16257" xr:uid="{00000000-0005-0000-0000-000088250000}"/>
    <cellStyle name="20 % - Markeringsfarve3 5 6 2 2 2 2 2" xfId="32572" xr:uid="{00000000-0005-0000-0000-000089250000}"/>
    <cellStyle name="20 % - Markeringsfarve3 5 6 2 2 2 2 3" xfId="47536" xr:uid="{00000000-0005-0000-0000-00008A250000}"/>
    <cellStyle name="20 % - Markeringsfarve3 5 6 2 2 2 3" xfId="25550" xr:uid="{00000000-0005-0000-0000-00008B250000}"/>
    <cellStyle name="20 % - Markeringsfarve3 5 6 2 2 2 4" xfId="40537" xr:uid="{00000000-0005-0000-0000-00008C250000}"/>
    <cellStyle name="20 % - Markeringsfarve3 5 6 2 2 3" xfId="11205" xr:uid="{00000000-0005-0000-0000-00008D250000}"/>
    <cellStyle name="20 % - Markeringsfarve3 5 6 2 2 3 2" xfId="27525" xr:uid="{00000000-0005-0000-0000-00008E250000}"/>
    <cellStyle name="20 % - Markeringsfarve3 5 6 2 2 3 3" xfId="42491" xr:uid="{00000000-0005-0000-0000-00008F250000}"/>
    <cellStyle name="20 % - Markeringsfarve3 5 6 2 2 4" xfId="20503" xr:uid="{00000000-0005-0000-0000-000090250000}"/>
    <cellStyle name="20 % - Markeringsfarve3 5 6 2 2 5" xfId="35492" xr:uid="{00000000-0005-0000-0000-000091250000}"/>
    <cellStyle name="20 % - Markeringsfarve3 5 6 2 3" xfId="7289" xr:uid="{00000000-0005-0000-0000-000092250000}"/>
    <cellStyle name="20 % - Markeringsfarve3 5 6 2 3 2" xfId="14781" xr:uid="{00000000-0005-0000-0000-000093250000}"/>
    <cellStyle name="20 % - Markeringsfarve3 5 6 2 3 2 2" xfId="31096" xr:uid="{00000000-0005-0000-0000-000094250000}"/>
    <cellStyle name="20 % - Markeringsfarve3 5 6 2 3 2 3" xfId="46060" xr:uid="{00000000-0005-0000-0000-000095250000}"/>
    <cellStyle name="20 % - Markeringsfarve3 5 6 2 3 3" xfId="24074" xr:uid="{00000000-0005-0000-0000-000096250000}"/>
    <cellStyle name="20 % - Markeringsfarve3 5 6 2 3 4" xfId="39061" xr:uid="{00000000-0005-0000-0000-000097250000}"/>
    <cellStyle name="20 % - Markeringsfarve3 5 6 2 4" xfId="11204" xr:uid="{00000000-0005-0000-0000-000098250000}"/>
    <cellStyle name="20 % - Markeringsfarve3 5 6 2 4 2" xfId="27524" xr:uid="{00000000-0005-0000-0000-000099250000}"/>
    <cellStyle name="20 % - Markeringsfarve3 5 6 2 4 3" xfId="42490" xr:uid="{00000000-0005-0000-0000-00009A250000}"/>
    <cellStyle name="20 % - Markeringsfarve3 5 6 2 5" xfId="20502" xr:uid="{00000000-0005-0000-0000-00009B250000}"/>
    <cellStyle name="20 % - Markeringsfarve3 5 6 2 6" xfId="35491" xr:uid="{00000000-0005-0000-0000-00009C250000}"/>
    <cellStyle name="20 % - Markeringsfarve3 5 6 3" xfId="3069" xr:uid="{00000000-0005-0000-0000-00009D250000}"/>
    <cellStyle name="20 % - Markeringsfarve3 5 6 3 2" xfId="8055" xr:uid="{00000000-0005-0000-0000-00009E250000}"/>
    <cellStyle name="20 % - Markeringsfarve3 5 6 3 2 2" xfId="15543" xr:uid="{00000000-0005-0000-0000-00009F250000}"/>
    <cellStyle name="20 % - Markeringsfarve3 5 6 3 2 2 2" xfId="31858" xr:uid="{00000000-0005-0000-0000-0000A0250000}"/>
    <cellStyle name="20 % - Markeringsfarve3 5 6 3 2 2 3" xfId="46822" xr:uid="{00000000-0005-0000-0000-0000A1250000}"/>
    <cellStyle name="20 % - Markeringsfarve3 5 6 3 2 3" xfId="24836" xr:uid="{00000000-0005-0000-0000-0000A2250000}"/>
    <cellStyle name="20 % - Markeringsfarve3 5 6 3 2 4" xfId="39823" xr:uid="{00000000-0005-0000-0000-0000A3250000}"/>
    <cellStyle name="20 % - Markeringsfarve3 5 6 3 3" xfId="11206" xr:uid="{00000000-0005-0000-0000-0000A4250000}"/>
    <cellStyle name="20 % - Markeringsfarve3 5 6 3 3 2" xfId="27526" xr:uid="{00000000-0005-0000-0000-0000A5250000}"/>
    <cellStyle name="20 % - Markeringsfarve3 5 6 3 3 3" xfId="42492" xr:uid="{00000000-0005-0000-0000-0000A6250000}"/>
    <cellStyle name="20 % - Markeringsfarve3 5 6 3 4" xfId="20504" xr:uid="{00000000-0005-0000-0000-0000A7250000}"/>
    <cellStyle name="20 % - Markeringsfarve3 5 6 3 5" xfId="35493" xr:uid="{00000000-0005-0000-0000-0000A8250000}"/>
    <cellStyle name="20 % - Markeringsfarve3 5 6 4" xfId="3070" xr:uid="{00000000-0005-0000-0000-0000A9250000}"/>
    <cellStyle name="20 % - Markeringsfarve3 5 6 4 2" xfId="9190" xr:uid="{00000000-0005-0000-0000-0000AA250000}"/>
    <cellStyle name="20 % - Markeringsfarve3 5 6 4 2 2" xfId="16657" xr:uid="{00000000-0005-0000-0000-0000AB250000}"/>
    <cellStyle name="20 % - Markeringsfarve3 5 6 4 2 2 2" xfId="32972" xr:uid="{00000000-0005-0000-0000-0000AC250000}"/>
    <cellStyle name="20 % - Markeringsfarve3 5 6 4 2 2 3" xfId="47936" xr:uid="{00000000-0005-0000-0000-0000AD250000}"/>
    <cellStyle name="20 % - Markeringsfarve3 5 6 4 2 3" xfId="25950" xr:uid="{00000000-0005-0000-0000-0000AE250000}"/>
    <cellStyle name="20 % - Markeringsfarve3 5 6 4 2 4" xfId="40937" xr:uid="{00000000-0005-0000-0000-0000AF250000}"/>
    <cellStyle name="20 % - Markeringsfarve3 5 6 4 3" xfId="11207" xr:uid="{00000000-0005-0000-0000-0000B0250000}"/>
    <cellStyle name="20 % - Markeringsfarve3 5 6 4 3 2" xfId="27527" xr:uid="{00000000-0005-0000-0000-0000B1250000}"/>
    <cellStyle name="20 % - Markeringsfarve3 5 6 4 3 3" xfId="42493" xr:uid="{00000000-0005-0000-0000-0000B2250000}"/>
    <cellStyle name="20 % - Markeringsfarve3 5 6 4 4" xfId="20505" xr:uid="{00000000-0005-0000-0000-0000B3250000}"/>
    <cellStyle name="20 % - Markeringsfarve3 5 6 4 5" xfId="35494" xr:uid="{00000000-0005-0000-0000-0000B4250000}"/>
    <cellStyle name="20 % - Markeringsfarve3 5 6 5" xfId="6243" xr:uid="{00000000-0005-0000-0000-0000B5250000}"/>
    <cellStyle name="20 % - Markeringsfarve3 5 6 5 2" xfId="13739" xr:uid="{00000000-0005-0000-0000-0000B6250000}"/>
    <cellStyle name="20 % - Markeringsfarve3 5 6 5 2 2" xfId="30054" xr:uid="{00000000-0005-0000-0000-0000B7250000}"/>
    <cellStyle name="20 % - Markeringsfarve3 5 6 5 2 3" xfId="45018" xr:uid="{00000000-0005-0000-0000-0000B8250000}"/>
    <cellStyle name="20 % - Markeringsfarve3 5 6 5 3" xfId="23032" xr:uid="{00000000-0005-0000-0000-0000B9250000}"/>
    <cellStyle name="20 % - Markeringsfarve3 5 6 5 4" xfId="38019" xr:uid="{00000000-0005-0000-0000-0000BA250000}"/>
    <cellStyle name="20 % - Markeringsfarve3 5 6 6" xfId="11203" xr:uid="{00000000-0005-0000-0000-0000BB250000}"/>
    <cellStyle name="20 % - Markeringsfarve3 5 6 6 2" xfId="27523" xr:uid="{00000000-0005-0000-0000-0000BC250000}"/>
    <cellStyle name="20 % - Markeringsfarve3 5 6 6 3" xfId="42489" xr:uid="{00000000-0005-0000-0000-0000BD250000}"/>
    <cellStyle name="20 % - Markeringsfarve3 5 6 7" xfId="20501" xr:uid="{00000000-0005-0000-0000-0000BE250000}"/>
    <cellStyle name="20 % - Markeringsfarve3 5 6 8" xfId="35490" xr:uid="{00000000-0005-0000-0000-0000BF250000}"/>
    <cellStyle name="20 % - Markeringsfarve3 5 7" xfId="3071" xr:uid="{00000000-0005-0000-0000-0000C0250000}"/>
    <cellStyle name="20 % - Markeringsfarve3 5 7 2" xfId="3072" xr:uid="{00000000-0005-0000-0000-0000C1250000}"/>
    <cellStyle name="20 % - Markeringsfarve3 5 7 2 2" xfId="8243" xr:uid="{00000000-0005-0000-0000-0000C2250000}"/>
    <cellStyle name="20 % - Markeringsfarve3 5 7 2 2 2" xfId="15722" xr:uid="{00000000-0005-0000-0000-0000C3250000}"/>
    <cellStyle name="20 % - Markeringsfarve3 5 7 2 2 2 2" xfId="32037" xr:uid="{00000000-0005-0000-0000-0000C4250000}"/>
    <cellStyle name="20 % - Markeringsfarve3 5 7 2 2 2 3" xfId="47001" xr:uid="{00000000-0005-0000-0000-0000C5250000}"/>
    <cellStyle name="20 % - Markeringsfarve3 5 7 2 2 3" xfId="25015" xr:uid="{00000000-0005-0000-0000-0000C6250000}"/>
    <cellStyle name="20 % - Markeringsfarve3 5 7 2 2 4" xfId="40002" xr:uid="{00000000-0005-0000-0000-0000C7250000}"/>
    <cellStyle name="20 % - Markeringsfarve3 5 7 2 3" xfId="11209" xr:uid="{00000000-0005-0000-0000-0000C8250000}"/>
    <cellStyle name="20 % - Markeringsfarve3 5 7 2 3 2" xfId="27529" xr:uid="{00000000-0005-0000-0000-0000C9250000}"/>
    <cellStyle name="20 % - Markeringsfarve3 5 7 2 3 3" xfId="42495" xr:uid="{00000000-0005-0000-0000-0000CA250000}"/>
    <cellStyle name="20 % - Markeringsfarve3 5 7 2 4" xfId="20507" xr:uid="{00000000-0005-0000-0000-0000CB250000}"/>
    <cellStyle name="20 % - Markeringsfarve3 5 7 2 5" xfId="35496" xr:uid="{00000000-0005-0000-0000-0000CC250000}"/>
    <cellStyle name="20 % - Markeringsfarve3 5 7 3" xfId="6833" xr:uid="{00000000-0005-0000-0000-0000CD250000}"/>
    <cellStyle name="20 % - Markeringsfarve3 5 7 3 2" xfId="14328" xr:uid="{00000000-0005-0000-0000-0000CE250000}"/>
    <cellStyle name="20 % - Markeringsfarve3 5 7 3 2 2" xfId="30643" xr:uid="{00000000-0005-0000-0000-0000CF250000}"/>
    <cellStyle name="20 % - Markeringsfarve3 5 7 3 2 3" xfId="45607" xr:uid="{00000000-0005-0000-0000-0000D0250000}"/>
    <cellStyle name="20 % - Markeringsfarve3 5 7 3 3" xfId="23621" xr:uid="{00000000-0005-0000-0000-0000D1250000}"/>
    <cellStyle name="20 % - Markeringsfarve3 5 7 3 4" xfId="38608" xr:uid="{00000000-0005-0000-0000-0000D2250000}"/>
    <cellStyle name="20 % - Markeringsfarve3 5 7 4" xfId="11208" xr:uid="{00000000-0005-0000-0000-0000D3250000}"/>
    <cellStyle name="20 % - Markeringsfarve3 5 7 4 2" xfId="27528" xr:uid="{00000000-0005-0000-0000-0000D4250000}"/>
    <cellStyle name="20 % - Markeringsfarve3 5 7 4 3" xfId="42494" xr:uid="{00000000-0005-0000-0000-0000D5250000}"/>
    <cellStyle name="20 % - Markeringsfarve3 5 7 5" xfId="20506" xr:uid="{00000000-0005-0000-0000-0000D6250000}"/>
    <cellStyle name="20 % - Markeringsfarve3 5 7 6" xfId="35495" xr:uid="{00000000-0005-0000-0000-0000D7250000}"/>
    <cellStyle name="20 % - Markeringsfarve3 5 8" xfId="3073" xr:uid="{00000000-0005-0000-0000-0000D8250000}"/>
    <cellStyle name="20 % - Markeringsfarve3 5 8 2" xfId="7471" xr:uid="{00000000-0005-0000-0000-0000D9250000}"/>
    <cellStyle name="20 % - Markeringsfarve3 5 8 2 2" xfId="14960" xr:uid="{00000000-0005-0000-0000-0000DA250000}"/>
    <cellStyle name="20 % - Markeringsfarve3 5 8 2 2 2" xfId="31275" xr:uid="{00000000-0005-0000-0000-0000DB250000}"/>
    <cellStyle name="20 % - Markeringsfarve3 5 8 2 2 3" xfId="46239" xr:uid="{00000000-0005-0000-0000-0000DC250000}"/>
    <cellStyle name="20 % - Markeringsfarve3 5 8 2 3" xfId="24253" xr:uid="{00000000-0005-0000-0000-0000DD250000}"/>
    <cellStyle name="20 % - Markeringsfarve3 5 8 2 4" xfId="39240" xr:uid="{00000000-0005-0000-0000-0000DE250000}"/>
    <cellStyle name="20 % - Markeringsfarve3 5 8 3" xfId="11210" xr:uid="{00000000-0005-0000-0000-0000DF250000}"/>
    <cellStyle name="20 % - Markeringsfarve3 5 8 3 2" xfId="27530" xr:uid="{00000000-0005-0000-0000-0000E0250000}"/>
    <cellStyle name="20 % - Markeringsfarve3 5 8 3 3" xfId="42496" xr:uid="{00000000-0005-0000-0000-0000E1250000}"/>
    <cellStyle name="20 % - Markeringsfarve3 5 8 4" xfId="20508" xr:uid="{00000000-0005-0000-0000-0000E2250000}"/>
    <cellStyle name="20 % - Markeringsfarve3 5 8 5" xfId="35497" xr:uid="{00000000-0005-0000-0000-0000E3250000}"/>
    <cellStyle name="20 % - Markeringsfarve3 5 9" xfId="3074" xr:uid="{00000000-0005-0000-0000-0000E4250000}"/>
    <cellStyle name="20 % - Markeringsfarve3 5 9 2" xfId="8981" xr:uid="{00000000-0005-0000-0000-0000E5250000}"/>
    <cellStyle name="20 % - Markeringsfarve3 5 9 2 2" xfId="16453" xr:uid="{00000000-0005-0000-0000-0000E6250000}"/>
    <cellStyle name="20 % - Markeringsfarve3 5 9 2 2 2" xfId="32768" xr:uid="{00000000-0005-0000-0000-0000E7250000}"/>
    <cellStyle name="20 % - Markeringsfarve3 5 9 2 2 3" xfId="47732" xr:uid="{00000000-0005-0000-0000-0000E8250000}"/>
    <cellStyle name="20 % - Markeringsfarve3 5 9 2 3" xfId="25746" xr:uid="{00000000-0005-0000-0000-0000E9250000}"/>
    <cellStyle name="20 % - Markeringsfarve3 5 9 2 4" xfId="40733" xr:uid="{00000000-0005-0000-0000-0000EA250000}"/>
    <cellStyle name="20 % - Markeringsfarve3 5 9 3" xfId="11211" xr:uid="{00000000-0005-0000-0000-0000EB250000}"/>
    <cellStyle name="20 % - Markeringsfarve3 5 9 3 2" xfId="27531" xr:uid="{00000000-0005-0000-0000-0000EC250000}"/>
    <cellStyle name="20 % - Markeringsfarve3 5 9 3 3" xfId="42497" xr:uid="{00000000-0005-0000-0000-0000ED250000}"/>
    <cellStyle name="20 % - Markeringsfarve3 5 9 4" xfId="20509" xr:uid="{00000000-0005-0000-0000-0000EE250000}"/>
    <cellStyle name="20 % - Markeringsfarve3 5 9 5" xfId="35498" xr:uid="{00000000-0005-0000-0000-0000EF250000}"/>
    <cellStyle name="20 % - Markeringsfarve3 6" xfId="3075" xr:uid="{00000000-0005-0000-0000-0000F0250000}"/>
    <cellStyle name="20 % - Markeringsfarve3 6 2" xfId="3076" xr:uid="{00000000-0005-0000-0000-0000F1250000}"/>
    <cellStyle name="20 % - Markeringsfarve3 6 2 2" xfId="3077" xr:uid="{00000000-0005-0000-0000-0000F2250000}"/>
    <cellStyle name="20 % - Markeringsfarve3 6 2 2 2" xfId="3078" xr:uid="{00000000-0005-0000-0000-0000F3250000}"/>
    <cellStyle name="20 % - Markeringsfarve3 6 2 2 2 2" xfId="8424" xr:uid="{00000000-0005-0000-0000-0000F4250000}"/>
    <cellStyle name="20 % - Markeringsfarve3 6 2 2 2 2 2" xfId="15903" xr:uid="{00000000-0005-0000-0000-0000F5250000}"/>
    <cellStyle name="20 % - Markeringsfarve3 6 2 2 2 2 2 2" xfId="32218" xr:uid="{00000000-0005-0000-0000-0000F6250000}"/>
    <cellStyle name="20 % - Markeringsfarve3 6 2 2 2 2 2 3" xfId="47182" xr:uid="{00000000-0005-0000-0000-0000F7250000}"/>
    <cellStyle name="20 % - Markeringsfarve3 6 2 2 2 2 3" xfId="25196" xr:uid="{00000000-0005-0000-0000-0000F8250000}"/>
    <cellStyle name="20 % - Markeringsfarve3 6 2 2 2 2 4" xfId="40183" xr:uid="{00000000-0005-0000-0000-0000F9250000}"/>
    <cellStyle name="20 % - Markeringsfarve3 6 2 2 2 3" xfId="11215" xr:uid="{00000000-0005-0000-0000-0000FA250000}"/>
    <cellStyle name="20 % - Markeringsfarve3 6 2 2 2 3 2" xfId="27535" xr:uid="{00000000-0005-0000-0000-0000FB250000}"/>
    <cellStyle name="20 % - Markeringsfarve3 6 2 2 2 3 3" xfId="42501" xr:uid="{00000000-0005-0000-0000-0000FC250000}"/>
    <cellStyle name="20 % - Markeringsfarve3 6 2 2 2 4" xfId="20513" xr:uid="{00000000-0005-0000-0000-0000FD250000}"/>
    <cellStyle name="20 % - Markeringsfarve3 6 2 2 2 5" xfId="35502" xr:uid="{00000000-0005-0000-0000-0000FE250000}"/>
    <cellStyle name="20 % - Markeringsfarve3 6 2 2 3" xfId="6988" xr:uid="{00000000-0005-0000-0000-0000FF250000}"/>
    <cellStyle name="20 % - Markeringsfarve3 6 2 2 3 2" xfId="14483" xr:uid="{00000000-0005-0000-0000-000000260000}"/>
    <cellStyle name="20 % - Markeringsfarve3 6 2 2 3 2 2" xfId="30798" xr:uid="{00000000-0005-0000-0000-000001260000}"/>
    <cellStyle name="20 % - Markeringsfarve3 6 2 2 3 2 3" xfId="45762" xr:uid="{00000000-0005-0000-0000-000002260000}"/>
    <cellStyle name="20 % - Markeringsfarve3 6 2 2 3 3" xfId="23776" xr:uid="{00000000-0005-0000-0000-000003260000}"/>
    <cellStyle name="20 % - Markeringsfarve3 6 2 2 3 4" xfId="38763" xr:uid="{00000000-0005-0000-0000-000004260000}"/>
    <cellStyle name="20 % - Markeringsfarve3 6 2 2 4" xfId="11214" xr:uid="{00000000-0005-0000-0000-000005260000}"/>
    <cellStyle name="20 % - Markeringsfarve3 6 2 2 4 2" xfId="27534" xr:uid="{00000000-0005-0000-0000-000006260000}"/>
    <cellStyle name="20 % - Markeringsfarve3 6 2 2 4 3" xfId="42500" xr:uid="{00000000-0005-0000-0000-000007260000}"/>
    <cellStyle name="20 % - Markeringsfarve3 6 2 2 5" xfId="20512" xr:uid="{00000000-0005-0000-0000-000008260000}"/>
    <cellStyle name="20 % - Markeringsfarve3 6 2 2 6" xfId="35501" xr:uid="{00000000-0005-0000-0000-000009260000}"/>
    <cellStyle name="20 % - Markeringsfarve3 6 2 3" xfId="3079" xr:uid="{00000000-0005-0000-0000-00000A260000}"/>
    <cellStyle name="20 % - Markeringsfarve3 6 2 3 2" xfId="7654" xr:uid="{00000000-0005-0000-0000-00000B260000}"/>
    <cellStyle name="20 % - Markeringsfarve3 6 2 3 2 2" xfId="15143" xr:uid="{00000000-0005-0000-0000-00000C260000}"/>
    <cellStyle name="20 % - Markeringsfarve3 6 2 3 2 2 2" xfId="31458" xr:uid="{00000000-0005-0000-0000-00000D260000}"/>
    <cellStyle name="20 % - Markeringsfarve3 6 2 3 2 2 3" xfId="46422" xr:uid="{00000000-0005-0000-0000-00000E260000}"/>
    <cellStyle name="20 % - Markeringsfarve3 6 2 3 2 3" xfId="24436" xr:uid="{00000000-0005-0000-0000-00000F260000}"/>
    <cellStyle name="20 % - Markeringsfarve3 6 2 3 2 4" xfId="39423" xr:uid="{00000000-0005-0000-0000-000010260000}"/>
    <cellStyle name="20 % - Markeringsfarve3 6 2 3 3" xfId="11216" xr:uid="{00000000-0005-0000-0000-000011260000}"/>
    <cellStyle name="20 % - Markeringsfarve3 6 2 3 3 2" xfId="27536" xr:uid="{00000000-0005-0000-0000-000012260000}"/>
    <cellStyle name="20 % - Markeringsfarve3 6 2 3 3 3" xfId="42502" xr:uid="{00000000-0005-0000-0000-000013260000}"/>
    <cellStyle name="20 % - Markeringsfarve3 6 2 3 4" xfId="20514" xr:uid="{00000000-0005-0000-0000-000014260000}"/>
    <cellStyle name="20 % - Markeringsfarve3 6 2 3 5" xfId="35503" xr:uid="{00000000-0005-0000-0000-000015260000}"/>
    <cellStyle name="20 % - Markeringsfarve3 6 2 4" xfId="3080" xr:uid="{00000000-0005-0000-0000-000016260000}"/>
    <cellStyle name="20 % - Markeringsfarve3 6 2 4 2" xfId="9206" xr:uid="{00000000-0005-0000-0000-000017260000}"/>
    <cellStyle name="20 % - Markeringsfarve3 6 2 4 2 2" xfId="16672" xr:uid="{00000000-0005-0000-0000-000018260000}"/>
    <cellStyle name="20 % - Markeringsfarve3 6 2 4 2 2 2" xfId="32987" xr:uid="{00000000-0005-0000-0000-000019260000}"/>
    <cellStyle name="20 % - Markeringsfarve3 6 2 4 2 2 3" xfId="47951" xr:uid="{00000000-0005-0000-0000-00001A260000}"/>
    <cellStyle name="20 % - Markeringsfarve3 6 2 4 2 3" xfId="25965" xr:uid="{00000000-0005-0000-0000-00001B260000}"/>
    <cellStyle name="20 % - Markeringsfarve3 6 2 4 2 4" xfId="40952" xr:uid="{00000000-0005-0000-0000-00001C260000}"/>
    <cellStyle name="20 % - Markeringsfarve3 6 2 4 3" xfId="11217" xr:uid="{00000000-0005-0000-0000-00001D260000}"/>
    <cellStyle name="20 % - Markeringsfarve3 6 2 4 3 2" xfId="27537" xr:uid="{00000000-0005-0000-0000-00001E260000}"/>
    <cellStyle name="20 % - Markeringsfarve3 6 2 4 3 3" xfId="42503" xr:uid="{00000000-0005-0000-0000-00001F260000}"/>
    <cellStyle name="20 % - Markeringsfarve3 6 2 4 4" xfId="20515" xr:uid="{00000000-0005-0000-0000-000020260000}"/>
    <cellStyle name="20 % - Markeringsfarve3 6 2 4 5" xfId="35504" xr:uid="{00000000-0005-0000-0000-000021260000}"/>
    <cellStyle name="20 % - Markeringsfarve3 6 2 5" xfId="6245" xr:uid="{00000000-0005-0000-0000-000022260000}"/>
    <cellStyle name="20 % - Markeringsfarve3 6 2 5 2" xfId="13741" xr:uid="{00000000-0005-0000-0000-000023260000}"/>
    <cellStyle name="20 % - Markeringsfarve3 6 2 5 2 2" xfId="30056" xr:uid="{00000000-0005-0000-0000-000024260000}"/>
    <cellStyle name="20 % - Markeringsfarve3 6 2 5 2 3" xfId="45020" xr:uid="{00000000-0005-0000-0000-000025260000}"/>
    <cellStyle name="20 % - Markeringsfarve3 6 2 5 3" xfId="23034" xr:uid="{00000000-0005-0000-0000-000026260000}"/>
    <cellStyle name="20 % - Markeringsfarve3 6 2 5 4" xfId="38021" xr:uid="{00000000-0005-0000-0000-000027260000}"/>
    <cellStyle name="20 % - Markeringsfarve3 6 2 6" xfId="11213" xr:uid="{00000000-0005-0000-0000-000028260000}"/>
    <cellStyle name="20 % - Markeringsfarve3 6 2 6 2" xfId="27533" xr:uid="{00000000-0005-0000-0000-000029260000}"/>
    <cellStyle name="20 % - Markeringsfarve3 6 2 6 3" xfId="42499" xr:uid="{00000000-0005-0000-0000-00002A260000}"/>
    <cellStyle name="20 % - Markeringsfarve3 6 2 7" xfId="20511" xr:uid="{00000000-0005-0000-0000-00002B260000}"/>
    <cellStyle name="20 % - Markeringsfarve3 6 2 8" xfId="35500" xr:uid="{00000000-0005-0000-0000-00002C260000}"/>
    <cellStyle name="20 % - Markeringsfarve3 6 3" xfId="3081" xr:uid="{00000000-0005-0000-0000-00002D260000}"/>
    <cellStyle name="20 % - Markeringsfarve3 6 3 2" xfId="3082" xr:uid="{00000000-0005-0000-0000-00002E260000}"/>
    <cellStyle name="20 % - Markeringsfarve3 6 3 2 2" xfId="8284" xr:uid="{00000000-0005-0000-0000-00002F260000}"/>
    <cellStyle name="20 % - Markeringsfarve3 6 3 2 2 2" xfId="15763" xr:uid="{00000000-0005-0000-0000-000030260000}"/>
    <cellStyle name="20 % - Markeringsfarve3 6 3 2 2 2 2" xfId="32078" xr:uid="{00000000-0005-0000-0000-000031260000}"/>
    <cellStyle name="20 % - Markeringsfarve3 6 3 2 2 2 3" xfId="47042" xr:uid="{00000000-0005-0000-0000-000032260000}"/>
    <cellStyle name="20 % - Markeringsfarve3 6 3 2 2 3" xfId="25056" xr:uid="{00000000-0005-0000-0000-000033260000}"/>
    <cellStyle name="20 % - Markeringsfarve3 6 3 2 2 4" xfId="40043" xr:uid="{00000000-0005-0000-0000-000034260000}"/>
    <cellStyle name="20 % - Markeringsfarve3 6 3 2 3" xfId="11219" xr:uid="{00000000-0005-0000-0000-000035260000}"/>
    <cellStyle name="20 % - Markeringsfarve3 6 3 2 3 2" xfId="27539" xr:uid="{00000000-0005-0000-0000-000036260000}"/>
    <cellStyle name="20 % - Markeringsfarve3 6 3 2 3 3" xfId="42505" xr:uid="{00000000-0005-0000-0000-000037260000}"/>
    <cellStyle name="20 % - Markeringsfarve3 6 3 2 4" xfId="20517" xr:uid="{00000000-0005-0000-0000-000038260000}"/>
    <cellStyle name="20 % - Markeringsfarve3 6 3 2 5" xfId="35506" xr:uid="{00000000-0005-0000-0000-000039260000}"/>
    <cellStyle name="20 % - Markeringsfarve3 6 3 3" xfId="6866" xr:uid="{00000000-0005-0000-0000-00003A260000}"/>
    <cellStyle name="20 % - Markeringsfarve3 6 3 3 2" xfId="14361" xr:uid="{00000000-0005-0000-0000-00003B260000}"/>
    <cellStyle name="20 % - Markeringsfarve3 6 3 3 2 2" xfId="30676" xr:uid="{00000000-0005-0000-0000-00003C260000}"/>
    <cellStyle name="20 % - Markeringsfarve3 6 3 3 2 3" xfId="45640" xr:uid="{00000000-0005-0000-0000-00003D260000}"/>
    <cellStyle name="20 % - Markeringsfarve3 6 3 3 3" xfId="23654" xr:uid="{00000000-0005-0000-0000-00003E260000}"/>
    <cellStyle name="20 % - Markeringsfarve3 6 3 3 4" xfId="38641" xr:uid="{00000000-0005-0000-0000-00003F260000}"/>
    <cellStyle name="20 % - Markeringsfarve3 6 3 4" xfId="11218" xr:uid="{00000000-0005-0000-0000-000040260000}"/>
    <cellStyle name="20 % - Markeringsfarve3 6 3 4 2" xfId="27538" xr:uid="{00000000-0005-0000-0000-000041260000}"/>
    <cellStyle name="20 % - Markeringsfarve3 6 3 4 3" xfId="42504" xr:uid="{00000000-0005-0000-0000-000042260000}"/>
    <cellStyle name="20 % - Markeringsfarve3 6 3 5" xfId="20516" xr:uid="{00000000-0005-0000-0000-000043260000}"/>
    <cellStyle name="20 % - Markeringsfarve3 6 3 6" xfId="35505" xr:uid="{00000000-0005-0000-0000-000044260000}"/>
    <cellStyle name="20 % - Markeringsfarve3 6 4" xfId="3083" xr:uid="{00000000-0005-0000-0000-000045260000}"/>
    <cellStyle name="20 % - Markeringsfarve3 6 4 2" xfId="7514" xr:uid="{00000000-0005-0000-0000-000046260000}"/>
    <cellStyle name="20 % - Markeringsfarve3 6 4 2 2" xfId="15003" xr:uid="{00000000-0005-0000-0000-000047260000}"/>
    <cellStyle name="20 % - Markeringsfarve3 6 4 2 2 2" xfId="31318" xr:uid="{00000000-0005-0000-0000-000048260000}"/>
    <cellStyle name="20 % - Markeringsfarve3 6 4 2 2 3" xfId="46282" xr:uid="{00000000-0005-0000-0000-000049260000}"/>
    <cellStyle name="20 % - Markeringsfarve3 6 4 2 3" xfId="24296" xr:uid="{00000000-0005-0000-0000-00004A260000}"/>
    <cellStyle name="20 % - Markeringsfarve3 6 4 2 4" xfId="39283" xr:uid="{00000000-0005-0000-0000-00004B260000}"/>
    <cellStyle name="20 % - Markeringsfarve3 6 4 3" xfId="11220" xr:uid="{00000000-0005-0000-0000-00004C260000}"/>
    <cellStyle name="20 % - Markeringsfarve3 6 4 3 2" xfId="27540" xr:uid="{00000000-0005-0000-0000-00004D260000}"/>
    <cellStyle name="20 % - Markeringsfarve3 6 4 3 3" xfId="42506" xr:uid="{00000000-0005-0000-0000-00004E260000}"/>
    <cellStyle name="20 % - Markeringsfarve3 6 4 4" xfId="20518" xr:uid="{00000000-0005-0000-0000-00004F260000}"/>
    <cellStyle name="20 % - Markeringsfarve3 6 4 5" xfId="35507" xr:uid="{00000000-0005-0000-0000-000050260000}"/>
    <cellStyle name="20 % - Markeringsfarve3 6 5" xfId="3084" xr:uid="{00000000-0005-0000-0000-000051260000}"/>
    <cellStyle name="20 % - Markeringsfarve3 6 5 2" xfId="7775" xr:uid="{00000000-0005-0000-0000-000052260000}"/>
    <cellStyle name="20 % - Markeringsfarve3 6 5 2 2" xfId="15263" xr:uid="{00000000-0005-0000-0000-000053260000}"/>
    <cellStyle name="20 % - Markeringsfarve3 6 5 2 2 2" xfId="31578" xr:uid="{00000000-0005-0000-0000-000054260000}"/>
    <cellStyle name="20 % - Markeringsfarve3 6 5 2 2 3" xfId="46542" xr:uid="{00000000-0005-0000-0000-000055260000}"/>
    <cellStyle name="20 % - Markeringsfarve3 6 5 2 3" xfId="24556" xr:uid="{00000000-0005-0000-0000-000056260000}"/>
    <cellStyle name="20 % - Markeringsfarve3 6 5 2 4" xfId="39543" xr:uid="{00000000-0005-0000-0000-000057260000}"/>
    <cellStyle name="20 % - Markeringsfarve3 6 5 3" xfId="11221" xr:uid="{00000000-0005-0000-0000-000058260000}"/>
    <cellStyle name="20 % - Markeringsfarve3 6 5 3 2" xfId="27541" xr:uid="{00000000-0005-0000-0000-000059260000}"/>
    <cellStyle name="20 % - Markeringsfarve3 6 5 3 3" xfId="42507" xr:uid="{00000000-0005-0000-0000-00005A260000}"/>
    <cellStyle name="20 % - Markeringsfarve3 6 5 4" xfId="20519" xr:uid="{00000000-0005-0000-0000-00005B260000}"/>
    <cellStyle name="20 % - Markeringsfarve3 6 5 5" xfId="35508" xr:uid="{00000000-0005-0000-0000-00005C260000}"/>
    <cellStyle name="20 % - Markeringsfarve3 6 6" xfId="6244" xr:uid="{00000000-0005-0000-0000-00005D260000}"/>
    <cellStyle name="20 % - Markeringsfarve3 6 6 2" xfId="13740" xr:uid="{00000000-0005-0000-0000-00005E260000}"/>
    <cellStyle name="20 % - Markeringsfarve3 6 6 2 2" xfId="30055" xr:uid="{00000000-0005-0000-0000-00005F260000}"/>
    <cellStyle name="20 % - Markeringsfarve3 6 6 2 3" xfId="45019" xr:uid="{00000000-0005-0000-0000-000060260000}"/>
    <cellStyle name="20 % - Markeringsfarve3 6 6 3" xfId="23033" xr:uid="{00000000-0005-0000-0000-000061260000}"/>
    <cellStyle name="20 % - Markeringsfarve3 6 6 4" xfId="38020" xr:uid="{00000000-0005-0000-0000-000062260000}"/>
    <cellStyle name="20 % - Markeringsfarve3 6 7" xfId="11212" xr:uid="{00000000-0005-0000-0000-000063260000}"/>
    <cellStyle name="20 % - Markeringsfarve3 6 7 2" xfId="27532" xr:uid="{00000000-0005-0000-0000-000064260000}"/>
    <cellStyle name="20 % - Markeringsfarve3 6 7 3" xfId="42498" xr:uid="{00000000-0005-0000-0000-000065260000}"/>
    <cellStyle name="20 % - Markeringsfarve3 6 8" xfId="20510" xr:uid="{00000000-0005-0000-0000-000066260000}"/>
    <cellStyle name="20 % - Markeringsfarve3 6 9" xfId="35499" xr:uid="{00000000-0005-0000-0000-000067260000}"/>
    <cellStyle name="20 % - Markeringsfarve3 7" xfId="3085" xr:uid="{00000000-0005-0000-0000-000068260000}"/>
    <cellStyle name="20 % - Markeringsfarve3 7 2" xfId="3086" xr:uid="{00000000-0005-0000-0000-000069260000}"/>
    <cellStyle name="20 % - Markeringsfarve3 7 2 2" xfId="3087" xr:uid="{00000000-0005-0000-0000-00006A260000}"/>
    <cellStyle name="20 % - Markeringsfarve3 7 2 2 2" xfId="8522" xr:uid="{00000000-0005-0000-0000-00006B260000}"/>
    <cellStyle name="20 % - Markeringsfarve3 7 2 2 2 2" xfId="16001" xr:uid="{00000000-0005-0000-0000-00006C260000}"/>
    <cellStyle name="20 % - Markeringsfarve3 7 2 2 2 2 2" xfId="32316" xr:uid="{00000000-0005-0000-0000-00006D260000}"/>
    <cellStyle name="20 % - Markeringsfarve3 7 2 2 2 2 3" xfId="47280" xr:uid="{00000000-0005-0000-0000-00006E260000}"/>
    <cellStyle name="20 % - Markeringsfarve3 7 2 2 2 3" xfId="25294" xr:uid="{00000000-0005-0000-0000-00006F260000}"/>
    <cellStyle name="20 % - Markeringsfarve3 7 2 2 2 4" xfId="40281" xr:uid="{00000000-0005-0000-0000-000070260000}"/>
    <cellStyle name="20 % - Markeringsfarve3 7 2 2 3" xfId="11224" xr:uid="{00000000-0005-0000-0000-000071260000}"/>
    <cellStyle name="20 % - Markeringsfarve3 7 2 2 3 2" xfId="27544" xr:uid="{00000000-0005-0000-0000-000072260000}"/>
    <cellStyle name="20 % - Markeringsfarve3 7 2 2 3 3" xfId="42510" xr:uid="{00000000-0005-0000-0000-000073260000}"/>
    <cellStyle name="20 % - Markeringsfarve3 7 2 2 4" xfId="20522" xr:uid="{00000000-0005-0000-0000-000074260000}"/>
    <cellStyle name="20 % - Markeringsfarve3 7 2 2 5" xfId="35511" xr:uid="{00000000-0005-0000-0000-000075260000}"/>
    <cellStyle name="20 % - Markeringsfarve3 7 2 3" xfId="7068" xr:uid="{00000000-0005-0000-0000-000076260000}"/>
    <cellStyle name="20 % - Markeringsfarve3 7 2 3 2" xfId="14560" xr:uid="{00000000-0005-0000-0000-000077260000}"/>
    <cellStyle name="20 % - Markeringsfarve3 7 2 3 2 2" xfId="30875" xr:uid="{00000000-0005-0000-0000-000078260000}"/>
    <cellStyle name="20 % - Markeringsfarve3 7 2 3 2 3" xfId="45839" xr:uid="{00000000-0005-0000-0000-000079260000}"/>
    <cellStyle name="20 % - Markeringsfarve3 7 2 3 3" xfId="23853" xr:uid="{00000000-0005-0000-0000-00007A260000}"/>
    <cellStyle name="20 % - Markeringsfarve3 7 2 3 4" xfId="38840" xr:uid="{00000000-0005-0000-0000-00007B260000}"/>
    <cellStyle name="20 % - Markeringsfarve3 7 2 4" xfId="11223" xr:uid="{00000000-0005-0000-0000-00007C260000}"/>
    <cellStyle name="20 % - Markeringsfarve3 7 2 4 2" xfId="27543" xr:uid="{00000000-0005-0000-0000-00007D260000}"/>
    <cellStyle name="20 % - Markeringsfarve3 7 2 4 3" xfId="42509" xr:uid="{00000000-0005-0000-0000-00007E260000}"/>
    <cellStyle name="20 % - Markeringsfarve3 7 2 5" xfId="20521" xr:uid="{00000000-0005-0000-0000-00007F260000}"/>
    <cellStyle name="20 % - Markeringsfarve3 7 2 6" xfId="35510" xr:uid="{00000000-0005-0000-0000-000080260000}"/>
    <cellStyle name="20 % - Markeringsfarve3 7 3" xfId="3088" xr:uid="{00000000-0005-0000-0000-000081260000}"/>
    <cellStyle name="20 % - Markeringsfarve3 7 3 2" xfId="7798" xr:uid="{00000000-0005-0000-0000-000082260000}"/>
    <cellStyle name="20 % - Markeringsfarve3 7 3 2 2" xfId="15286" xr:uid="{00000000-0005-0000-0000-000083260000}"/>
    <cellStyle name="20 % - Markeringsfarve3 7 3 2 2 2" xfId="31601" xr:uid="{00000000-0005-0000-0000-000084260000}"/>
    <cellStyle name="20 % - Markeringsfarve3 7 3 2 2 3" xfId="46565" xr:uid="{00000000-0005-0000-0000-000085260000}"/>
    <cellStyle name="20 % - Markeringsfarve3 7 3 2 3" xfId="24579" xr:uid="{00000000-0005-0000-0000-000086260000}"/>
    <cellStyle name="20 % - Markeringsfarve3 7 3 2 4" xfId="39566" xr:uid="{00000000-0005-0000-0000-000087260000}"/>
    <cellStyle name="20 % - Markeringsfarve3 7 3 3" xfId="11225" xr:uid="{00000000-0005-0000-0000-000088260000}"/>
    <cellStyle name="20 % - Markeringsfarve3 7 3 3 2" xfId="27545" xr:uid="{00000000-0005-0000-0000-000089260000}"/>
    <cellStyle name="20 % - Markeringsfarve3 7 3 3 3" xfId="42511" xr:uid="{00000000-0005-0000-0000-00008A260000}"/>
    <cellStyle name="20 % - Markeringsfarve3 7 3 4" xfId="20523" xr:uid="{00000000-0005-0000-0000-00008B260000}"/>
    <cellStyle name="20 % - Markeringsfarve3 7 3 5" xfId="35512" xr:uid="{00000000-0005-0000-0000-00008C260000}"/>
    <cellStyle name="20 % - Markeringsfarve3 7 4" xfId="3089" xr:uid="{00000000-0005-0000-0000-00008D260000}"/>
    <cellStyle name="20 % - Markeringsfarve3 7 4 2" xfId="9459" xr:uid="{00000000-0005-0000-0000-00008E260000}"/>
    <cellStyle name="20 % - Markeringsfarve3 7 4 2 2" xfId="16913" xr:uid="{00000000-0005-0000-0000-00008F260000}"/>
    <cellStyle name="20 % - Markeringsfarve3 7 4 2 2 2" xfId="33228" xr:uid="{00000000-0005-0000-0000-000090260000}"/>
    <cellStyle name="20 % - Markeringsfarve3 7 4 2 2 3" xfId="48192" xr:uid="{00000000-0005-0000-0000-000091260000}"/>
    <cellStyle name="20 % - Markeringsfarve3 7 4 2 3" xfId="26206" xr:uid="{00000000-0005-0000-0000-000092260000}"/>
    <cellStyle name="20 % - Markeringsfarve3 7 4 2 4" xfId="41193" xr:uid="{00000000-0005-0000-0000-000093260000}"/>
    <cellStyle name="20 % - Markeringsfarve3 7 4 3" xfId="11226" xr:uid="{00000000-0005-0000-0000-000094260000}"/>
    <cellStyle name="20 % - Markeringsfarve3 7 4 3 2" xfId="27546" xr:uid="{00000000-0005-0000-0000-000095260000}"/>
    <cellStyle name="20 % - Markeringsfarve3 7 4 3 3" xfId="42512" xr:uid="{00000000-0005-0000-0000-000096260000}"/>
    <cellStyle name="20 % - Markeringsfarve3 7 4 4" xfId="20524" xr:uid="{00000000-0005-0000-0000-000097260000}"/>
    <cellStyle name="20 % - Markeringsfarve3 7 4 5" xfId="35513" xr:uid="{00000000-0005-0000-0000-000098260000}"/>
    <cellStyle name="20 % - Markeringsfarve3 7 5" xfId="6246" xr:uid="{00000000-0005-0000-0000-000099260000}"/>
    <cellStyle name="20 % - Markeringsfarve3 7 5 2" xfId="13742" xr:uid="{00000000-0005-0000-0000-00009A260000}"/>
    <cellStyle name="20 % - Markeringsfarve3 7 5 2 2" xfId="30057" xr:uid="{00000000-0005-0000-0000-00009B260000}"/>
    <cellStyle name="20 % - Markeringsfarve3 7 5 2 3" xfId="45021" xr:uid="{00000000-0005-0000-0000-00009C260000}"/>
    <cellStyle name="20 % - Markeringsfarve3 7 5 3" xfId="23035" xr:uid="{00000000-0005-0000-0000-00009D260000}"/>
    <cellStyle name="20 % - Markeringsfarve3 7 5 4" xfId="38022" xr:uid="{00000000-0005-0000-0000-00009E260000}"/>
    <cellStyle name="20 % - Markeringsfarve3 7 6" xfId="11222" xr:uid="{00000000-0005-0000-0000-00009F260000}"/>
    <cellStyle name="20 % - Markeringsfarve3 7 6 2" xfId="27542" xr:uid="{00000000-0005-0000-0000-0000A0260000}"/>
    <cellStyle name="20 % - Markeringsfarve3 7 6 3" xfId="42508" xr:uid="{00000000-0005-0000-0000-0000A1260000}"/>
    <cellStyle name="20 % - Markeringsfarve3 7 7" xfId="20520" xr:uid="{00000000-0005-0000-0000-0000A2260000}"/>
    <cellStyle name="20 % - Markeringsfarve3 7 8" xfId="35509" xr:uid="{00000000-0005-0000-0000-0000A3260000}"/>
    <cellStyle name="20 % - Markeringsfarve3 8" xfId="3090" xr:uid="{00000000-0005-0000-0000-0000A4260000}"/>
    <cellStyle name="20 % - Markeringsfarve3 8 2" xfId="3091" xr:uid="{00000000-0005-0000-0000-0000A5260000}"/>
    <cellStyle name="20 % - Markeringsfarve3 8 2 2" xfId="3092" xr:uid="{00000000-0005-0000-0000-0000A6260000}"/>
    <cellStyle name="20 % - Markeringsfarve3 8 2 2 2" xfId="8639" xr:uid="{00000000-0005-0000-0000-0000A7260000}"/>
    <cellStyle name="20 % - Markeringsfarve3 8 2 2 2 2" xfId="16118" xr:uid="{00000000-0005-0000-0000-0000A8260000}"/>
    <cellStyle name="20 % - Markeringsfarve3 8 2 2 2 2 2" xfId="32433" xr:uid="{00000000-0005-0000-0000-0000A9260000}"/>
    <cellStyle name="20 % - Markeringsfarve3 8 2 2 2 2 3" xfId="47397" xr:uid="{00000000-0005-0000-0000-0000AA260000}"/>
    <cellStyle name="20 % - Markeringsfarve3 8 2 2 2 3" xfId="25411" xr:uid="{00000000-0005-0000-0000-0000AB260000}"/>
    <cellStyle name="20 % - Markeringsfarve3 8 2 2 2 4" xfId="40398" xr:uid="{00000000-0005-0000-0000-0000AC260000}"/>
    <cellStyle name="20 % - Markeringsfarve3 8 2 2 3" xfId="11229" xr:uid="{00000000-0005-0000-0000-0000AD260000}"/>
    <cellStyle name="20 % - Markeringsfarve3 8 2 2 3 2" xfId="27549" xr:uid="{00000000-0005-0000-0000-0000AE260000}"/>
    <cellStyle name="20 % - Markeringsfarve3 8 2 2 3 3" xfId="42515" xr:uid="{00000000-0005-0000-0000-0000AF260000}"/>
    <cellStyle name="20 % - Markeringsfarve3 8 2 2 4" xfId="20527" xr:uid="{00000000-0005-0000-0000-0000B0260000}"/>
    <cellStyle name="20 % - Markeringsfarve3 8 2 2 5" xfId="35516" xr:uid="{00000000-0005-0000-0000-0000B1260000}"/>
    <cellStyle name="20 % - Markeringsfarve3 8 2 3" xfId="7167" xr:uid="{00000000-0005-0000-0000-0000B2260000}"/>
    <cellStyle name="20 % - Markeringsfarve3 8 2 3 2" xfId="14659" xr:uid="{00000000-0005-0000-0000-0000B3260000}"/>
    <cellStyle name="20 % - Markeringsfarve3 8 2 3 2 2" xfId="30974" xr:uid="{00000000-0005-0000-0000-0000B4260000}"/>
    <cellStyle name="20 % - Markeringsfarve3 8 2 3 2 3" xfId="45938" xr:uid="{00000000-0005-0000-0000-0000B5260000}"/>
    <cellStyle name="20 % - Markeringsfarve3 8 2 3 3" xfId="23952" xr:uid="{00000000-0005-0000-0000-0000B6260000}"/>
    <cellStyle name="20 % - Markeringsfarve3 8 2 3 4" xfId="38939" xr:uid="{00000000-0005-0000-0000-0000B7260000}"/>
    <cellStyle name="20 % - Markeringsfarve3 8 2 4" xfId="11228" xr:uid="{00000000-0005-0000-0000-0000B8260000}"/>
    <cellStyle name="20 % - Markeringsfarve3 8 2 4 2" xfId="27548" xr:uid="{00000000-0005-0000-0000-0000B9260000}"/>
    <cellStyle name="20 % - Markeringsfarve3 8 2 4 3" xfId="42514" xr:uid="{00000000-0005-0000-0000-0000BA260000}"/>
    <cellStyle name="20 % - Markeringsfarve3 8 2 5" xfId="20526" xr:uid="{00000000-0005-0000-0000-0000BB260000}"/>
    <cellStyle name="20 % - Markeringsfarve3 8 2 6" xfId="35515" xr:uid="{00000000-0005-0000-0000-0000BC260000}"/>
    <cellStyle name="20 % - Markeringsfarve3 8 3" xfId="3093" xr:uid="{00000000-0005-0000-0000-0000BD260000}"/>
    <cellStyle name="20 % - Markeringsfarve3 8 3 2" xfId="7915" xr:uid="{00000000-0005-0000-0000-0000BE260000}"/>
    <cellStyle name="20 % - Markeringsfarve3 8 3 2 2" xfId="15403" xr:uid="{00000000-0005-0000-0000-0000BF260000}"/>
    <cellStyle name="20 % - Markeringsfarve3 8 3 2 2 2" xfId="31718" xr:uid="{00000000-0005-0000-0000-0000C0260000}"/>
    <cellStyle name="20 % - Markeringsfarve3 8 3 2 2 3" xfId="46682" xr:uid="{00000000-0005-0000-0000-0000C1260000}"/>
    <cellStyle name="20 % - Markeringsfarve3 8 3 2 3" xfId="24696" xr:uid="{00000000-0005-0000-0000-0000C2260000}"/>
    <cellStyle name="20 % - Markeringsfarve3 8 3 2 4" xfId="39683" xr:uid="{00000000-0005-0000-0000-0000C3260000}"/>
    <cellStyle name="20 % - Markeringsfarve3 8 3 3" xfId="11230" xr:uid="{00000000-0005-0000-0000-0000C4260000}"/>
    <cellStyle name="20 % - Markeringsfarve3 8 3 3 2" xfId="27550" xr:uid="{00000000-0005-0000-0000-0000C5260000}"/>
    <cellStyle name="20 % - Markeringsfarve3 8 3 3 3" xfId="42516" xr:uid="{00000000-0005-0000-0000-0000C6260000}"/>
    <cellStyle name="20 % - Markeringsfarve3 8 3 4" xfId="20528" xr:uid="{00000000-0005-0000-0000-0000C7260000}"/>
    <cellStyle name="20 % - Markeringsfarve3 8 3 5" xfId="35517" xr:uid="{00000000-0005-0000-0000-0000C8260000}"/>
    <cellStyle name="20 % - Markeringsfarve3 8 4" xfId="3094" xr:uid="{00000000-0005-0000-0000-0000C9260000}"/>
    <cellStyle name="20 % - Markeringsfarve3 8 4 2" xfId="9179" xr:uid="{00000000-0005-0000-0000-0000CA260000}"/>
    <cellStyle name="20 % - Markeringsfarve3 8 4 2 2" xfId="16646" xr:uid="{00000000-0005-0000-0000-0000CB260000}"/>
    <cellStyle name="20 % - Markeringsfarve3 8 4 2 2 2" xfId="32961" xr:uid="{00000000-0005-0000-0000-0000CC260000}"/>
    <cellStyle name="20 % - Markeringsfarve3 8 4 2 2 3" xfId="47925" xr:uid="{00000000-0005-0000-0000-0000CD260000}"/>
    <cellStyle name="20 % - Markeringsfarve3 8 4 2 3" xfId="25939" xr:uid="{00000000-0005-0000-0000-0000CE260000}"/>
    <cellStyle name="20 % - Markeringsfarve3 8 4 2 4" xfId="40926" xr:uid="{00000000-0005-0000-0000-0000CF260000}"/>
    <cellStyle name="20 % - Markeringsfarve3 8 4 3" xfId="11231" xr:uid="{00000000-0005-0000-0000-0000D0260000}"/>
    <cellStyle name="20 % - Markeringsfarve3 8 4 3 2" xfId="27551" xr:uid="{00000000-0005-0000-0000-0000D1260000}"/>
    <cellStyle name="20 % - Markeringsfarve3 8 4 3 3" xfId="42517" xr:uid="{00000000-0005-0000-0000-0000D2260000}"/>
    <cellStyle name="20 % - Markeringsfarve3 8 4 4" xfId="20529" xr:uid="{00000000-0005-0000-0000-0000D3260000}"/>
    <cellStyle name="20 % - Markeringsfarve3 8 4 5" xfId="35518" xr:uid="{00000000-0005-0000-0000-0000D4260000}"/>
    <cellStyle name="20 % - Markeringsfarve3 8 5" xfId="6247" xr:uid="{00000000-0005-0000-0000-0000D5260000}"/>
    <cellStyle name="20 % - Markeringsfarve3 8 5 2" xfId="13743" xr:uid="{00000000-0005-0000-0000-0000D6260000}"/>
    <cellStyle name="20 % - Markeringsfarve3 8 5 2 2" xfId="30058" xr:uid="{00000000-0005-0000-0000-0000D7260000}"/>
    <cellStyle name="20 % - Markeringsfarve3 8 5 2 3" xfId="45022" xr:uid="{00000000-0005-0000-0000-0000D8260000}"/>
    <cellStyle name="20 % - Markeringsfarve3 8 5 3" xfId="23036" xr:uid="{00000000-0005-0000-0000-0000D9260000}"/>
    <cellStyle name="20 % - Markeringsfarve3 8 5 4" xfId="38023" xr:uid="{00000000-0005-0000-0000-0000DA260000}"/>
    <cellStyle name="20 % - Markeringsfarve3 8 6" xfId="11227" xr:uid="{00000000-0005-0000-0000-0000DB260000}"/>
    <cellStyle name="20 % - Markeringsfarve3 8 6 2" xfId="27547" xr:uid="{00000000-0005-0000-0000-0000DC260000}"/>
    <cellStyle name="20 % - Markeringsfarve3 8 6 3" xfId="42513" xr:uid="{00000000-0005-0000-0000-0000DD260000}"/>
    <cellStyle name="20 % - Markeringsfarve3 8 7" xfId="20525" xr:uid="{00000000-0005-0000-0000-0000DE260000}"/>
    <cellStyle name="20 % - Markeringsfarve3 8 8" xfId="35514" xr:uid="{00000000-0005-0000-0000-0000DF260000}"/>
    <cellStyle name="20 % - Markeringsfarve3 9" xfId="3095" xr:uid="{00000000-0005-0000-0000-0000E0260000}"/>
    <cellStyle name="20 % - Markeringsfarve3 9 2" xfId="3096" xr:uid="{00000000-0005-0000-0000-0000E1260000}"/>
    <cellStyle name="20 % - Markeringsfarve3 9 2 2" xfId="3097" xr:uid="{00000000-0005-0000-0000-0000E2260000}"/>
    <cellStyle name="20 % - Markeringsfarve3 9 2 2 2" xfId="8770" xr:uid="{00000000-0005-0000-0000-0000E3260000}"/>
    <cellStyle name="20 % - Markeringsfarve3 9 2 2 2 2" xfId="16249" xr:uid="{00000000-0005-0000-0000-0000E4260000}"/>
    <cellStyle name="20 % - Markeringsfarve3 9 2 2 2 2 2" xfId="32564" xr:uid="{00000000-0005-0000-0000-0000E5260000}"/>
    <cellStyle name="20 % - Markeringsfarve3 9 2 2 2 2 3" xfId="47528" xr:uid="{00000000-0005-0000-0000-0000E6260000}"/>
    <cellStyle name="20 % - Markeringsfarve3 9 2 2 2 3" xfId="25542" xr:uid="{00000000-0005-0000-0000-0000E7260000}"/>
    <cellStyle name="20 % - Markeringsfarve3 9 2 2 2 4" xfId="40529" xr:uid="{00000000-0005-0000-0000-0000E8260000}"/>
    <cellStyle name="20 % - Markeringsfarve3 9 2 2 3" xfId="11234" xr:uid="{00000000-0005-0000-0000-0000E9260000}"/>
    <cellStyle name="20 % - Markeringsfarve3 9 2 2 3 2" xfId="27554" xr:uid="{00000000-0005-0000-0000-0000EA260000}"/>
    <cellStyle name="20 % - Markeringsfarve3 9 2 2 3 3" xfId="42520" xr:uid="{00000000-0005-0000-0000-0000EB260000}"/>
    <cellStyle name="20 % - Markeringsfarve3 9 2 2 4" xfId="20532" xr:uid="{00000000-0005-0000-0000-0000EC260000}"/>
    <cellStyle name="20 % - Markeringsfarve3 9 2 2 5" xfId="35521" xr:uid="{00000000-0005-0000-0000-0000ED260000}"/>
    <cellStyle name="20 % - Markeringsfarve3 9 2 3" xfId="7281" xr:uid="{00000000-0005-0000-0000-0000EE260000}"/>
    <cellStyle name="20 % - Markeringsfarve3 9 2 3 2" xfId="14773" xr:uid="{00000000-0005-0000-0000-0000EF260000}"/>
    <cellStyle name="20 % - Markeringsfarve3 9 2 3 2 2" xfId="31088" xr:uid="{00000000-0005-0000-0000-0000F0260000}"/>
    <cellStyle name="20 % - Markeringsfarve3 9 2 3 2 3" xfId="46052" xr:uid="{00000000-0005-0000-0000-0000F1260000}"/>
    <cellStyle name="20 % - Markeringsfarve3 9 2 3 3" xfId="24066" xr:uid="{00000000-0005-0000-0000-0000F2260000}"/>
    <cellStyle name="20 % - Markeringsfarve3 9 2 3 4" xfId="39053" xr:uid="{00000000-0005-0000-0000-0000F3260000}"/>
    <cellStyle name="20 % - Markeringsfarve3 9 2 4" xfId="11233" xr:uid="{00000000-0005-0000-0000-0000F4260000}"/>
    <cellStyle name="20 % - Markeringsfarve3 9 2 4 2" xfId="27553" xr:uid="{00000000-0005-0000-0000-0000F5260000}"/>
    <cellStyle name="20 % - Markeringsfarve3 9 2 4 3" xfId="42519" xr:uid="{00000000-0005-0000-0000-0000F6260000}"/>
    <cellStyle name="20 % - Markeringsfarve3 9 2 5" xfId="20531" xr:uid="{00000000-0005-0000-0000-0000F7260000}"/>
    <cellStyle name="20 % - Markeringsfarve3 9 2 6" xfId="35520" xr:uid="{00000000-0005-0000-0000-0000F8260000}"/>
    <cellStyle name="20 % - Markeringsfarve3 9 3" xfId="3098" xr:uid="{00000000-0005-0000-0000-0000F9260000}"/>
    <cellStyle name="20 % - Markeringsfarve3 9 3 2" xfId="8047" xr:uid="{00000000-0005-0000-0000-0000FA260000}"/>
    <cellStyle name="20 % - Markeringsfarve3 9 3 2 2" xfId="15535" xr:uid="{00000000-0005-0000-0000-0000FB260000}"/>
    <cellStyle name="20 % - Markeringsfarve3 9 3 2 2 2" xfId="31850" xr:uid="{00000000-0005-0000-0000-0000FC260000}"/>
    <cellStyle name="20 % - Markeringsfarve3 9 3 2 2 3" xfId="46814" xr:uid="{00000000-0005-0000-0000-0000FD260000}"/>
    <cellStyle name="20 % - Markeringsfarve3 9 3 2 3" xfId="24828" xr:uid="{00000000-0005-0000-0000-0000FE260000}"/>
    <cellStyle name="20 % - Markeringsfarve3 9 3 2 4" xfId="39815" xr:uid="{00000000-0005-0000-0000-0000FF260000}"/>
    <cellStyle name="20 % - Markeringsfarve3 9 3 3" xfId="11235" xr:uid="{00000000-0005-0000-0000-000000270000}"/>
    <cellStyle name="20 % - Markeringsfarve3 9 3 3 2" xfId="27555" xr:uid="{00000000-0005-0000-0000-000001270000}"/>
    <cellStyle name="20 % - Markeringsfarve3 9 3 3 3" xfId="42521" xr:uid="{00000000-0005-0000-0000-000002270000}"/>
    <cellStyle name="20 % - Markeringsfarve3 9 3 4" xfId="20533" xr:uid="{00000000-0005-0000-0000-000003270000}"/>
    <cellStyle name="20 % - Markeringsfarve3 9 3 5" xfId="35522" xr:uid="{00000000-0005-0000-0000-000004270000}"/>
    <cellStyle name="20 % - Markeringsfarve3 9 4" xfId="3099" xr:uid="{00000000-0005-0000-0000-000005270000}"/>
    <cellStyle name="20 % - Markeringsfarve3 9 4 2" xfId="9380" xr:uid="{00000000-0005-0000-0000-000006270000}"/>
    <cellStyle name="20 % - Markeringsfarve3 9 4 2 2" xfId="16838" xr:uid="{00000000-0005-0000-0000-000007270000}"/>
    <cellStyle name="20 % - Markeringsfarve3 9 4 2 2 2" xfId="33153" xr:uid="{00000000-0005-0000-0000-000008270000}"/>
    <cellStyle name="20 % - Markeringsfarve3 9 4 2 2 3" xfId="48117" xr:uid="{00000000-0005-0000-0000-000009270000}"/>
    <cellStyle name="20 % - Markeringsfarve3 9 4 2 3" xfId="26131" xr:uid="{00000000-0005-0000-0000-00000A270000}"/>
    <cellStyle name="20 % - Markeringsfarve3 9 4 2 4" xfId="41118" xr:uid="{00000000-0005-0000-0000-00000B270000}"/>
    <cellStyle name="20 % - Markeringsfarve3 9 4 3" xfId="11236" xr:uid="{00000000-0005-0000-0000-00000C270000}"/>
    <cellStyle name="20 % - Markeringsfarve3 9 4 3 2" xfId="27556" xr:uid="{00000000-0005-0000-0000-00000D270000}"/>
    <cellStyle name="20 % - Markeringsfarve3 9 4 3 3" xfId="42522" xr:uid="{00000000-0005-0000-0000-00000E270000}"/>
    <cellStyle name="20 % - Markeringsfarve3 9 4 4" xfId="20534" xr:uid="{00000000-0005-0000-0000-00000F270000}"/>
    <cellStyle name="20 % - Markeringsfarve3 9 4 5" xfId="35523" xr:uid="{00000000-0005-0000-0000-000010270000}"/>
    <cellStyle name="20 % - Markeringsfarve3 9 5" xfId="6248" xr:uid="{00000000-0005-0000-0000-000011270000}"/>
    <cellStyle name="20 % - Markeringsfarve3 9 5 2" xfId="13744" xr:uid="{00000000-0005-0000-0000-000012270000}"/>
    <cellStyle name="20 % - Markeringsfarve3 9 5 2 2" xfId="30059" xr:uid="{00000000-0005-0000-0000-000013270000}"/>
    <cellStyle name="20 % - Markeringsfarve3 9 5 2 3" xfId="45023" xr:uid="{00000000-0005-0000-0000-000014270000}"/>
    <cellStyle name="20 % - Markeringsfarve3 9 5 3" xfId="23037" xr:uid="{00000000-0005-0000-0000-000015270000}"/>
    <cellStyle name="20 % - Markeringsfarve3 9 5 4" xfId="38024" xr:uid="{00000000-0005-0000-0000-000016270000}"/>
    <cellStyle name="20 % - Markeringsfarve3 9 6" xfId="11232" xr:uid="{00000000-0005-0000-0000-000017270000}"/>
    <cellStyle name="20 % - Markeringsfarve3 9 6 2" xfId="27552" xr:uid="{00000000-0005-0000-0000-000018270000}"/>
    <cellStyle name="20 % - Markeringsfarve3 9 6 3" xfId="42518" xr:uid="{00000000-0005-0000-0000-000019270000}"/>
    <cellStyle name="20 % - Markeringsfarve3 9 7" xfId="20530" xr:uid="{00000000-0005-0000-0000-00001A270000}"/>
    <cellStyle name="20 % - Markeringsfarve3 9 8" xfId="35519" xr:uid="{00000000-0005-0000-0000-00001B270000}"/>
    <cellStyle name="20 % - Markeringsfarve4 10" xfId="3101" xr:uid="{00000000-0005-0000-0000-00001C270000}"/>
    <cellStyle name="20 % - Markeringsfarve4 10 2" xfId="3102" xr:uid="{00000000-0005-0000-0000-00001D270000}"/>
    <cellStyle name="20 % - Markeringsfarve4 10 2 2" xfId="8166" xr:uid="{00000000-0005-0000-0000-00001E270000}"/>
    <cellStyle name="20 % - Markeringsfarve4 10 2 2 2" xfId="15645" xr:uid="{00000000-0005-0000-0000-00001F270000}"/>
    <cellStyle name="20 % - Markeringsfarve4 10 2 2 2 2" xfId="31960" xr:uid="{00000000-0005-0000-0000-000020270000}"/>
    <cellStyle name="20 % - Markeringsfarve4 10 2 2 2 3" xfId="46924" xr:uid="{00000000-0005-0000-0000-000021270000}"/>
    <cellStyle name="20 % - Markeringsfarve4 10 2 2 3" xfId="24938" xr:uid="{00000000-0005-0000-0000-000022270000}"/>
    <cellStyle name="20 % - Markeringsfarve4 10 2 2 4" xfId="39925" xr:uid="{00000000-0005-0000-0000-000023270000}"/>
    <cellStyle name="20 % - Markeringsfarve4 10 2 3" xfId="11239" xr:uid="{00000000-0005-0000-0000-000024270000}"/>
    <cellStyle name="20 % - Markeringsfarve4 10 2 3 2" xfId="27559" xr:uid="{00000000-0005-0000-0000-000025270000}"/>
    <cellStyle name="20 % - Markeringsfarve4 10 2 3 3" xfId="42525" xr:uid="{00000000-0005-0000-0000-000026270000}"/>
    <cellStyle name="20 % - Markeringsfarve4 10 2 4" xfId="20537" xr:uid="{00000000-0005-0000-0000-000027270000}"/>
    <cellStyle name="20 % - Markeringsfarve4 10 2 5" xfId="35526" xr:uid="{00000000-0005-0000-0000-000028270000}"/>
    <cellStyle name="20 % - Markeringsfarve4 10 3" xfId="3103" xr:uid="{00000000-0005-0000-0000-000029270000}"/>
    <cellStyle name="20 % - Markeringsfarve4 10 3 2" xfId="9341" xr:uid="{00000000-0005-0000-0000-00002A270000}"/>
    <cellStyle name="20 % - Markeringsfarve4 10 3 2 2" xfId="16801" xr:uid="{00000000-0005-0000-0000-00002B270000}"/>
    <cellStyle name="20 % - Markeringsfarve4 10 3 2 2 2" xfId="33116" xr:uid="{00000000-0005-0000-0000-00002C270000}"/>
    <cellStyle name="20 % - Markeringsfarve4 10 3 2 2 3" xfId="48080" xr:uid="{00000000-0005-0000-0000-00002D270000}"/>
    <cellStyle name="20 % - Markeringsfarve4 10 3 2 3" xfId="26094" xr:uid="{00000000-0005-0000-0000-00002E270000}"/>
    <cellStyle name="20 % - Markeringsfarve4 10 3 2 4" xfId="41081" xr:uid="{00000000-0005-0000-0000-00002F270000}"/>
    <cellStyle name="20 % - Markeringsfarve4 10 3 3" xfId="11240" xr:uid="{00000000-0005-0000-0000-000030270000}"/>
    <cellStyle name="20 % - Markeringsfarve4 10 3 3 2" xfId="27560" xr:uid="{00000000-0005-0000-0000-000031270000}"/>
    <cellStyle name="20 % - Markeringsfarve4 10 3 3 3" xfId="42526" xr:uid="{00000000-0005-0000-0000-000032270000}"/>
    <cellStyle name="20 % - Markeringsfarve4 10 3 4" xfId="20538" xr:uid="{00000000-0005-0000-0000-000033270000}"/>
    <cellStyle name="20 % - Markeringsfarve4 10 3 5" xfId="35527" xr:uid="{00000000-0005-0000-0000-000034270000}"/>
    <cellStyle name="20 % - Markeringsfarve4 10 4" xfId="6250" xr:uid="{00000000-0005-0000-0000-000035270000}"/>
    <cellStyle name="20 % - Markeringsfarve4 10 4 2" xfId="13746" xr:uid="{00000000-0005-0000-0000-000036270000}"/>
    <cellStyle name="20 % - Markeringsfarve4 10 4 2 2" xfId="30061" xr:uid="{00000000-0005-0000-0000-000037270000}"/>
    <cellStyle name="20 % - Markeringsfarve4 10 4 2 3" xfId="45025" xr:uid="{00000000-0005-0000-0000-000038270000}"/>
    <cellStyle name="20 % - Markeringsfarve4 10 4 3" xfId="23039" xr:uid="{00000000-0005-0000-0000-000039270000}"/>
    <cellStyle name="20 % - Markeringsfarve4 10 4 4" xfId="38026" xr:uid="{00000000-0005-0000-0000-00003A270000}"/>
    <cellStyle name="20 % - Markeringsfarve4 10 5" xfId="11238" xr:uid="{00000000-0005-0000-0000-00003B270000}"/>
    <cellStyle name="20 % - Markeringsfarve4 10 5 2" xfId="27558" xr:uid="{00000000-0005-0000-0000-00003C270000}"/>
    <cellStyle name="20 % - Markeringsfarve4 10 5 3" xfId="42524" xr:uid="{00000000-0005-0000-0000-00003D270000}"/>
    <cellStyle name="20 % - Markeringsfarve4 10 6" xfId="20536" xr:uid="{00000000-0005-0000-0000-00003E270000}"/>
    <cellStyle name="20 % - Markeringsfarve4 10 7" xfId="35525" xr:uid="{00000000-0005-0000-0000-00003F270000}"/>
    <cellStyle name="20 % - Markeringsfarve4 11" xfId="3104" xr:uid="{00000000-0005-0000-0000-000040270000}"/>
    <cellStyle name="20 % - Markeringsfarve4 11 2" xfId="3105" xr:uid="{00000000-0005-0000-0000-000041270000}"/>
    <cellStyle name="20 % - Markeringsfarve4 11 2 2" xfId="9063" xr:uid="{00000000-0005-0000-0000-000042270000}"/>
    <cellStyle name="20 % - Markeringsfarve4 11 2 2 2" xfId="16534" xr:uid="{00000000-0005-0000-0000-000043270000}"/>
    <cellStyle name="20 % - Markeringsfarve4 11 2 2 2 2" xfId="32849" xr:uid="{00000000-0005-0000-0000-000044270000}"/>
    <cellStyle name="20 % - Markeringsfarve4 11 2 2 2 3" xfId="47813" xr:uid="{00000000-0005-0000-0000-000045270000}"/>
    <cellStyle name="20 % - Markeringsfarve4 11 2 2 3" xfId="25827" xr:uid="{00000000-0005-0000-0000-000046270000}"/>
    <cellStyle name="20 % - Markeringsfarve4 11 2 2 4" xfId="40814" xr:uid="{00000000-0005-0000-0000-000047270000}"/>
    <cellStyle name="20 % - Markeringsfarve4 11 2 3" xfId="11242" xr:uid="{00000000-0005-0000-0000-000048270000}"/>
    <cellStyle name="20 % - Markeringsfarve4 11 2 3 2" xfId="27562" xr:uid="{00000000-0005-0000-0000-000049270000}"/>
    <cellStyle name="20 % - Markeringsfarve4 11 2 3 3" xfId="42528" xr:uid="{00000000-0005-0000-0000-00004A270000}"/>
    <cellStyle name="20 % - Markeringsfarve4 11 2 4" xfId="20540" xr:uid="{00000000-0005-0000-0000-00004B270000}"/>
    <cellStyle name="20 % - Markeringsfarve4 11 2 5" xfId="35529" xr:uid="{00000000-0005-0000-0000-00004C270000}"/>
    <cellStyle name="20 % - Markeringsfarve4 11 3" xfId="6251" xr:uid="{00000000-0005-0000-0000-00004D270000}"/>
    <cellStyle name="20 % - Markeringsfarve4 11 3 2" xfId="13747" xr:uid="{00000000-0005-0000-0000-00004E270000}"/>
    <cellStyle name="20 % - Markeringsfarve4 11 3 2 2" xfId="30062" xr:uid="{00000000-0005-0000-0000-00004F270000}"/>
    <cellStyle name="20 % - Markeringsfarve4 11 3 2 3" xfId="45026" xr:uid="{00000000-0005-0000-0000-000050270000}"/>
    <cellStyle name="20 % - Markeringsfarve4 11 3 3" xfId="23040" xr:uid="{00000000-0005-0000-0000-000051270000}"/>
    <cellStyle name="20 % - Markeringsfarve4 11 3 4" xfId="38027" xr:uid="{00000000-0005-0000-0000-000052270000}"/>
    <cellStyle name="20 % - Markeringsfarve4 11 4" xfId="11241" xr:uid="{00000000-0005-0000-0000-000053270000}"/>
    <cellStyle name="20 % - Markeringsfarve4 11 4 2" xfId="27561" xr:uid="{00000000-0005-0000-0000-000054270000}"/>
    <cellStyle name="20 % - Markeringsfarve4 11 4 3" xfId="42527" xr:uid="{00000000-0005-0000-0000-000055270000}"/>
    <cellStyle name="20 % - Markeringsfarve4 11 5" xfId="20539" xr:uid="{00000000-0005-0000-0000-000056270000}"/>
    <cellStyle name="20 % - Markeringsfarve4 11 6" xfId="35528" xr:uid="{00000000-0005-0000-0000-000057270000}"/>
    <cellStyle name="20 % - Markeringsfarve4 12" xfId="3106" xr:uid="{00000000-0005-0000-0000-000058270000}"/>
    <cellStyle name="20 % - Markeringsfarve4 12 2" xfId="3107" xr:uid="{00000000-0005-0000-0000-000059270000}"/>
    <cellStyle name="20 % - Markeringsfarve4 12 2 2" xfId="9325" xr:uid="{00000000-0005-0000-0000-00005A270000}"/>
    <cellStyle name="20 % - Markeringsfarve4 12 2 2 2" xfId="16786" xr:uid="{00000000-0005-0000-0000-00005B270000}"/>
    <cellStyle name="20 % - Markeringsfarve4 12 2 2 2 2" xfId="33101" xr:uid="{00000000-0005-0000-0000-00005C270000}"/>
    <cellStyle name="20 % - Markeringsfarve4 12 2 2 2 3" xfId="48065" xr:uid="{00000000-0005-0000-0000-00005D270000}"/>
    <cellStyle name="20 % - Markeringsfarve4 12 2 2 3" xfId="26079" xr:uid="{00000000-0005-0000-0000-00005E270000}"/>
    <cellStyle name="20 % - Markeringsfarve4 12 2 2 4" xfId="41066" xr:uid="{00000000-0005-0000-0000-00005F270000}"/>
    <cellStyle name="20 % - Markeringsfarve4 12 2 3" xfId="11244" xr:uid="{00000000-0005-0000-0000-000060270000}"/>
    <cellStyle name="20 % - Markeringsfarve4 12 2 3 2" xfId="27564" xr:uid="{00000000-0005-0000-0000-000061270000}"/>
    <cellStyle name="20 % - Markeringsfarve4 12 2 3 3" xfId="42530" xr:uid="{00000000-0005-0000-0000-000062270000}"/>
    <cellStyle name="20 % - Markeringsfarve4 12 2 4" xfId="20542" xr:uid="{00000000-0005-0000-0000-000063270000}"/>
    <cellStyle name="20 % - Markeringsfarve4 12 2 5" xfId="35531" xr:uid="{00000000-0005-0000-0000-000064270000}"/>
    <cellStyle name="20 % - Markeringsfarve4 12 3" xfId="6252" xr:uid="{00000000-0005-0000-0000-000065270000}"/>
    <cellStyle name="20 % - Markeringsfarve4 12 3 2" xfId="13748" xr:uid="{00000000-0005-0000-0000-000066270000}"/>
    <cellStyle name="20 % - Markeringsfarve4 12 3 2 2" xfId="30063" xr:uid="{00000000-0005-0000-0000-000067270000}"/>
    <cellStyle name="20 % - Markeringsfarve4 12 3 2 3" xfId="45027" xr:uid="{00000000-0005-0000-0000-000068270000}"/>
    <cellStyle name="20 % - Markeringsfarve4 12 3 3" xfId="23041" xr:uid="{00000000-0005-0000-0000-000069270000}"/>
    <cellStyle name="20 % - Markeringsfarve4 12 3 4" xfId="38028" xr:uid="{00000000-0005-0000-0000-00006A270000}"/>
    <cellStyle name="20 % - Markeringsfarve4 12 4" xfId="11243" xr:uid="{00000000-0005-0000-0000-00006B270000}"/>
    <cellStyle name="20 % - Markeringsfarve4 12 4 2" xfId="27563" xr:uid="{00000000-0005-0000-0000-00006C270000}"/>
    <cellStyle name="20 % - Markeringsfarve4 12 4 3" xfId="42529" xr:uid="{00000000-0005-0000-0000-00006D270000}"/>
    <cellStyle name="20 % - Markeringsfarve4 12 5" xfId="20541" xr:uid="{00000000-0005-0000-0000-00006E270000}"/>
    <cellStyle name="20 % - Markeringsfarve4 12 6" xfId="35530" xr:uid="{00000000-0005-0000-0000-00006F270000}"/>
    <cellStyle name="20 % - Markeringsfarve4 13" xfId="3108" xr:uid="{00000000-0005-0000-0000-000070270000}"/>
    <cellStyle name="20 % - Markeringsfarve4 13 2" xfId="3109" xr:uid="{00000000-0005-0000-0000-000071270000}"/>
    <cellStyle name="20 % - Markeringsfarve4 13 2 2" xfId="9260" xr:uid="{00000000-0005-0000-0000-000072270000}"/>
    <cellStyle name="20 % - Markeringsfarve4 13 2 2 2" xfId="16725" xr:uid="{00000000-0005-0000-0000-000073270000}"/>
    <cellStyle name="20 % - Markeringsfarve4 13 2 2 2 2" xfId="33040" xr:uid="{00000000-0005-0000-0000-000074270000}"/>
    <cellStyle name="20 % - Markeringsfarve4 13 2 2 2 3" xfId="48004" xr:uid="{00000000-0005-0000-0000-000075270000}"/>
    <cellStyle name="20 % - Markeringsfarve4 13 2 2 3" xfId="26018" xr:uid="{00000000-0005-0000-0000-000076270000}"/>
    <cellStyle name="20 % - Markeringsfarve4 13 2 2 4" xfId="41005" xr:uid="{00000000-0005-0000-0000-000077270000}"/>
    <cellStyle name="20 % - Markeringsfarve4 13 2 3" xfId="11246" xr:uid="{00000000-0005-0000-0000-000078270000}"/>
    <cellStyle name="20 % - Markeringsfarve4 13 2 3 2" xfId="27566" xr:uid="{00000000-0005-0000-0000-000079270000}"/>
    <cellStyle name="20 % - Markeringsfarve4 13 2 3 3" xfId="42532" xr:uid="{00000000-0005-0000-0000-00007A270000}"/>
    <cellStyle name="20 % - Markeringsfarve4 13 2 4" xfId="20544" xr:uid="{00000000-0005-0000-0000-00007B270000}"/>
    <cellStyle name="20 % - Markeringsfarve4 13 2 5" xfId="35533" xr:uid="{00000000-0005-0000-0000-00007C270000}"/>
    <cellStyle name="20 % - Markeringsfarve4 13 3" xfId="6249" xr:uid="{00000000-0005-0000-0000-00007D270000}"/>
    <cellStyle name="20 % - Markeringsfarve4 13 3 2" xfId="13745" xr:uid="{00000000-0005-0000-0000-00007E270000}"/>
    <cellStyle name="20 % - Markeringsfarve4 13 3 2 2" xfId="30060" xr:uid="{00000000-0005-0000-0000-00007F270000}"/>
    <cellStyle name="20 % - Markeringsfarve4 13 3 2 3" xfId="45024" xr:uid="{00000000-0005-0000-0000-000080270000}"/>
    <cellStyle name="20 % - Markeringsfarve4 13 3 3" xfId="23038" xr:uid="{00000000-0005-0000-0000-000081270000}"/>
    <cellStyle name="20 % - Markeringsfarve4 13 3 4" xfId="38025" xr:uid="{00000000-0005-0000-0000-000082270000}"/>
    <cellStyle name="20 % - Markeringsfarve4 13 4" xfId="11245" xr:uid="{00000000-0005-0000-0000-000083270000}"/>
    <cellStyle name="20 % - Markeringsfarve4 13 4 2" xfId="27565" xr:uid="{00000000-0005-0000-0000-000084270000}"/>
    <cellStyle name="20 % - Markeringsfarve4 13 4 3" xfId="42531" xr:uid="{00000000-0005-0000-0000-000085270000}"/>
    <cellStyle name="20 % - Markeringsfarve4 13 5" xfId="20543" xr:uid="{00000000-0005-0000-0000-000086270000}"/>
    <cellStyle name="20 % - Markeringsfarve4 13 6" xfId="35532" xr:uid="{00000000-0005-0000-0000-000087270000}"/>
    <cellStyle name="20 % - Markeringsfarve4 14" xfId="3110" xr:uid="{00000000-0005-0000-0000-000088270000}"/>
    <cellStyle name="20 % - Markeringsfarve4 14 2" xfId="7389" xr:uid="{00000000-0005-0000-0000-000089270000}"/>
    <cellStyle name="20 % - Markeringsfarve4 14 2 2" xfId="14880" xr:uid="{00000000-0005-0000-0000-00008A270000}"/>
    <cellStyle name="20 % - Markeringsfarve4 14 2 2 2" xfId="31195" xr:uid="{00000000-0005-0000-0000-00008B270000}"/>
    <cellStyle name="20 % - Markeringsfarve4 14 2 2 3" xfId="46159" xr:uid="{00000000-0005-0000-0000-00008C270000}"/>
    <cellStyle name="20 % - Markeringsfarve4 14 2 3" xfId="24173" xr:uid="{00000000-0005-0000-0000-00008D270000}"/>
    <cellStyle name="20 % - Markeringsfarve4 14 2 4" xfId="39160" xr:uid="{00000000-0005-0000-0000-00008E270000}"/>
    <cellStyle name="20 % - Markeringsfarve4 14 3" xfId="11247" xr:uid="{00000000-0005-0000-0000-00008F270000}"/>
    <cellStyle name="20 % - Markeringsfarve4 14 3 2" xfId="27567" xr:uid="{00000000-0005-0000-0000-000090270000}"/>
    <cellStyle name="20 % - Markeringsfarve4 14 3 3" xfId="42533" xr:uid="{00000000-0005-0000-0000-000091270000}"/>
    <cellStyle name="20 % - Markeringsfarve4 14 4" xfId="20545" xr:uid="{00000000-0005-0000-0000-000092270000}"/>
    <cellStyle name="20 % - Markeringsfarve4 14 5" xfId="35534" xr:uid="{00000000-0005-0000-0000-000093270000}"/>
    <cellStyle name="20 % - Markeringsfarve4 15" xfId="3111" xr:uid="{00000000-0005-0000-0000-000094270000}"/>
    <cellStyle name="20 % - Markeringsfarve4 15 2" xfId="9274" xr:uid="{00000000-0005-0000-0000-000095270000}"/>
    <cellStyle name="20 % - Markeringsfarve4 15 2 2" xfId="16738" xr:uid="{00000000-0005-0000-0000-000096270000}"/>
    <cellStyle name="20 % - Markeringsfarve4 15 2 2 2" xfId="33053" xr:uid="{00000000-0005-0000-0000-000097270000}"/>
    <cellStyle name="20 % - Markeringsfarve4 15 2 2 3" xfId="48017" xr:uid="{00000000-0005-0000-0000-000098270000}"/>
    <cellStyle name="20 % - Markeringsfarve4 15 2 3" xfId="26031" xr:uid="{00000000-0005-0000-0000-000099270000}"/>
    <cellStyle name="20 % - Markeringsfarve4 15 2 4" xfId="41018" xr:uid="{00000000-0005-0000-0000-00009A270000}"/>
    <cellStyle name="20 % - Markeringsfarve4 15 3" xfId="11248" xr:uid="{00000000-0005-0000-0000-00009B270000}"/>
    <cellStyle name="20 % - Markeringsfarve4 15 3 2" xfId="27568" xr:uid="{00000000-0005-0000-0000-00009C270000}"/>
    <cellStyle name="20 % - Markeringsfarve4 15 3 3" xfId="42534" xr:uid="{00000000-0005-0000-0000-00009D270000}"/>
    <cellStyle name="20 % - Markeringsfarve4 15 4" xfId="20546" xr:uid="{00000000-0005-0000-0000-00009E270000}"/>
    <cellStyle name="20 % - Markeringsfarve4 15 5" xfId="35535" xr:uid="{00000000-0005-0000-0000-00009F270000}"/>
    <cellStyle name="20 % - Markeringsfarve4 16" xfId="3112" xr:uid="{00000000-0005-0000-0000-0000A0270000}"/>
    <cellStyle name="20 % - Markeringsfarve4 16 2" xfId="9105" xr:uid="{00000000-0005-0000-0000-0000A1270000}"/>
    <cellStyle name="20 % - Markeringsfarve4 16 2 2" xfId="16575" xr:uid="{00000000-0005-0000-0000-0000A2270000}"/>
    <cellStyle name="20 % - Markeringsfarve4 16 2 2 2" xfId="32890" xr:uid="{00000000-0005-0000-0000-0000A3270000}"/>
    <cellStyle name="20 % - Markeringsfarve4 16 2 2 3" xfId="47854" xr:uid="{00000000-0005-0000-0000-0000A4270000}"/>
    <cellStyle name="20 % - Markeringsfarve4 16 2 3" xfId="25868" xr:uid="{00000000-0005-0000-0000-0000A5270000}"/>
    <cellStyle name="20 % - Markeringsfarve4 16 2 4" xfId="40855" xr:uid="{00000000-0005-0000-0000-0000A6270000}"/>
    <cellStyle name="20 % - Markeringsfarve4 16 3" xfId="11249" xr:uid="{00000000-0005-0000-0000-0000A7270000}"/>
    <cellStyle name="20 % - Markeringsfarve4 16 3 2" xfId="27569" xr:uid="{00000000-0005-0000-0000-0000A8270000}"/>
    <cellStyle name="20 % - Markeringsfarve4 16 3 3" xfId="42535" xr:uid="{00000000-0005-0000-0000-0000A9270000}"/>
    <cellStyle name="20 % - Markeringsfarve4 16 4" xfId="20547" xr:uid="{00000000-0005-0000-0000-0000AA270000}"/>
    <cellStyle name="20 % - Markeringsfarve4 16 5" xfId="35536" xr:uid="{00000000-0005-0000-0000-0000AB270000}"/>
    <cellStyle name="20 % - Markeringsfarve4 17" xfId="6068" xr:uid="{00000000-0005-0000-0000-0000AC270000}"/>
    <cellStyle name="20 % - Markeringsfarve4 17 2" xfId="13568" xr:uid="{00000000-0005-0000-0000-0000AD270000}"/>
    <cellStyle name="20 % - Markeringsfarve4 17 2 2" xfId="29883" xr:uid="{00000000-0005-0000-0000-0000AE270000}"/>
    <cellStyle name="20 % - Markeringsfarve4 17 2 3" xfId="44847" xr:uid="{00000000-0005-0000-0000-0000AF270000}"/>
    <cellStyle name="20 % - Markeringsfarve4 17 3" xfId="22861" xr:uid="{00000000-0005-0000-0000-0000B0270000}"/>
    <cellStyle name="20 % - Markeringsfarve4 17 4" xfId="37848" xr:uid="{00000000-0005-0000-0000-0000B1270000}"/>
    <cellStyle name="20 % - Markeringsfarve4 18" xfId="3100" xr:uid="{00000000-0005-0000-0000-0000B2270000}"/>
    <cellStyle name="20 % - Markeringsfarve4 18 2" xfId="11237" xr:uid="{00000000-0005-0000-0000-0000B3270000}"/>
    <cellStyle name="20 % - Markeringsfarve4 18 2 2" xfId="27557" xr:uid="{00000000-0005-0000-0000-0000B4270000}"/>
    <cellStyle name="20 % - Markeringsfarve4 18 2 3" xfId="42523" xr:uid="{00000000-0005-0000-0000-0000B5270000}"/>
    <cellStyle name="20 % - Markeringsfarve4 18 3" xfId="20535" xr:uid="{00000000-0005-0000-0000-0000B6270000}"/>
    <cellStyle name="20 % - Markeringsfarve4 18 4" xfId="35524" xr:uid="{00000000-0005-0000-0000-0000B7270000}"/>
    <cellStyle name="20 % - Markeringsfarve4 2" xfId="3113" xr:uid="{00000000-0005-0000-0000-0000B8270000}"/>
    <cellStyle name="20 % - Markeringsfarve4 2 10" xfId="3114" xr:uid="{00000000-0005-0000-0000-0000B9270000}"/>
    <cellStyle name="20 % - Markeringsfarve4 2 10 2" xfId="7420" xr:uid="{00000000-0005-0000-0000-0000BA270000}"/>
    <cellStyle name="20 % - Markeringsfarve4 2 10 2 2" xfId="14909" xr:uid="{00000000-0005-0000-0000-0000BB270000}"/>
    <cellStyle name="20 % - Markeringsfarve4 2 10 2 2 2" xfId="31224" xr:uid="{00000000-0005-0000-0000-0000BC270000}"/>
    <cellStyle name="20 % - Markeringsfarve4 2 10 2 2 3" xfId="46188" xr:uid="{00000000-0005-0000-0000-0000BD270000}"/>
    <cellStyle name="20 % - Markeringsfarve4 2 10 2 3" xfId="24202" xr:uid="{00000000-0005-0000-0000-0000BE270000}"/>
    <cellStyle name="20 % - Markeringsfarve4 2 10 2 4" xfId="39189" xr:uid="{00000000-0005-0000-0000-0000BF270000}"/>
    <cellStyle name="20 % - Markeringsfarve4 2 10 3" xfId="11251" xr:uid="{00000000-0005-0000-0000-0000C0270000}"/>
    <cellStyle name="20 % - Markeringsfarve4 2 10 3 2" xfId="27571" xr:uid="{00000000-0005-0000-0000-0000C1270000}"/>
    <cellStyle name="20 % - Markeringsfarve4 2 10 3 3" xfId="42537" xr:uid="{00000000-0005-0000-0000-0000C2270000}"/>
    <cellStyle name="20 % - Markeringsfarve4 2 10 4" xfId="20549" xr:uid="{00000000-0005-0000-0000-0000C3270000}"/>
    <cellStyle name="20 % - Markeringsfarve4 2 10 5" xfId="35538" xr:uid="{00000000-0005-0000-0000-0000C4270000}"/>
    <cellStyle name="20 % - Markeringsfarve4 2 11" xfId="3115" xr:uid="{00000000-0005-0000-0000-0000C5270000}"/>
    <cellStyle name="20 % - Markeringsfarve4 2 11 2" xfId="8974" xr:uid="{00000000-0005-0000-0000-0000C6270000}"/>
    <cellStyle name="20 % - Markeringsfarve4 2 11 2 2" xfId="16446" xr:uid="{00000000-0005-0000-0000-0000C7270000}"/>
    <cellStyle name="20 % - Markeringsfarve4 2 11 2 2 2" xfId="32761" xr:uid="{00000000-0005-0000-0000-0000C8270000}"/>
    <cellStyle name="20 % - Markeringsfarve4 2 11 2 2 3" xfId="47725" xr:uid="{00000000-0005-0000-0000-0000C9270000}"/>
    <cellStyle name="20 % - Markeringsfarve4 2 11 2 3" xfId="25739" xr:uid="{00000000-0005-0000-0000-0000CA270000}"/>
    <cellStyle name="20 % - Markeringsfarve4 2 11 2 4" xfId="40726" xr:uid="{00000000-0005-0000-0000-0000CB270000}"/>
    <cellStyle name="20 % - Markeringsfarve4 2 11 3" xfId="11252" xr:uid="{00000000-0005-0000-0000-0000CC270000}"/>
    <cellStyle name="20 % - Markeringsfarve4 2 11 3 2" xfId="27572" xr:uid="{00000000-0005-0000-0000-0000CD270000}"/>
    <cellStyle name="20 % - Markeringsfarve4 2 11 3 3" xfId="42538" xr:uid="{00000000-0005-0000-0000-0000CE270000}"/>
    <cellStyle name="20 % - Markeringsfarve4 2 11 4" xfId="20550" xr:uid="{00000000-0005-0000-0000-0000CF270000}"/>
    <cellStyle name="20 % - Markeringsfarve4 2 11 5" xfId="35539" xr:uid="{00000000-0005-0000-0000-0000D0270000}"/>
    <cellStyle name="20 % - Markeringsfarve4 2 12" xfId="6253" xr:uid="{00000000-0005-0000-0000-0000D1270000}"/>
    <cellStyle name="20 % - Markeringsfarve4 2 12 2" xfId="13749" xr:uid="{00000000-0005-0000-0000-0000D2270000}"/>
    <cellStyle name="20 % - Markeringsfarve4 2 12 2 2" xfId="30064" xr:uid="{00000000-0005-0000-0000-0000D3270000}"/>
    <cellStyle name="20 % - Markeringsfarve4 2 12 2 3" xfId="45028" xr:uid="{00000000-0005-0000-0000-0000D4270000}"/>
    <cellStyle name="20 % - Markeringsfarve4 2 12 3" xfId="23042" xr:uid="{00000000-0005-0000-0000-0000D5270000}"/>
    <cellStyle name="20 % - Markeringsfarve4 2 12 4" xfId="38029" xr:uid="{00000000-0005-0000-0000-0000D6270000}"/>
    <cellStyle name="20 % - Markeringsfarve4 2 13" xfId="11250" xr:uid="{00000000-0005-0000-0000-0000D7270000}"/>
    <cellStyle name="20 % - Markeringsfarve4 2 13 2" xfId="27570" xr:uid="{00000000-0005-0000-0000-0000D8270000}"/>
    <cellStyle name="20 % - Markeringsfarve4 2 13 3" xfId="42536" xr:uid="{00000000-0005-0000-0000-0000D9270000}"/>
    <cellStyle name="20 % - Markeringsfarve4 2 14" xfId="20548" xr:uid="{00000000-0005-0000-0000-0000DA270000}"/>
    <cellStyle name="20 % - Markeringsfarve4 2 15" xfId="35537" xr:uid="{00000000-0005-0000-0000-0000DB270000}"/>
    <cellStyle name="20 % - Markeringsfarve4 2 2" xfId="3116" xr:uid="{00000000-0005-0000-0000-0000DC270000}"/>
    <cellStyle name="20 % - Markeringsfarve4 2 2 10" xfId="6254" xr:uid="{00000000-0005-0000-0000-0000DD270000}"/>
    <cellStyle name="20 % - Markeringsfarve4 2 2 10 2" xfId="13750" xr:uid="{00000000-0005-0000-0000-0000DE270000}"/>
    <cellStyle name="20 % - Markeringsfarve4 2 2 10 2 2" xfId="30065" xr:uid="{00000000-0005-0000-0000-0000DF270000}"/>
    <cellStyle name="20 % - Markeringsfarve4 2 2 10 2 3" xfId="45029" xr:uid="{00000000-0005-0000-0000-0000E0270000}"/>
    <cellStyle name="20 % - Markeringsfarve4 2 2 10 3" xfId="23043" xr:uid="{00000000-0005-0000-0000-0000E1270000}"/>
    <cellStyle name="20 % - Markeringsfarve4 2 2 10 4" xfId="38030" xr:uid="{00000000-0005-0000-0000-0000E2270000}"/>
    <cellStyle name="20 % - Markeringsfarve4 2 2 11" xfId="11253" xr:uid="{00000000-0005-0000-0000-0000E3270000}"/>
    <cellStyle name="20 % - Markeringsfarve4 2 2 11 2" xfId="27573" xr:uid="{00000000-0005-0000-0000-0000E4270000}"/>
    <cellStyle name="20 % - Markeringsfarve4 2 2 11 3" xfId="42539" xr:uid="{00000000-0005-0000-0000-0000E5270000}"/>
    <cellStyle name="20 % - Markeringsfarve4 2 2 12" xfId="20551" xr:uid="{00000000-0005-0000-0000-0000E6270000}"/>
    <cellStyle name="20 % - Markeringsfarve4 2 2 13" xfId="35540" xr:uid="{00000000-0005-0000-0000-0000E7270000}"/>
    <cellStyle name="20 % - Markeringsfarve4 2 2 2" xfId="3117" xr:uid="{00000000-0005-0000-0000-0000E8270000}"/>
    <cellStyle name="20 % - Markeringsfarve4 2 2 2 2" xfId="3118" xr:uid="{00000000-0005-0000-0000-0000E9270000}"/>
    <cellStyle name="20 % - Markeringsfarve4 2 2 2 2 2" xfId="3119" xr:uid="{00000000-0005-0000-0000-0000EA270000}"/>
    <cellStyle name="20 % - Markeringsfarve4 2 2 2 2 2 2" xfId="8351" xr:uid="{00000000-0005-0000-0000-0000EB270000}"/>
    <cellStyle name="20 % - Markeringsfarve4 2 2 2 2 2 2 2" xfId="15830" xr:uid="{00000000-0005-0000-0000-0000EC270000}"/>
    <cellStyle name="20 % - Markeringsfarve4 2 2 2 2 2 2 2 2" xfId="32145" xr:uid="{00000000-0005-0000-0000-0000ED270000}"/>
    <cellStyle name="20 % - Markeringsfarve4 2 2 2 2 2 2 2 3" xfId="47109" xr:uid="{00000000-0005-0000-0000-0000EE270000}"/>
    <cellStyle name="20 % - Markeringsfarve4 2 2 2 2 2 2 3" xfId="25123" xr:uid="{00000000-0005-0000-0000-0000EF270000}"/>
    <cellStyle name="20 % - Markeringsfarve4 2 2 2 2 2 2 4" xfId="40110" xr:uid="{00000000-0005-0000-0000-0000F0270000}"/>
    <cellStyle name="20 % - Markeringsfarve4 2 2 2 2 2 3" xfId="11256" xr:uid="{00000000-0005-0000-0000-0000F1270000}"/>
    <cellStyle name="20 % - Markeringsfarve4 2 2 2 2 2 3 2" xfId="27576" xr:uid="{00000000-0005-0000-0000-0000F2270000}"/>
    <cellStyle name="20 % - Markeringsfarve4 2 2 2 2 2 3 3" xfId="42542" xr:uid="{00000000-0005-0000-0000-0000F3270000}"/>
    <cellStyle name="20 % - Markeringsfarve4 2 2 2 2 2 4" xfId="20554" xr:uid="{00000000-0005-0000-0000-0000F4270000}"/>
    <cellStyle name="20 % - Markeringsfarve4 2 2 2 2 2 5" xfId="35543" xr:uid="{00000000-0005-0000-0000-0000F5270000}"/>
    <cellStyle name="20 % - Markeringsfarve4 2 2 2 2 3" xfId="6923" xr:uid="{00000000-0005-0000-0000-0000F6270000}"/>
    <cellStyle name="20 % - Markeringsfarve4 2 2 2 2 3 2" xfId="14418" xr:uid="{00000000-0005-0000-0000-0000F7270000}"/>
    <cellStyle name="20 % - Markeringsfarve4 2 2 2 2 3 2 2" xfId="30733" xr:uid="{00000000-0005-0000-0000-0000F8270000}"/>
    <cellStyle name="20 % - Markeringsfarve4 2 2 2 2 3 2 3" xfId="45697" xr:uid="{00000000-0005-0000-0000-0000F9270000}"/>
    <cellStyle name="20 % - Markeringsfarve4 2 2 2 2 3 3" xfId="23711" xr:uid="{00000000-0005-0000-0000-0000FA270000}"/>
    <cellStyle name="20 % - Markeringsfarve4 2 2 2 2 3 4" xfId="38698" xr:uid="{00000000-0005-0000-0000-0000FB270000}"/>
    <cellStyle name="20 % - Markeringsfarve4 2 2 2 2 4" xfId="11255" xr:uid="{00000000-0005-0000-0000-0000FC270000}"/>
    <cellStyle name="20 % - Markeringsfarve4 2 2 2 2 4 2" xfId="27575" xr:uid="{00000000-0005-0000-0000-0000FD270000}"/>
    <cellStyle name="20 % - Markeringsfarve4 2 2 2 2 4 3" xfId="42541" xr:uid="{00000000-0005-0000-0000-0000FE270000}"/>
    <cellStyle name="20 % - Markeringsfarve4 2 2 2 2 5" xfId="20553" xr:uid="{00000000-0005-0000-0000-0000FF270000}"/>
    <cellStyle name="20 % - Markeringsfarve4 2 2 2 2 6" xfId="35542" xr:uid="{00000000-0005-0000-0000-000000280000}"/>
    <cellStyle name="20 % - Markeringsfarve4 2 2 2 3" xfId="3120" xr:uid="{00000000-0005-0000-0000-000001280000}"/>
    <cellStyle name="20 % - Markeringsfarve4 2 2 2 3 2" xfId="7581" xr:uid="{00000000-0005-0000-0000-000002280000}"/>
    <cellStyle name="20 % - Markeringsfarve4 2 2 2 3 2 2" xfId="15070" xr:uid="{00000000-0005-0000-0000-000003280000}"/>
    <cellStyle name="20 % - Markeringsfarve4 2 2 2 3 2 2 2" xfId="31385" xr:uid="{00000000-0005-0000-0000-000004280000}"/>
    <cellStyle name="20 % - Markeringsfarve4 2 2 2 3 2 2 3" xfId="46349" xr:uid="{00000000-0005-0000-0000-000005280000}"/>
    <cellStyle name="20 % - Markeringsfarve4 2 2 2 3 2 3" xfId="24363" xr:uid="{00000000-0005-0000-0000-000006280000}"/>
    <cellStyle name="20 % - Markeringsfarve4 2 2 2 3 2 4" xfId="39350" xr:uid="{00000000-0005-0000-0000-000007280000}"/>
    <cellStyle name="20 % - Markeringsfarve4 2 2 2 3 3" xfId="11257" xr:uid="{00000000-0005-0000-0000-000008280000}"/>
    <cellStyle name="20 % - Markeringsfarve4 2 2 2 3 3 2" xfId="27577" xr:uid="{00000000-0005-0000-0000-000009280000}"/>
    <cellStyle name="20 % - Markeringsfarve4 2 2 2 3 3 3" xfId="42543" xr:uid="{00000000-0005-0000-0000-00000A280000}"/>
    <cellStyle name="20 % - Markeringsfarve4 2 2 2 3 4" xfId="20555" xr:uid="{00000000-0005-0000-0000-00000B280000}"/>
    <cellStyle name="20 % - Markeringsfarve4 2 2 2 3 5" xfId="35544" xr:uid="{00000000-0005-0000-0000-00000C280000}"/>
    <cellStyle name="20 % - Markeringsfarve4 2 2 2 4" xfId="3121" xr:uid="{00000000-0005-0000-0000-00000D280000}"/>
    <cellStyle name="20 % - Markeringsfarve4 2 2 2 4 2" xfId="8898" xr:uid="{00000000-0005-0000-0000-00000E280000}"/>
    <cellStyle name="20 % - Markeringsfarve4 2 2 2 4 2 2" xfId="16373" xr:uid="{00000000-0005-0000-0000-00000F280000}"/>
    <cellStyle name="20 % - Markeringsfarve4 2 2 2 4 2 2 2" xfId="32688" xr:uid="{00000000-0005-0000-0000-000010280000}"/>
    <cellStyle name="20 % - Markeringsfarve4 2 2 2 4 2 2 3" xfId="47652" xr:uid="{00000000-0005-0000-0000-000011280000}"/>
    <cellStyle name="20 % - Markeringsfarve4 2 2 2 4 2 3" xfId="25666" xr:uid="{00000000-0005-0000-0000-000012280000}"/>
    <cellStyle name="20 % - Markeringsfarve4 2 2 2 4 2 4" xfId="40653" xr:uid="{00000000-0005-0000-0000-000013280000}"/>
    <cellStyle name="20 % - Markeringsfarve4 2 2 2 4 3" xfId="11258" xr:uid="{00000000-0005-0000-0000-000014280000}"/>
    <cellStyle name="20 % - Markeringsfarve4 2 2 2 4 3 2" xfId="27578" xr:uid="{00000000-0005-0000-0000-000015280000}"/>
    <cellStyle name="20 % - Markeringsfarve4 2 2 2 4 3 3" xfId="42544" xr:uid="{00000000-0005-0000-0000-000016280000}"/>
    <cellStyle name="20 % - Markeringsfarve4 2 2 2 4 4" xfId="20556" xr:uid="{00000000-0005-0000-0000-000017280000}"/>
    <cellStyle name="20 % - Markeringsfarve4 2 2 2 4 5" xfId="35545" xr:uid="{00000000-0005-0000-0000-000018280000}"/>
    <cellStyle name="20 % - Markeringsfarve4 2 2 2 5" xfId="6255" xr:uid="{00000000-0005-0000-0000-000019280000}"/>
    <cellStyle name="20 % - Markeringsfarve4 2 2 2 5 2" xfId="13751" xr:uid="{00000000-0005-0000-0000-00001A280000}"/>
    <cellStyle name="20 % - Markeringsfarve4 2 2 2 5 2 2" xfId="30066" xr:uid="{00000000-0005-0000-0000-00001B280000}"/>
    <cellStyle name="20 % - Markeringsfarve4 2 2 2 5 2 3" xfId="45030" xr:uid="{00000000-0005-0000-0000-00001C280000}"/>
    <cellStyle name="20 % - Markeringsfarve4 2 2 2 5 3" xfId="23044" xr:uid="{00000000-0005-0000-0000-00001D280000}"/>
    <cellStyle name="20 % - Markeringsfarve4 2 2 2 5 4" xfId="38031" xr:uid="{00000000-0005-0000-0000-00001E280000}"/>
    <cellStyle name="20 % - Markeringsfarve4 2 2 2 6" xfId="11254" xr:uid="{00000000-0005-0000-0000-00001F280000}"/>
    <cellStyle name="20 % - Markeringsfarve4 2 2 2 6 2" xfId="27574" xr:uid="{00000000-0005-0000-0000-000020280000}"/>
    <cellStyle name="20 % - Markeringsfarve4 2 2 2 6 3" xfId="42540" xr:uid="{00000000-0005-0000-0000-000021280000}"/>
    <cellStyle name="20 % - Markeringsfarve4 2 2 2 7" xfId="20552" xr:uid="{00000000-0005-0000-0000-000022280000}"/>
    <cellStyle name="20 % - Markeringsfarve4 2 2 2 8" xfId="35541" xr:uid="{00000000-0005-0000-0000-000023280000}"/>
    <cellStyle name="20 % - Markeringsfarve4 2 2 3" xfId="3122" xr:uid="{00000000-0005-0000-0000-000024280000}"/>
    <cellStyle name="20 % - Markeringsfarve4 2 2 3 2" xfId="3123" xr:uid="{00000000-0005-0000-0000-000025280000}"/>
    <cellStyle name="20 % - Markeringsfarve4 2 2 3 2 2" xfId="3124" xr:uid="{00000000-0005-0000-0000-000026280000}"/>
    <cellStyle name="20 % - Markeringsfarve4 2 2 3 2 2 2" xfId="8426" xr:uid="{00000000-0005-0000-0000-000027280000}"/>
    <cellStyle name="20 % - Markeringsfarve4 2 2 3 2 2 2 2" xfId="15905" xr:uid="{00000000-0005-0000-0000-000028280000}"/>
    <cellStyle name="20 % - Markeringsfarve4 2 2 3 2 2 2 2 2" xfId="32220" xr:uid="{00000000-0005-0000-0000-000029280000}"/>
    <cellStyle name="20 % - Markeringsfarve4 2 2 3 2 2 2 2 3" xfId="47184" xr:uid="{00000000-0005-0000-0000-00002A280000}"/>
    <cellStyle name="20 % - Markeringsfarve4 2 2 3 2 2 2 3" xfId="25198" xr:uid="{00000000-0005-0000-0000-00002B280000}"/>
    <cellStyle name="20 % - Markeringsfarve4 2 2 3 2 2 2 4" xfId="40185" xr:uid="{00000000-0005-0000-0000-00002C280000}"/>
    <cellStyle name="20 % - Markeringsfarve4 2 2 3 2 2 3" xfId="11261" xr:uid="{00000000-0005-0000-0000-00002D280000}"/>
    <cellStyle name="20 % - Markeringsfarve4 2 2 3 2 2 3 2" xfId="27581" xr:uid="{00000000-0005-0000-0000-00002E280000}"/>
    <cellStyle name="20 % - Markeringsfarve4 2 2 3 2 2 3 3" xfId="42547" xr:uid="{00000000-0005-0000-0000-00002F280000}"/>
    <cellStyle name="20 % - Markeringsfarve4 2 2 3 2 2 4" xfId="20559" xr:uid="{00000000-0005-0000-0000-000030280000}"/>
    <cellStyle name="20 % - Markeringsfarve4 2 2 3 2 2 5" xfId="35548" xr:uid="{00000000-0005-0000-0000-000031280000}"/>
    <cellStyle name="20 % - Markeringsfarve4 2 2 3 2 3" xfId="6990" xr:uid="{00000000-0005-0000-0000-000032280000}"/>
    <cellStyle name="20 % - Markeringsfarve4 2 2 3 2 3 2" xfId="14485" xr:uid="{00000000-0005-0000-0000-000033280000}"/>
    <cellStyle name="20 % - Markeringsfarve4 2 2 3 2 3 2 2" xfId="30800" xr:uid="{00000000-0005-0000-0000-000034280000}"/>
    <cellStyle name="20 % - Markeringsfarve4 2 2 3 2 3 2 3" xfId="45764" xr:uid="{00000000-0005-0000-0000-000035280000}"/>
    <cellStyle name="20 % - Markeringsfarve4 2 2 3 2 3 3" xfId="23778" xr:uid="{00000000-0005-0000-0000-000036280000}"/>
    <cellStyle name="20 % - Markeringsfarve4 2 2 3 2 3 4" xfId="38765" xr:uid="{00000000-0005-0000-0000-000037280000}"/>
    <cellStyle name="20 % - Markeringsfarve4 2 2 3 2 4" xfId="11260" xr:uid="{00000000-0005-0000-0000-000038280000}"/>
    <cellStyle name="20 % - Markeringsfarve4 2 2 3 2 4 2" xfId="27580" xr:uid="{00000000-0005-0000-0000-000039280000}"/>
    <cellStyle name="20 % - Markeringsfarve4 2 2 3 2 4 3" xfId="42546" xr:uid="{00000000-0005-0000-0000-00003A280000}"/>
    <cellStyle name="20 % - Markeringsfarve4 2 2 3 2 5" xfId="20558" xr:uid="{00000000-0005-0000-0000-00003B280000}"/>
    <cellStyle name="20 % - Markeringsfarve4 2 2 3 2 6" xfId="35547" xr:uid="{00000000-0005-0000-0000-00003C280000}"/>
    <cellStyle name="20 % - Markeringsfarve4 2 2 3 3" xfId="3125" xr:uid="{00000000-0005-0000-0000-00003D280000}"/>
    <cellStyle name="20 % - Markeringsfarve4 2 2 3 3 2" xfId="7656" xr:uid="{00000000-0005-0000-0000-00003E280000}"/>
    <cellStyle name="20 % - Markeringsfarve4 2 2 3 3 2 2" xfId="15145" xr:uid="{00000000-0005-0000-0000-00003F280000}"/>
    <cellStyle name="20 % - Markeringsfarve4 2 2 3 3 2 2 2" xfId="31460" xr:uid="{00000000-0005-0000-0000-000040280000}"/>
    <cellStyle name="20 % - Markeringsfarve4 2 2 3 3 2 2 3" xfId="46424" xr:uid="{00000000-0005-0000-0000-000041280000}"/>
    <cellStyle name="20 % - Markeringsfarve4 2 2 3 3 2 3" xfId="24438" xr:uid="{00000000-0005-0000-0000-000042280000}"/>
    <cellStyle name="20 % - Markeringsfarve4 2 2 3 3 2 4" xfId="39425" xr:uid="{00000000-0005-0000-0000-000043280000}"/>
    <cellStyle name="20 % - Markeringsfarve4 2 2 3 3 3" xfId="11262" xr:uid="{00000000-0005-0000-0000-000044280000}"/>
    <cellStyle name="20 % - Markeringsfarve4 2 2 3 3 3 2" xfId="27582" xr:uid="{00000000-0005-0000-0000-000045280000}"/>
    <cellStyle name="20 % - Markeringsfarve4 2 2 3 3 3 3" xfId="42548" xr:uid="{00000000-0005-0000-0000-000046280000}"/>
    <cellStyle name="20 % - Markeringsfarve4 2 2 3 3 4" xfId="20560" xr:uid="{00000000-0005-0000-0000-000047280000}"/>
    <cellStyle name="20 % - Markeringsfarve4 2 2 3 3 5" xfId="35549" xr:uid="{00000000-0005-0000-0000-000048280000}"/>
    <cellStyle name="20 % - Markeringsfarve4 2 2 3 4" xfId="3126" xr:uid="{00000000-0005-0000-0000-000049280000}"/>
    <cellStyle name="20 % - Markeringsfarve4 2 2 3 4 2" xfId="9235" xr:uid="{00000000-0005-0000-0000-00004A280000}"/>
    <cellStyle name="20 % - Markeringsfarve4 2 2 3 4 2 2" xfId="16700" xr:uid="{00000000-0005-0000-0000-00004B280000}"/>
    <cellStyle name="20 % - Markeringsfarve4 2 2 3 4 2 2 2" xfId="33015" xr:uid="{00000000-0005-0000-0000-00004C280000}"/>
    <cellStyle name="20 % - Markeringsfarve4 2 2 3 4 2 2 3" xfId="47979" xr:uid="{00000000-0005-0000-0000-00004D280000}"/>
    <cellStyle name="20 % - Markeringsfarve4 2 2 3 4 2 3" xfId="25993" xr:uid="{00000000-0005-0000-0000-00004E280000}"/>
    <cellStyle name="20 % - Markeringsfarve4 2 2 3 4 2 4" xfId="40980" xr:uid="{00000000-0005-0000-0000-00004F280000}"/>
    <cellStyle name="20 % - Markeringsfarve4 2 2 3 4 3" xfId="11263" xr:uid="{00000000-0005-0000-0000-000050280000}"/>
    <cellStyle name="20 % - Markeringsfarve4 2 2 3 4 3 2" xfId="27583" xr:uid="{00000000-0005-0000-0000-000051280000}"/>
    <cellStyle name="20 % - Markeringsfarve4 2 2 3 4 3 3" xfId="42549" xr:uid="{00000000-0005-0000-0000-000052280000}"/>
    <cellStyle name="20 % - Markeringsfarve4 2 2 3 4 4" xfId="20561" xr:uid="{00000000-0005-0000-0000-000053280000}"/>
    <cellStyle name="20 % - Markeringsfarve4 2 2 3 4 5" xfId="35550" xr:uid="{00000000-0005-0000-0000-000054280000}"/>
    <cellStyle name="20 % - Markeringsfarve4 2 2 3 5" xfId="6256" xr:uid="{00000000-0005-0000-0000-000055280000}"/>
    <cellStyle name="20 % - Markeringsfarve4 2 2 3 5 2" xfId="13752" xr:uid="{00000000-0005-0000-0000-000056280000}"/>
    <cellStyle name="20 % - Markeringsfarve4 2 2 3 5 2 2" xfId="30067" xr:uid="{00000000-0005-0000-0000-000057280000}"/>
    <cellStyle name="20 % - Markeringsfarve4 2 2 3 5 2 3" xfId="45031" xr:uid="{00000000-0005-0000-0000-000058280000}"/>
    <cellStyle name="20 % - Markeringsfarve4 2 2 3 5 3" xfId="23045" xr:uid="{00000000-0005-0000-0000-000059280000}"/>
    <cellStyle name="20 % - Markeringsfarve4 2 2 3 5 4" xfId="38032" xr:uid="{00000000-0005-0000-0000-00005A280000}"/>
    <cellStyle name="20 % - Markeringsfarve4 2 2 3 6" xfId="11259" xr:uid="{00000000-0005-0000-0000-00005B280000}"/>
    <cellStyle name="20 % - Markeringsfarve4 2 2 3 6 2" xfId="27579" xr:uid="{00000000-0005-0000-0000-00005C280000}"/>
    <cellStyle name="20 % - Markeringsfarve4 2 2 3 6 3" xfId="42545" xr:uid="{00000000-0005-0000-0000-00005D280000}"/>
    <cellStyle name="20 % - Markeringsfarve4 2 2 3 7" xfId="20557" xr:uid="{00000000-0005-0000-0000-00005E280000}"/>
    <cellStyle name="20 % - Markeringsfarve4 2 2 3 8" xfId="35546" xr:uid="{00000000-0005-0000-0000-00005F280000}"/>
    <cellStyle name="20 % - Markeringsfarve4 2 2 4" xfId="3127" xr:uid="{00000000-0005-0000-0000-000060280000}"/>
    <cellStyle name="20 % - Markeringsfarve4 2 2 4 2" xfId="3128" xr:uid="{00000000-0005-0000-0000-000061280000}"/>
    <cellStyle name="20 % - Markeringsfarve4 2 2 4 2 2" xfId="3129" xr:uid="{00000000-0005-0000-0000-000062280000}"/>
    <cellStyle name="20 % - Markeringsfarve4 2 2 4 2 2 2" xfId="8589" xr:uid="{00000000-0005-0000-0000-000063280000}"/>
    <cellStyle name="20 % - Markeringsfarve4 2 2 4 2 2 2 2" xfId="16068" xr:uid="{00000000-0005-0000-0000-000064280000}"/>
    <cellStyle name="20 % - Markeringsfarve4 2 2 4 2 2 2 2 2" xfId="32383" xr:uid="{00000000-0005-0000-0000-000065280000}"/>
    <cellStyle name="20 % - Markeringsfarve4 2 2 4 2 2 2 2 3" xfId="47347" xr:uid="{00000000-0005-0000-0000-000066280000}"/>
    <cellStyle name="20 % - Markeringsfarve4 2 2 4 2 2 2 3" xfId="25361" xr:uid="{00000000-0005-0000-0000-000067280000}"/>
    <cellStyle name="20 % - Markeringsfarve4 2 2 4 2 2 2 4" xfId="40348" xr:uid="{00000000-0005-0000-0000-000068280000}"/>
    <cellStyle name="20 % - Markeringsfarve4 2 2 4 2 2 3" xfId="11266" xr:uid="{00000000-0005-0000-0000-000069280000}"/>
    <cellStyle name="20 % - Markeringsfarve4 2 2 4 2 2 3 2" xfId="27586" xr:uid="{00000000-0005-0000-0000-00006A280000}"/>
    <cellStyle name="20 % - Markeringsfarve4 2 2 4 2 2 3 3" xfId="42552" xr:uid="{00000000-0005-0000-0000-00006B280000}"/>
    <cellStyle name="20 % - Markeringsfarve4 2 2 4 2 2 4" xfId="20564" xr:uid="{00000000-0005-0000-0000-00006C280000}"/>
    <cellStyle name="20 % - Markeringsfarve4 2 2 4 2 2 5" xfId="35553" xr:uid="{00000000-0005-0000-0000-00006D280000}"/>
    <cellStyle name="20 % - Markeringsfarve4 2 2 4 2 3" xfId="7125" xr:uid="{00000000-0005-0000-0000-00006E280000}"/>
    <cellStyle name="20 % - Markeringsfarve4 2 2 4 2 3 2" xfId="14617" xr:uid="{00000000-0005-0000-0000-00006F280000}"/>
    <cellStyle name="20 % - Markeringsfarve4 2 2 4 2 3 2 2" xfId="30932" xr:uid="{00000000-0005-0000-0000-000070280000}"/>
    <cellStyle name="20 % - Markeringsfarve4 2 2 4 2 3 2 3" xfId="45896" xr:uid="{00000000-0005-0000-0000-000071280000}"/>
    <cellStyle name="20 % - Markeringsfarve4 2 2 4 2 3 3" xfId="23910" xr:uid="{00000000-0005-0000-0000-000072280000}"/>
    <cellStyle name="20 % - Markeringsfarve4 2 2 4 2 3 4" xfId="38897" xr:uid="{00000000-0005-0000-0000-000073280000}"/>
    <cellStyle name="20 % - Markeringsfarve4 2 2 4 2 4" xfId="11265" xr:uid="{00000000-0005-0000-0000-000074280000}"/>
    <cellStyle name="20 % - Markeringsfarve4 2 2 4 2 4 2" xfId="27585" xr:uid="{00000000-0005-0000-0000-000075280000}"/>
    <cellStyle name="20 % - Markeringsfarve4 2 2 4 2 4 3" xfId="42551" xr:uid="{00000000-0005-0000-0000-000076280000}"/>
    <cellStyle name="20 % - Markeringsfarve4 2 2 4 2 5" xfId="20563" xr:uid="{00000000-0005-0000-0000-000077280000}"/>
    <cellStyle name="20 % - Markeringsfarve4 2 2 4 2 6" xfId="35552" xr:uid="{00000000-0005-0000-0000-000078280000}"/>
    <cellStyle name="20 % - Markeringsfarve4 2 2 4 3" xfId="3130" xr:uid="{00000000-0005-0000-0000-000079280000}"/>
    <cellStyle name="20 % - Markeringsfarve4 2 2 4 3 2" xfId="7865" xr:uid="{00000000-0005-0000-0000-00007A280000}"/>
    <cellStyle name="20 % - Markeringsfarve4 2 2 4 3 2 2" xfId="15353" xr:uid="{00000000-0005-0000-0000-00007B280000}"/>
    <cellStyle name="20 % - Markeringsfarve4 2 2 4 3 2 2 2" xfId="31668" xr:uid="{00000000-0005-0000-0000-00007C280000}"/>
    <cellStyle name="20 % - Markeringsfarve4 2 2 4 3 2 2 3" xfId="46632" xr:uid="{00000000-0005-0000-0000-00007D280000}"/>
    <cellStyle name="20 % - Markeringsfarve4 2 2 4 3 2 3" xfId="24646" xr:uid="{00000000-0005-0000-0000-00007E280000}"/>
    <cellStyle name="20 % - Markeringsfarve4 2 2 4 3 2 4" xfId="39633" xr:uid="{00000000-0005-0000-0000-00007F280000}"/>
    <cellStyle name="20 % - Markeringsfarve4 2 2 4 3 3" xfId="11267" xr:uid="{00000000-0005-0000-0000-000080280000}"/>
    <cellStyle name="20 % - Markeringsfarve4 2 2 4 3 3 2" xfId="27587" xr:uid="{00000000-0005-0000-0000-000081280000}"/>
    <cellStyle name="20 % - Markeringsfarve4 2 2 4 3 3 3" xfId="42553" xr:uid="{00000000-0005-0000-0000-000082280000}"/>
    <cellStyle name="20 % - Markeringsfarve4 2 2 4 3 4" xfId="20565" xr:uid="{00000000-0005-0000-0000-000083280000}"/>
    <cellStyle name="20 % - Markeringsfarve4 2 2 4 3 5" xfId="35554" xr:uid="{00000000-0005-0000-0000-000084280000}"/>
    <cellStyle name="20 % - Markeringsfarve4 2 2 4 4" xfId="3131" xr:uid="{00000000-0005-0000-0000-000085280000}"/>
    <cellStyle name="20 % - Markeringsfarve4 2 2 4 4 2" xfId="9461" xr:uid="{00000000-0005-0000-0000-000086280000}"/>
    <cellStyle name="20 % - Markeringsfarve4 2 2 4 4 2 2" xfId="16915" xr:uid="{00000000-0005-0000-0000-000087280000}"/>
    <cellStyle name="20 % - Markeringsfarve4 2 2 4 4 2 2 2" xfId="33230" xr:uid="{00000000-0005-0000-0000-000088280000}"/>
    <cellStyle name="20 % - Markeringsfarve4 2 2 4 4 2 2 3" xfId="48194" xr:uid="{00000000-0005-0000-0000-000089280000}"/>
    <cellStyle name="20 % - Markeringsfarve4 2 2 4 4 2 3" xfId="26208" xr:uid="{00000000-0005-0000-0000-00008A280000}"/>
    <cellStyle name="20 % - Markeringsfarve4 2 2 4 4 2 4" xfId="41195" xr:uid="{00000000-0005-0000-0000-00008B280000}"/>
    <cellStyle name="20 % - Markeringsfarve4 2 2 4 4 3" xfId="11268" xr:uid="{00000000-0005-0000-0000-00008C280000}"/>
    <cellStyle name="20 % - Markeringsfarve4 2 2 4 4 3 2" xfId="27588" xr:uid="{00000000-0005-0000-0000-00008D280000}"/>
    <cellStyle name="20 % - Markeringsfarve4 2 2 4 4 3 3" xfId="42554" xr:uid="{00000000-0005-0000-0000-00008E280000}"/>
    <cellStyle name="20 % - Markeringsfarve4 2 2 4 4 4" xfId="20566" xr:uid="{00000000-0005-0000-0000-00008F280000}"/>
    <cellStyle name="20 % - Markeringsfarve4 2 2 4 4 5" xfId="35555" xr:uid="{00000000-0005-0000-0000-000090280000}"/>
    <cellStyle name="20 % - Markeringsfarve4 2 2 4 5" xfId="6257" xr:uid="{00000000-0005-0000-0000-000091280000}"/>
    <cellStyle name="20 % - Markeringsfarve4 2 2 4 5 2" xfId="13753" xr:uid="{00000000-0005-0000-0000-000092280000}"/>
    <cellStyle name="20 % - Markeringsfarve4 2 2 4 5 2 2" xfId="30068" xr:uid="{00000000-0005-0000-0000-000093280000}"/>
    <cellStyle name="20 % - Markeringsfarve4 2 2 4 5 2 3" xfId="45032" xr:uid="{00000000-0005-0000-0000-000094280000}"/>
    <cellStyle name="20 % - Markeringsfarve4 2 2 4 5 3" xfId="23046" xr:uid="{00000000-0005-0000-0000-000095280000}"/>
    <cellStyle name="20 % - Markeringsfarve4 2 2 4 5 4" xfId="38033" xr:uid="{00000000-0005-0000-0000-000096280000}"/>
    <cellStyle name="20 % - Markeringsfarve4 2 2 4 6" xfId="11264" xr:uid="{00000000-0005-0000-0000-000097280000}"/>
    <cellStyle name="20 % - Markeringsfarve4 2 2 4 6 2" xfId="27584" xr:uid="{00000000-0005-0000-0000-000098280000}"/>
    <cellStyle name="20 % - Markeringsfarve4 2 2 4 6 3" xfId="42550" xr:uid="{00000000-0005-0000-0000-000099280000}"/>
    <cellStyle name="20 % - Markeringsfarve4 2 2 4 7" xfId="20562" xr:uid="{00000000-0005-0000-0000-00009A280000}"/>
    <cellStyle name="20 % - Markeringsfarve4 2 2 4 8" xfId="35551" xr:uid="{00000000-0005-0000-0000-00009B280000}"/>
    <cellStyle name="20 % - Markeringsfarve4 2 2 5" xfId="3132" xr:uid="{00000000-0005-0000-0000-00009C280000}"/>
    <cellStyle name="20 % - Markeringsfarve4 2 2 5 2" xfId="3133" xr:uid="{00000000-0005-0000-0000-00009D280000}"/>
    <cellStyle name="20 % - Markeringsfarve4 2 2 5 2 2" xfId="3134" xr:uid="{00000000-0005-0000-0000-00009E280000}"/>
    <cellStyle name="20 % - Markeringsfarve4 2 2 5 2 2 2" xfId="8706" xr:uid="{00000000-0005-0000-0000-00009F280000}"/>
    <cellStyle name="20 % - Markeringsfarve4 2 2 5 2 2 2 2" xfId="16185" xr:uid="{00000000-0005-0000-0000-0000A0280000}"/>
    <cellStyle name="20 % - Markeringsfarve4 2 2 5 2 2 2 2 2" xfId="32500" xr:uid="{00000000-0005-0000-0000-0000A1280000}"/>
    <cellStyle name="20 % - Markeringsfarve4 2 2 5 2 2 2 2 3" xfId="47464" xr:uid="{00000000-0005-0000-0000-0000A2280000}"/>
    <cellStyle name="20 % - Markeringsfarve4 2 2 5 2 2 2 3" xfId="25478" xr:uid="{00000000-0005-0000-0000-0000A3280000}"/>
    <cellStyle name="20 % - Markeringsfarve4 2 2 5 2 2 2 4" xfId="40465" xr:uid="{00000000-0005-0000-0000-0000A4280000}"/>
    <cellStyle name="20 % - Markeringsfarve4 2 2 5 2 2 3" xfId="11271" xr:uid="{00000000-0005-0000-0000-0000A5280000}"/>
    <cellStyle name="20 % - Markeringsfarve4 2 2 5 2 2 3 2" xfId="27591" xr:uid="{00000000-0005-0000-0000-0000A6280000}"/>
    <cellStyle name="20 % - Markeringsfarve4 2 2 5 2 2 3 3" xfId="42557" xr:uid="{00000000-0005-0000-0000-0000A7280000}"/>
    <cellStyle name="20 % - Markeringsfarve4 2 2 5 2 2 4" xfId="20569" xr:uid="{00000000-0005-0000-0000-0000A8280000}"/>
    <cellStyle name="20 % - Markeringsfarve4 2 2 5 2 2 5" xfId="35558" xr:uid="{00000000-0005-0000-0000-0000A9280000}"/>
    <cellStyle name="20 % - Markeringsfarve4 2 2 5 2 3" xfId="7224" xr:uid="{00000000-0005-0000-0000-0000AA280000}"/>
    <cellStyle name="20 % - Markeringsfarve4 2 2 5 2 3 2" xfId="14716" xr:uid="{00000000-0005-0000-0000-0000AB280000}"/>
    <cellStyle name="20 % - Markeringsfarve4 2 2 5 2 3 2 2" xfId="31031" xr:uid="{00000000-0005-0000-0000-0000AC280000}"/>
    <cellStyle name="20 % - Markeringsfarve4 2 2 5 2 3 2 3" xfId="45995" xr:uid="{00000000-0005-0000-0000-0000AD280000}"/>
    <cellStyle name="20 % - Markeringsfarve4 2 2 5 2 3 3" xfId="24009" xr:uid="{00000000-0005-0000-0000-0000AE280000}"/>
    <cellStyle name="20 % - Markeringsfarve4 2 2 5 2 3 4" xfId="38996" xr:uid="{00000000-0005-0000-0000-0000AF280000}"/>
    <cellStyle name="20 % - Markeringsfarve4 2 2 5 2 4" xfId="11270" xr:uid="{00000000-0005-0000-0000-0000B0280000}"/>
    <cellStyle name="20 % - Markeringsfarve4 2 2 5 2 4 2" xfId="27590" xr:uid="{00000000-0005-0000-0000-0000B1280000}"/>
    <cellStyle name="20 % - Markeringsfarve4 2 2 5 2 4 3" xfId="42556" xr:uid="{00000000-0005-0000-0000-0000B2280000}"/>
    <cellStyle name="20 % - Markeringsfarve4 2 2 5 2 5" xfId="20568" xr:uid="{00000000-0005-0000-0000-0000B3280000}"/>
    <cellStyle name="20 % - Markeringsfarve4 2 2 5 2 6" xfId="35557" xr:uid="{00000000-0005-0000-0000-0000B4280000}"/>
    <cellStyle name="20 % - Markeringsfarve4 2 2 5 3" xfId="3135" xr:uid="{00000000-0005-0000-0000-0000B5280000}"/>
    <cellStyle name="20 % - Markeringsfarve4 2 2 5 3 2" xfId="7982" xr:uid="{00000000-0005-0000-0000-0000B6280000}"/>
    <cellStyle name="20 % - Markeringsfarve4 2 2 5 3 2 2" xfId="15470" xr:uid="{00000000-0005-0000-0000-0000B7280000}"/>
    <cellStyle name="20 % - Markeringsfarve4 2 2 5 3 2 2 2" xfId="31785" xr:uid="{00000000-0005-0000-0000-0000B8280000}"/>
    <cellStyle name="20 % - Markeringsfarve4 2 2 5 3 2 2 3" xfId="46749" xr:uid="{00000000-0005-0000-0000-0000B9280000}"/>
    <cellStyle name="20 % - Markeringsfarve4 2 2 5 3 2 3" xfId="24763" xr:uid="{00000000-0005-0000-0000-0000BA280000}"/>
    <cellStyle name="20 % - Markeringsfarve4 2 2 5 3 2 4" xfId="39750" xr:uid="{00000000-0005-0000-0000-0000BB280000}"/>
    <cellStyle name="20 % - Markeringsfarve4 2 2 5 3 3" xfId="11272" xr:uid="{00000000-0005-0000-0000-0000BC280000}"/>
    <cellStyle name="20 % - Markeringsfarve4 2 2 5 3 3 2" xfId="27592" xr:uid="{00000000-0005-0000-0000-0000BD280000}"/>
    <cellStyle name="20 % - Markeringsfarve4 2 2 5 3 3 3" xfId="42558" xr:uid="{00000000-0005-0000-0000-0000BE280000}"/>
    <cellStyle name="20 % - Markeringsfarve4 2 2 5 3 4" xfId="20570" xr:uid="{00000000-0005-0000-0000-0000BF280000}"/>
    <cellStyle name="20 % - Markeringsfarve4 2 2 5 3 5" xfId="35559" xr:uid="{00000000-0005-0000-0000-0000C0280000}"/>
    <cellStyle name="20 % - Markeringsfarve4 2 2 5 4" xfId="3136" xr:uid="{00000000-0005-0000-0000-0000C1280000}"/>
    <cellStyle name="20 % - Markeringsfarve4 2 2 5 4 2" xfId="9181" xr:uid="{00000000-0005-0000-0000-0000C2280000}"/>
    <cellStyle name="20 % - Markeringsfarve4 2 2 5 4 2 2" xfId="16648" xr:uid="{00000000-0005-0000-0000-0000C3280000}"/>
    <cellStyle name="20 % - Markeringsfarve4 2 2 5 4 2 2 2" xfId="32963" xr:uid="{00000000-0005-0000-0000-0000C4280000}"/>
    <cellStyle name="20 % - Markeringsfarve4 2 2 5 4 2 2 3" xfId="47927" xr:uid="{00000000-0005-0000-0000-0000C5280000}"/>
    <cellStyle name="20 % - Markeringsfarve4 2 2 5 4 2 3" xfId="25941" xr:uid="{00000000-0005-0000-0000-0000C6280000}"/>
    <cellStyle name="20 % - Markeringsfarve4 2 2 5 4 2 4" xfId="40928" xr:uid="{00000000-0005-0000-0000-0000C7280000}"/>
    <cellStyle name="20 % - Markeringsfarve4 2 2 5 4 3" xfId="11273" xr:uid="{00000000-0005-0000-0000-0000C8280000}"/>
    <cellStyle name="20 % - Markeringsfarve4 2 2 5 4 3 2" xfId="27593" xr:uid="{00000000-0005-0000-0000-0000C9280000}"/>
    <cellStyle name="20 % - Markeringsfarve4 2 2 5 4 3 3" xfId="42559" xr:uid="{00000000-0005-0000-0000-0000CA280000}"/>
    <cellStyle name="20 % - Markeringsfarve4 2 2 5 4 4" xfId="20571" xr:uid="{00000000-0005-0000-0000-0000CB280000}"/>
    <cellStyle name="20 % - Markeringsfarve4 2 2 5 4 5" xfId="35560" xr:uid="{00000000-0005-0000-0000-0000CC280000}"/>
    <cellStyle name="20 % - Markeringsfarve4 2 2 5 5" xfId="6258" xr:uid="{00000000-0005-0000-0000-0000CD280000}"/>
    <cellStyle name="20 % - Markeringsfarve4 2 2 5 5 2" xfId="13754" xr:uid="{00000000-0005-0000-0000-0000CE280000}"/>
    <cellStyle name="20 % - Markeringsfarve4 2 2 5 5 2 2" xfId="30069" xr:uid="{00000000-0005-0000-0000-0000CF280000}"/>
    <cellStyle name="20 % - Markeringsfarve4 2 2 5 5 2 3" xfId="45033" xr:uid="{00000000-0005-0000-0000-0000D0280000}"/>
    <cellStyle name="20 % - Markeringsfarve4 2 2 5 5 3" xfId="23047" xr:uid="{00000000-0005-0000-0000-0000D1280000}"/>
    <cellStyle name="20 % - Markeringsfarve4 2 2 5 5 4" xfId="38034" xr:uid="{00000000-0005-0000-0000-0000D2280000}"/>
    <cellStyle name="20 % - Markeringsfarve4 2 2 5 6" xfId="11269" xr:uid="{00000000-0005-0000-0000-0000D3280000}"/>
    <cellStyle name="20 % - Markeringsfarve4 2 2 5 6 2" xfId="27589" xr:uid="{00000000-0005-0000-0000-0000D4280000}"/>
    <cellStyle name="20 % - Markeringsfarve4 2 2 5 6 3" xfId="42555" xr:uid="{00000000-0005-0000-0000-0000D5280000}"/>
    <cellStyle name="20 % - Markeringsfarve4 2 2 5 7" xfId="20567" xr:uid="{00000000-0005-0000-0000-0000D6280000}"/>
    <cellStyle name="20 % - Markeringsfarve4 2 2 5 8" xfId="35556" xr:uid="{00000000-0005-0000-0000-0000D7280000}"/>
    <cellStyle name="20 % - Markeringsfarve4 2 2 6" xfId="3137" xr:uid="{00000000-0005-0000-0000-0000D8280000}"/>
    <cellStyle name="20 % - Markeringsfarve4 2 2 6 2" xfId="3138" xr:uid="{00000000-0005-0000-0000-0000D9280000}"/>
    <cellStyle name="20 % - Markeringsfarve4 2 2 6 2 2" xfId="3139" xr:uid="{00000000-0005-0000-0000-0000DA280000}"/>
    <cellStyle name="20 % - Markeringsfarve4 2 2 6 2 2 2" xfId="8781" xr:uid="{00000000-0005-0000-0000-0000DB280000}"/>
    <cellStyle name="20 % - Markeringsfarve4 2 2 6 2 2 2 2" xfId="16260" xr:uid="{00000000-0005-0000-0000-0000DC280000}"/>
    <cellStyle name="20 % - Markeringsfarve4 2 2 6 2 2 2 2 2" xfId="32575" xr:uid="{00000000-0005-0000-0000-0000DD280000}"/>
    <cellStyle name="20 % - Markeringsfarve4 2 2 6 2 2 2 2 3" xfId="47539" xr:uid="{00000000-0005-0000-0000-0000DE280000}"/>
    <cellStyle name="20 % - Markeringsfarve4 2 2 6 2 2 2 3" xfId="25553" xr:uid="{00000000-0005-0000-0000-0000DF280000}"/>
    <cellStyle name="20 % - Markeringsfarve4 2 2 6 2 2 2 4" xfId="40540" xr:uid="{00000000-0005-0000-0000-0000E0280000}"/>
    <cellStyle name="20 % - Markeringsfarve4 2 2 6 2 2 3" xfId="11276" xr:uid="{00000000-0005-0000-0000-0000E1280000}"/>
    <cellStyle name="20 % - Markeringsfarve4 2 2 6 2 2 3 2" xfId="27596" xr:uid="{00000000-0005-0000-0000-0000E2280000}"/>
    <cellStyle name="20 % - Markeringsfarve4 2 2 6 2 2 3 3" xfId="42562" xr:uid="{00000000-0005-0000-0000-0000E3280000}"/>
    <cellStyle name="20 % - Markeringsfarve4 2 2 6 2 2 4" xfId="20574" xr:uid="{00000000-0005-0000-0000-0000E4280000}"/>
    <cellStyle name="20 % - Markeringsfarve4 2 2 6 2 2 5" xfId="35563" xr:uid="{00000000-0005-0000-0000-0000E5280000}"/>
    <cellStyle name="20 % - Markeringsfarve4 2 2 6 2 3" xfId="7292" xr:uid="{00000000-0005-0000-0000-0000E6280000}"/>
    <cellStyle name="20 % - Markeringsfarve4 2 2 6 2 3 2" xfId="14784" xr:uid="{00000000-0005-0000-0000-0000E7280000}"/>
    <cellStyle name="20 % - Markeringsfarve4 2 2 6 2 3 2 2" xfId="31099" xr:uid="{00000000-0005-0000-0000-0000E8280000}"/>
    <cellStyle name="20 % - Markeringsfarve4 2 2 6 2 3 2 3" xfId="46063" xr:uid="{00000000-0005-0000-0000-0000E9280000}"/>
    <cellStyle name="20 % - Markeringsfarve4 2 2 6 2 3 3" xfId="24077" xr:uid="{00000000-0005-0000-0000-0000EA280000}"/>
    <cellStyle name="20 % - Markeringsfarve4 2 2 6 2 3 4" xfId="39064" xr:uid="{00000000-0005-0000-0000-0000EB280000}"/>
    <cellStyle name="20 % - Markeringsfarve4 2 2 6 2 4" xfId="11275" xr:uid="{00000000-0005-0000-0000-0000EC280000}"/>
    <cellStyle name="20 % - Markeringsfarve4 2 2 6 2 4 2" xfId="27595" xr:uid="{00000000-0005-0000-0000-0000ED280000}"/>
    <cellStyle name="20 % - Markeringsfarve4 2 2 6 2 4 3" xfId="42561" xr:uid="{00000000-0005-0000-0000-0000EE280000}"/>
    <cellStyle name="20 % - Markeringsfarve4 2 2 6 2 5" xfId="20573" xr:uid="{00000000-0005-0000-0000-0000EF280000}"/>
    <cellStyle name="20 % - Markeringsfarve4 2 2 6 2 6" xfId="35562" xr:uid="{00000000-0005-0000-0000-0000F0280000}"/>
    <cellStyle name="20 % - Markeringsfarve4 2 2 6 3" xfId="3140" xr:uid="{00000000-0005-0000-0000-0000F1280000}"/>
    <cellStyle name="20 % - Markeringsfarve4 2 2 6 3 2" xfId="8058" xr:uid="{00000000-0005-0000-0000-0000F2280000}"/>
    <cellStyle name="20 % - Markeringsfarve4 2 2 6 3 2 2" xfId="15546" xr:uid="{00000000-0005-0000-0000-0000F3280000}"/>
    <cellStyle name="20 % - Markeringsfarve4 2 2 6 3 2 2 2" xfId="31861" xr:uid="{00000000-0005-0000-0000-0000F4280000}"/>
    <cellStyle name="20 % - Markeringsfarve4 2 2 6 3 2 2 3" xfId="46825" xr:uid="{00000000-0005-0000-0000-0000F5280000}"/>
    <cellStyle name="20 % - Markeringsfarve4 2 2 6 3 2 3" xfId="24839" xr:uid="{00000000-0005-0000-0000-0000F6280000}"/>
    <cellStyle name="20 % - Markeringsfarve4 2 2 6 3 2 4" xfId="39826" xr:uid="{00000000-0005-0000-0000-0000F7280000}"/>
    <cellStyle name="20 % - Markeringsfarve4 2 2 6 3 3" xfId="11277" xr:uid="{00000000-0005-0000-0000-0000F8280000}"/>
    <cellStyle name="20 % - Markeringsfarve4 2 2 6 3 3 2" xfId="27597" xr:uid="{00000000-0005-0000-0000-0000F9280000}"/>
    <cellStyle name="20 % - Markeringsfarve4 2 2 6 3 3 3" xfId="42563" xr:uid="{00000000-0005-0000-0000-0000FA280000}"/>
    <cellStyle name="20 % - Markeringsfarve4 2 2 6 3 4" xfId="20575" xr:uid="{00000000-0005-0000-0000-0000FB280000}"/>
    <cellStyle name="20 % - Markeringsfarve4 2 2 6 3 5" xfId="35564" xr:uid="{00000000-0005-0000-0000-0000FC280000}"/>
    <cellStyle name="20 % - Markeringsfarve4 2 2 6 4" xfId="3141" xr:uid="{00000000-0005-0000-0000-0000FD280000}"/>
    <cellStyle name="20 % - Markeringsfarve4 2 2 6 4 2" xfId="9408" xr:uid="{00000000-0005-0000-0000-0000FE280000}"/>
    <cellStyle name="20 % - Markeringsfarve4 2 2 6 4 2 2" xfId="16865" xr:uid="{00000000-0005-0000-0000-0000FF280000}"/>
    <cellStyle name="20 % - Markeringsfarve4 2 2 6 4 2 2 2" xfId="33180" xr:uid="{00000000-0005-0000-0000-000000290000}"/>
    <cellStyle name="20 % - Markeringsfarve4 2 2 6 4 2 2 3" xfId="48144" xr:uid="{00000000-0005-0000-0000-000001290000}"/>
    <cellStyle name="20 % - Markeringsfarve4 2 2 6 4 2 3" xfId="26158" xr:uid="{00000000-0005-0000-0000-000002290000}"/>
    <cellStyle name="20 % - Markeringsfarve4 2 2 6 4 2 4" xfId="41145" xr:uid="{00000000-0005-0000-0000-000003290000}"/>
    <cellStyle name="20 % - Markeringsfarve4 2 2 6 4 3" xfId="11278" xr:uid="{00000000-0005-0000-0000-000004290000}"/>
    <cellStyle name="20 % - Markeringsfarve4 2 2 6 4 3 2" xfId="27598" xr:uid="{00000000-0005-0000-0000-000005290000}"/>
    <cellStyle name="20 % - Markeringsfarve4 2 2 6 4 3 3" xfId="42564" xr:uid="{00000000-0005-0000-0000-000006290000}"/>
    <cellStyle name="20 % - Markeringsfarve4 2 2 6 4 4" xfId="20576" xr:uid="{00000000-0005-0000-0000-000007290000}"/>
    <cellStyle name="20 % - Markeringsfarve4 2 2 6 4 5" xfId="35565" xr:uid="{00000000-0005-0000-0000-000008290000}"/>
    <cellStyle name="20 % - Markeringsfarve4 2 2 6 5" xfId="6259" xr:uid="{00000000-0005-0000-0000-000009290000}"/>
    <cellStyle name="20 % - Markeringsfarve4 2 2 6 5 2" xfId="13755" xr:uid="{00000000-0005-0000-0000-00000A290000}"/>
    <cellStyle name="20 % - Markeringsfarve4 2 2 6 5 2 2" xfId="30070" xr:uid="{00000000-0005-0000-0000-00000B290000}"/>
    <cellStyle name="20 % - Markeringsfarve4 2 2 6 5 2 3" xfId="45034" xr:uid="{00000000-0005-0000-0000-00000C290000}"/>
    <cellStyle name="20 % - Markeringsfarve4 2 2 6 5 3" xfId="23048" xr:uid="{00000000-0005-0000-0000-00000D290000}"/>
    <cellStyle name="20 % - Markeringsfarve4 2 2 6 5 4" xfId="38035" xr:uid="{00000000-0005-0000-0000-00000E290000}"/>
    <cellStyle name="20 % - Markeringsfarve4 2 2 6 6" xfId="11274" xr:uid="{00000000-0005-0000-0000-00000F290000}"/>
    <cellStyle name="20 % - Markeringsfarve4 2 2 6 6 2" xfId="27594" xr:uid="{00000000-0005-0000-0000-000010290000}"/>
    <cellStyle name="20 % - Markeringsfarve4 2 2 6 6 3" xfId="42560" xr:uid="{00000000-0005-0000-0000-000011290000}"/>
    <cellStyle name="20 % - Markeringsfarve4 2 2 6 7" xfId="20572" xr:uid="{00000000-0005-0000-0000-000012290000}"/>
    <cellStyle name="20 % - Markeringsfarve4 2 2 6 8" xfId="35561" xr:uid="{00000000-0005-0000-0000-000013290000}"/>
    <cellStyle name="20 % - Markeringsfarve4 2 2 7" xfId="3142" xr:uid="{00000000-0005-0000-0000-000014290000}"/>
    <cellStyle name="20 % - Markeringsfarve4 2 2 7 2" xfId="3143" xr:uid="{00000000-0005-0000-0000-000015290000}"/>
    <cellStyle name="20 % - Markeringsfarve4 2 2 7 2 2" xfId="8232" xr:uid="{00000000-0005-0000-0000-000016290000}"/>
    <cellStyle name="20 % - Markeringsfarve4 2 2 7 2 2 2" xfId="15711" xr:uid="{00000000-0005-0000-0000-000017290000}"/>
    <cellStyle name="20 % - Markeringsfarve4 2 2 7 2 2 2 2" xfId="32026" xr:uid="{00000000-0005-0000-0000-000018290000}"/>
    <cellStyle name="20 % - Markeringsfarve4 2 2 7 2 2 2 3" xfId="46990" xr:uid="{00000000-0005-0000-0000-000019290000}"/>
    <cellStyle name="20 % - Markeringsfarve4 2 2 7 2 2 3" xfId="25004" xr:uid="{00000000-0005-0000-0000-00001A290000}"/>
    <cellStyle name="20 % - Markeringsfarve4 2 2 7 2 2 4" xfId="39991" xr:uid="{00000000-0005-0000-0000-00001B290000}"/>
    <cellStyle name="20 % - Markeringsfarve4 2 2 7 2 3" xfId="11280" xr:uid="{00000000-0005-0000-0000-00001C290000}"/>
    <cellStyle name="20 % - Markeringsfarve4 2 2 7 2 3 2" xfId="27600" xr:uid="{00000000-0005-0000-0000-00001D290000}"/>
    <cellStyle name="20 % - Markeringsfarve4 2 2 7 2 3 3" xfId="42566" xr:uid="{00000000-0005-0000-0000-00001E290000}"/>
    <cellStyle name="20 % - Markeringsfarve4 2 2 7 2 4" xfId="20578" xr:uid="{00000000-0005-0000-0000-00001F290000}"/>
    <cellStyle name="20 % - Markeringsfarve4 2 2 7 2 5" xfId="35567" xr:uid="{00000000-0005-0000-0000-000020290000}"/>
    <cellStyle name="20 % - Markeringsfarve4 2 2 7 3" xfId="6824" xr:uid="{00000000-0005-0000-0000-000021290000}"/>
    <cellStyle name="20 % - Markeringsfarve4 2 2 7 3 2" xfId="14319" xr:uid="{00000000-0005-0000-0000-000022290000}"/>
    <cellStyle name="20 % - Markeringsfarve4 2 2 7 3 2 2" xfId="30634" xr:uid="{00000000-0005-0000-0000-000023290000}"/>
    <cellStyle name="20 % - Markeringsfarve4 2 2 7 3 2 3" xfId="45598" xr:uid="{00000000-0005-0000-0000-000024290000}"/>
    <cellStyle name="20 % - Markeringsfarve4 2 2 7 3 3" xfId="23612" xr:uid="{00000000-0005-0000-0000-000025290000}"/>
    <cellStyle name="20 % - Markeringsfarve4 2 2 7 3 4" xfId="38599" xr:uid="{00000000-0005-0000-0000-000026290000}"/>
    <cellStyle name="20 % - Markeringsfarve4 2 2 7 4" xfId="11279" xr:uid="{00000000-0005-0000-0000-000027290000}"/>
    <cellStyle name="20 % - Markeringsfarve4 2 2 7 4 2" xfId="27599" xr:uid="{00000000-0005-0000-0000-000028290000}"/>
    <cellStyle name="20 % - Markeringsfarve4 2 2 7 4 3" xfId="42565" xr:uid="{00000000-0005-0000-0000-000029290000}"/>
    <cellStyle name="20 % - Markeringsfarve4 2 2 7 5" xfId="20577" xr:uid="{00000000-0005-0000-0000-00002A290000}"/>
    <cellStyle name="20 % - Markeringsfarve4 2 2 7 6" xfId="35566" xr:uid="{00000000-0005-0000-0000-00002B290000}"/>
    <cellStyle name="20 % - Markeringsfarve4 2 2 8" xfId="3144" xr:uid="{00000000-0005-0000-0000-00002C290000}"/>
    <cellStyle name="20 % - Markeringsfarve4 2 2 8 2" xfId="7460" xr:uid="{00000000-0005-0000-0000-00002D290000}"/>
    <cellStyle name="20 % - Markeringsfarve4 2 2 8 2 2" xfId="14949" xr:uid="{00000000-0005-0000-0000-00002E290000}"/>
    <cellStyle name="20 % - Markeringsfarve4 2 2 8 2 2 2" xfId="31264" xr:uid="{00000000-0005-0000-0000-00002F290000}"/>
    <cellStyle name="20 % - Markeringsfarve4 2 2 8 2 2 3" xfId="46228" xr:uid="{00000000-0005-0000-0000-000030290000}"/>
    <cellStyle name="20 % - Markeringsfarve4 2 2 8 2 3" xfId="24242" xr:uid="{00000000-0005-0000-0000-000031290000}"/>
    <cellStyle name="20 % - Markeringsfarve4 2 2 8 2 4" xfId="39229" xr:uid="{00000000-0005-0000-0000-000032290000}"/>
    <cellStyle name="20 % - Markeringsfarve4 2 2 8 3" xfId="11281" xr:uid="{00000000-0005-0000-0000-000033290000}"/>
    <cellStyle name="20 % - Markeringsfarve4 2 2 8 3 2" xfId="27601" xr:uid="{00000000-0005-0000-0000-000034290000}"/>
    <cellStyle name="20 % - Markeringsfarve4 2 2 8 3 3" xfId="42567" xr:uid="{00000000-0005-0000-0000-000035290000}"/>
    <cellStyle name="20 % - Markeringsfarve4 2 2 8 4" xfId="20579" xr:uid="{00000000-0005-0000-0000-000036290000}"/>
    <cellStyle name="20 % - Markeringsfarve4 2 2 8 5" xfId="35568" xr:uid="{00000000-0005-0000-0000-000037290000}"/>
    <cellStyle name="20 % - Markeringsfarve4 2 2 9" xfId="3145" xr:uid="{00000000-0005-0000-0000-000038290000}"/>
    <cellStyle name="20 % - Markeringsfarve4 2 2 9 2" xfId="9249" xr:uid="{00000000-0005-0000-0000-000039290000}"/>
    <cellStyle name="20 % - Markeringsfarve4 2 2 9 2 2" xfId="16714" xr:uid="{00000000-0005-0000-0000-00003A290000}"/>
    <cellStyle name="20 % - Markeringsfarve4 2 2 9 2 2 2" xfId="33029" xr:uid="{00000000-0005-0000-0000-00003B290000}"/>
    <cellStyle name="20 % - Markeringsfarve4 2 2 9 2 2 3" xfId="47993" xr:uid="{00000000-0005-0000-0000-00003C290000}"/>
    <cellStyle name="20 % - Markeringsfarve4 2 2 9 2 3" xfId="26007" xr:uid="{00000000-0005-0000-0000-00003D290000}"/>
    <cellStyle name="20 % - Markeringsfarve4 2 2 9 2 4" xfId="40994" xr:uid="{00000000-0005-0000-0000-00003E290000}"/>
    <cellStyle name="20 % - Markeringsfarve4 2 2 9 3" xfId="11282" xr:uid="{00000000-0005-0000-0000-00003F290000}"/>
    <cellStyle name="20 % - Markeringsfarve4 2 2 9 3 2" xfId="27602" xr:uid="{00000000-0005-0000-0000-000040290000}"/>
    <cellStyle name="20 % - Markeringsfarve4 2 2 9 3 3" xfId="42568" xr:uid="{00000000-0005-0000-0000-000041290000}"/>
    <cellStyle name="20 % - Markeringsfarve4 2 2 9 4" xfId="20580" xr:uid="{00000000-0005-0000-0000-000042290000}"/>
    <cellStyle name="20 % - Markeringsfarve4 2 2 9 5" xfId="35569" xr:uid="{00000000-0005-0000-0000-000043290000}"/>
    <cellStyle name="20 % - Markeringsfarve4 2 3" xfId="3146" xr:uid="{00000000-0005-0000-0000-000044290000}"/>
    <cellStyle name="20 % - Markeringsfarve4 2 3 10" xfId="6260" xr:uid="{00000000-0005-0000-0000-000045290000}"/>
    <cellStyle name="20 % - Markeringsfarve4 2 3 10 2" xfId="13756" xr:uid="{00000000-0005-0000-0000-000046290000}"/>
    <cellStyle name="20 % - Markeringsfarve4 2 3 10 2 2" xfId="30071" xr:uid="{00000000-0005-0000-0000-000047290000}"/>
    <cellStyle name="20 % - Markeringsfarve4 2 3 10 2 3" xfId="45035" xr:uid="{00000000-0005-0000-0000-000048290000}"/>
    <cellStyle name="20 % - Markeringsfarve4 2 3 10 3" xfId="23049" xr:uid="{00000000-0005-0000-0000-000049290000}"/>
    <cellStyle name="20 % - Markeringsfarve4 2 3 10 4" xfId="38036" xr:uid="{00000000-0005-0000-0000-00004A290000}"/>
    <cellStyle name="20 % - Markeringsfarve4 2 3 11" xfId="11283" xr:uid="{00000000-0005-0000-0000-00004B290000}"/>
    <cellStyle name="20 % - Markeringsfarve4 2 3 11 2" xfId="27603" xr:uid="{00000000-0005-0000-0000-00004C290000}"/>
    <cellStyle name="20 % - Markeringsfarve4 2 3 11 3" xfId="42569" xr:uid="{00000000-0005-0000-0000-00004D290000}"/>
    <cellStyle name="20 % - Markeringsfarve4 2 3 12" xfId="20581" xr:uid="{00000000-0005-0000-0000-00004E290000}"/>
    <cellStyle name="20 % - Markeringsfarve4 2 3 13" xfId="35570" xr:uid="{00000000-0005-0000-0000-00004F290000}"/>
    <cellStyle name="20 % - Markeringsfarve4 2 3 2" xfId="3147" xr:uid="{00000000-0005-0000-0000-000050290000}"/>
    <cellStyle name="20 % - Markeringsfarve4 2 3 2 2" xfId="3148" xr:uid="{00000000-0005-0000-0000-000051290000}"/>
    <cellStyle name="20 % - Markeringsfarve4 2 3 2 2 2" xfId="3149" xr:uid="{00000000-0005-0000-0000-000052290000}"/>
    <cellStyle name="20 % - Markeringsfarve4 2 3 2 2 2 2" xfId="8390" xr:uid="{00000000-0005-0000-0000-000053290000}"/>
    <cellStyle name="20 % - Markeringsfarve4 2 3 2 2 2 2 2" xfId="15869" xr:uid="{00000000-0005-0000-0000-000054290000}"/>
    <cellStyle name="20 % - Markeringsfarve4 2 3 2 2 2 2 2 2" xfId="32184" xr:uid="{00000000-0005-0000-0000-000055290000}"/>
    <cellStyle name="20 % - Markeringsfarve4 2 3 2 2 2 2 2 3" xfId="47148" xr:uid="{00000000-0005-0000-0000-000056290000}"/>
    <cellStyle name="20 % - Markeringsfarve4 2 3 2 2 2 2 3" xfId="25162" xr:uid="{00000000-0005-0000-0000-000057290000}"/>
    <cellStyle name="20 % - Markeringsfarve4 2 3 2 2 2 2 4" xfId="40149" xr:uid="{00000000-0005-0000-0000-000058290000}"/>
    <cellStyle name="20 % - Markeringsfarve4 2 3 2 2 2 3" xfId="11286" xr:uid="{00000000-0005-0000-0000-000059290000}"/>
    <cellStyle name="20 % - Markeringsfarve4 2 3 2 2 2 3 2" xfId="27606" xr:uid="{00000000-0005-0000-0000-00005A290000}"/>
    <cellStyle name="20 % - Markeringsfarve4 2 3 2 2 2 3 3" xfId="42572" xr:uid="{00000000-0005-0000-0000-00005B290000}"/>
    <cellStyle name="20 % - Markeringsfarve4 2 3 2 2 2 4" xfId="20584" xr:uid="{00000000-0005-0000-0000-00005C290000}"/>
    <cellStyle name="20 % - Markeringsfarve4 2 3 2 2 2 5" xfId="35573" xr:uid="{00000000-0005-0000-0000-00005D290000}"/>
    <cellStyle name="20 % - Markeringsfarve4 2 3 2 2 3" xfId="6956" xr:uid="{00000000-0005-0000-0000-00005E290000}"/>
    <cellStyle name="20 % - Markeringsfarve4 2 3 2 2 3 2" xfId="14451" xr:uid="{00000000-0005-0000-0000-00005F290000}"/>
    <cellStyle name="20 % - Markeringsfarve4 2 3 2 2 3 2 2" xfId="30766" xr:uid="{00000000-0005-0000-0000-000060290000}"/>
    <cellStyle name="20 % - Markeringsfarve4 2 3 2 2 3 2 3" xfId="45730" xr:uid="{00000000-0005-0000-0000-000061290000}"/>
    <cellStyle name="20 % - Markeringsfarve4 2 3 2 2 3 3" xfId="23744" xr:uid="{00000000-0005-0000-0000-000062290000}"/>
    <cellStyle name="20 % - Markeringsfarve4 2 3 2 2 3 4" xfId="38731" xr:uid="{00000000-0005-0000-0000-000063290000}"/>
    <cellStyle name="20 % - Markeringsfarve4 2 3 2 2 4" xfId="11285" xr:uid="{00000000-0005-0000-0000-000064290000}"/>
    <cellStyle name="20 % - Markeringsfarve4 2 3 2 2 4 2" xfId="27605" xr:uid="{00000000-0005-0000-0000-000065290000}"/>
    <cellStyle name="20 % - Markeringsfarve4 2 3 2 2 4 3" xfId="42571" xr:uid="{00000000-0005-0000-0000-000066290000}"/>
    <cellStyle name="20 % - Markeringsfarve4 2 3 2 2 5" xfId="20583" xr:uid="{00000000-0005-0000-0000-000067290000}"/>
    <cellStyle name="20 % - Markeringsfarve4 2 3 2 2 6" xfId="35572" xr:uid="{00000000-0005-0000-0000-000068290000}"/>
    <cellStyle name="20 % - Markeringsfarve4 2 3 2 3" xfId="3150" xr:uid="{00000000-0005-0000-0000-000069290000}"/>
    <cellStyle name="20 % - Markeringsfarve4 2 3 2 3 2" xfId="7620" xr:uid="{00000000-0005-0000-0000-00006A290000}"/>
    <cellStyle name="20 % - Markeringsfarve4 2 3 2 3 2 2" xfId="15109" xr:uid="{00000000-0005-0000-0000-00006B290000}"/>
    <cellStyle name="20 % - Markeringsfarve4 2 3 2 3 2 2 2" xfId="31424" xr:uid="{00000000-0005-0000-0000-00006C290000}"/>
    <cellStyle name="20 % - Markeringsfarve4 2 3 2 3 2 2 3" xfId="46388" xr:uid="{00000000-0005-0000-0000-00006D290000}"/>
    <cellStyle name="20 % - Markeringsfarve4 2 3 2 3 2 3" xfId="24402" xr:uid="{00000000-0005-0000-0000-00006E290000}"/>
    <cellStyle name="20 % - Markeringsfarve4 2 3 2 3 2 4" xfId="39389" xr:uid="{00000000-0005-0000-0000-00006F290000}"/>
    <cellStyle name="20 % - Markeringsfarve4 2 3 2 3 3" xfId="11287" xr:uid="{00000000-0005-0000-0000-000070290000}"/>
    <cellStyle name="20 % - Markeringsfarve4 2 3 2 3 3 2" xfId="27607" xr:uid="{00000000-0005-0000-0000-000071290000}"/>
    <cellStyle name="20 % - Markeringsfarve4 2 3 2 3 3 3" xfId="42573" xr:uid="{00000000-0005-0000-0000-000072290000}"/>
    <cellStyle name="20 % - Markeringsfarve4 2 3 2 3 4" xfId="20585" xr:uid="{00000000-0005-0000-0000-000073290000}"/>
    <cellStyle name="20 % - Markeringsfarve4 2 3 2 3 5" xfId="35574" xr:uid="{00000000-0005-0000-0000-000074290000}"/>
    <cellStyle name="20 % - Markeringsfarve4 2 3 2 4" xfId="3151" xr:uid="{00000000-0005-0000-0000-000075290000}"/>
    <cellStyle name="20 % - Markeringsfarve4 2 3 2 4 2" xfId="9367" xr:uid="{00000000-0005-0000-0000-000076290000}"/>
    <cellStyle name="20 % - Markeringsfarve4 2 3 2 4 2 2" xfId="16826" xr:uid="{00000000-0005-0000-0000-000077290000}"/>
    <cellStyle name="20 % - Markeringsfarve4 2 3 2 4 2 2 2" xfId="33141" xr:uid="{00000000-0005-0000-0000-000078290000}"/>
    <cellStyle name="20 % - Markeringsfarve4 2 3 2 4 2 2 3" xfId="48105" xr:uid="{00000000-0005-0000-0000-000079290000}"/>
    <cellStyle name="20 % - Markeringsfarve4 2 3 2 4 2 3" xfId="26119" xr:uid="{00000000-0005-0000-0000-00007A290000}"/>
    <cellStyle name="20 % - Markeringsfarve4 2 3 2 4 2 4" xfId="41106" xr:uid="{00000000-0005-0000-0000-00007B290000}"/>
    <cellStyle name="20 % - Markeringsfarve4 2 3 2 4 3" xfId="11288" xr:uid="{00000000-0005-0000-0000-00007C290000}"/>
    <cellStyle name="20 % - Markeringsfarve4 2 3 2 4 3 2" xfId="27608" xr:uid="{00000000-0005-0000-0000-00007D290000}"/>
    <cellStyle name="20 % - Markeringsfarve4 2 3 2 4 3 3" xfId="42574" xr:uid="{00000000-0005-0000-0000-00007E290000}"/>
    <cellStyle name="20 % - Markeringsfarve4 2 3 2 4 4" xfId="20586" xr:uid="{00000000-0005-0000-0000-00007F290000}"/>
    <cellStyle name="20 % - Markeringsfarve4 2 3 2 4 5" xfId="35575" xr:uid="{00000000-0005-0000-0000-000080290000}"/>
    <cellStyle name="20 % - Markeringsfarve4 2 3 2 5" xfId="6261" xr:uid="{00000000-0005-0000-0000-000081290000}"/>
    <cellStyle name="20 % - Markeringsfarve4 2 3 2 5 2" xfId="13757" xr:uid="{00000000-0005-0000-0000-000082290000}"/>
    <cellStyle name="20 % - Markeringsfarve4 2 3 2 5 2 2" xfId="30072" xr:uid="{00000000-0005-0000-0000-000083290000}"/>
    <cellStyle name="20 % - Markeringsfarve4 2 3 2 5 2 3" xfId="45036" xr:uid="{00000000-0005-0000-0000-000084290000}"/>
    <cellStyle name="20 % - Markeringsfarve4 2 3 2 5 3" xfId="23050" xr:uid="{00000000-0005-0000-0000-000085290000}"/>
    <cellStyle name="20 % - Markeringsfarve4 2 3 2 5 4" xfId="38037" xr:uid="{00000000-0005-0000-0000-000086290000}"/>
    <cellStyle name="20 % - Markeringsfarve4 2 3 2 6" xfId="11284" xr:uid="{00000000-0005-0000-0000-000087290000}"/>
    <cellStyle name="20 % - Markeringsfarve4 2 3 2 6 2" xfId="27604" xr:uid="{00000000-0005-0000-0000-000088290000}"/>
    <cellStyle name="20 % - Markeringsfarve4 2 3 2 6 3" xfId="42570" xr:uid="{00000000-0005-0000-0000-000089290000}"/>
    <cellStyle name="20 % - Markeringsfarve4 2 3 2 7" xfId="20582" xr:uid="{00000000-0005-0000-0000-00008A290000}"/>
    <cellStyle name="20 % - Markeringsfarve4 2 3 2 8" xfId="35571" xr:uid="{00000000-0005-0000-0000-00008B290000}"/>
    <cellStyle name="20 % - Markeringsfarve4 2 3 3" xfId="3152" xr:uid="{00000000-0005-0000-0000-00008C290000}"/>
    <cellStyle name="20 % - Markeringsfarve4 2 3 3 2" xfId="3153" xr:uid="{00000000-0005-0000-0000-00008D290000}"/>
    <cellStyle name="20 % - Markeringsfarve4 2 3 3 2 2" xfId="3154" xr:uid="{00000000-0005-0000-0000-00008E290000}"/>
    <cellStyle name="20 % - Markeringsfarve4 2 3 3 2 2 2" xfId="8427" xr:uid="{00000000-0005-0000-0000-00008F290000}"/>
    <cellStyle name="20 % - Markeringsfarve4 2 3 3 2 2 2 2" xfId="15906" xr:uid="{00000000-0005-0000-0000-000090290000}"/>
    <cellStyle name="20 % - Markeringsfarve4 2 3 3 2 2 2 2 2" xfId="32221" xr:uid="{00000000-0005-0000-0000-000091290000}"/>
    <cellStyle name="20 % - Markeringsfarve4 2 3 3 2 2 2 2 3" xfId="47185" xr:uid="{00000000-0005-0000-0000-000092290000}"/>
    <cellStyle name="20 % - Markeringsfarve4 2 3 3 2 2 2 3" xfId="25199" xr:uid="{00000000-0005-0000-0000-000093290000}"/>
    <cellStyle name="20 % - Markeringsfarve4 2 3 3 2 2 2 4" xfId="40186" xr:uid="{00000000-0005-0000-0000-000094290000}"/>
    <cellStyle name="20 % - Markeringsfarve4 2 3 3 2 2 3" xfId="11291" xr:uid="{00000000-0005-0000-0000-000095290000}"/>
    <cellStyle name="20 % - Markeringsfarve4 2 3 3 2 2 3 2" xfId="27611" xr:uid="{00000000-0005-0000-0000-000096290000}"/>
    <cellStyle name="20 % - Markeringsfarve4 2 3 3 2 2 3 3" xfId="42577" xr:uid="{00000000-0005-0000-0000-000097290000}"/>
    <cellStyle name="20 % - Markeringsfarve4 2 3 3 2 2 4" xfId="20589" xr:uid="{00000000-0005-0000-0000-000098290000}"/>
    <cellStyle name="20 % - Markeringsfarve4 2 3 3 2 2 5" xfId="35578" xr:uid="{00000000-0005-0000-0000-000099290000}"/>
    <cellStyle name="20 % - Markeringsfarve4 2 3 3 2 3" xfId="6991" xr:uid="{00000000-0005-0000-0000-00009A290000}"/>
    <cellStyle name="20 % - Markeringsfarve4 2 3 3 2 3 2" xfId="14486" xr:uid="{00000000-0005-0000-0000-00009B290000}"/>
    <cellStyle name="20 % - Markeringsfarve4 2 3 3 2 3 2 2" xfId="30801" xr:uid="{00000000-0005-0000-0000-00009C290000}"/>
    <cellStyle name="20 % - Markeringsfarve4 2 3 3 2 3 2 3" xfId="45765" xr:uid="{00000000-0005-0000-0000-00009D290000}"/>
    <cellStyle name="20 % - Markeringsfarve4 2 3 3 2 3 3" xfId="23779" xr:uid="{00000000-0005-0000-0000-00009E290000}"/>
    <cellStyle name="20 % - Markeringsfarve4 2 3 3 2 3 4" xfId="38766" xr:uid="{00000000-0005-0000-0000-00009F290000}"/>
    <cellStyle name="20 % - Markeringsfarve4 2 3 3 2 4" xfId="11290" xr:uid="{00000000-0005-0000-0000-0000A0290000}"/>
    <cellStyle name="20 % - Markeringsfarve4 2 3 3 2 4 2" xfId="27610" xr:uid="{00000000-0005-0000-0000-0000A1290000}"/>
    <cellStyle name="20 % - Markeringsfarve4 2 3 3 2 4 3" xfId="42576" xr:uid="{00000000-0005-0000-0000-0000A2290000}"/>
    <cellStyle name="20 % - Markeringsfarve4 2 3 3 2 5" xfId="20588" xr:uid="{00000000-0005-0000-0000-0000A3290000}"/>
    <cellStyle name="20 % - Markeringsfarve4 2 3 3 2 6" xfId="35577" xr:uid="{00000000-0005-0000-0000-0000A4290000}"/>
    <cellStyle name="20 % - Markeringsfarve4 2 3 3 3" xfId="3155" xr:uid="{00000000-0005-0000-0000-0000A5290000}"/>
    <cellStyle name="20 % - Markeringsfarve4 2 3 3 3 2" xfId="7657" xr:uid="{00000000-0005-0000-0000-0000A6290000}"/>
    <cellStyle name="20 % - Markeringsfarve4 2 3 3 3 2 2" xfId="15146" xr:uid="{00000000-0005-0000-0000-0000A7290000}"/>
    <cellStyle name="20 % - Markeringsfarve4 2 3 3 3 2 2 2" xfId="31461" xr:uid="{00000000-0005-0000-0000-0000A8290000}"/>
    <cellStyle name="20 % - Markeringsfarve4 2 3 3 3 2 2 3" xfId="46425" xr:uid="{00000000-0005-0000-0000-0000A9290000}"/>
    <cellStyle name="20 % - Markeringsfarve4 2 3 3 3 2 3" xfId="24439" xr:uid="{00000000-0005-0000-0000-0000AA290000}"/>
    <cellStyle name="20 % - Markeringsfarve4 2 3 3 3 2 4" xfId="39426" xr:uid="{00000000-0005-0000-0000-0000AB290000}"/>
    <cellStyle name="20 % - Markeringsfarve4 2 3 3 3 3" xfId="11292" xr:uid="{00000000-0005-0000-0000-0000AC290000}"/>
    <cellStyle name="20 % - Markeringsfarve4 2 3 3 3 3 2" xfId="27612" xr:uid="{00000000-0005-0000-0000-0000AD290000}"/>
    <cellStyle name="20 % - Markeringsfarve4 2 3 3 3 3 3" xfId="42578" xr:uid="{00000000-0005-0000-0000-0000AE290000}"/>
    <cellStyle name="20 % - Markeringsfarve4 2 3 3 3 4" xfId="20590" xr:uid="{00000000-0005-0000-0000-0000AF290000}"/>
    <cellStyle name="20 % - Markeringsfarve4 2 3 3 3 5" xfId="35579" xr:uid="{00000000-0005-0000-0000-0000B0290000}"/>
    <cellStyle name="20 % - Markeringsfarve4 2 3 3 4" xfId="3156" xr:uid="{00000000-0005-0000-0000-0000B1290000}"/>
    <cellStyle name="20 % - Markeringsfarve4 2 3 3 4 2" xfId="9092" xr:uid="{00000000-0005-0000-0000-0000B2290000}"/>
    <cellStyle name="20 % - Markeringsfarve4 2 3 3 4 2 2" xfId="16563" xr:uid="{00000000-0005-0000-0000-0000B3290000}"/>
    <cellStyle name="20 % - Markeringsfarve4 2 3 3 4 2 2 2" xfId="32878" xr:uid="{00000000-0005-0000-0000-0000B4290000}"/>
    <cellStyle name="20 % - Markeringsfarve4 2 3 3 4 2 2 3" xfId="47842" xr:uid="{00000000-0005-0000-0000-0000B5290000}"/>
    <cellStyle name="20 % - Markeringsfarve4 2 3 3 4 2 3" xfId="25856" xr:uid="{00000000-0005-0000-0000-0000B6290000}"/>
    <cellStyle name="20 % - Markeringsfarve4 2 3 3 4 2 4" xfId="40843" xr:uid="{00000000-0005-0000-0000-0000B7290000}"/>
    <cellStyle name="20 % - Markeringsfarve4 2 3 3 4 3" xfId="11293" xr:uid="{00000000-0005-0000-0000-0000B8290000}"/>
    <cellStyle name="20 % - Markeringsfarve4 2 3 3 4 3 2" xfId="27613" xr:uid="{00000000-0005-0000-0000-0000B9290000}"/>
    <cellStyle name="20 % - Markeringsfarve4 2 3 3 4 3 3" xfId="42579" xr:uid="{00000000-0005-0000-0000-0000BA290000}"/>
    <cellStyle name="20 % - Markeringsfarve4 2 3 3 4 4" xfId="20591" xr:uid="{00000000-0005-0000-0000-0000BB290000}"/>
    <cellStyle name="20 % - Markeringsfarve4 2 3 3 4 5" xfId="35580" xr:uid="{00000000-0005-0000-0000-0000BC290000}"/>
    <cellStyle name="20 % - Markeringsfarve4 2 3 3 5" xfId="6262" xr:uid="{00000000-0005-0000-0000-0000BD290000}"/>
    <cellStyle name="20 % - Markeringsfarve4 2 3 3 5 2" xfId="13758" xr:uid="{00000000-0005-0000-0000-0000BE290000}"/>
    <cellStyle name="20 % - Markeringsfarve4 2 3 3 5 2 2" xfId="30073" xr:uid="{00000000-0005-0000-0000-0000BF290000}"/>
    <cellStyle name="20 % - Markeringsfarve4 2 3 3 5 2 3" xfId="45037" xr:uid="{00000000-0005-0000-0000-0000C0290000}"/>
    <cellStyle name="20 % - Markeringsfarve4 2 3 3 5 3" xfId="23051" xr:uid="{00000000-0005-0000-0000-0000C1290000}"/>
    <cellStyle name="20 % - Markeringsfarve4 2 3 3 5 4" xfId="38038" xr:uid="{00000000-0005-0000-0000-0000C2290000}"/>
    <cellStyle name="20 % - Markeringsfarve4 2 3 3 6" xfId="11289" xr:uid="{00000000-0005-0000-0000-0000C3290000}"/>
    <cellStyle name="20 % - Markeringsfarve4 2 3 3 6 2" xfId="27609" xr:uid="{00000000-0005-0000-0000-0000C4290000}"/>
    <cellStyle name="20 % - Markeringsfarve4 2 3 3 6 3" xfId="42575" xr:uid="{00000000-0005-0000-0000-0000C5290000}"/>
    <cellStyle name="20 % - Markeringsfarve4 2 3 3 7" xfId="20587" xr:uid="{00000000-0005-0000-0000-0000C6290000}"/>
    <cellStyle name="20 % - Markeringsfarve4 2 3 3 8" xfId="35576" xr:uid="{00000000-0005-0000-0000-0000C7290000}"/>
    <cellStyle name="20 % - Markeringsfarve4 2 3 4" xfId="3157" xr:uid="{00000000-0005-0000-0000-0000C8290000}"/>
    <cellStyle name="20 % - Markeringsfarve4 2 3 4 2" xfId="3158" xr:uid="{00000000-0005-0000-0000-0000C9290000}"/>
    <cellStyle name="20 % - Markeringsfarve4 2 3 4 2 2" xfId="3159" xr:uid="{00000000-0005-0000-0000-0000CA290000}"/>
    <cellStyle name="20 % - Markeringsfarve4 2 3 4 2 2 2" xfId="8628" xr:uid="{00000000-0005-0000-0000-0000CB290000}"/>
    <cellStyle name="20 % - Markeringsfarve4 2 3 4 2 2 2 2" xfId="16107" xr:uid="{00000000-0005-0000-0000-0000CC290000}"/>
    <cellStyle name="20 % - Markeringsfarve4 2 3 4 2 2 2 2 2" xfId="32422" xr:uid="{00000000-0005-0000-0000-0000CD290000}"/>
    <cellStyle name="20 % - Markeringsfarve4 2 3 4 2 2 2 2 3" xfId="47386" xr:uid="{00000000-0005-0000-0000-0000CE290000}"/>
    <cellStyle name="20 % - Markeringsfarve4 2 3 4 2 2 2 3" xfId="25400" xr:uid="{00000000-0005-0000-0000-0000CF290000}"/>
    <cellStyle name="20 % - Markeringsfarve4 2 3 4 2 2 2 4" xfId="40387" xr:uid="{00000000-0005-0000-0000-0000D0290000}"/>
    <cellStyle name="20 % - Markeringsfarve4 2 3 4 2 2 3" xfId="11296" xr:uid="{00000000-0005-0000-0000-0000D1290000}"/>
    <cellStyle name="20 % - Markeringsfarve4 2 3 4 2 2 3 2" xfId="27616" xr:uid="{00000000-0005-0000-0000-0000D2290000}"/>
    <cellStyle name="20 % - Markeringsfarve4 2 3 4 2 2 3 3" xfId="42582" xr:uid="{00000000-0005-0000-0000-0000D3290000}"/>
    <cellStyle name="20 % - Markeringsfarve4 2 3 4 2 2 4" xfId="20594" xr:uid="{00000000-0005-0000-0000-0000D4290000}"/>
    <cellStyle name="20 % - Markeringsfarve4 2 3 4 2 2 5" xfId="35583" xr:uid="{00000000-0005-0000-0000-0000D5290000}"/>
    <cellStyle name="20 % - Markeringsfarve4 2 3 4 2 3" xfId="7158" xr:uid="{00000000-0005-0000-0000-0000D6290000}"/>
    <cellStyle name="20 % - Markeringsfarve4 2 3 4 2 3 2" xfId="14650" xr:uid="{00000000-0005-0000-0000-0000D7290000}"/>
    <cellStyle name="20 % - Markeringsfarve4 2 3 4 2 3 2 2" xfId="30965" xr:uid="{00000000-0005-0000-0000-0000D8290000}"/>
    <cellStyle name="20 % - Markeringsfarve4 2 3 4 2 3 2 3" xfId="45929" xr:uid="{00000000-0005-0000-0000-0000D9290000}"/>
    <cellStyle name="20 % - Markeringsfarve4 2 3 4 2 3 3" xfId="23943" xr:uid="{00000000-0005-0000-0000-0000DA290000}"/>
    <cellStyle name="20 % - Markeringsfarve4 2 3 4 2 3 4" xfId="38930" xr:uid="{00000000-0005-0000-0000-0000DB290000}"/>
    <cellStyle name="20 % - Markeringsfarve4 2 3 4 2 4" xfId="11295" xr:uid="{00000000-0005-0000-0000-0000DC290000}"/>
    <cellStyle name="20 % - Markeringsfarve4 2 3 4 2 4 2" xfId="27615" xr:uid="{00000000-0005-0000-0000-0000DD290000}"/>
    <cellStyle name="20 % - Markeringsfarve4 2 3 4 2 4 3" xfId="42581" xr:uid="{00000000-0005-0000-0000-0000DE290000}"/>
    <cellStyle name="20 % - Markeringsfarve4 2 3 4 2 5" xfId="20593" xr:uid="{00000000-0005-0000-0000-0000DF290000}"/>
    <cellStyle name="20 % - Markeringsfarve4 2 3 4 2 6" xfId="35582" xr:uid="{00000000-0005-0000-0000-0000E0290000}"/>
    <cellStyle name="20 % - Markeringsfarve4 2 3 4 3" xfId="3160" xr:uid="{00000000-0005-0000-0000-0000E1290000}"/>
    <cellStyle name="20 % - Markeringsfarve4 2 3 4 3 2" xfId="7904" xr:uid="{00000000-0005-0000-0000-0000E2290000}"/>
    <cellStyle name="20 % - Markeringsfarve4 2 3 4 3 2 2" xfId="15392" xr:uid="{00000000-0005-0000-0000-0000E3290000}"/>
    <cellStyle name="20 % - Markeringsfarve4 2 3 4 3 2 2 2" xfId="31707" xr:uid="{00000000-0005-0000-0000-0000E4290000}"/>
    <cellStyle name="20 % - Markeringsfarve4 2 3 4 3 2 2 3" xfId="46671" xr:uid="{00000000-0005-0000-0000-0000E5290000}"/>
    <cellStyle name="20 % - Markeringsfarve4 2 3 4 3 2 3" xfId="24685" xr:uid="{00000000-0005-0000-0000-0000E6290000}"/>
    <cellStyle name="20 % - Markeringsfarve4 2 3 4 3 2 4" xfId="39672" xr:uid="{00000000-0005-0000-0000-0000E7290000}"/>
    <cellStyle name="20 % - Markeringsfarve4 2 3 4 3 3" xfId="11297" xr:uid="{00000000-0005-0000-0000-0000E8290000}"/>
    <cellStyle name="20 % - Markeringsfarve4 2 3 4 3 3 2" xfId="27617" xr:uid="{00000000-0005-0000-0000-0000E9290000}"/>
    <cellStyle name="20 % - Markeringsfarve4 2 3 4 3 3 3" xfId="42583" xr:uid="{00000000-0005-0000-0000-0000EA290000}"/>
    <cellStyle name="20 % - Markeringsfarve4 2 3 4 3 4" xfId="20595" xr:uid="{00000000-0005-0000-0000-0000EB290000}"/>
    <cellStyle name="20 % - Markeringsfarve4 2 3 4 3 5" xfId="35584" xr:uid="{00000000-0005-0000-0000-0000EC290000}"/>
    <cellStyle name="20 % - Markeringsfarve4 2 3 4 4" xfId="3161" xr:uid="{00000000-0005-0000-0000-0000ED290000}"/>
    <cellStyle name="20 % - Markeringsfarve4 2 3 4 4 2" xfId="9327" xr:uid="{00000000-0005-0000-0000-0000EE290000}"/>
    <cellStyle name="20 % - Markeringsfarve4 2 3 4 4 2 2" xfId="16788" xr:uid="{00000000-0005-0000-0000-0000EF290000}"/>
    <cellStyle name="20 % - Markeringsfarve4 2 3 4 4 2 2 2" xfId="33103" xr:uid="{00000000-0005-0000-0000-0000F0290000}"/>
    <cellStyle name="20 % - Markeringsfarve4 2 3 4 4 2 2 3" xfId="48067" xr:uid="{00000000-0005-0000-0000-0000F1290000}"/>
    <cellStyle name="20 % - Markeringsfarve4 2 3 4 4 2 3" xfId="26081" xr:uid="{00000000-0005-0000-0000-0000F2290000}"/>
    <cellStyle name="20 % - Markeringsfarve4 2 3 4 4 2 4" xfId="41068" xr:uid="{00000000-0005-0000-0000-0000F3290000}"/>
    <cellStyle name="20 % - Markeringsfarve4 2 3 4 4 3" xfId="11298" xr:uid="{00000000-0005-0000-0000-0000F4290000}"/>
    <cellStyle name="20 % - Markeringsfarve4 2 3 4 4 3 2" xfId="27618" xr:uid="{00000000-0005-0000-0000-0000F5290000}"/>
    <cellStyle name="20 % - Markeringsfarve4 2 3 4 4 3 3" xfId="42584" xr:uid="{00000000-0005-0000-0000-0000F6290000}"/>
    <cellStyle name="20 % - Markeringsfarve4 2 3 4 4 4" xfId="20596" xr:uid="{00000000-0005-0000-0000-0000F7290000}"/>
    <cellStyle name="20 % - Markeringsfarve4 2 3 4 4 5" xfId="35585" xr:uid="{00000000-0005-0000-0000-0000F8290000}"/>
    <cellStyle name="20 % - Markeringsfarve4 2 3 4 5" xfId="6263" xr:uid="{00000000-0005-0000-0000-0000F9290000}"/>
    <cellStyle name="20 % - Markeringsfarve4 2 3 4 5 2" xfId="13759" xr:uid="{00000000-0005-0000-0000-0000FA290000}"/>
    <cellStyle name="20 % - Markeringsfarve4 2 3 4 5 2 2" xfId="30074" xr:uid="{00000000-0005-0000-0000-0000FB290000}"/>
    <cellStyle name="20 % - Markeringsfarve4 2 3 4 5 2 3" xfId="45038" xr:uid="{00000000-0005-0000-0000-0000FC290000}"/>
    <cellStyle name="20 % - Markeringsfarve4 2 3 4 5 3" xfId="23052" xr:uid="{00000000-0005-0000-0000-0000FD290000}"/>
    <cellStyle name="20 % - Markeringsfarve4 2 3 4 5 4" xfId="38039" xr:uid="{00000000-0005-0000-0000-0000FE290000}"/>
    <cellStyle name="20 % - Markeringsfarve4 2 3 4 6" xfId="11294" xr:uid="{00000000-0005-0000-0000-0000FF290000}"/>
    <cellStyle name="20 % - Markeringsfarve4 2 3 4 6 2" xfId="27614" xr:uid="{00000000-0005-0000-0000-0000002A0000}"/>
    <cellStyle name="20 % - Markeringsfarve4 2 3 4 6 3" xfId="42580" xr:uid="{00000000-0005-0000-0000-0000012A0000}"/>
    <cellStyle name="20 % - Markeringsfarve4 2 3 4 7" xfId="20592" xr:uid="{00000000-0005-0000-0000-0000022A0000}"/>
    <cellStyle name="20 % - Markeringsfarve4 2 3 4 8" xfId="35581" xr:uid="{00000000-0005-0000-0000-0000032A0000}"/>
    <cellStyle name="20 % - Markeringsfarve4 2 3 5" xfId="3162" xr:uid="{00000000-0005-0000-0000-0000042A0000}"/>
    <cellStyle name="20 % - Markeringsfarve4 2 3 5 2" xfId="3163" xr:uid="{00000000-0005-0000-0000-0000052A0000}"/>
    <cellStyle name="20 % - Markeringsfarve4 2 3 5 2 2" xfId="3164" xr:uid="{00000000-0005-0000-0000-0000062A0000}"/>
    <cellStyle name="20 % - Markeringsfarve4 2 3 5 2 2 2" xfId="8745" xr:uid="{00000000-0005-0000-0000-0000072A0000}"/>
    <cellStyle name="20 % - Markeringsfarve4 2 3 5 2 2 2 2" xfId="16224" xr:uid="{00000000-0005-0000-0000-0000082A0000}"/>
    <cellStyle name="20 % - Markeringsfarve4 2 3 5 2 2 2 2 2" xfId="32539" xr:uid="{00000000-0005-0000-0000-0000092A0000}"/>
    <cellStyle name="20 % - Markeringsfarve4 2 3 5 2 2 2 2 3" xfId="47503" xr:uid="{00000000-0005-0000-0000-00000A2A0000}"/>
    <cellStyle name="20 % - Markeringsfarve4 2 3 5 2 2 2 3" xfId="25517" xr:uid="{00000000-0005-0000-0000-00000B2A0000}"/>
    <cellStyle name="20 % - Markeringsfarve4 2 3 5 2 2 2 4" xfId="40504" xr:uid="{00000000-0005-0000-0000-00000C2A0000}"/>
    <cellStyle name="20 % - Markeringsfarve4 2 3 5 2 2 3" xfId="11301" xr:uid="{00000000-0005-0000-0000-00000D2A0000}"/>
    <cellStyle name="20 % - Markeringsfarve4 2 3 5 2 2 3 2" xfId="27621" xr:uid="{00000000-0005-0000-0000-00000E2A0000}"/>
    <cellStyle name="20 % - Markeringsfarve4 2 3 5 2 2 3 3" xfId="42587" xr:uid="{00000000-0005-0000-0000-00000F2A0000}"/>
    <cellStyle name="20 % - Markeringsfarve4 2 3 5 2 2 4" xfId="20599" xr:uid="{00000000-0005-0000-0000-0000102A0000}"/>
    <cellStyle name="20 % - Markeringsfarve4 2 3 5 2 2 5" xfId="35588" xr:uid="{00000000-0005-0000-0000-0000112A0000}"/>
    <cellStyle name="20 % - Markeringsfarve4 2 3 5 2 3" xfId="7257" xr:uid="{00000000-0005-0000-0000-0000122A0000}"/>
    <cellStyle name="20 % - Markeringsfarve4 2 3 5 2 3 2" xfId="14749" xr:uid="{00000000-0005-0000-0000-0000132A0000}"/>
    <cellStyle name="20 % - Markeringsfarve4 2 3 5 2 3 2 2" xfId="31064" xr:uid="{00000000-0005-0000-0000-0000142A0000}"/>
    <cellStyle name="20 % - Markeringsfarve4 2 3 5 2 3 2 3" xfId="46028" xr:uid="{00000000-0005-0000-0000-0000152A0000}"/>
    <cellStyle name="20 % - Markeringsfarve4 2 3 5 2 3 3" xfId="24042" xr:uid="{00000000-0005-0000-0000-0000162A0000}"/>
    <cellStyle name="20 % - Markeringsfarve4 2 3 5 2 3 4" xfId="39029" xr:uid="{00000000-0005-0000-0000-0000172A0000}"/>
    <cellStyle name="20 % - Markeringsfarve4 2 3 5 2 4" xfId="11300" xr:uid="{00000000-0005-0000-0000-0000182A0000}"/>
    <cellStyle name="20 % - Markeringsfarve4 2 3 5 2 4 2" xfId="27620" xr:uid="{00000000-0005-0000-0000-0000192A0000}"/>
    <cellStyle name="20 % - Markeringsfarve4 2 3 5 2 4 3" xfId="42586" xr:uid="{00000000-0005-0000-0000-00001A2A0000}"/>
    <cellStyle name="20 % - Markeringsfarve4 2 3 5 2 5" xfId="20598" xr:uid="{00000000-0005-0000-0000-00001B2A0000}"/>
    <cellStyle name="20 % - Markeringsfarve4 2 3 5 2 6" xfId="35587" xr:uid="{00000000-0005-0000-0000-00001C2A0000}"/>
    <cellStyle name="20 % - Markeringsfarve4 2 3 5 3" xfId="3165" xr:uid="{00000000-0005-0000-0000-00001D2A0000}"/>
    <cellStyle name="20 % - Markeringsfarve4 2 3 5 3 2" xfId="8021" xr:uid="{00000000-0005-0000-0000-00001E2A0000}"/>
    <cellStyle name="20 % - Markeringsfarve4 2 3 5 3 2 2" xfId="15509" xr:uid="{00000000-0005-0000-0000-00001F2A0000}"/>
    <cellStyle name="20 % - Markeringsfarve4 2 3 5 3 2 2 2" xfId="31824" xr:uid="{00000000-0005-0000-0000-0000202A0000}"/>
    <cellStyle name="20 % - Markeringsfarve4 2 3 5 3 2 2 3" xfId="46788" xr:uid="{00000000-0005-0000-0000-0000212A0000}"/>
    <cellStyle name="20 % - Markeringsfarve4 2 3 5 3 2 3" xfId="24802" xr:uid="{00000000-0005-0000-0000-0000222A0000}"/>
    <cellStyle name="20 % - Markeringsfarve4 2 3 5 3 2 4" xfId="39789" xr:uid="{00000000-0005-0000-0000-0000232A0000}"/>
    <cellStyle name="20 % - Markeringsfarve4 2 3 5 3 3" xfId="11302" xr:uid="{00000000-0005-0000-0000-0000242A0000}"/>
    <cellStyle name="20 % - Markeringsfarve4 2 3 5 3 3 2" xfId="27622" xr:uid="{00000000-0005-0000-0000-0000252A0000}"/>
    <cellStyle name="20 % - Markeringsfarve4 2 3 5 3 3 3" xfId="42588" xr:uid="{00000000-0005-0000-0000-0000262A0000}"/>
    <cellStyle name="20 % - Markeringsfarve4 2 3 5 3 4" xfId="20600" xr:uid="{00000000-0005-0000-0000-0000272A0000}"/>
    <cellStyle name="20 % - Markeringsfarve4 2 3 5 3 5" xfId="35589" xr:uid="{00000000-0005-0000-0000-0000282A0000}"/>
    <cellStyle name="20 % - Markeringsfarve4 2 3 5 4" xfId="3166" xr:uid="{00000000-0005-0000-0000-0000292A0000}"/>
    <cellStyle name="20 % - Markeringsfarve4 2 3 5 4 2" xfId="8976" xr:uid="{00000000-0005-0000-0000-00002A2A0000}"/>
    <cellStyle name="20 % - Markeringsfarve4 2 3 5 4 2 2" xfId="16448" xr:uid="{00000000-0005-0000-0000-00002B2A0000}"/>
    <cellStyle name="20 % - Markeringsfarve4 2 3 5 4 2 2 2" xfId="32763" xr:uid="{00000000-0005-0000-0000-00002C2A0000}"/>
    <cellStyle name="20 % - Markeringsfarve4 2 3 5 4 2 2 3" xfId="47727" xr:uid="{00000000-0005-0000-0000-00002D2A0000}"/>
    <cellStyle name="20 % - Markeringsfarve4 2 3 5 4 2 3" xfId="25741" xr:uid="{00000000-0005-0000-0000-00002E2A0000}"/>
    <cellStyle name="20 % - Markeringsfarve4 2 3 5 4 2 4" xfId="40728" xr:uid="{00000000-0005-0000-0000-00002F2A0000}"/>
    <cellStyle name="20 % - Markeringsfarve4 2 3 5 4 3" xfId="11303" xr:uid="{00000000-0005-0000-0000-0000302A0000}"/>
    <cellStyle name="20 % - Markeringsfarve4 2 3 5 4 3 2" xfId="27623" xr:uid="{00000000-0005-0000-0000-0000312A0000}"/>
    <cellStyle name="20 % - Markeringsfarve4 2 3 5 4 3 3" xfId="42589" xr:uid="{00000000-0005-0000-0000-0000322A0000}"/>
    <cellStyle name="20 % - Markeringsfarve4 2 3 5 4 4" xfId="20601" xr:uid="{00000000-0005-0000-0000-0000332A0000}"/>
    <cellStyle name="20 % - Markeringsfarve4 2 3 5 4 5" xfId="35590" xr:uid="{00000000-0005-0000-0000-0000342A0000}"/>
    <cellStyle name="20 % - Markeringsfarve4 2 3 5 5" xfId="6264" xr:uid="{00000000-0005-0000-0000-0000352A0000}"/>
    <cellStyle name="20 % - Markeringsfarve4 2 3 5 5 2" xfId="13760" xr:uid="{00000000-0005-0000-0000-0000362A0000}"/>
    <cellStyle name="20 % - Markeringsfarve4 2 3 5 5 2 2" xfId="30075" xr:uid="{00000000-0005-0000-0000-0000372A0000}"/>
    <cellStyle name="20 % - Markeringsfarve4 2 3 5 5 2 3" xfId="45039" xr:uid="{00000000-0005-0000-0000-0000382A0000}"/>
    <cellStyle name="20 % - Markeringsfarve4 2 3 5 5 3" xfId="23053" xr:uid="{00000000-0005-0000-0000-0000392A0000}"/>
    <cellStyle name="20 % - Markeringsfarve4 2 3 5 5 4" xfId="38040" xr:uid="{00000000-0005-0000-0000-00003A2A0000}"/>
    <cellStyle name="20 % - Markeringsfarve4 2 3 5 6" xfId="11299" xr:uid="{00000000-0005-0000-0000-00003B2A0000}"/>
    <cellStyle name="20 % - Markeringsfarve4 2 3 5 6 2" xfId="27619" xr:uid="{00000000-0005-0000-0000-00003C2A0000}"/>
    <cellStyle name="20 % - Markeringsfarve4 2 3 5 6 3" xfId="42585" xr:uid="{00000000-0005-0000-0000-00003D2A0000}"/>
    <cellStyle name="20 % - Markeringsfarve4 2 3 5 7" xfId="20597" xr:uid="{00000000-0005-0000-0000-00003E2A0000}"/>
    <cellStyle name="20 % - Markeringsfarve4 2 3 5 8" xfId="35586" xr:uid="{00000000-0005-0000-0000-00003F2A0000}"/>
    <cellStyle name="20 % - Markeringsfarve4 2 3 6" xfId="3167" xr:uid="{00000000-0005-0000-0000-0000402A0000}"/>
    <cellStyle name="20 % - Markeringsfarve4 2 3 6 2" xfId="3168" xr:uid="{00000000-0005-0000-0000-0000412A0000}"/>
    <cellStyle name="20 % - Markeringsfarve4 2 3 6 2 2" xfId="3169" xr:uid="{00000000-0005-0000-0000-0000422A0000}"/>
    <cellStyle name="20 % - Markeringsfarve4 2 3 6 2 2 2" xfId="8782" xr:uid="{00000000-0005-0000-0000-0000432A0000}"/>
    <cellStyle name="20 % - Markeringsfarve4 2 3 6 2 2 2 2" xfId="16261" xr:uid="{00000000-0005-0000-0000-0000442A0000}"/>
    <cellStyle name="20 % - Markeringsfarve4 2 3 6 2 2 2 2 2" xfId="32576" xr:uid="{00000000-0005-0000-0000-0000452A0000}"/>
    <cellStyle name="20 % - Markeringsfarve4 2 3 6 2 2 2 2 3" xfId="47540" xr:uid="{00000000-0005-0000-0000-0000462A0000}"/>
    <cellStyle name="20 % - Markeringsfarve4 2 3 6 2 2 2 3" xfId="25554" xr:uid="{00000000-0005-0000-0000-0000472A0000}"/>
    <cellStyle name="20 % - Markeringsfarve4 2 3 6 2 2 2 4" xfId="40541" xr:uid="{00000000-0005-0000-0000-0000482A0000}"/>
    <cellStyle name="20 % - Markeringsfarve4 2 3 6 2 2 3" xfId="11306" xr:uid="{00000000-0005-0000-0000-0000492A0000}"/>
    <cellStyle name="20 % - Markeringsfarve4 2 3 6 2 2 3 2" xfId="27626" xr:uid="{00000000-0005-0000-0000-00004A2A0000}"/>
    <cellStyle name="20 % - Markeringsfarve4 2 3 6 2 2 3 3" xfId="42592" xr:uid="{00000000-0005-0000-0000-00004B2A0000}"/>
    <cellStyle name="20 % - Markeringsfarve4 2 3 6 2 2 4" xfId="20604" xr:uid="{00000000-0005-0000-0000-00004C2A0000}"/>
    <cellStyle name="20 % - Markeringsfarve4 2 3 6 2 2 5" xfId="35593" xr:uid="{00000000-0005-0000-0000-00004D2A0000}"/>
    <cellStyle name="20 % - Markeringsfarve4 2 3 6 2 3" xfId="7293" xr:uid="{00000000-0005-0000-0000-00004E2A0000}"/>
    <cellStyle name="20 % - Markeringsfarve4 2 3 6 2 3 2" xfId="14785" xr:uid="{00000000-0005-0000-0000-00004F2A0000}"/>
    <cellStyle name="20 % - Markeringsfarve4 2 3 6 2 3 2 2" xfId="31100" xr:uid="{00000000-0005-0000-0000-0000502A0000}"/>
    <cellStyle name="20 % - Markeringsfarve4 2 3 6 2 3 2 3" xfId="46064" xr:uid="{00000000-0005-0000-0000-0000512A0000}"/>
    <cellStyle name="20 % - Markeringsfarve4 2 3 6 2 3 3" xfId="24078" xr:uid="{00000000-0005-0000-0000-0000522A0000}"/>
    <cellStyle name="20 % - Markeringsfarve4 2 3 6 2 3 4" xfId="39065" xr:uid="{00000000-0005-0000-0000-0000532A0000}"/>
    <cellStyle name="20 % - Markeringsfarve4 2 3 6 2 4" xfId="11305" xr:uid="{00000000-0005-0000-0000-0000542A0000}"/>
    <cellStyle name="20 % - Markeringsfarve4 2 3 6 2 4 2" xfId="27625" xr:uid="{00000000-0005-0000-0000-0000552A0000}"/>
    <cellStyle name="20 % - Markeringsfarve4 2 3 6 2 4 3" xfId="42591" xr:uid="{00000000-0005-0000-0000-0000562A0000}"/>
    <cellStyle name="20 % - Markeringsfarve4 2 3 6 2 5" xfId="20603" xr:uid="{00000000-0005-0000-0000-0000572A0000}"/>
    <cellStyle name="20 % - Markeringsfarve4 2 3 6 2 6" xfId="35592" xr:uid="{00000000-0005-0000-0000-0000582A0000}"/>
    <cellStyle name="20 % - Markeringsfarve4 2 3 6 3" xfId="3170" xr:uid="{00000000-0005-0000-0000-0000592A0000}"/>
    <cellStyle name="20 % - Markeringsfarve4 2 3 6 3 2" xfId="8059" xr:uid="{00000000-0005-0000-0000-00005A2A0000}"/>
    <cellStyle name="20 % - Markeringsfarve4 2 3 6 3 2 2" xfId="15547" xr:uid="{00000000-0005-0000-0000-00005B2A0000}"/>
    <cellStyle name="20 % - Markeringsfarve4 2 3 6 3 2 2 2" xfId="31862" xr:uid="{00000000-0005-0000-0000-00005C2A0000}"/>
    <cellStyle name="20 % - Markeringsfarve4 2 3 6 3 2 2 3" xfId="46826" xr:uid="{00000000-0005-0000-0000-00005D2A0000}"/>
    <cellStyle name="20 % - Markeringsfarve4 2 3 6 3 2 3" xfId="24840" xr:uid="{00000000-0005-0000-0000-00005E2A0000}"/>
    <cellStyle name="20 % - Markeringsfarve4 2 3 6 3 2 4" xfId="39827" xr:uid="{00000000-0005-0000-0000-00005F2A0000}"/>
    <cellStyle name="20 % - Markeringsfarve4 2 3 6 3 3" xfId="11307" xr:uid="{00000000-0005-0000-0000-0000602A0000}"/>
    <cellStyle name="20 % - Markeringsfarve4 2 3 6 3 3 2" xfId="27627" xr:uid="{00000000-0005-0000-0000-0000612A0000}"/>
    <cellStyle name="20 % - Markeringsfarve4 2 3 6 3 3 3" xfId="42593" xr:uid="{00000000-0005-0000-0000-0000622A0000}"/>
    <cellStyle name="20 % - Markeringsfarve4 2 3 6 3 4" xfId="20605" xr:uid="{00000000-0005-0000-0000-0000632A0000}"/>
    <cellStyle name="20 % - Markeringsfarve4 2 3 6 3 5" xfId="35594" xr:uid="{00000000-0005-0000-0000-0000642A0000}"/>
    <cellStyle name="20 % - Markeringsfarve4 2 3 6 4" xfId="3171" xr:uid="{00000000-0005-0000-0000-0000652A0000}"/>
    <cellStyle name="20 % - Markeringsfarve4 2 3 6 4 2" xfId="9277" xr:uid="{00000000-0005-0000-0000-0000662A0000}"/>
    <cellStyle name="20 % - Markeringsfarve4 2 3 6 4 2 2" xfId="16741" xr:uid="{00000000-0005-0000-0000-0000672A0000}"/>
    <cellStyle name="20 % - Markeringsfarve4 2 3 6 4 2 2 2" xfId="33056" xr:uid="{00000000-0005-0000-0000-0000682A0000}"/>
    <cellStyle name="20 % - Markeringsfarve4 2 3 6 4 2 2 3" xfId="48020" xr:uid="{00000000-0005-0000-0000-0000692A0000}"/>
    <cellStyle name="20 % - Markeringsfarve4 2 3 6 4 2 3" xfId="26034" xr:uid="{00000000-0005-0000-0000-00006A2A0000}"/>
    <cellStyle name="20 % - Markeringsfarve4 2 3 6 4 2 4" xfId="41021" xr:uid="{00000000-0005-0000-0000-00006B2A0000}"/>
    <cellStyle name="20 % - Markeringsfarve4 2 3 6 4 3" xfId="11308" xr:uid="{00000000-0005-0000-0000-00006C2A0000}"/>
    <cellStyle name="20 % - Markeringsfarve4 2 3 6 4 3 2" xfId="27628" xr:uid="{00000000-0005-0000-0000-00006D2A0000}"/>
    <cellStyle name="20 % - Markeringsfarve4 2 3 6 4 3 3" xfId="42594" xr:uid="{00000000-0005-0000-0000-00006E2A0000}"/>
    <cellStyle name="20 % - Markeringsfarve4 2 3 6 4 4" xfId="20606" xr:uid="{00000000-0005-0000-0000-00006F2A0000}"/>
    <cellStyle name="20 % - Markeringsfarve4 2 3 6 4 5" xfId="35595" xr:uid="{00000000-0005-0000-0000-0000702A0000}"/>
    <cellStyle name="20 % - Markeringsfarve4 2 3 6 5" xfId="6265" xr:uid="{00000000-0005-0000-0000-0000712A0000}"/>
    <cellStyle name="20 % - Markeringsfarve4 2 3 6 5 2" xfId="13761" xr:uid="{00000000-0005-0000-0000-0000722A0000}"/>
    <cellStyle name="20 % - Markeringsfarve4 2 3 6 5 2 2" xfId="30076" xr:uid="{00000000-0005-0000-0000-0000732A0000}"/>
    <cellStyle name="20 % - Markeringsfarve4 2 3 6 5 2 3" xfId="45040" xr:uid="{00000000-0005-0000-0000-0000742A0000}"/>
    <cellStyle name="20 % - Markeringsfarve4 2 3 6 5 3" xfId="23054" xr:uid="{00000000-0005-0000-0000-0000752A0000}"/>
    <cellStyle name="20 % - Markeringsfarve4 2 3 6 5 4" xfId="38041" xr:uid="{00000000-0005-0000-0000-0000762A0000}"/>
    <cellStyle name="20 % - Markeringsfarve4 2 3 6 6" xfId="11304" xr:uid="{00000000-0005-0000-0000-0000772A0000}"/>
    <cellStyle name="20 % - Markeringsfarve4 2 3 6 6 2" xfId="27624" xr:uid="{00000000-0005-0000-0000-0000782A0000}"/>
    <cellStyle name="20 % - Markeringsfarve4 2 3 6 6 3" xfId="42590" xr:uid="{00000000-0005-0000-0000-0000792A0000}"/>
    <cellStyle name="20 % - Markeringsfarve4 2 3 6 7" xfId="20602" xr:uid="{00000000-0005-0000-0000-00007A2A0000}"/>
    <cellStyle name="20 % - Markeringsfarve4 2 3 6 8" xfId="35591" xr:uid="{00000000-0005-0000-0000-00007B2A0000}"/>
    <cellStyle name="20 % - Markeringsfarve4 2 3 7" xfId="3172" xr:uid="{00000000-0005-0000-0000-00007C2A0000}"/>
    <cellStyle name="20 % - Markeringsfarve4 2 3 7 2" xfId="3173" xr:uid="{00000000-0005-0000-0000-00007D2A0000}"/>
    <cellStyle name="20 % - Markeringsfarve4 2 3 7 2 2" xfId="8271" xr:uid="{00000000-0005-0000-0000-00007E2A0000}"/>
    <cellStyle name="20 % - Markeringsfarve4 2 3 7 2 2 2" xfId="15750" xr:uid="{00000000-0005-0000-0000-00007F2A0000}"/>
    <cellStyle name="20 % - Markeringsfarve4 2 3 7 2 2 2 2" xfId="32065" xr:uid="{00000000-0005-0000-0000-0000802A0000}"/>
    <cellStyle name="20 % - Markeringsfarve4 2 3 7 2 2 2 3" xfId="47029" xr:uid="{00000000-0005-0000-0000-0000812A0000}"/>
    <cellStyle name="20 % - Markeringsfarve4 2 3 7 2 2 3" xfId="25043" xr:uid="{00000000-0005-0000-0000-0000822A0000}"/>
    <cellStyle name="20 % - Markeringsfarve4 2 3 7 2 2 4" xfId="40030" xr:uid="{00000000-0005-0000-0000-0000832A0000}"/>
    <cellStyle name="20 % - Markeringsfarve4 2 3 7 2 3" xfId="11310" xr:uid="{00000000-0005-0000-0000-0000842A0000}"/>
    <cellStyle name="20 % - Markeringsfarve4 2 3 7 2 3 2" xfId="27630" xr:uid="{00000000-0005-0000-0000-0000852A0000}"/>
    <cellStyle name="20 % - Markeringsfarve4 2 3 7 2 3 3" xfId="42596" xr:uid="{00000000-0005-0000-0000-0000862A0000}"/>
    <cellStyle name="20 % - Markeringsfarve4 2 3 7 2 4" xfId="20608" xr:uid="{00000000-0005-0000-0000-0000872A0000}"/>
    <cellStyle name="20 % - Markeringsfarve4 2 3 7 2 5" xfId="35597" xr:uid="{00000000-0005-0000-0000-0000882A0000}"/>
    <cellStyle name="20 % - Markeringsfarve4 2 3 7 3" xfId="6857" xr:uid="{00000000-0005-0000-0000-0000892A0000}"/>
    <cellStyle name="20 % - Markeringsfarve4 2 3 7 3 2" xfId="14352" xr:uid="{00000000-0005-0000-0000-00008A2A0000}"/>
    <cellStyle name="20 % - Markeringsfarve4 2 3 7 3 2 2" xfId="30667" xr:uid="{00000000-0005-0000-0000-00008B2A0000}"/>
    <cellStyle name="20 % - Markeringsfarve4 2 3 7 3 2 3" xfId="45631" xr:uid="{00000000-0005-0000-0000-00008C2A0000}"/>
    <cellStyle name="20 % - Markeringsfarve4 2 3 7 3 3" xfId="23645" xr:uid="{00000000-0005-0000-0000-00008D2A0000}"/>
    <cellStyle name="20 % - Markeringsfarve4 2 3 7 3 4" xfId="38632" xr:uid="{00000000-0005-0000-0000-00008E2A0000}"/>
    <cellStyle name="20 % - Markeringsfarve4 2 3 7 4" xfId="11309" xr:uid="{00000000-0005-0000-0000-00008F2A0000}"/>
    <cellStyle name="20 % - Markeringsfarve4 2 3 7 4 2" xfId="27629" xr:uid="{00000000-0005-0000-0000-0000902A0000}"/>
    <cellStyle name="20 % - Markeringsfarve4 2 3 7 4 3" xfId="42595" xr:uid="{00000000-0005-0000-0000-0000912A0000}"/>
    <cellStyle name="20 % - Markeringsfarve4 2 3 7 5" xfId="20607" xr:uid="{00000000-0005-0000-0000-0000922A0000}"/>
    <cellStyle name="20 % - Markeringsfarve4 2 3 7 6" xfId="35596" xr:uid="{00000000-0005-0000-0000-0000932A0000}"/>
    <cellStyle name="20 % - Markeringsfarve4 2 3 8" xfId="3174" xr:uid="{00000000-0005-0000-0000-0000942A0000}"/>
    <cellStyle name="20 % - Markeringsfarve4 2 3 8 2" xfId="7499" xr:uid="{00000000-0005-0000-0000-0000952A0000}"/>
    <cellStyle name="20 % - Markeringsfarve4 2 3 8 2 2" xfId="14988" xr:uid="{00000000-0005-0000-0000-0000962A0000}"/>
    <cellStyle name="20 % - Markeringsfarve4 2 3 8 2 2 2" xfId="31303" xr:uid="{00000000-0005-0000-0000-0000972A0000}"/>
    <cellStyle name="20 % - Markeringsfarve4 2 3 8 2 2 3" xfId="46267" xr:uid="{00000000-0005-0000-0000-0000982A0000}"/>
    <cellStyle name="20 % - Markeringsfarve4 2 3 8 2 3" xfId="24281" xr:uid="{00000000-0005-0000-0000-0000992A0000}"/>
    <cellStyle name="20 % - Markeringsfarve4 2 3 8 2 4" xfId="39268" xr:uid="{00000000-0005-0000-0000-00009A2A0000}"/>
    <cellStyle name="20 % - Markeringsfarve4 2 3 8 3" xfId="11311" xr:uid="{00000000-0005-0000-0000-00009B2A0000}"/>
    <cellStyle name="20 % - Markeringsfarve4 2 3 8 3 2" xfId="27631" xr:uid="{00000000-0005-0000-0000-00009C2A0000}"/>
    <cellStyle name="20 % - Markeringsfarve4 2 3 8 3 3" xfId="42597" xr:uid="{00000000-0005-0000-0000-00009D2A0000}"/>
    <cellStyle name="20 % - Markeringsfarve4 2 3 8 4" xfId="20609" xr:uid="{00000000-0005-0000-0000-00009E2A0000}"/>
    <cellStyle name="20 % - Markeringsfarve4 2 3 8 5" xfId="35598" xr:uid="{00000000-0005-0000-0000-00009F2A0000}"/>
    <cellStyle name="20 % - Markeringsfarve4 2 3 9" xfId="3175" xr:uid="{00000000-0005-0000-0000-0000A02A0000}"/>
    <cellStyle name="20 % - Markeringsfarve4 2 3 9 2" xfId="9132" xr:uid="{00000000-0005-0000-0000-0000A12A0000}"/>
    <cellStyle name="20 % - Markeringsfarve4 2 3 9 2 2" xfId="16601" xr:uid="{00000000-0005-0000-0000-0000A22A0000}"/>
    <cellStyle name="20 % - Markeringsfarve4 2 3 9 2 2 2" xfId="32916" xr:uid="{00000000-0005-0000-0000-0000A32A0000}"/>
    <cellStyle name="20 % - Markeringsfarve4 2 3 9 2 2 3" xfId="47880" xr:uid="{00000000-0005-0000-0000-0000A42A0000}"/>
    <cellStyle name="20 % - Markeringsfarve4 2 3 9 2 3" xfId="25894" xr:uid="{00000000-0005-0000-0000-0000A52A0000}"/>
    <cellStyle name="20 % - Markeringsfarve4 2 3 9 2 4" xfId="40881" xr:uid="{00000000-0005-0000-0000-0000A62A0000}"/>
    <cellStyle name="20 % - Markeringsfarve4 2 3 9 3" xfId="11312" xr:uid="{00000000-0005-0000-0000-0000A72A0000}"/>
    <cellStyle name="20 % - Markeringsfarve4 2 3 9 3 2" xfId="27632" xr:uid="{00000000-0005-0000-0000-0000A82A0000}"/>
    <cellStyle name="20 % - Markeringsfarve4 2 3 9 3 3" xfId="42598" xr:uid="{00000000-0005-0000-0000-0000A92A0000}"/>
    <cellStyle name="20 % - Markeringsfarve4 2 3 9 4" xfId="20610" xr:uid="{00000000-0005-0000-0000-0000AA2A0000}"/>
    <cellStyle name="20 % - Markeringsfarve4 2 3 9 5" xfId="35599" xr:uid="{00000000-0005-0000-0000-0000AB2A0000}"/>
    <cellStyle name="20 % - Markeringsfarve4 2 4" xfId="3176" xr:uid="{00000000-0005-0000-0000-0000AC2A0000}"/>
    <cellStyle name="20 % - Markeringsfarve4 2 4 2" xfId="3177" xr:uid="{00000000-0005-0000-0000-0000AD2A0000}"/>
    <cellStyle name="20 % - Markeringsfarve4 2 4 2 2" xfId="3178" xr:uid="{00000000-0005-0000-0000-0000AE2A0000}"/>
    <cellStyle name="20 % - Markeringsfarve4 2 4 2 2 2" xfId="8312" xr:uid="{00000000-0005-0000-0000-0000AF2A0000}"/>
    <cellStyle name="20 % - Markeringsfarve4 2 4 2 2 2 2" xfId="15791" xr:uid="{00000000-0005-0000-0000-0000B02A0000}"/>
    <cellStyle name="20 % - Markeringsfarve4 2 4 2 2 2 2 2" xfId="32106" xr:uid="{00000000-0005-0000-0000-0000B12A0000}"/>
    <cellStyle name="20 % - Markeringsfarve4 2 4 2 2 2 2 3" xfId="47070" xr:uid="{00000000-0005-0000-0000-0000B22A0000}"/>
    <cellStyle name="20 % - Markeringsfarve4 2 4 2 2 2 3" xfId="25084" xr:uid="{00000000-0005-0000-0000-0000B32A0000}"/>
    <cellStyle name="20 % - Markeringsfarve4 2 4 2 2 2 4" xfId="40071" xr:uid="{00000000-0005-0000-0000-0000B42A0000}"/>
    <cellStyle name="20 % - Markeringsfarve4 2 4 2 2 3" xfId="11315" xr:uid="{00000000-0005-0000-0000-0000B52A0000}"/>
    <cellStyle name="20 % - Markeringsfarve4 2 4 2 2 3 2" xfId="27635" xr:uid="{00000000-0005-0000-0000-0000B62A0000}"/>
    <cellStyle name="20 % - Markeringsfarve4 2 4 2 2 3 3" xfId="42601" xr:uid="{00000000-0005-0000-0000-0000B72A0000}"/>
    <cellStyle name="20 % - Markeringsfarve4 2 4 2 2 4" xfId="20613" xr:uid="{00000000-0005-0000-0000-0000B82A0000}"/>
    <cellStyle name="20 % - Markeringsfarve4 2 4 2 2 5" xfId="35602" xr:uid="{00000000-0005-0000-0000-0000B92A0000}"/>
    <cellStyle name="20 % - Markeringsfarve4 2 4 2 3" xfId="6890" xr:uid="{00000000-0005-0000-0000-0000BA2A0000}"/>
    <cellStyle name="20 % - Markeringsfarve4 2 4 2 3 2" xfId="14385" xr:uid="{00000000-0005-0000-0000-0000BB2A0000}"/>
    <cellStyle name="20 % - Markeringsfarve4 2 4 2 3 2 2" xfId="30700" xr:uid="{00000000-0005-0000-0000-0000BC2A0000}"/>
    <cellStyle name="20 % - Markeringsfarve4 2 4 2 3 2 3" xfId="45664" xr:uid="{00000000-0005-0000-0000-0000BD2A0000}"/>
    <cellStyle name="20 % - Markeringsfarve4 2 4 2 3 3" xfId="23678" xr:uid="{00000000-0005-0000-0000-0000BE2A0000}"/>
    <cellStyle name="20 % - Markeringsfarve4 2 4 2 3 4" xfId="38665" xr:uid="{00000000-0005-0000-0000-0000BF2A0000}"/>
    <cellStyle name="20 % - Markeringsfarve4 2 4 2 4" xfId="11314" xr:uid="{00000000-0005-0000-0000-0000C02A0000}"/>
    <cellStyle name="20 % - Markeringsfarve4 2 4 2 4 2" xfId="27634" xr:uid="{00000000-0005-0000-0000-0000C12A0000}"/>
    <cellStyle name="20 % - Markeringsfarve4 2 4 2 4 3" xfId="42600" xr:uid="{00000000-0005-0000-0000-0000C22A0000}"/>
    <cellStyle name="20 % - Markeringsfarve4 2 4 2 5" xfId="20612" xr:uid="{00000000-0005-0000-0000-0000C32A0000}"/>
    <cellStyle name="20 % - Markeringsfarve4 2 4 2 6" xfId="35601" xr:uid="{00000000-0005-0000-0000-0000C42A0000}"/>
    <cellStyle name="20 % - Markeringsfarve4 2 4 3" xfId="3179" xr:uid="{00000000-0005-0000-0000-0000C52A0000}"/>
    <cellStyle name="20 % - Markeringsfarve4 2 4 3 2" xfId="7542" xr:uid="{00000000-0005-0000-0000-0000C62A0000}"/>
    <cellStyle name="20 % - Markeringsfarve4 2 4 3 2 2" xfId="15031" xr:uid="{00000000-0005-0000-0000-0000C72A0000}"/>
    <cellStyle name="20 % - Markeringsfarve4 2 4 3 2 2 2" xfId="31346" xr:uid="{00000000-0005-0000-0000-0000C82A0000}"/>
    <cellStyle name="20 % - Markeringsfarve4 2 4 3 2 2 3" xfId="46310" xr:uid="{00000000-0005-0000-0000-0000C92A0000}"/>
    <cellStyle name="20 % - Markeringsfarve4 2 4 3 2 3" xfId="24324" xr:uid="{00000000-0005-0000-0000-0000CA2A0000}"/>
    <cellStyle name="20 % - Markeringsfarve4 2 4 3 2 4" xfId="39311" xr:uid="{00000000-0005-0000-0000-0000CB2A0000}"/>
    <cellStyle name="20 % - Markeringsfarve4 2 4 3 3" xfId="11316" xr:uid="{00000000-0005-0000-0000-0000CC2A0000}"/>
    <cellStyle name="20 % - Markeringsfarve4 2 4 3 3 2" xfId="27636" xr:uid="{00000000-0005-0000-0000-0000CD2A0000}"/>
    <cellStyle name="20 % - Markeringsfarve4 2 4 3 3 3" xfId="42602" xr:uid="{00000000-0005-0000-0000-0000CE2A0000}"/>
    <cellStyle name="20 % - Markeringsfarve4 2 4 3 4" xfId="20614" xr:uid="{00000000-0005-0000-0000-0000CF2A0000}"/>
    <cellStyle name="20 % - Markeringsfarve4 2 4 3 5" xfId="35603" xr:uid="{00000000-0005-0000-0000-0000D02A0000}"/>
    <cellStyle name="20 % - Markeringsfarve4 2 4 4" xfId="3180" xr:uid="{00000000-0005-0000-0000-0000D12A0000}"/>
    <cellStyle name="20 % - Markeringsfarve4 2 4 4 2" xfId="8928" xr:uid="{00000000-0005-0000-0000-0000D22A0000}"/>
    <cellStyle name="20 % - Markeringsfarve4 2 4 4 2 2" xfId="16402" xr:uid="{00000000-0005-0000-0000-0000D32A0000}"/>
    <cellStyle name="20 % - Markeringsfarve4 2 4 4 2 2 2" xfId="32717" xr:uid="{00000000-0005-0000-0000-0000D42A0000}"/>
    <cellStyle name="20 % - Markeringsfarve4 2 4 4 2 2 3" xfId="47681" xr:uid="{00000000-0005-0000-0000-0000D52A0000}"/>
    <cellStyle name="20 % - Markeringsfarve4 2 4 4 2 3" xfId="25695" xr:uid="{00000000-0005-0000-0000-0000D62A0000}"/>
    <cellStyle name="20 % - Markeringsfarve4 2 4 4 2 4" xfId="40682" xr:uid="{00000000-0005-0000-0000-0000D72A0000}"/>
    <cellStyle name="20 % - Markeringsfarve4 2 4 4 3" xfId="11317" xr:uid="{00000000-0005-0000-0000-0000D82A0000}"/>
    <cellStyle name="20 % - Markeringsfarve4 2 4 4 3 2" xfId="27637" xr:uid="{00000000-0005-0000-0000-0000D92A0000}"/>
    <cellStyle name="20 % - Markeringsfarve4 2 4 4 3 3" xfId="42603" xr:uid="{00000000-0005-0000-0000-0000DA2A0000}"/>
    <cellStyle name="20 % - Markeringsfarve4 2 4 4 4" xfId="20615" xr:uid="{00000000-0005-0000-0000-0000DB2A0000}"/>
    <cellStyle name="20 % - Markeringsfarve4 2 4 4 5" xfId="35604" xr:uid="{00000000-0005-0000-0000-0000DC2A0000}"/>
    <cellStyle name="20 % - Markeringsfarve4 2 4 5" xfId="6266" xr:uid="{00000000-0005-0000-0000-0000DD2A0000}"/>
    <cellStyle name="20 % - Markeringsfarve4 2 4 5 2" xfId="13762" xr:uid="{00000000-0005-0000-0000-0000DE2A0000}"/>
    <cellStyle name="20 % - Markeringsfarve4 2 4 5 2 2" xfId="30077" xr:uid="{00000000-0005-0000-0000-0000DF2A0000}"/>
    <cellStyle name="20 % - Markeringsfarve4 2 4 5 2 3" xfId="45041" xr:uid="{00000000-0005-0000-0000-0000E02A0000}"/>
    <cellStyle name="20 % - Markeringsfarve4 2 4 5 3" xfId="23055" xr:uid="{00000000-0005-0000-0000-0000E12A0000}"/>
    <cellStyle name="20 % - Markeringsfarve4 2 4 5 4" xfId="38042" xr:uid="{00000000-0005-0000-0000-0000E22A0000}"/>
    <cellStyle name="20 % - Markeringsfarve4 2 4 6" xfId="11313" xr:uid="{00000000-0005-0000-0000-0000E32A0000}"/>
    <cellStyle name="20 % - Markeringsfarve4 2 4 6 2" xfId="27633" xr:uid="{00000000-0005-0000-0000-0000E42A0000}"/>
    <cellStyle name="20 % - Markeringsfarve4 2 4 6 3" xfId="42599" xr:uid="{00000000-0005-0000-0000-0000E52A0000}"/>
    <cellStyle name="20 % - Markeringsfarve4 2 4 7" xfId="20611" xr:uid="{00000000-0005-0000-0000-0000E62A0000}"/>
    <cellStyle name="20 % - Markeringsfarve4 2 4 8" xfId="35600" xr:uid="{00000000-0005-0000-0000-0000E72A0000}"/>
    <cellStyle name="20 % - Markeringsfarve4 2 5" xfId="3181" xr:uid="{00000000-0005-0000-0000-0000E82A0000}"/>
    <cellStyle name="20 % - Markeringsfarve4 2 5 2" xfId="3182" xr:uid="{00000000-0005-0000-0000-0000E92A0000}"/>
    <cellStyle name="20 % - Markeringsfarve4 2 5 2 2" xfId="3183" xr:uid="{00000000-0005-0000-0000-0000EA2A0000}"/>
    <cellStyle name="20 % - Markeringsfarve4 2 5 2 2 2" xfId="8425" xr:uid="{00000000-0005-0000-0000-0000EB2A0000}"/>
    <cellStyle name="20 % - Markeringsfarve4 2 5 2 2 2 2" xfId="15904" xr:uid="{00000000-0005-0000-0000-0000EC2A0000}"/>
    <cellStyle name="20 % - Markeringsfarve4 2 5 2 2 2 2 2" xfId="32219" xr:uid="{00000000-0005-0000-0000-0000ED2A0000}"/>
    <cellStyle name="20 % - Markeringsfarve4 2 5 2 2 2 2 3" xfId="47183" xr:uid="{00000000-0005-0000-0000-0000EE2A0000}"/>
    <cellStyle name="20 % - Markeringsfarve4 2 5 2 2 2 3" xfId="25197" xr:uid="{00000000-0005-0000-0000-0000EF2A0000}"/>
    <cellStyle name="20 % - Markeringsfarve4 2 5 2 2 2 4" xfId="40184" xr:uid="{00000000-0005-0000-0000-0000F02A0000}"/>
    <cellStyle name="20 % - Markeringsfarve4 2 5 2 2 3" xfId="11320" xr:uid="{00000000-0005-0000-0000-0000F12A0000}"/>
    <cellStyle name="20 % - Markeringsfarve4 2 5 2 2 3 2" xfId="27640" xr:uid="{00000000-0005-0000-0000-0000F22A0000}"/>
    <cellStyle name="20 % - Markeringsfarve4 2 5 2 2 3 3" xfId="42606" xr:uid="{00000000-0005-0000-0000-0000F32A0000}"/>
    <cellStyle name="20 % - Markeringsfarve4 2 5 2 2 4" xfId="20618" xr:uid="{00000000-0005-0000-0000-0000F42A0000}"/>
    <cellStyle name="20 % - Markeringsfarve4 2 5 2 2 5" xfId="35607" xr:uid="{00000000-0005-0000-0000-0000F52A0000}"/>
    <cellStyle name="20 % - Markeringsfarve4 2 5 2 3" xfId="6989" xr:uid="{00000000-0005-0000-0000-0000F62A0000}"/>
    <cellStyle name="20 % - Markeringsfarve4 2 5 2 3 2" xfId="14484" xr:uid="{00000000-0005-0000-0000-0000F72A0000}"/>
    <cellStyle name="20 % - Markeringsfarve4 2 5 2 3 2 2" xfId="30799" xr:uid="{00000000-0005-0000-0000-0000F82A0000}"/>
    <cellStyle name="20 % - Markeringsfarve4 2 5 2 3 2 3" xfId="45763" xr:uid="{00000000-0005-0000-0000-0000F92A0000}"/>
    <cellStyle name="20 % - Markeringsfarve4 2 5 2 3 3" xfId="23777" xr:uid="{00000000-0005-0000-0000-0000FA2A0000}"/>
    <cellStyle name="20 % - Markeringsfarve4 2 5 2 3 4" xfId="38764" xr:uid="{00000000-0005-0000-0000-0000FB2A0000}"/>
    <cellStyle name="20 % - Markeringsfarve4 2 5 2 4" xfId="11319" xr:uid="{00000000-0005-0000-0000-0000FC2A0000}"/>
    <cellStyle name="20 % - Markeringsfarve4 2 5 2 4 2" xfId="27639" xr:uid="{00000000-0005-0000-0000-0000FD2A0000}"/>
    <cellStyle name="20 % - Markeringsfarve4 2 5 2 4 3" xfId="42605" xr:uid="{00000000-0005-0000-0000-0000FE2A0000}"/>
    <cellStyle name="20 % - Markeringsfarve4 2 5 2 5" xfId="20617" xr:uid="{00000000-0005-0000-0000-0000FF2A0000}"/>
    <cellStyle name="20 % - Markeringsfarve4 2 5 2 6" xfId="35606" xr:uid="{00000000-0005-0000-0000-0000002B0000}"/>
    <cellStyle name="20 % - Markeringsfarve4 2 5 3" xfId="3184" xr:uid="{00000000-0005-0000-0000-0000012B0000}"/>
    <cellStyle name="20 % - Markeringsfarve4 2 5 3 2" xfId="7655" xr:uid="{00000000-0005-0000-0000-0000022B0000}"/>
    <cellStyle name="20 % - Markeringsfarve4 2 5 3 2 2" xfId="15144" xr:uid="{00000000-0005-0000-0000-0000032B0000}"/>
    <cellStyle name="20 % - Markeringsfarve4 2 5 3 2 2 2" xfId="31459" xr:uid="{00000000-0005-0000-0000-0000042B0000}"/>
    <cellStyle name="20 % - Markeringsfarve4 2 5 3 2 2 3" xfId="46423" xr:uid="{00000000-0005-0000-0000-0000052B0000}"/>
    <cellStyle name="20 % - Markeringsfarve4 2 5 3 2 3" xfId="24437" xr:uid="{00000000-0005-0000-0000-0000062B0000}"/>
    <cellStyle name="20 % - Markeringsfarve4 2 5 3 2 4" xfId="39424" xr:uid="{00000000-0005-0000-0000-0000072B0000}"/>
    <cellStyle name="20 % - Markeringsfarve4 2 5 3 3" xfId="11321" xr:uid="{00000000-0005-0000-0000-0000082B0000}"/>
    <cellStyle name="20 % - Markeringsfarve4 2 5 3 3 2" xfId="27641" xr:uid="{00000000-0005-0000-0000-0000092B0000}"/>
    <cellStyle name="20 % - Markeringsfarve4 2 5 3 3 3" xfId="42607" xr:uid="{00000000-0005-0000-0000-00000A2B0000}"/>
    <cellStyle name="20 % - Markeringsfarve4 2 5 3 4" xfId="20619" xr:uid="{00000000-0005-0000-0000-00000B2B0000}"/>
    <cellStyle name="20 % - Markeringsfarve4 2 5 3 5" xfId="35608" xr:uid="{00000000-0005-0000-0000-00000C2B0000}"/>
    <cellStyle name="20 % - Markeringsfarve4 2 5 4" xfId="3185" xr:uid="{00000000-0005-0000-0000-00000D2B0000}"/>
    <cellStyle name="20 % - Markeringsfarve4 2 5 4 2" xfId="8881" xr:uid="{00000000-0005-0000-0000-00000E2B0000}"/>
    <cellStyle name="20 % - Markeringsfarve4 2 5 4 2 2" xfId="16356" xr:uid="{00000000-0005-0000-0000-00000F2B0000}"/>
    <cellStyle name="20 % - Markeringsfarve4 2 5 4 2 2 2" xfId="32671" xr:uid="{00000000-0005-0000-0000-0000102B0000}"/>
    <cellStyle name="20 % - Markeringsfarve4 2 5 4 2 2 3" xfId="47635" xr:uid="{00000000-0005-0000-0000-0000112B0000}"/>
    <cellStyle name="20 % - Markeringsfarve4 2 5 4 2 3" xfId="25649" xr:uid="{00000000-0005-0000-0000-0000122B0000}"/>
    <cellStyle name="20 % - Markeringsfarve4 2 5 4 2 4" xfId="40636" xr:uid="{00000000-0005-0000-0000-0000132B0000}"/>
    <cellStyle name="20 % - Markeringsfarve4 2 5 4 3" xfId="11322" xr:uid="{00000000-0005-0000-0000-0000142B0000}"/>
    <cellStyle name="20 % - Markeringsfarve4 2 5 4 3 2" xfId="27642" xr:uid="{00000000-0005-0000-0000-0000152B0000}"/>
    <cellStyle name="20 % - Markeringsfarve4 2 5 4 3 3" xfId="42608" xr:uid="{00000000-0005-0000-0000-0000162B0000}"/>
    <cellStyle name="20 % - Markeringsfarve4 2 5 4 4" xfId="20620" xr:uid="{00000000-0005-0000-0000-0000172B0000}"/>
    <cellStyle name="20 % - Markeringsfarve4 2 5 4 5" xfId="35609" xr:uid="{00000000-0005-0000-0000-0000182B0000}"/>
    <cellStyle name="20 % - Markeringsfarve4 2 5 5" xfId="6267" xr:uid="{00000000-0005-0000-0000-0000192B0000}"/>
    <cellStyle name="20 % - Markeringsfarve4 2 5 5 2" xfId="13763" xr:uid="{00000000-0005-0000-0000-00001A2B0000}"/>
    <cellStyle name="20 % - Markeringsfarve4 2 5 5 2 2" xfId="30078" xr:uid="{00000000-0005-0000-0000-00001B2B0000}"/>
    <cellStyle name="20 % - Markeringsfarve4 2 5 5 2 3" xfId="45042" xr:uid="{00000000-0005-0000-0000-00001C2B0000}"/>
    <cellStyle name="20 % - Markeringsfarve4 2 5 5 3" xfId="23056" xr:uid="{00000000-0005-0000-0000-00001D2B0000}"/>
    <cellStyle name="20 % - Markeringsfarve4 2 5 5 4" xfId="38043" xr:uid="{00000000-0005-0000-0000-00001E2B0000}"/>
    <cellStyle name="20 % - Markeringsfarve4 2 5 6" xfId="11318" xr:uid="{00000000-0005-0000-0000-00001F2B0000}"/>
    <cellStyle name="20 % - Markeringsfarve4 2 5 6 2" xfId="27638" xr:uid="{00000000-0005-0000-0000-0000202B0000}"/>
    <cellStyle name="20 % - Markeringsfarve4 2 5 6 3" xfId="42604" xr:uid="{00000000-0005-0000-0000-0000212B0000}"/>
    <cellStyle name="20 % - Markeringsfarve4 2 5 7" xfId="20616" xr:uid="{00000000-0005-0000-0000-0000222B0000}"/>
    <cellStyle name="20 % - Markeringsfarve4 2 5 8" xfId="35605" xr:uid="{00000000-0005-0000-0000-0000232B0000}"/>
    <cellStyle name="20 % - Markeringsfarve4 2 6" xfId="3186" xr:uid="{00000000-0005-0000-0000-0000242B0000}"/>
    <cellStyle name="20 % - Markeringsfarve4 2 6 2" xfId="3187" xr:uid="{00000000-0005-0000-0000-0000252B0000}"/>
    <cellStyle name="20 % - Markeringsfarve4 2 6 2 2" xfId="3188" xr:uid="{00000000-0005-0000-0000-0000262B0000}"/>
    <cellStyle name="20 % - Markeringsfarve4 2 6 2 2 2" xfId="8550" xr:uid="{00000000-0005-0000-0000-0000272B0000}"/>
    <cellStyle name="20 % - Markeringsfarve4 2 6 2 2 2 2" xfId="16029" xr:uid="{00000000-0005-0000-0000-0000282B0000}"/>
    <cellStyle name="20 % - Markeringsfarve4 2 6 2 2 2 2 2" xfId="32344" xr:uid="{00000000-0005-0000-0000-0000292B0000}"/>
    <cellStyle name="20 % - Markeringsfarve4 2 6 2 2 2 2 3" xfId="47308" xr:uid="{00000000-0005-0000-0000-00002A2B0000}"/>
    <cellStyle name="20 % - Markeringsfarve4 2 6 2 2 2 3" xfId="25322" xr:uid="{00000000-0005-0000-0000-00002B2B0000}"/>
    <cellStyle name="20 % - Markeringsfarve4 2 6 2 2 2 4" xfId="40309" xr:uid="{00000000-0005-0000-0000-00002C2B0000}"/>
    <cellStyle name="20 % - Markeringsfarve4 2 6 2 2 3" xfId="11325" xr:uid="{00000000-0005-0000-0000-00002D2B0000}"/>
    <cellStyle name="20 % - Markeringsfarve4 2 6 2 2 3 2" xfId="27645" xr:uid="{00000000-0005-0000-0000-00002E2B0000}"/>
    <cellStyle name="20 % - Markeringsfarve4 2 6 2 2 3 3" xfId="42611" xr:uid="{00000000-0005-0000-0000-00002F2B0000}"/>
    <cellStyle name="20 % - Markeringsfarve4 2 6 2 2 4" xfId="20623" xr:uid="{00000000-0005-0000-0000-0000302B0000}"/>
    <cellStyle name="20 % - Markeringsfarve4 2 6 2 2 5" xfId="35612" xr:uid="{00000000-0005-0000-0000-0000312B0000}"/>
    <cellStyle name="20 % - Markeringsfarve4 2 6 2 3" xfId="7092" xr:uid="{00000000-0005-0000-0000-0000322B0000}"/>
    <cellStyle name="20 % - Markeringsfarve4 2 6 2 3 2" xfId="14584" xr:uid="{00000000-0005-0000-0000-0000332B0000}"/>
    <cellStyle name="20 % - Markeringsfarve4 2 6 2 3 2 2" xfId="30899" xr:uid="{00000000-0005-0000-0000-0000342B0000}"/>
    <cellStyle name="20 % - Markeringsfarve4 2 6 2 3 2 3" xfId="45863" xr:uid="{00000000-0005-0000-0000-0000352B0000}"/>
    <cellStyle name="20 % - Markeringsfarve4 2 6 2 3 3" xfId="23877" xr:uid="{00000000-0005-0000-0000-0000362B0000}"/>
    <cellStyle name="20 % - Markeringsfarve4 2 6 2 3 4" xfId="38864" xr:uid="{00000000-0005-0000-0000-0000372B0000}"/>
    <cellStyle name="20 % - Markeringsfarve4 2 6 2 4" xfId="11324" xr:uid="{00000000-0005-0000-0000-0000382B0000}"/>
    <cellStyle name="20 % - Markeringsfarve4 2 6 2 4 2" xfId="27644" xr:uid="{00000000-0005-0000-0000-0000392B0000}"/>
    <cellStyle name="20 % - Markeringsfarve4 2 6 2 4 3" xfId="42610" xr:uid="{00000000-0005-0000-0000-00003A2B0000}"/>
    <cellStyle name="20 % - Markeringsfarve4 2 6 2 5" xfId="20622" xr:uid="{00000000-0005-0000-0000-00003B2B0000}"/>
    <cellStyle name="20 % - Markeringsfarve4 2 6 2 6" xfId="35611" xr:uid="{00000000-0005-0000-0000-00003C2B0000}"/>
    <cellStyle name="20 % - Markeringsfarve4 2 6 3" xfId="3189" xr:uid="{00000000-0005-0000-0000-00003D2B0000}"/>
    <cellStyle name="20 % - Markeringsfarve4 2 6 3 2" xfId="7826" xr:uid="{00000000-0005-0000-0000-00003E2B0000}"/>
    <cellStyle name="20 % - Markeringsfarve4 2 6 3 2 2" xfId="15314" xr:uid="{00000000-0005-0000-0000-00003F2B0000}"/>
    <cellStyle name="20 % - Markeringsfarve4 2 6 3 2 2 2" xfId="31629" xr:uid="{00000000-0005-0000-0000-0000402B0000}"/>
    <cellStyle name="20 % - Markeringsfarve4 2 6 3 2 2 3" xfId="46593" xr:uid="{00000000-0005-0000-0000-0000412B0000}"/>
    <cellStyle name="20 % - Markeringsfarve4 2 6 3 2 3" xfId="24607" xr:uid="{00000000-0005-0000-0000-0000422B0000}"/>
    <cellStyle name="20 % - Markeringsfarve4 2 6 3 2 4" xfId="39594" xr:uid="{00000000-0005-0000-0000-0000432B0000}"/>
    <cellStyle name="20 % - Markeringsfarve4 2 6 3 3" xfId="11326" xr:uid="{00000000-0005-0000-0000-0000442B0000}"/>
    <cellStyle name="20 % - Markeringsfarve4 2 6 3 3 2" xfId="27646" xr:uid="{00000000-0005-0000-0000-0000452B0000}"/>
    <cellStyle name="20 % - Markeringsfarve4 2 6 3 3 3" xfId="42612" xr:uid="{00000000-0005-0000-0000-0000462B0000}"/>
    <cellStyle name="20 % - Markeringsfarve4 2 6 3 4" xfId="20624" xr:uid="{00000000-0005-0000-0000-0000472B0000}"/>
    <cellStyle name="20 % - Markeringsfarve4 2 6 3 5" xfId="35613" xr:uid="{00000000-0005-0000-0000-0000482B0000}"/>
    <cellStyle name="20 % - Markeringsfarve4 2 6 4" xfId="3190" xr:uid="{00000000-0005-0000-0000-0000492B0000}"/>
    <cellStyle name="20 % - Markeringsfarve4 2 6 4 2" xfId="9222" xr:uid="{00000000-0005-0000-0000-00004A2B0000}"/>
    <cellStyle name="20 % - Markeringsfarve4 2 6 4 2 2" xfId="16688" xr:uid="{00000000-0005-0000-0000-00004B2B0000}"/>
    <cellStyle name="20 % - Markeringsfarve4 2 6 4 2 2 2" xfId="33003" xr:uid="{00000000-0005-0000-0000-00004C2B0000}"/>
    <cellStyle name="20 % - Markeringsfarve4 2 6 4 2 2 3" xfId="47967" xr:uid="{00000000-0005-0000-0000-00004D2B0000}"/>
    <cellStyle name="20 % - Markeringsfarve4 2 6 4 2 3" xfId="25981" xr:uid="{00000000-0005-0000-0000-00004E2B0000}"/>
    <cellStyle name="20 % - Markeringsfarve4 2 6 4 2 4" xfId="40968" xr:uid="{00000000-0005-0000-0000-00004F2B0000}"/>
    <cellStyle name="20 % - Markeringsfarve4 2 6 4 3" xfId="11327" xr:uid="{00000000-0005-0000-0000-0000502B0000}"/>
    <cellStyle name="20 % - Markeringsfarve4 2 6 4 3 2" xfId="27647" xr:uid="{00000000-0005-0000-0000-0000512B0000}"/>
    <cellStyle name="20 % - Markeringsfarve4 2 6 4 3 3" xfId="42613" xr:uid="{00000000-0005-0000-0000-0000522B0000}"/>
    <cellStyle name="20 % - Markeringsfarve4 2 6 4 4" xfId="20625" xr:uid="{00000000-0005-0000-0000-0000532B0000}"/>
    <cellStyle name="20 % - Markeringsfarve4 2 6 4 5" xfId="35614" xr:uid="{00000000-0005-0000-0000-0000542B0000}"/>
    <cellStyle name="20 % - Markeringsfarve4 2 6 5" xfId="6268" xr:uid="{00000000-0005-0000-0000-0000552B0000}"/>
    <cellStyle name="20 % - Markeringsfarve4 2 6 5 2" xfId="13764" xr:uid="{00000000-0005-0000-0000-0000562B0000}"/>
    <cellStyle name="20 % - Markeringsfarve4 2 6 5 2 2" xfId="30079" xr:uid="{00000000-0005-0000-0000-0000572B0000}"/>
    <cellStyle name="20 % - Markeringsfarve4 2 6 5 2 3" xfId="45043" xr:uid="{00000000-0005-0000-0000-0000582B0000}"/>
    <cellStyle name="20 % - Markeringsfarve4 2 6 5 3" xfId="23057" xr:uid="{00000000-0005-0000-0000-0000592B0000}"/>
    <cellStyle name="20 % - Markeringsfarve4 2 6 5 4" xfId="38044" xr:uid="{00000000-0005-0000-0000-00005A2B0000}"/>
    <cellStyle name="20 % - Markeringsfarve4 2 6 6" xfId="11323" xr:uid="{00000000-0005-0000-0000-00005B2B0000}"/>
    <cellStyle name="20 % - Markeringsfarve4 2 6 6 2" xfId="27643" xr:uid="{00000000-0005-0000-0000-00005C2B0000}"/>
    <cellStyle name="20 % - Markeringsfarve4 2 6 6 3" xfId="42609" xr:uid="{00000000-0005-0000-0000-00005D2B0000}"/>
    <cellStyle name="20 % - Markeringsfarve4 2 6 7" xfId="20621" xr:uid="{00000000-0005-0000-0000-00005E2B0000}"/>
    <cellStyle name="20 % - Markeringsfarve4 2 6 8" xfId="35610" xr:uid="{00000000-0005-0000-0000-00005F2B0000}"/>
    <cellStyle name="20 % - Markeringsfarve4 2 7" xfId="3191" xr:uid="{00000000-0005-0000-0000-0000602B0000}"/>
    <cellStyle name="20 % - Markeringsfarve4 2 7 2" xfId="3192" xr:uid="{00000000-0005-0000-0000-0000612B0000}"/>
    <cellStyle name="20 % - Markeringsfarve4 2 7 2 2" xfId="3193" xr:uid="{00000000-0005-0000-0000-0000622B0000}"/>
    <cellStyle name="20 % - Markeringsfarve4 2 7 2 2 2" xfId="8667" xr:uid="{00000000-0005-0000-0000-0000632B0000}"/>
    <cellStyle name="20 % - Markeringsfarve4 2 7 2 2 2 2" xfId="16146" xr:uid="{00000000-0005-0000-0000-0000642B0000}"/>
    <cellStyle name="20 % - Markeringsfarve4 2 7 2 2 2 2 2" xfId="32461" xr:uid="{00000000-0005-0000-0000-0000652B0000}"/>
    <cellStyle name="20 % - Markeringsfarve4 2 7 2 2 2 2 3" xfId="47425" xr:uid="{00000000-0005-0000-0000-0000662B0000}"/>
    <cellStyle name="20 % - Markeringsfarve4 2 7 2 2 2 3" xfId="25439" xr:uid="{00000000-0005-0000-0000-0000672B0000}"/>
    <cellStyle name="20 % - Markeringsfarve4 2 7 2 2 2 4" xfId="40426" xr:uid="{00000000-0005-0000-0000-0000682B0000}"/>
    <cellStyle name="20 % - Markeringsfarve4 2 7 2 2 3" xfId="11330" xr:uid="{00000000-0005-0000-0000-0000692B0000}"/>
    <cellStyle name="20 % - Markeringsfarve4 2 7 2 2 3 2" xfId="27650" xr:uid="{00000000-0005-0000-0000-00006A2B0000}"/>
    <cellStyle name="20 % - Markeringsfarve4 2 7 2 2 3 3" xfId="42616" xr:uid="{00000000-0005-0000-0000-00006B2B0000}"/>
    <cellStyle name="20 % - Markeringsfarve4 2 7 2 2 4" xfId="20628" xr:uid="{00000000-0005-0000-0000-00006C2B0000}"/>
    <cellStyle name="20 % - Markeringsfarve4 2 7 2 2 5" xfId="35617" xr:uid="{00000000-0005-0000-0000-00006D2B0000}"/>
    <cellStyle name="20 % - Markeringsfarve4 2 7 2 3" xfId="7191" xr:uid="{00000000-0005-0000-0000-00006E2B0000}"/>
    <cellStyle name="20 % - Markeringsfarve4 2 7 2 3 2" xfId="14683" xr:uid="{00000000-0005-0000-0000-00006F2B0000}"/>
    <cellStyle name="20 % - Markeringsfarve4 2 7 2 3 2 2" xfId="30998" xr:uid="{00000000-0005-0000-0000-0000702B0000}"/>
    <cellStyle name="20 % - Markeringsfarve4 2 7 2 3 2 3" xfId="45962" xr:uid="{00000000-0005-0000-0000-0000712B0000}"/>
    <cellStyle name="20 % - Markeringsfarve4 2 7 2 3 3" xfId="23976" xr:uid="{00000000-0005-0000-0000-0000722B0000}"/>
    <cellStyle name="20 % - Markeringsfarve4 2 7 2 3 4" xfId="38963" xr:uid="{00000000-0005-0000-0000-0000732B0000}"/>
    <cellStyle name="20 % - Markeringsfarve4 2 7 2 4" xfId="11329" xr:uid="{00000000-0005-0000-0000-0000742B0000}"/>
    <cellStyle name="20 % - Markeringsfarve4 2 7 2 4 2" xfId="27649" xr:uid="{00000000-0005-0000-0000-0000752B0000}"/>
    <cellStyle name="20 % - Markeringsfarve4 2 7 2 4 3" xfId="42615" xr:uid="{00000000-0005-0000-0000-0000762B0000}"/>
    <cellStyle name="20 % - Markeringsfarve4 2 7 2 5" xfId="20627" xr:uid="{00000000-0005-0000-0000-0000772B0000}"/>
    <cellStyle name="20 % - Markeringsfarve4 2 7 2 6" xfId="35616" xr:uid="{00000000-0005-0000-0000-0000782B0000}"/>
    <cellStyle name="20 % - Markeringsfarve4 2 7 3" xfId="3194" xr:uid="{00000000-0005-0000-0000-0000792B0000}"/>
    <cellStyle name="20 % - Markeringsfarve4 2 7 3 2" xfId="7943" xr:uid="{00000000-0005-0000-0000-00007A2B0000}"/>
    <cellStyle name="20 % - Markeringsfarve4 2 7 3 2 2" xfId="15431" xr:uid="{00000000-0005-0000-0000-00007B2B0000}"/>
    <cellStyle name="20 % - Markeringsfarve4 2 7 3 2 2 2" xfId="31746" xr:uid="{00000000-0005-0000-0000-00007C2B0000}"/>
    <cellStyle name="20 % - Markeringsfarve4 2 7 3 2 2 3" xfId="46710" xr:uid="{00000000-0005-0000-0000-00007D2B0000}"/>
    <cellStyle name="20 % - Markeringsfarve4 2 7 3 2 3" xfId="24724" xr:uid="{00000000-0005-0000-0000-00007E2B0000}"/>
    <cellStyle name="20 % - Markeringsfarve4 2 7 3 2 4" xfId="39711" xr:uid="{00000000-0005-0000-0000-00007F2B0000}"/>
    <cellStyle name="20 % - Markeringsfarve4 2 7 3 3" xfId="11331" xr:uid="{00000000-0005-0000-0000-0000802B0000}"/>
    <cellStyle name="20 % - Markeringsfarve4 2 7 3 3 2" xfId="27651" xr:uid="{00000000-0005-0000-0000-0000812B0000}"/>
    <cellStyle name="20 % - Markeringsfarve4 2 7 3 3 3" xfId="42617" xr:uid="{00000000-0005-0000-0000-0000822B0000}"/>
    <cellStyle name="20 % - Markeringsfarve4 2 7 3 4" xfId="20629" xr:uid="{00000000-0005-0000-0000-0000832B0000}"/>
    <cellStyle name="20 % - Markeringsfarve4 2 7 3 5" xfId="35618" xr:uid="{00000000-0005-0000-0000-0000842B0000}"/>
    <cellStyle name="20 % - Markeringsfarve4 2 7 4" xfId="3195" xr:uid="{00000000-0005-0000-0000-0000852B0000}"/>
    <cellStyle name="20 % - Markeringsfarve4 2 7 4 2" xfId="9460" xr:uid="{00000000-0005-0000-0000-0000862B0000}"/>
    <cellStyle name="20 % - Markeringsfarve4 2 7 4 2 2" xfId="16914" xr:uid="{00000000-0005-0000-0000-0000872B0000}"/>
    <cellStyle name="20 % - Markeringsfarve4 2 7 4 2 2 2" xfId="33229" xr:uid="{00000000-0005-0000-0000-0000882B0000}"/>
    <cellStyle name="20 % - Markeringsfarve4 2 7 4 2 2 3" xfId="48193" xr:uid="{00000000-0005-0000-0000-0000892B0000}"/>
    <cellStyle name="20 % - Markeringsfarve4 2 7 4 2 3" xfId="26207" xr:uid="{00000000-0005-0000-0000-00008A2B0000}"/>
    <cellStyle name="20 % - Markeringsfarve4 2 7 4 2 4" xfId="41194" xr:uid="{00000000-0005-0000-0000-00008B2B0000}"/>
    <cellStyle name="20 % - Markeringsfarve4 2 7 4 3" xfId="11332" xr:uid="{00000000-0005-0000-0000-00008C2B0000}"/>
    <cellStyle name="20 % - Markeringsfarve4 2 7 4 3 2" xfId="27652" xr:uid="{00000000-0005-0000-0000-00008D2B0000}"/>
    <cellStyle name="20 % - Markeringsfarve4 2 7 4 3 3" xfId="42618" xr:uid="{00000000-0005-0000-0000-00008E2B0000}"/>
    <cellStyle name="20 % - Markeringsfarve4 2 7 4 4" xfId="20630" xr:uid="{00000000-0005-0000-0000-00008F2B0000}"/>
    <cellStyle name="20 % - Markeringsfarve4 2 7 4 5" xfId="35619" xr:uid="{00000000-0005-0000-0000-0000902B0000}"/>
    <cellStyle name="20 % - Markeringsfarve4 2 7 5" xfId="6269" xr:uid="{00000000-0005-0000-0000-0000912B0000}"/>
    <cellStyle name="20 % - Markeringsfarve4 2 7 5 2" xfId="13765" xr:uid="{00000000-0005-0000-0000-0000922B0000}"/>
    <cellStyle name="20 % - Markeringsfarve4 2 7 5 2 2" xfId="30080" xr:uid="{00000000-0005-0000-0000-0000932B0000}"/>
    <cellStyle name="20 % - Markeringsfarve4 2 7 5 2 3" xfId="45044" xr:uid="{00000000-0005-0000-0000-0000942B0000}"/>
    <cellStyle name="20 % - Markeringsfarve4 2 7 5 3" xfId="23058" xr:uid="{00000000-0005-0000-0000-0000952B0000}"/>
    <cellStyle name="20 % - Markeringsfarve4 2 7 5 4" xfId="38045" xr:uid="{00000000-0005-0000-0000-0000962B0000}"/>
    <cellStyle name="20 % - Markeringsfarve4 2 7 6" xfId="11328" xr:uid="{00000000-0005-0000-0000-0000972B0000}"/>
    <cellStyle name="20 % - Markeringsfarve4 2 7 6 2" xfId="27648" xr:uid="{00000000-0005-0000-0000-0000982B0000}"/>
    <cellStyle name="20 % - Markeringsfarve4 2 7 6 3" xfId="42614" xr:uid="{00000000-0005-0000-0000-0000992B0000}"/>
    <cellStyle name="20 % - Markeringsfarve4 2 7 7" xfId="20626" xr:uid="{00000000-0005-0000-0000-00009A2B0000}"/>
    <cellStyle name="20 % - Markeringsfarve4 2 7 8" xfId="35615" xr:uid="{00000000-0005-0000-0000-00009B2B0000}"/>
    <cellStyle name="20 % - Markeringsfarve4 2 8" xfId="3196" xr:uid="{00000000-0005-0000-0000-00009C2B0000}"/>
    <cellStyle name="20 % - Markeringsfarve4 2 8 2" xfId="3197" xr:uid="{00000000-0005-0000-0000-00009D2B0000}"/>
    <cellStyle name="20 % - Markeringsfarve4 2 8 2 2" xfId="3198" xr:uid="{00000000-0005-0000-0000-00009E2B0000}"/>
    <cellStyle name="20 % - Markeringsfarve4 2 8 2 2 2" xfId="8780" xr:uid="{00000000-0005-0000-0000-00009F2B0000}"/>
    <cellStyle name="20 % - Markeringsfarve4 2 8 2 2 2 2" xfId="16259" xr:uid="{00000000-0005-0000-0000-0000A02B0000}"/>
    <cellStyle name="20 % - Markeringsfarve4 2 8 2 2 2 2 2" xfId="32574" xr:uid="{00000000-0005-0000-0000-0000A12B0000}"/>
    <cellStyle name="20 % - Markeringsfarve4 2 8 2 2 2 2 3" xfId="47538" xr:uid="{00000000-0005-0000-0000-0000A22B0000}"/>
    <cellStyle name="20 % - Markeringsfarve4 2 8 2 2 2 3" xfId="25552" xr:uid="{00000000-0005-0000-0000-0000A32B0000}"/>
    <cellStyle name="20 % - Markeringsfarve4 2 8 2 2 2 4" xfId="40539" xr:uid="{00000000-0005-0000-0000-0000A42B0000}"/>
    <cellStyle name="20 % - Markeringsfarve4 2 8 2 2 3" xfId="11335" xr:uid="{00000000-0005-0000-0000-0000A52B0000}"/>
    <cellStyle name="20 % - Markeringsfarve4 2 8 2 2 3 2" xfId="27655" xr:uid="{00000000-0005-0000-0000-0000A62B0000}"/>
    <cellStyle name="20 % - Markeringsfarve4 2 8 2 2 3 3" xfId="42621" xr:uid="{00000000-0005-0000-0000-0000A72B0000}"/>
    <cellStyle name="20 % - Markeringsfarve4 2 8 2 2 4" xfId="20633" xr:uid="{00000000-0005-0000-0000-0000A82B0000}"/>
    <cellStyle name="20 % - Markeringsfarve4 2 8 2 2 5" xfId="35622" xr:uid="{00000000-0005-0000-0000-0000A92B0000}"/>
    <cellStyle name="20 % - Markeringsfarve4 2 8 2 3" xfId="7291" xr:uid="{00000000-0005-0000-0000-0000AA2B0000}"/>
    <cellStyle name="20 % - Markeringsfarve4 2 8 2 3 2" xfId="14783" xr:uid="{00000000-0005-0000-0000-0000AB2B0000}"/>
    <cellStyle name="20 % - Markeringsfarve4 2 8 2 3 2 2" xfId="31098" xr:uid="{00000000-0005-0000-0000-0000AC2B0000}"/>
    <cellStyle name="20 % - Markeringsfarve4 2 8 2 3 2 3" xfId="46062" xr:uid="{00000000-0005-0000-0000-0000AD2B0000}"/>
    <cellStyle name="20 % - Markeringsfarve4 2 8 2 3 3" xfId="24076" xr:uid="{00000000-0005-0000-0000-0000AE2B0000}"/>
    <cellStyle name="20 % - Markeringsfarve4 2 8 2 3 4" xfId="39063" xr:uid="{00000000-0005-0000-0000-0000AF2B0000}"/>
    <cellStyle name="20 % - Markeringsfarve4 2 8 2 4" xfId="11334" xr:uid="{00000000-0005-0000-0000-0000B02B0000}"/>
    <cellStyle name="20 % - Markeringsfarve4 2 8 2 4 2" xfId="27654" xr:uid="{00000000-0005-0000-0000-0000B12B0000}"/>
    <cellStyle name="20 % - Markeringsfarve4 2 8 2 4 3" xfId="42620" xr:uid="{00000000-0005-0000-0000-0000B22B0000}"/>
    <cellStyle name="20 % - Markeringsfarve4 2 8 2 5" xfId="20632" xr:uid="{00000000-0005-0000-0000-0000B32B0000}"/>
    <cellStyle name="20 % - Markeringsfarve4 2 8 2 6" xfId="35621" xr:uid="{00000000-0005-0000-0000-0000B42B0000}"/>
    <cellStyle name="20 % - Markeringsfarve4 2 8 3" xfId="3199" xr:uid="{00000000-0005-0000-0000-0000B52B0000}"/>
    <cellStyle name="20 % - Markeringsfarve4 2 8 3 2" xfId="8057" xr:uid="{00000000-0005-0000-0000-0000B62B0000}"/>
    <cellStyle name="20 % - Markeringsfarve4 2 8 3 2 2" xfId="15545" xr:uid="{00000000-0005-0000-0000-0000B72B0000}"/>
    <cellStyle name="20 % - Markeringsfarve4 2 8 3 2 2 2" xfId="31860" xr:uid="{00000000-0005-0000-0000-0000B82B0000}"/>
    <cellStyle name="20 % - Markeringsfarve4 2 8 3 2 2 3" xfId="46824" xr:uid="{00000000-0005-0000-0000-0000B92B0000}"/>
    <cellStyle name="20 % - Markeringsfarve4 2 8 3 2 3" xfId="24838" xr:uid="{00000000-0005-0000-0000-0000BA2B0000}"/>
    <cellStyle name="20 % - Markeringsfarve4 2 8 3 2 4" xfId="39825" xr:uid="{00000000-0005-0000-0000-0000BB2B0000}"/>
    <cellStyle name="20 % - Markeringsfarve4 2 8 3 3" xfId="11336" xr:uid="{00000000-0005-0000-0000-0000BC2B0000}"/>
    <cellStyle name="20 % - Markeringsfarve4 2 8 3 3 2" xfId="27656" xr:uid="{00000000-0005-0000-0000-0000BD2B0000}"/>
    <cellStyle name="20 % - Markeringsfarve4 2 8 3 3 3" xfId="42622" xr:uid="{00000000-0005-0000-0000-0000BE2B0000}"/>
    <cellStyle name="20 % - Markeringsfarve4 2 8 3 4" xfId="20634" xr:uid="{00000000-0005-0000-0000-0000BF2B0000}"/>
    <cellStyle name="20 % - Markeringsfarve4 2 8 3 5" xfId="35623" xr:uid="{00000000-0005-0000-0000-0000C02B0000}"/>
    <cellStyle name="20 % - Markeringsfarve4 2 8 4" xfId="3200" xr:uid="{00000000-0005-0000-0000-0000C12B0000}"/>
    <cellStyle name="20 % - Markeringsfarve4 2 8 4 2" xfId="9180" xr:uid="{00000000-0005-0000-0000-0000C22B0000}"/>
    <cellStyle name="20 % - Markeringsfarve4 2 8 4 2 2" xfId="16647" xr:uid="{00000000-0005-0000-0000-0000C32B0000}"/>
    <cellStyle name="20 % - Markeringsfarve4 2 8 4 2 2 2" xfId="32962" xr:uid="{00000000-0005-0000-0000-0000C42B0000}"/>
    <cellStyle name="20 % - Markeringsfarve4 2 8 4 2 2 3" xfId="47926" xr:uid="{00000000-0005-0000-0000-0000C52B0000}"/>
    <cellStyle name="20 % - Markeringsfarve4 2 8 4 2 3" xfId="25940" xr:uid="{00000000-0005-0000-0000-0000C62B0000}"/>
    <cellStyle name="20 % - Markeringsfarve4 2 8 4 2 4" xfId="40927" xr:uid="{00000000-0005-0000-0000-0000C72B0000}"/>
    <cellStyle name="20 % - Markeringsfarve4 2 8 4 3" xfId="11337" xr:uid="{00000000-0005-0000-0000-0000C82B0000}"/>
    <cellStyle name="20 % - Markeringsfarve4 2 8 4 3 2" xfId="27657" xr:uid="{00000000-0005-0000-0000-0000C92B0000}"/>
    <cellStyle name="20 % - Markeringsfarve4 2 8 4 3 3" xfId="42623" xr:uid="{00000000-0005-0000-0000-0000CA2B0000}"/>
    <cellStyle name="20 % - Markeringsfarve4 2 8 4 4" xfId="20635" xr:uid="{00000000-0005-0000-0000-0000CB2B0000}"/>
    <cellStyle name="20 % - Markeringsfarve4 2 8 4 5" xfId="35624" xr:uid="{00000000-0005-0000-0000-0000CC2B0000}"/>
    <cellStyle name="20 % - Markeringsfarve4 2 8 5" xfId="6270" xr:uid="{00000000-0005-0000-0000-0000CD2B0000}"/>
    <cellStyle name="20 % - Markeringsfarve4 2 8 5 2" xfId="13766" xr:uid="{00000000-0005-0000-0000-0000CE2B0000}"/>
    <cellStyle name="20 % - Markeringsfarve4 2 8 5 2 2" xfId="30081" xr:uid="{00000000-0005-0000-0000-0000CF2B0000}"/>
    <cellStyle name="20 % - Markeringsfarve4 2 8 5 2 3" xfId="45045" xr:uid="{00000000-0005-0000-0000-0000D02B0000}"/>
    <cellStyle name="20 % - Markeringsfarve4 2 8 5 3" xfId="23059" xr:uid="{00000000-0005-0000-0000-0000D12B0000}"/>
    <cellStyle name="20 % - Markeringsfarve4 2 8 5 4" xfId="38046" xr:uid="{00000000-0005-0000-0000-0000D22B0000}"/>
    <cellStyle name="20 % - Markeringsfarve4 2 8 6" xfId="11333" xr:uid="{00000000-0005-0000-0000-0000D32B0000}"/>
    <cellStyle name="20 % - Markeringsfarve4 2 8 6 2" xfId="27653" xr:uid="{00000000-0005-0000-0000-0000D42B0000}"/>
    <cellStyle name="20 % - Markeringsfarve4 2 8 6 3" xfId="42619" xr:uid="{00000000-0005-0000-0000-0000D52B0000}"/>
    <cellStyle name="20 % - Markeringsfarve4 2 8 7" xfId="20631" xr:uid="{00000000-0005-0000-0000-0000D62B0000}"/>
    <cellStyle name="20 % - Markeringsfarve4 2 8 8" xfId="35620" xr:uid="{00000000-0005-0000-0000-0000D72B0000}"/>
    <cellStyle name="20 % - Markeringsfarve4 2 9" xfId="3201" xr:uid="{00000000-0005-0000-0000-0000D82B0000}"/>
    <cellStyle name="20 % - Markeringsfarve4 2 9 2" xfId="3202" xr:uid="{00000000-0005-0000-0000-0000D92B0000}"/>
    <cellStyle name="20 % - Markeringsfarve4 2 9 2 2" xfId="8193" xr:uid="{00000000-0005-0000-0000-0000DA2B0000}"/>
    <cellStyle name="20 % - Markeringsfarve4 2 9 2 2 2" xfId="15672" xr:uid="{00000000-0005-0000-0000-0000DB2B0000}"/>
    <cellStyle name="20 % - Markeringsfarve4 2 9 2 2 2 2" xfId="31987" xr:uid="{00000000-0005-0000-0000-0000DC2B0000}"/>
    <cellStyle name="20 % - Markeringsfarve4 2 9 2 2 2 3" xfId="46951" xr:uid="{00000000-0005-0000-0000-0000DD2B0000}"/>
    <cellStyle name="20 % - Markeringsfarve4 2 9 2 2 3" xfId="24965" xr:uid="{00000000-0005-0000-0000-0000DE2B0000}"/>
    <cellStyle name="20 % - Markeringsfarve4 2 9 2 2 4" xfId="39952" xr:uid="{00000000-0005-0000-0000-0000DF2B0000}"/>
    <cellStyle name="20 % - Markeringsfarve4 2 9 2 3" xfId="11339" xr:uid="{00000000-0005-0000-0000-0000E02B0000}"/>
    <cellStyle name="20 % - Markeringsfarve4 2 9 2 3 2" xfId="27659" xr:uid="{00000000-0005-0000-0000-0000E12B0000}"/>
    <cellStyle name="20 % - Markeringsfarve4 2 9 2 3 3" xfId="42625" xr:uid="{00000000-0005-0000-0000-0000E22B0000}"/>
    <cellStyle name="20 % - Markeringsfarve4 2 9 2 4" xfId="20637" xr:uid="{00000000-0005-0000-0000-0000E32B0000}"/>
    <cellStyle name="20 % - Markeringsfarve4 2 9 2 5" xfId="35626" xr:uid="{00000000-0005-0000-0000-0000E42B0000}"/>
    <cellStyle name="20 % - Markeringsfarve4 2 9 3" xfId="6791" xr:uid="{00000000-0005-0000-0000-0000E52B0000}"/>
    <cellStyle name="20 % - Markeringsfarve4 2 9 3 2" xfId="14286" xr:uid="{00000000-0005-0000-0000-0000E62B0000}"/>
    <cellStyle name="20 % - Markeringsfarve4 2 9 3 2 2" xfId="30601" xr:uid="{00000000-0005-0000-0000-0000E72B0000}"/>
    <cellStyle name="20 % - Markeringsfarve4 2 9 3 2 3" xfId="45565" xr:uid="{00000000-0005-0000-0000-0000E82B0000}"/>
    <cellStyle name="20 % - Markeringsfarve4 2 9 3 3" xfId="23579" xr:uid="{00000000-0005-0000-0000-0000E92B0000}"/>
    <cellStyle name="20 % - Markeringsfarve4 2 9 3 4" xfId="38566" xr:uid="{00000000-0005-0000-0000-0000EA2B0000}"/>
    <cellStyle name="20 % - Markeringsfarve4 2 9 4" xfId="11338" xr:uid="{00000000-0005-0000-0000-0000EB2B0000}"/>
    <cellStyle name="20 % - Markeringsfarve4 2 9 4 2" xfId="27658" xr:uid="{00000000-0005-0000-0000-0000EC2B0000}"/>
    <cellStyle name="20 % - Markeringsfarve4 2 9 4 3" xfId="42624" xr:uid="{00000000-0005-0000-0000-0000ED2B0000}"/>
    <cellStyle name="20 % - Markeringsfarve4 2 9 5" xfId="20636" xr:uid="{00000000-0005-0000-0000-0000EE2B0000}"/>
    <cellStyle name="20 % - Markeringsfarve4 2 9 6" xfId="35625" xr:uid="{00000000-0005-0000-0000-0000EF2B0000}"/>
    <cellStyle name="20 % - Markeringsfarve4 3" xfId="3203" xr:uid="{00000000-0005-0000-0000-0000F02B0000}"/>
    <cellStyle name="20 % - Markeringsfarve4 3 10" xfId="3204" xr:uid="{00000000-0005-0000-0000-0000F12B0000}"/>
    <cellStyle name="20 % - Markeringsfarve4 3 10 2" xfId="7406" xr:uid="{00000000-0005-0000-0000-0000F22B0000}"/>
    <cellStyle name="20 % - Markeringsfarve4 3 10 2 2" xfId="14896" xr:uid="{00000000-0005-0000-0000-0000F32B0000}"/>
    <cellStyle name="20 % - Markeringsfarve4 3 10 2 2 2" xfId="31211" xr:uid="{00000000-0005-0000-0000-0000F42B0000}"/>
    <cellStyle name="20 % - Markeringsfarve4 3 10 2 2 3" xfId="46175" xr:uid="{00000000-0005-0000-0000-0000F52B0000}"/>
    <cellStyle name="20 % - Markeringsfarve4 3 10 2 3" xfId="24189" xr:uid="{00000000-0005-0000-0000-0000F62B0000}"/>
    <cellStyle name="20 % - Markeringsfarve4 3 10 2 4" xfId="39176" xr:uid="{00000000-0005-0000-0000-0000F72B0000}"/>
    <cellStyle name="20 % - Markeringsfarve4 3 10 3" xfId="11341" xr:uid="{00000000-0005-0000-0000-0000F82B0000}"/>
    <cellStyle name="20 % - Markeringsfarve4 3 10 3 2" xfId="27661" xr:uid="{00000000-0005-0000-0000-0000F92B0000}"/>
    <cellStyle name="20 % - Markeringsfarve4 3 10 3 3" xfId="42627" xr:uid="{00000000-0005-0000-0000-0000FA2B0000}"/>
    <cellStyle name="20 % - Markeringsfarve4 3 10 4" xfId="20639" xr:uid="{00000000-0005-0000-0000-0000FB2B0000}"/>
    <cellStyle name="20 % - Markeringsfarve4 3 10 5" xfId="35628" xr:uid="{00000000-0005-0000-0000-0000FC2B0000}"/>
    <cellStyle name="20 % - Markeringsfarve4 3 11" xfId="3205" xr:uid="{00000000-0005-0000-0000-0000FD2B0000}"/>
    <cellStyle name="20 % - Markeringsfarve4 3 11 2" xfId="9394" xr:uid="{00000000-0005-0000-0000-0000FE2B0000}"/>
    <cellStyle name="20 % - Markeringsfarve4 3 11 2 2" xfId="16852" xr:uid="{00000000-0005-0000-0000-0000FF2B0000}"/>
    <cellStyle name="20 % - Markeringsfarve4 3 11 2 2 2" xfId="33167" xr:uid="{00000000-0005-0000-0000-0000002C0000}"/>
    <cellStyle name="20 % - Markeringsfarve4 3 11 2 2 3" xfId="48131" xr:uid="{00000000-0005-0000-0000-0000012C0000}"/>
    <cellStyle name="20 % - Markeringsfarve4 3 11 2 3" xfId="26145" xr:uid="{00000000-0005-0000-0000-0000022C0000}"/>
    <cellStyle name="20 % - Markeringsfarve4 3 11 2 4" xfId="41132" xr:uid="{00000000-0005-0000-0000-0000032C0000}"/>
    <cellStyle name="20 % - Markeringsfarve4 3 11 3" xfId="11342" xr:uid="{00000000-0005-0000-0000-0000042C0000}"/>
    <cellStyle name="20 % - Markeringsfarve4 3 11 3 2" xfId="27662" xr:uid="{00000000-0005-0000-0000-0000052C0000}"/>
    <cellStyle name="20 % - Markeringsfarve4 3 11 3 3" xfId="42628" xr:uid="{00000000-0005-0000-0000-0000062C0000}"/>
    <cellStyle name="20 % - Markeringsfarve4 3 11 4" xfId="20640" xr:uid="{00000000-0005-0000-0000-0000072C0000}"/>
    <cellStyle name="20 % - Markeringsfarve4 3 11 5" xfId="35629" xr:uid="{00000000-0005-0000-0000-0000082C0000}"/>
    <cellStyle name="20 % - Markeringsfarve4 3 12" xfId="6271" xr:uid="{00000000-0005-0000-0000-0000092C0000}"/>
    <cellStyle name="20 % - Markeringsfarve4 3 12 2" xfId="13767" xr:uid="{00000000-0005-0000-0000-00000A2C0000}"/>
    <cellStyle name="20 % - Markeringsfarve4 3 12 2 2" xfId="30082" xr:uid="{00000000-0005-0000-0000-00000B2C0000}"/>
    <cellStyle name="20 % - Markeringsfarve4 3 12 2 3" xfId="45046" xr:uid="{00000000-0005-0000-0000-00000C2C0000}"/>
    <cellStyle name="20 % - Markeringsfarve4 3 12 3" xfId="23060" xr:uid="{00000000-0005-0000-0000-00000D2C0000}"/>
    <cellStyle name="20 % - Markeringsfarve4 3 12 4" xfId="38047" xr:uid="{00000000-0005-0000-0000-00000E2C0000}"/>
    <cellStyle name="20 % - Markeringsfarve4 3 13" xfId="11340" xr:uid="{00000000-0005-0000-0000-00000F2C0000}"/>
    <cellStyle name="20 % - Markeringsfarve4 3 13 2" xfId="27660" xr:uid="{00000000-0005-0000-0000-0000102C0000}"/>
    <cellStyle name="20 % - Markeringsfarve4 3 13 3" xfId="42626" xr:uid="{00000000-0005-0000-0000-0000112C0000}"/>
    <cellStyle name="20 % - Markeringsfarve4 3 14" xfId="20638" xr:uid="{00000000-0005-0000-0000-0000122C0000}"/>
    <cellStyle name="20 % - Markeringsfarve4 3 15" xfId="35627" xr:uid="{00000000-0005-0000-0000-0000132C0000}"/>
    <cellStyle name="20 % - Markeringsfarve4 3 2" xfId="3206" xr:uid="{00000000-0005-0000-0000-0000142C0000}"/>
    <cellStyle name="20 % - Markeringsfarve4 3 2 10" xfId="6272" xr:uid="{00000000-0005-0000-0000-0000152C0000}"/>
    <cellStyle name="20 % - Markeringsfarve4 3 2 10 2" xfId="13768" xr:uid="{00000000-0005-0000-0000-0000162C0000}"/>
    <cellStyle name="20 % - Markeringsfarve4 3 2 10 2 2" xfId="30083" xr:uid="{00000000-0005-0000-0000-0000172C0000}"/>
    <cellStyle name="20 % - Markeringsfarve4 3 2 10 2 3" xfId="45047" xr:uid="{00000000-0005-0000-0000-0000182C0000}"/>
    <cellStyle name="20 % - Markeringsfarve4 3 2 10 3" xfId="23061" xr:uid="{00000000-0005-0000-0000-0000192C0000}"/>
    <cellStyle name="20 % - Markeringsfarve4 3 2 10 4" xfId="38048" xr:uid="{00000000-0005-0000-0000-00001A2C0000}"/>
    <cellStyle name="20 % - Markeringsfarve4 3 2 11" xfId="11343" xr:uid="{00000000-0005-0000-0000-00001B2C0000}"/>
    <cellStyle name="20 % - Markeringsfarve4 3 2 11 2" xfId="27663" xr:uid="{00000000-0005-0000-0000-00001C2C0000}"/>
    <cellStyle name="20 % - Markeringsfarve4 3 2 11 3" xfId="42629" xr:uid="{00000000-0005-0000-0000-00001D2C0000}"/>
    <cellStyle name="20 % - Markeringsfarve4 3 2 12" xfId="20641" xr:uid="{00000000-0005-0000-0000-00001E2C0000}"/>
    <cellStyle name="20 % - Markeringsfarve4 3 2 13" xfId="35630" xr:uid="{00000000-0005-0000-0000-00001F2C0000}"/>
    <cellStyle name="20 % - Markeringsfarve4 3 2 2" xfId="3207" xr:uid="{00000000-0005-0000-0000-0000202C0000}"/>
    <cellStyle name="20 % - Markeringsfarve4 3 2 2 2" xfId="3208" xr:uid="{00000000-0005-0000-0000-0000212C0000}"/>
    <cellStyle name="20 % - Markeringsfarve4 3 2 2 2 2" xfId="3209" xr:uid="{00000000-0005-0000-0000-0000222C0000}"/>
    <cellStyle name="20 % - Markeringsfarve4 3 2 2 2 2 2" xfId="8339" xr:uid="{00000000-0005-0000-0000-0000232C0000}"/>
    <cellStyle name="20 % - Markeringsfarve4 3 2 2 2 2 2 2" xfId="15818" xr:uid="{00000000-0005-0000-0000-0000242C0000}"/>
    <cellStyle name="20 % - Markeringsfarve4 3 2 2 2 2 2 2 2" xfId="32133" xr:uid="{00000000-0005-0000-0000-0000252C0000}"/>
    <cellStyle name="20 % - Markeringsfarve4 3 2 2 2 2 2 2 3" xfId="47097" xr:uid="{00000000-0005-0000-0000-0000262C0000}"/>
    <cellStyle name="20 % - Markeringsfarve4 3 2 2 2 2 2 3" xfId="25111" xr:uid="{00000000-0005-0000-0000-0000272C0000}"/>
    <cellStyle name="20 % - Markeringsfarve4 3 2 2 2 2 2 4" xfId="40098" xr:uid="{00000000-0005-0000-0000-0000282C0000}"/>
    <cellStyle name="20 % - Markeringsfarve4 3 2 2 2 2 3" xfId="11346" xr:uid="{00000000-0005-0000-0000-0000292C0000}"/>
    <cellStyle name="20 % - Markeringsfarve4 3 2 2 2 2 3 2" xfId="27666" xr:uid="{00000000-0005-0000-0000-00002A2C0000}"/>
    <cellStyle name="20 % - Markeringsfarve4 3 2 2 2 2 3 3" xfId="42632" xr:uid="{00000000-0005-0000-0000-00002B2C0000}"/>
    <cellStyle name="20 % - Markeringsfarve4 3 2 2 2 2 4" xfId="20644" xr:uid="{00000000-0005-0000-0000-00002C2C0000}"/>
    <cellStyle name="20 % - Markeringsfarve4 3 2 2 2 2 5" xfId="35633" xr:uid="{00000000-0005-0000-0000-00002D2C0000}"/>
    <cellStyle name="20 % - Markeringsfarve4 3 2 2 2 3" xfId="6913" xr:uid="{00000000-0005-0000-0000-00002E2C0000}"/>
    <cellStyle name="20 % - Markeringsfarve4 3 2 2 2 3 2" xfId="14408" xr:uid="{00000000-0005-0000-0000-00002F2C0000}"/>
    <cellStyle name="20 % - Markeringsfarve4 3 2 2 2 3 2 2" xfId="30723" xr:uid="{00000000-0005-0000-0000-0000302C0000}"/>
    <cellStyle name="20 % - Markeringsfarve4 3 2 2 2 3 2 3" xfId="45687" xr:uid="{00000000-0005-0000-0000-0000312C0000}"/>
    <cellStyle name="20 % - Markeringsfarve4 3 2 2 2 3 3" xfId="23701" xr:uid="{00000000-0005-0000-0000-0000322C0000}"/>
    <cellStyle name="20 % - Markeringsfarve4 3 2 2 2 3 4" xfId="38688" xr:uid="{00000000-0005-0000-0000-0000332C0000}"/>
    <cellStyle name="20 % - Markeringsfarve4 3 2 2 2 4" xfId="11345" xr:uid="{00000000-0005-0000-0000-0000342C0000}"/>
    <cellStyle name="20 % - Markeringsfarve4 3 2 2 2 4 2" xfId="27665" xr:uid="{00000000-0005-0000-0000-0000352C0000}"/>
    <cellStyle name="20 % - Markeringsfarve4 3 2 2 2 4 3" xfId="42631" xr:uid="{00000000-0005-0000-0000-0000362C0000}"/>
    <cellStyle name="20 % - Markeringsfarve4 3 2 2 2 5" xfId="20643" xr:uid="{00000000-0005-0000-0000-0000372C0000}"/>
    <cellStyle name="20 % - Markeringsfarve4 3 2 2 2 6" xfId="35632" xr:uid="{00000000-0005-0000-0000-0000382C0000}"/>
    <cellStyle name="20 % - Markeringsfarve4 3 2 2 3" xfId="3210" xr:uid="{00000000-0005-0000-0000-0000392C0000}"/>
    <cellStyle name="20 % - Markeringsfarve4 3 2 2 3 2" xfId="7569" xr:uid="{00000000-0005-0000-0000-00003A2C0000}"/>
    <cellStyle name="20 % - Markeringsfarve4 3 2 2 3 2 2" xfId="15058" xr:uid="{00000000-0005-0000-0000-00003B2C0000}"/>
    <cellStyle name="20 % - Markeringsfarve4 3 2 2 3 2 2 2" xfId="31373" xr:uid="{00000000-0005-0000-0000-00003C2C0000}"/>
    <cellStyle name="20 % - Markeringsfarve4 3 2 2 3 2 2 3" xfId="46337" xr:uid="{00000000-0005-0000-0000-00003D2C0000}"/>
    <cellStyle name="20 % - Markeringsfarve4 3 2 2 3 2 3" xfId="24351" xr:uid="{00000000-0005-0000-0000-00003E2C0000}"/>
    <cellStyle name="20 % - Markeringsfarve4 3 2 2 3 2 4" xfId="39338" xr:uid="{00000000-0005-0000-0000-00003F2C0000}"/>
    <cellStyle name="20 % - Markeringsfarve4 3 2 2 3 3" xfId="11347" xr:uid="{00000000-0005-0000-0000-0000402C0000}"/>
    <cellStyle name="20 % - Markeringsfarve4 3 2 2 3 3 2" xfId="27667" xr:uid="{00000000-0005-0000-0000-0000412C0000}"/>
    <cellStyle name="20 % - Markeringsfarve4 3 2 2 3 3 3" xfId="42633" xr:uid="{00000000-0005-0000-0000-0000422C0000}"/>
    <cellStyle name="20 % - Markeringsfarve4 3 2 2 3 4" xfId="20645" xr:uid="{00000000-0005-0000-0000-0000432C0000}"/>
    <cellStyle name="20 % - Markeringsfarve4 3 2 2 3 5" xfId="35634" xr:uid="{00000000-0005-0000-0000-0000442C0000}"/>
    <cellStyle name="20 % - Markeringsfarve4 3 2 2 4" xfId="3211" xr:uid="{00000000-0005-0000-0000-0000452C0000}"/>
    <cellStyle name="20 % - Markeringsfarve4 3 2 2 4 2" xfId="9354" xr:uid="{00000000-0005-0000-0000-0000462C0000}"/>
    <cellStyle name="20 % - Markeringsfarve4 3 2 2 4 2 2" xfId="16813" xr:uid="{00000000-0005-0000-0000-0000472C0000}"/>
    <cellStyle name="20 % - Markeringsfarve4 3 2 2 4 2 2 2" xfId="33128" xr:uid="{00000000-0005-0000-0000-0000482C0000}"/>
    <cellStyle name="20 % - Markeringsfarve4 3 2 2 4 2 2 3" xfId="48092" xr:uid="{00000000-0005-0000-0000-0000492C0000}"/>
    <cellStyle name="20 % - Markeringsfarve4 3 2 2 4 2 3" xfId="26106" xr:uid="{00000000-0005-0000-0000-00004A2C0000}"/>
    <cellStyle name="20 % - Markeringsfarve4 3 2 2 4 2 4" xfId="41093" xr:uid="{00000000-0005-0000-0000-00004B2C0000}"/>
    <cellStyle name="20 % - Markeringsfarve4 3 2 2 4 3" xfId="11348" xr:uid="{00000000-0005-0000-0000-00004C2C0000}"/>
    <cellStyle name="20 % - Markeringsfarve4 3 2 2 4 3 2" xfId="27668" xr:uid="{00000000-0005-0000-0000-00004D2C0000}"/>
    <cellStyle name="20 % - Markeringsfarve4 3 2 2 4 3 3" xfId="42634" xr:uid="{00000000-0005-0000-0000-00004E2C0000}"/>
    <cellStyle name="20 % - Markeringsfarve4 3 2 2 4 4" xfId="20646" xr:uid="{00000000-0005-0000-0000-00004F2C0000}"/>
    <cellStyle name="20 % - Markeringsfarve4 3 2 2 4 5" xfId="35635" xr:uid="{00000000-0005-0000-0000-0000502C0000}"/>
    <cellStyle name="20 % - Markeringsfarve4 3 2 2 5" xfId="6273" xr:uid="{00000000-0005-0000-0000-0000512C0000}"/>
    <cellStyle name="20 % - Markeringsfarve4 3 2 2 5 2" xfId="13769" xr:uid="{00000000-0005-0000-0000-0000522C0000}"/>
    <cellStyle name="20 % - Markeringsfarve4 3 2 2 5 2 2" xfId="30084" xr:uid="{00000000-0005-0000-0000-0000532C0000}"/>
    <cellStyle name="20 % - Markeringsfarve4 3 2 2 5 2 3" xfId="45048" xr:uid="{00000000-0005-0000-0000-0000542C0000}"/>
    <cellStyle name="20 % - Markeringsfarve4 3 2 2 5 3" xfId="23062" xr:uid="{00000000-0005-0000-0000-0000552C0000}"/>
    <cellStyle name="20 % - Markeringsfarve4 3 2 2 5 4" xfId="38049" xr:uid="{00000000-0005-0000-0000-0000562C0000}"/>
    <cellStyle name="20 % - Markeringsfarve4 3 2 2 6" xfId="11344" xr:uid="{00000000-0005-0000-0000-0000572C0000}"/>
    <cellStyle name="20 % - Markeringsfarve4 3 2 2 6 2" xfId="27664" xr:uid="{00000000-0005-0000-0000-0000582C0000}"/>
    <cellStyle name="20 % - Markeringsfarve4 3 2 2 6 3" xfId="42630" xr:uid="{00000000-0005-0000-0000-0000592C0000}"/>
    <cellStyle name="20 % - Markeringsfarve4 3 2 2 7" xfId="20642" xr:uid="{00000000-0005-0000-0000-00005A2C0000}"/>
    <cellStyle name="20 % - Markeringsfarve4 3 2 2 8" xfId="35631" xr:uid="{00000000-0005-0000-0000-00005B2C0000}"/>
    <cellStyle name="20 % - Markeringsfarve4 3 2 3" xfId="3212" xr:uid="{00000000-0005-0000-0000-00005C2C0000}"/>
    <cellStyle name="20 % - Markeringsfarve4 3 2 3 2" xfId="3213" xr:uid="{00000000-0005-0000-0000-00005D2C0000}"/>
    <cellStyle name="20 % - Markeringsfarve4 3 2 3 2 2" xfId="3214" xr:uid="{00000000-0005-0000-0000-00005E2C0000}"/>
    <cellStyle name="20 % - Markeringsfarve4 3 2 3 2 2 2" xfId="8429" xr:uid="{00000000-0005-0000-0000-00005F2C0000}"/>
    <cellStyle name="20 % - Markeringsfarve4 3 2 3 2 2 2 2" xfId="15908" xr:uid="{00000000-0005-0000-0000-0000602C0000}"/>
    <cellStyle name="20 % - Markeringsfarve4 3 2 3 2 2 2 2 2" xfId="32223" xr:uid="{00000000-0005-0000-0000-0000612C0000}"/>
    <cellStyle name="20 % - Markeringsfarve4 3 2 3 2 2 2 2 3" xfId="47187" xr:uid="{00000000-0005-0000-0000-0000622C0000}"/>
    <cellStyle name="20 % - Markeringsfarve4 3 2 3 2 2 2 3" xfId="25201" xr:uid="{00000000-0005-0000-0000-0000632C0000}"/>
    <cellStyle name="20 % - Markeringsfarve4 3 2 3 2 2 2 4" xfId="40188" xr:uid="{00000000-0005-0000-0000-0000642C0000}"/>
    <cellStyle name="20 % - Markeringsfarve4 3 2 3 2 2 3" xfId="11351" xr:uid="{00000000-0005-0000-0000-0000652C0000}"/>
    <cellStyle name="20 % - Markeringsfarve4 3 2 3 2 2 3 2" xfId="27671" xr:uid="{00000000-0005-0000-0000-0000662C0000}"/>
    <cellStyle name="20 % - Markeringsfarve4 3 2 3 2 2 3 3" xfId="42637" xr:uid="{00000000-0005-0000-0000-0000672C0000}"/>
    <cellStyle name="20 % - Markeringsfarve4 3 2 3 2 2 4" xfId="20649" xr:uid="{00000000-0005-0000-0000-0000682C0000}"/>
    <cellStyle name="20 % - Markeringsfarve4 3 2 3 2 2 5" xfId="35638" xr:uid="{00000000-0005-0000-0000-0000692C0000}"/>
    <cellStyle name="20 % - Markeringsfarve4 3 2 3 2 3" xfId="6993" xr:uid="{00000000-0005-0000-0000-00006A2C0000}"/>
    <cellStyle name="20 % - Markeringsfarve4 3 2 3 2 3 2" xfId="14488" xr:uid="{00000000-0005-0000-0000-00006B2C0000}"/>
    <cellStyle name="20 % - Markeringsfarve4 3 2 3 2 3 2 2" xfId="30803" xr:uid="{00000000-0005-0000-0000-00006C2C0000}"/>
    <cellStyle name="20 % - Markeringsfarve4 3 2 3 2 3 2 3" xfId="45767" xr:uid="{00000000-0005-0000-0000-00006D2C0000}"/>
    <cellStyle name="20 % - Markeringsfarve4 3 2 3 2 3 3" xfId="23781" xr:uid="{00000000-0005-0000-0000-00006E2C0000}"/>
    <cellStyle name="20 % - Markeringsfarve4 3 2 3 2 3 4" xfId="38768" xr:uid="{00000000-0005-0000-0000-00006F2C0000}"/>
    <cellStyle name="20 % - Markeringsfarve4 3 2 3 2 4" xfId="11350" xr:uid="{00000000-0005-0000-0000-0000702C0000}"/>
    <cellStyle name="20 % - Markeringsfarve4 3 2 3 2 4 2" xfId="27670" xr:uid="{00000000-0005-0000-0000-0000712C0000}"/>
    <cellStyle name="20 % - Markeringsfarve4 3 2 3 2 4 3" xfId="42636" xr:uid="{00000000-0005-0000-0000-0000722C0000}"/>
    <cellStyle name="20 % - Markeringsfarve4 3 2 3 2 5" xfId="20648" xr:uid="{00000000-0005-0000-0000-0000732C0000}"/>
    <cellStyle name="20 % - Markeringsfarve4 3 2 3 2 6" xfId="35637" xr:uid="{00000000-0005-0000-0000-0000742C0000}"/>
    <cellStyle name="20 % - Markeringsfarve4 3 2 3 3" xfId="3215" xr:uid="{00000000-0005-0000-0000-0000752C0000}"/>
    <cellStyle name="20 % - Markeringsfarve4 3 2 3 3 2" xfId="7659" xr:uid="{00000000-0005-0000-0000-0000762C0000}"/>
    <cellStyle name="20 % - Markeringsfarve4 3 2 3 3 2 2" xfId="15148" xr:uid="{00000000-0005-0000-0000-0000772C0000}"/>
    <cellStyle name="20 % - Markeringsfarve4 3 2 3 3 2 2 2" xfId="31463" xr:uid="{00000000-0005-0000-0000-0000782C0000}"/>
    <cellStyle name="20 % - Markeringsfarve4 3 2 3 3 2 2 3" xfId="46427" xr:uid="{00000000-0005-0000-0000-0000792C0000}"/>
    <cellStyle name="20 % - Markeringsfarve4 3 2 3 3 2 3" xfId="24441" xr:uid="{00000000-0005-0000-0000-00007A2C0000}"/>
    <cellStyle name="20 % - Markeringsfarve4 3 2 3 3 2 4" xfId="39428" xr:uid="{00000000-0005-0000-0000-00007B2C0000}"/>
    <cellStyle name="20 % - Markeringsfarve4 3 2 3 3 3" xfId="11352" xr:uid="{00000000-0005-0000-0000-00007C2C0000}"/>
    <cellStyle name="20 % - Markeringsfarve4 3 2 3 3 3 2" xfId="27672" xr:uid="{00000000-0005-0000-0000-00007D2C0000}"/>
    <cellStyle name="20 % - Markeringsfarve4 3 2 3 3 3 3" xfId="42638" xr:uid="{00000000-0005-0000-0000-00007E2C0000}"/>
    <cellStyle name="20 % - Markeringsfarve4 3 2 3 3 4" xfId="20650" xr:uid="{00000000-0005-0000-0000-00007F2C0000}"/>
    <cellStyle name="20 % - Markeringsfarve4 3 2 3 3 5" xfId="35639" xr:uid="{00000000-0005-0000-0000-0000802C0000}"/>
    <cellStyle name="20 % - Markeringsfarve4 3 2 3 4" xfId="3216" xr:uid="{00000000-0005-0000-0000-0000812C0000}"/>
    <cellStyle name="20 % - Markeringsfarve4 3 2 3 4 2" xfId="9078" xr:uid="{00000000-0005-0000-0000-0000822C0000}"/>
    <cellStyle name="20 % - Markeringsfarve4 3 2 3 4 2 2" xfId="16549" xr:uid="{00000000-0005-0000-0000-0000832C0000}"/>
    <cellStyle name="20 % - Markeringsfarve4 3 2 3 4 2 2 2" xfId="32864" xr:uid="{00000000-0005-0000-0000-0000842C0000}"/>
    <cellStyle name="20 % - Markeringsfarve4 3 2 3 4 2 2 3" xfId="47828" xr:uid="{00000000-0005-0000-0000-0000852C0000}"/>
    <cellStyle name="20 % - Markeringsfarve4 3 2 3 4 2 3" xfId="25842" xr:uid="{00000000-0005-0000-0000-0000862C0000}"/>
    <cellStyle name="20 % - Markeringsfarve4 3 2 3 4 2 4" xfId="40829" xr:uid="{00000000-0005-0000-0000-0000872C0000}"/>
    <cellStyle name="20 % - Markeringsfarve4 3 2 3 4 3" xfId="11353" xr:uid="{00000000-0005-0000-0000-0000882C0000}"/>
    <cellStyle name="20 % - Markeringsfarve4 3 2 3 4 3 2" xfId="27673" xr:uid="{00000000-0005-0000-0000-0000892C0000}"/>
    <cellStyle name="20 % - Markeringsfarve4 3 2 3 4 3 3" xfId="42639" xr:uid="{00000000-0005-0000-0000-00008A2C0000}"/>
    <cellStyle name="20 % - Markeringsfarve4 3 2 3 4 4" xfId="20651" xr:uid="{00000000-0005-0000-0000-00008B2C0000}"/>
    <cellStyle name="20 % - Markeringsfarve4 3 2 3 4 5" xfId="35640" xr:uid="{00000000-0005-0000-0000-00008C2C0000}"/>
    <cellStyle name="20 % - Markeringsfarve4 3 2 3 5" xfId="6274" xr:uid="{00000000-0005-0000-0000-00008D2C0000}"/>
    <cellStyle name="20 % - Markeringsfarve4 3 2 3 5 2" xfId="13770" xr:uid="{00000000-0005-0000-0000-00008E2C0000}"/>
    <cellStyle name="20 % - Markeringsfarve4 3 2 3 5 2 2" xfId="30085" xr:uid="{00000000-0005-0000-0000-00008F2C0000}"/>
    <cellStyle name="20 % - Markeringsfarve4 3 2 3 5 2 3" xfId="45049" xr:uid="{00000000-0005-0000-0000-0000902C0000}"/>
    <cellStyle name="20 % - Markeringsfarve4 3 2 3 5 3" xfId="23063" xr:uid="{00000000-0005-0000-0000-0000912C0000}"/>
    <cellStyle name="20 % - Markeringsfarve4 3 2 3 5 4" xfId="38050" xr:uid="{00000000-0005-0000-0000-0000922C0000}"/>
    <cellStyle name="20 % - Markeringsfarve4 3 2 3 6" xfId="11349" xr:uid="{00000000-0005-0000-0000-0000932C0000}"/>
    <cellStyle name="20 % - Markeringsfarve4 3 2 3 6 2" xfId="27669" xr:uid="{00000000-0005-0000-0000-0000942C0000}"/>
    <cellStyle name="20 % - Markeringsfarve4 3 2 3 6 3" xfId="42635" xr:uid="{00000000-0005-0000-0000-0000952C0000}"/>
    <cellStyle name="20 % - Markeringsfarve4 3 2 3 7" xfId="20647" xr:uid="{00000000-0005-0000-0000-0000962C0000}"/>
    <cellStyle name="20 % - Markeringsfarve4 3 2 3 8" xfId="35636" xr:uid="{00000000-0005-0000-0000-0000972C0000}"/>
    <cellStyle name="20 % - Markeringsfarve4 3 2 4" xfId="3217" xr:uid="{00000000-0005-0000-0000-0000982C0000}"/>
    <cellStyle name="20 % - Markeringsfarve4 3 2 4 2" xfId="3218" xr:uid="{00000000-0005-0000-0000-0000992C0000}"/>
    <cellStyle name="20 % - Markeringsfarve4 3 2 4 2 2" xfId="3219" xr:uid="{00000000-0005-0000-0000-00009A2C0000}"/>
    <cellStyle name="20 % - Markeringsfarve4 3 2 4 2 2 2" xfId="8577" xr:uid="{00000000-0005-0000-0000-00009B2C0000}"/>
    <cellStyle name="20 % - Markeringsfarve4 3 2 4 2 2 2 2" xfId="16056" xr:uid="{00000000-0005-0000-0000-00009C2C0000}"/>
    <cellStyle name="20 % - Markeringsfarve4 3 2 4 2 2 2 2 2" xfId="32371" xr:uid="{00000000-0005-0000-0000-00009D2C0000}"/>
    <cellStyle name="20 % - Markeringsfarve4 3 2 4 2 2 2 2 3" xfId="47335" xr:uid="{00000000-0005-0000-0000-00009E2C0000}"/>
    <cellStyle name="20 % - Markeringsfarve4 3 2 4 2 2 2 3" xfId="25349" xr:uid="{00000000-0005-0000-0000-00009F2C0000}"/>
    <cellStyle name="20 % - Markeringsfarve4 3 2 4 2 2 2 4" xfId="40336" xr:uid="{00000000-0005-0000-0000-0000A02C0000}"/>
    <cellStyle name="20 % - Markeringsfarve4 3 2 4 2 2 3" xfId="11356" xr:uid="{00000000-0005-0000-0000-0000A12C0000}"/>
    <cellStyle name="20 % - Markeringsfarve4 3 2 4 2 2 3 2" xfId="27676" xr:uid="{00000000-0005-0000-0000-0000A22C0000}"/>
    <cellStyle name="20 % - Markeringsfarve4 3 2 4 2 2 3 3" xfId="42642" xr:uid="{00000000-0005-0000-0000-0000A32C0000}"/>
    <cellStyle name="20 % - Markeringsfarve4 3 2 4 2 2 4" xfId="20654" xr:uid="{00000000-0005-0000-0000-0000A42C0000}"/>
    <cellStyle name="20 % - Markeringsfarve4 3 2 4 2 2 5" xfId="35643" xr:uid="{00000000-0005-0000-0000-0000A52C0000}"/>
    <cellStyle name="20 % - Markeringsfarve4 3 2 4 2 3" xfId="7115" xr:uid="{00000000-0005-0000-0000-0000A62C0000}"/>
    <cellStyle name="20 % - Markeringsfarve4 3 2 4 2 3 2" xfId="14607" xr:uid="{00000000-0005-0000-0000-0000A72C0000}"/>
    <cellStyle name="20 % - Markeringsfarve4 3 2 4 2 3 2 2" xfId="30922" xr:uid="{00000000-0005-0000-0000-0000A82C0000}"/>
    <cellStyle name="20 % - Markeringsfarve4 3 2 4 2 3 2 3" xfId="45886" xr:uid="{00000000-0005-0000-0000-0000A92C0000}"/>
    <cellStyle name="20 % - Markeringsfarve4 3 2 4 2 3 3" xfId="23900" xr:uid="{00000000-0005-0000-0000-0000AA2C0000}"/>
    <cellStyle name="20 % - Markeringsfarve4 3 2 4 2 3 4" xfId="38887" xr:uid="{00000000-0005-0000-0000-0000AB2C0000}"/>
    <cellStyle name="20 % - Markeringsfarve4 3 2 4 2 4" xfId="11355" xr:uid="{00000000-0005-0000-0000-0000AC2C0000}"/>
    <cellStyle name="20 % - Markeringsfarve4 3 2 4 2 4 2" xfId="27675" xr:uid="{00000000-0005-0000-0000-0000AD2C0000}"/>
    <cellStyle name="20 % - Markeringsfarve4 3 2 4 2 4 3" xfId="42641" xr:uid="{00000000-0005-0000-0000-0000AE2C0000}"/>
    <cellStyle name="20 % - Markeringsfarve4 3 2 4 2 5" xfId="20653" xr:uid="{00000000-0005-0000-0000-0000AF2C0000}"/>
    <cellStyle name="20 % - Markeringsfarve4 3 2 4 2 6" xfId="35642" xr:uid="{00000000-0005-0000-0000-0000B02C0000}"/>
    <cellStyle name="20 % - Markeringsfarve4 3 2 4 3" xfId="3220" xr:uid="{00000000-0005-0000-0000-0000B12C0000}"/>
    <cellStyle name="20 % - Markeringsfarve4 3 2 4 3 2" xfId="7853" xr:uid="{00000000-0005-0000-0000-0000B22C0000}"/>
    <cellStyle name="20 % - Markeringsfarve4 3 2 4 3 2 2" xfId="15341" xr:uid="{00000000-0005-0000-0000-0000B32C0000}"/>
    <cellStyle name="20 % - Markeringsfarve4 3 2 4 3 2 2 2" xfId="31656" xr:uid="{00000000-0005-0000-0000-0000B42C0000}"/>
    <cellStyle name="20 % - Markeringsfarve4 3 2 4 3 2 2 3" xfId="46620" xr:uid="{00000000-0005-0000-0000-0000B52C0000}"/>
    <cellStyle name="20 % - Markeringsfarve4 3 2 4 3 2 3" xfId="24634" xr:uid="{00000000-0005-0000-0000-0000B62C0000}"/>
    <cellStyle name="20 % - Markeringsfarve4 3 2 4 3 2 4" xfId="39621" xr:uid="{00000000-0005-0000-0000-0000B72C0000}"/>
    <cellStyle name="20 % - Markeringsfarve4 3 2 4 3 3" xfId="11357" xr:uid="{00000000-0005-0000-0000-0000B82C0000}"/>
    <cellStyle name="20 % - Markeringsfarve4 3 2 4 3 3 2" xfId="27677" xr:uid="{00000000-0005-0000-0000-0000B92C0000}"/>
    <cellStyle name="20 % - Markeringsfarve4 3 2 4 3 3 3" xfId="42643" xr:uid="{00000000-0005-0000-0000-0000BA2C0000}"/>
    <cellStyle name="20 % - Markeringsfarve4 3 2 4 3 4" xfId="20655" xr:uid="{00000000-0005-0000-0000-0000BB2C0000}"/>
    <cellStyle name="20 % - Markeringsfarve4 3 2 4 3 5" xfId="35644" xr:uid="{00000000-0005-0000-0000-0000BC2C0000}"/>
    <cellStyle name="20 % - Markeringsfarve4 3 2 4 4" xfId="3221" xr:uid="{00000000-0005-0000-0000-0000BD2C0000}"/>
    <cellStyle name="20 % - Markeringsfarve4 3 2 4 4 2" xfId="9326" xr:uid="{00000000-0005-0000-0000-0000BE2C0000}"/>
    <cellStyle name="20 % - Markeringsfarve4 3 2 4 4 2 2" xfId="16787" xr:uid="{00000000-0005-0000-0000-0000BF2C0000}"/>
    <cellStyle name="20 % - Markeringsfarve4 3 2 4 4 2 2 2" xfId="33102" xr:uid="{00000000-0005-0000-0000-0000C02C0000}"/>
    <cellStyle name="20 % - Markeringsfarve4 3 2 4 4 2 2 3" xfId="48066" xr:uid="{00000000-0005-0000-0000-0000C12C0000}"/>
    <cellStyle name="20 % - Markeringsfarve4 3 2 4 4 2 3" xfId="26080" xr:uid="{00000000-0005-0000-0000-0000C22C0000}"/>
    <cellStyle name="20 % - Markeringsfarve4 3 2 4 4 2 4" xfId="41067" xr:uid="{00000000-0005-0000-0000-0000C32C0000}"/>
    <cellStyle name="20 % - Markeringsfarve4 3 2 4 4 3" xfId="11358" xr:uid="{00000000-0005-0000-0000-0000C42C0000}"/>
    <cellStyle name="20 % - Markeringsfarve4 3 2 4 4 3 2" xfId="27678" xr:uid="{00000000-0005-0000-0000-0000C52C0000}"/>
    <cellStyle name="20 % - Markeringsfarve4 3 2 4 4 3 3" xfId="42644" xr:uid="{00000000-0005-0000-0000-0000C62C0000}"/>
    <cellStyle name="20 % - Markeringsfarve4 3 2 4 4 4" xfId="20656" xr:uid="{00000000-0005-0000-0000-0000C72C0000}"/>
    <cellStyle name="20 % - Markeringsfarve4 3 2 4 4 5" xfId="35645" xr:uid="{00000000-0005-0000-0000-0000C82C0000}"/>
    <cellStyle name="20 % - Markeringsfarve4 3 2 4 5" xfId="6275" xr:uid="{00000000-0005-0000-0000-0000C92C0000}"/>
    <cellStyle name="20 % - Markeringsfarve4 3 2 4 5 2" xfId="13771" xr:uid="{00000000-0005-0000-0000-0000CA2C0000}"/>
    <cellStyle name="20 % - Markeringsfarve4 3 2 4 5 2 2" xfId="30086" xr:uid="{00000000-0005-0000-0000-0000CB2C0000}"/>
    <cellStyle name="20 % - Markeringsfarve4 3 2 4 5 2 3" xfId="45050" xr:uid="{00000000-0005-0000-0000-0000CC2C0000}"/>
    <cellStyle name="20 % - Markeringsfarve4 3 2 4 5 3" xfId="23064" xr:uid="{00000000-0005-0000-0000-0000CD2C0000}"/>
    <cellStyle name="20 % - Markeringsfarve4 3 2 4 5 4" xfId="38051" xr:uid="{00000000-0005-0000-0000-0000CE2C0000}"/>
    <cellStyle name="20 % - Markeringsfarve4 3 2 4 6" xfId="11354" xr:uid="{00000000-0005-0000-0000-0000CF2C0000}"/>
    <cellStyle name="20 % - Markeringsfarve4 3 2 4 6 2" xfId="27674" xr:uid="{00000000-0005-0000-0000-0000D02C0000}"/>
    <cellStyle name="20 % - Markeringsfarve4 3 2 4 6 3" xfId="42640" xr:uid="{00000000-0005-0000-0000-0000D12C0000}"/>
    <cellStyle name="20 % - Markeringsfarve4 3 2 4 7" xfId="20652" xr:uid="{00000000-0005-0000-0000-0000D22C0000}"/>
    <cellStyle name="20 % - Markeringsfarve4 3 2 4 8" xfId="35641" xr:uid="{00000000-0005-0000-0000-0000D32C0000}"/>
    <cellStyle name="20 % - Markeringsfarve4 3 2 5" xfId="3222" xr:uid="{00000000-0005-0000-0000-0000D42C0000}"/>
    <cellStyle name="20 % - Markeringsfarve4 3 2 5 2" xfId="3223" xr:uid="{00000000-0005-0000-0000-0000D52C0000}"/>
    <cellStyle name="20 % - Markeringsfarve4 3 2 5 2 2" xfId="3224" xr:uid="{00000000-0005-0000-0000-0000D62C0000}"/>
    <cellStyle name="20 % - Markeringsfarve4 3 2 5 2 2 2" xfId="8694" xr:uid="{00000000-0005-0000-0000-0000D72C0000}"/>
    <cellStyle name="20 % - Markeringsfarve4 3 2 5 2 2 2 2" xfId="16173" xr:uid="{00000000-0005-0000-0000-0000D82C0000}"/>
    <cellStyle name="20 % - Markeringsfarve4 3 2 5 2 2 2 2 2" xfId="32488" xr:uid="{00000000-0005-0000-0000-0000D92C0000}"/>
    <cellStyle name="20 % - Markeringsfarve4 3 2 5 2 2 2 2 3" xfId="47452" xr:uid="{00000000-0005-0000-0000-0000DA2C0000}"/>
    <cellStyle name="20 % - Markeringsfarve4 3 2 5 2 2 2 3" xfId="25466" xr:uid="{00000000-0005-0000-0000-0000DB2C0000}"/>
    <cellStyle name="20 % - Markeringsfarve4 3 2 5 2 2 2 4" xfId="40453" xr:uid="{00000000-0005-0000-0000-0000DC2C0000}"/>
    <cellStyle name="20 % - Markeringsfarve4 3 2 5 2 2 3" xfId="11361" xr:uid="{00000000-0005-0000-0000-0000DD2C0000}"/>
    <cellStyle name="20 % - Markeringsfarve4 3 2 5 2 2 3 2" xfId="27681" xr:uid="{00000000-0005-0000-0000-0000DE2C0000}"/>
    <cellStyle name="20 % - Markeringsfarve4 3 2 5 2 2 3 3" xfId="42647" xr:uid="{00000000-0005-0000-0000-0000DF2C0000}"/>
    <cellStyle name="20 % - Markeringsfarve4 3 2 5 2 2 4" xfId="20659" xr:uid="{00000000-0005-0000-0000-0000E02C0000}"/>
    <cellStyle name="20 % - Markeringsfarve4 3 2 5 2 2 5" xfId="35648" xr:uid="{00000000-0005-0000-0000-0000E12C0000}"/>
    <cellStyle name="20 % - Markeringsfarve4 3 2 5 2 3" xfId="7214" xr:uid="{00000000-0005-0000-0000-0000E22C0000}"/>
    <cellStyle name="20 % - Markeringsfarve4 3 2 5 2 3 2" xfId="14706" xr:uid="{00000000-0005-0000-0000-0000E32C0000}"/>
    <cellStyle name="20 % - Markeringsfarve4 3 2 5 2 3 2 2" xfId="31021" xr:uid="{00000000-0005-0000-0000-0000E42C0000}"/>
    <cellStyle name="20 % - Markeringsfarve4 3 2 5 2 3 2 3" xfId="45985" xr:uid="{00000000-0005-0000-0000-0000E52C0000}"/>
    <cellStyle name="20 % - Markeringsfarve4 3 2 5 2 3 3" xfId="23999" xr:uid="{00000000-0005-0000-0000-0000E62C0000}"/>
    <cellStyle name="20 % - Markeringsfarve4 3 2 5 2 3 4" xfId="38986" xr:uid="{00000000-0005-0000-0000-0000E72C0000}"/>
    <cellStyle name="20 % - Markeringsfarve4 3 2 5 2 4" xfId="11360" xr:uid="{00000000-0005-0000-0000-0000E82C0000}"/>
    <cellStyle name="20 % - Markeringsfarve4 3 2 5 2 4 2" xfId="27680" xr:uid="{00000000-0005-0000-0000-0000E92C0000}"/>
    <cellStyle name="20 % - Markeringsfarve4 3 2 5 2 4 3" xfId="42646" xr:uid="{00000000-0005-0000-0000-0000EA2C0000}"/>
    <cellStyle name="20 % - Markeringsfarve4 3 2 5 2 5" xfId="20658" xr:uid="{00000000-0005-0000-0000-0000EB2C0000}"/>
    <cellStyle name="20 % - Markeringsfarve4 3 2 5 2 6" xfId="35647" xr:uid="{00000000-0005-0000-0000-0000EC2C0000}"/>
    <cellStyle name="20 % - Markeringsfarve4 3 2 5 3" xfId="3225" xr:uid="{00000000-0005-0000-0000-0000ED2C0000}"/>
    <cellStyle name="20 % - Markeringsfarve4 3 2 5 3 2" xfId="7970" xr:uid="{00000000-0005-0000-0000-0000EE2C0000}"/>
    <cellStyle name="20 % - Markeringsfarve4 3 2 5 3 2 2" xfId="15458" xr:uid="{00000000-0005-0000-0000-0000EF2C0000}"/>
    <cellStyle name="20 % - Markeringsfarve4 3 2 5 3 2 2 2" xfId="31773" xr:uid="{00000000-0005-0000-0000-0000F02C0000}"/>
    <cellStyle name="20 % - Markeringsfarve4 3 2 5 3 2 2 3" xfId="46737" xr:uid="{00000000-0005-0000-0000-0000F12C0000}"/>
    <cellStyle name="20 % - Markeringsfarve4 3 2 5 3 2 3" xfId="24751" xr:uid="{00000000-0005-0000-0000-0000F22C0000}"/>
    <cellStyle name="20 % - Markeringsfarve4 3 2 5 3 2 4" xfId="39738" xr:uid="{00000000-0005-0000-0000-0000F32C0000}"/>
    <cellStyle name="20 % - Markeringsfarve4 3 2 5 3 3" xfId="11362" xr:uid="{00000000-0005-0000-0000-0000F42C0000}"/>
    <cellStyle name="20 % - Markeringsfarve4 3 2 5 3 3 2" xfId="27682" xr:uid="{00000000-0005-0000-0000-0000F52C0000}"/>
    <cellStyle name="20 % - Markeringsfarve4 3 2 5 3 3 3" xfId="42648" xr:uid="{00000000-0005-0000-0000-0000F62C0000}"/>
    <cellStyle name="20 % - Markeringsfarve4 3 2 5 3 4" xfId="20660" xr:uid="{00000000-0005-0000-0000-0000F72C0000}"/>
    <cellStyle name="20 % - Markeringsfarve4 3 2 5 3 5" xfId="35649" xr:uid="{00000000-0005-0000-0000-0000F82C0000}"/>
    <cellStyle name="20 % - Markeringsfarve4 3 2 5 4" xfId="3226" xr:uid="{00000000-0005-0000-0000-0000F92C0000}"/>
    <cellStyle name="20 % - Markeringsfarve4 3 2 5 4 2" xfId="8975" xr:uid="{00000000-0005-0000-0000-0000FA2C0000}"/>
    <cellStyle name="20 % - Markeringsfarve4 3 2 5 4 2 2" xfId="16447" xr:uid="{00000000-0005-0000-0000-0000FB2C0000}"/>
    <cellStyle name="20 % - Markeringsfarve4 3 2 5 4 2 2 2" xfId="32762" xr:uid="{00000000-0005-0000-0000-0000FC2C0000}"/>
    <cellStyle name="20 % - Markeringsfarve4 3 2 5 4 2 2 3" xfId="47726" xr:uid="{00000000-0005-0000-0000-0000FD2C0000}"/>
    <cellStyle name="20 % - Markeringsfarve4 3 2 5 4 2 3" xfId="25740" xr:uid="{00000000-0005-0000-0000-0000FE2C0000}"/>
    <cellStyle name="20 % - Markeringsfarve4 3 2 5 4 2 4" xfId="40727" xr:uid="{00000000-0005-0000-0000-0000FF2C0000}"/>
    <cellStyle name="20 % - Markeringsfarve4 3 2 5 4 3" xfId="11363" xr:uid="{00000000-0005-0000-0000-0000002D0000}"/>
    <cellStyle name="20 % - Markeringsfarve4 3 2 5 4 3 2" xfId="27683" xr:uid="{00000000-0005-0000-0000-0000012D0000}"/>
    <cellStyle name="20 % - Markeringsfarve4 3 2 5 4 3 3" xfId="42649" xr:uid="{00000000-0005-0000-0000-0000022D0000}"/>
    <cellStyle name="20 % - Markeringsfarve4 3 2 5 4 4" xfId="20661" xr:uid="{00000000-0005-0000-0000-0000032D0000}"/>
    <cellStyle name="20 % - Markeringsfarve4 3 2 5 4 5" xfId="35650" xr:uid="{00000000-0005-0000-0000-0000042D0000}"/>
    <cellStyle name="20 % - Markeringsfarve4 3 2 5 5" xfId="6276" xr:uid="{00000000-0005-0000-0000-0000052D0000}"/>
    <cellStyle name="20 % - Markeringsfarve4 3 2 5 5 2" xfId="13772" xr:uid="{00000000-0005-0000-0000-0000062D0000}"/>
    <cellStyle name="20 % - Markeringsfarve4 3 2 5 5 2 2" xfId="30087" xr:uid="{00000000-0005-0000-0000-0000072D0000}"/>
    <cellStyle name="20 % - Markeringsfarve4 3 2 5 5 2 3" xfId="45051" xr:uid="{00000000-0005-0000-0000-0000082D0000}"/>
    <cellStyle name="20 % - Markeringsfarve4 3 2 5 5 3" xfId="23065" xr:uid="{00000000-0005-0000-0000-0000092D0000}"/>
    <cellStyle name="20 % - Markeringsfarve4 3 2 5 5 4" xfId="38052" xr:uid="{00000000-0005-0000-0000-00000A2D0000}"/>
    <cellStyle name="20 % - Markeringsfarve4 3 2 5 6" xfId="11359" xr:uid="{00000000-0005-0000-0000-00000B2D0000}"/>
    <cellStyle name="20 % - Markeringsfarve4 3 2 5 6 2" xfId="27679" xr:uid="{00000000-0005-0000-0000-00000C2D0000}"/>
    <cellStyle name="20 % - Markeringsfarve4 3 2 5 6 3" xfId="42645" xr:uid="{00000000-0005-0000-0000-00000D2D0000}"/>
    <cellStyle name="20 % - Markeringsfarve4 3 2 5 7" xfId="20657" xr:uid="{00000000-0005-0000-0000-00000E2D0000}"/>
    <cellStyle name="20 % - Markeringsfarve4 3 2 5 8" xfId="35646" xr:uid="{00000000-0005-0000-0000-00000F2D0000}"/>
    <cellStyle name="20 % - Markeringsfarve4 3 2 6" xfId="3227" xr:uid="{00000000-0005-0000-0000-0000102D0000}"/>
    <cellStyle name="20 % - Markeringsfarve4 3 2 6 2" xfId="3228" xr:uid="{00000000-0005-0000-0000-0000112D0000}"/>
    <cellStyle name="20 % - Markeringsfarve4 3 2 6 2 2" xfId="3229" xr:uid="{00000000-0005-0000-0000-0000122D0000}"/>
    <cellStyle name="20 % - Markeringsfarve4 3 2 6 2 2 2" xfId="8784" xr:uid="{00000000-0005-0000-0000-0000132D0000}"/>
    <cellStyle name="20 % - Markeringsfarve4 3 2 6 2 2 2 2" xfId="16263" xr:uid="{00000000-0005-0000-0000-0000142D0000}"/>
    <cellStyle name="20 % - Markeringsfarve4 3 2 6 2 2 2 2 2" xfId="32578" xr:uid="{00000000-0005-0000-0000-0000152D0000}"/>
    <cellStyle name="20 % - Markeringsfarve4 3 2 6 2 2 2 2 3" xfId="47542" xr:uid="{00000000-0005-0000-0000-0000162D0000}"/>
    <cellStyle name="20 % - Markeringsfarve4 3 2 6 2 2 2 3" xfId="25556" xr:uid="{00000000-0005-0000-0000-0000172D0000}"/>
    <cellStyle name="20 % - Markeringsfarve4 3 2 6 2 2 2 4" xfId="40543" xr:uid="{00000000-0005-0000-0000-0000182D0000}"/>
    <cellStyle name="20 % - Markeringsfarve4 3 2 6 2 2 3" xfId="11366" xr:uid="{00000000-0005-0000-0000-0000192D0000}"/>
    <cellStyle name="20 % - Markeringsfarve4 3 2 6 2 2 3 2" xfId="27686" xr:uid="{00000000-0005-0000-0000-00001A2D0000}"/>
    <cellStyle name="20 % - Markeringsfarve4 3 2 6 2 2 3 3" xfId="42652" xr:uid="{00000000-0005-0000-0000-00001B2D0000}"/>
    <cellStyle name="20 % - Markeringsfarve4 3 2 6 2 2 4" xfId="20664" xr:uid="{00000000-0005-0000-0000-00001C2D0000}"/>
    <cellStyle name="20 % - Markeringsfarve4 3 2 6 2 2 5" xfId="35653" xr:uid="{00000000-0005-0000-0000-00001D2D0000}"/>
    <cellStyle name="20 % - Markeringsfarve4 3 2 6 2 3" xfId="7295" xr:uid="{00000000-0005-0000-0000-00001E2D0000}"/>
    <cellStyle name="20 % - Markeringsfarve4 3 2 6 2 3 2" xfId="14787" xr:uid="{00000000-0005-0000-0000-00001F2D0000}"/>
    <cellStyle name="20 % - Markeringsfarve4 3 2 6 2 3 2 2" xfId="31102" xr:uid="{00000000-0005-0000-0000-0000202D0000}"/>
    <cellStyle name="20 % - Markeringsfarve4 3 2 6 2 3 2 3" xfId="46066" xr:uid="{00000000-0005-0000-0000-0000212D0000}"/>
    <cellStyle name="20 % - Markeringsfarve4 3 2 6 2 3 3" xfId="24080" xr:uid="{00000000-0005-0000-0000-0000222D0000}"/>
    <cellStyle name="20 % - Markeringsfarve4 3 2 6 2 3 4" xfId="39067" xr:uid="{00000000-0005-0000-0000-0000232D0000}"/>
    <cellStyle name="20 % - Markeringsfarve4 3 2 6 2 4" xfId="11365" xr:uid="{00000000-0005-0000-0000-0000242D0000}"/>
    <cellStyle name="20 % - Markeringsfarve4 3 2 6 2 4 2" xfId="27685" xr:uid="{00000000-0005-0000-0000-0000252D0000}"/>
    <cellStyle name="20 % - Markeringsfarve4 3 2 6 2 4 3" xfId="42651" xr:uid="{00000000-0005-0000-0000-0000262D0000}"/>
    <cellStyle name="20 % - Markeringsfarve4 3 2 6 2 5" xfId="20663" xr:uid="{00000000-0005-0000-0000-0000272D0000}"/>
    <cellStyle name="20 % - Markeringsfarve4 3 2 6 2 6" xfId="35652" xr:uid="{00000000-0005-0000-0000-0000282D0000}"/>
    <cellStyle name="20 % - Markeringsfarve4 3 2 6 3" xfId="3230" xr:uid="{00000000-0005-0000-0000-0000292D0000}"/>
    <cellStyle name="20 % - Markeringsfarve4 3 2 6 3 2" xfId="8061" xr:uid="{00000000-0005-0000-0000-00002A2D0000}"/>
    <cellStyle name="20 % - Markeringsfarve4 3 2 6 3 2 2" xfId="15549" xr:uid="{00000000-0005-0000-0000-00002B2D0000}"/>
    <cellStyle name="20 % - Markeringsfarve4 3 2 6 3 2 2 2" xfId="31864" xr:uid="{00000000-0005-0000-0000-00002C2D0000}"/>
    <cellStyle name="20 % - Markeringsfarve4 3 2 6 3 2 2 3" xfId="46828" xr:uid="{00000000-0005-0000-0000-00002D2D0000}"/>
    <cellStyle name="20 % - Markeringsfarve4 3 2 6 3 2 3" xfId="24842" xr:uid="{00000000-0005-0000-0000-00002E2D0000}"/>
    <cellStyle name="20 % - Markeringsfarve4 3 2 6 3 2 4" xfId="39829" xr:uid="{00000000-0005-0000-0000-00002F2D0000}"/>
    <cellStyle name="20 % - Markeringsfarve4 3 2 6 3 3" xfId="11367" xr:uid="{00000000-0005-0000-0000-0000302D0000}"/>
    <cellStyle name="20 % - Markeringsfarve4 3 2 6 3 3 2" xfId="27687" xr:uid="{00000000-0005-0000-0000-0000312D0000}"/>
    <cellStyle name="20 % - Markeringsfarve4 3 2 6 3 3 3" xfId="42653" xr:uid="{00000000-0005-0000-0000-0000322D0000}"/>
    <cellStyle name="20 % - Markeringsfarve4 3 2 6 3 4" xfId="20665" xr:uid="{00000000-0005-0000-0000-0000332D0000}"/>
    <cellStyle name="20 % - Markeringsfarve4 3 2 6 3 5" xfId="35654" xr:uid="{00000000-0005-0000-0000-0000342D0000}"/>
    <cellStyle name="20 % - Markeringsfarve4 3 2 6 4" xfId="3231" xr:uid="{00000000-0005-0000-0000-0000352D0000}"/>
    <cellStyle name="20 % - Markeringsfarve4 3 2 6 4 2" xfId="9262" xr:uid="{00000000-0005-0000-0000-0000362D0000}"/>
    <cellStyle name="20 % - Markeringsfarve4 3 2 6 4 2 2" xfId="16727" xr:uid="{00000000-0005-0000-0000-0000372D0000}"/>
    <cellStyle name="20 % - Markeringsfarve4 3 2 6 4 2 2 2" xfId="33042" xr:uid="{00000000-0005-0000-0000-0000382D0000}"/>
    <cellStyle name="20 % - Markeringsfarve4 3 2 6 4 2 2 3" xfId="48006" xr:uid="{00000000-0005-0000-0000-0000392D0000}"/>
    <cellStyle name="20 % - Markeringsfarve4 3 2 6 4 2 3" xfId="26020" xr:uid="{00000000-0005-0000-0000-00003A2D0000}"/>
    <cellStyle name="20 % - Markeringsfarve4 3 2 6 4 2 4" xfId="41007" xr:uid="{00000000-0005-0000-0000-00003B2D0000}"/>
    <cellStyle name="20 % - Markeringsfarve4 3 2 6 4 3" xfId="11368" xr:uid="{00000000-0005-0000-0000-00003C2D0000}"/>
    <cellStyle name="20 % - Markeringsfarve4 3 2 6 4 3 2" xfId="27688" xr:uid="{00000000-0005-0000-0000-00003D2D0000}"/>
    <cellStyle name="20 % - Markeringsfarve4 3 2 6 4 3 3" xfId="42654" xr:uid="{00000000-0005-0000-0000-00003E2D0000}"/>
    <cellStyle name="20 % - Markeringsfarve4 3 2 6 4 4" xfId="20666" xr:uid="{00000000-0005-0000-0000-00003F2D0000}"/>
    <cellStyle name="20 % - Markeringsfarve4 3 2 6 4 5" xfId="35655" xr:uid="{00000000-0005-0000-0000-0000402D0000}"/>
    <cellStyle name="20 % - Markeringsfarve4 3 2 6 5" xfId="6277" xr:uid="{00000000-0005-0000-0000-0000412D0000}"/>
    <cellStyle name="20 % - Markeringsfarve4 3 2 6 5 2" xfId="13773" xr:uid="{00000000-0005-0000-0000-0000422D0000}"/>
    <cellStyle name="20 % - Markeringsfarve4 3 2 6 5 2 2" xfId="30088" xr:uid="{00000000-0005-0000-0000-0000432D0000}"/>
    <cellStyle name="20 % - Markeringsfarve4 3 2 6 5 2 3" xfId="45052" xr:uid="{00000000-0005-0000-0000-0000442D0000}"/>
    <cellStyle name="20 % - Markeringsfarve4 3 2 6 5 3" xfId="23066" xr:uid="{00000000-0005-0000-0000-0000452D0000}"/>
    <cellStyle name="20 % - Markeringsfarve4 3 2 6 5 4" xfId="38053" xr:uid="{00000000-0005-0000-0000-0000462D0000}"/>
    <cellStyle name="20 % - Markeringsfarve4 3 2 6 6" xfId="11364" xr:uid="{00000000-0005-0000-0000-0000472D0000}"/>
    <cellStyle name="20 % - Markeringsfarve4 3 2 6 6 2" xfId="27684" xr:uid="{00000000-0005-0000-0000-0000482D0000}"/>
    <cellStyle name="20 % - Markeringsfarve4 3 2 6 6 3" xfId="42650" xr:uid="{00000000-0005-0000-0000-0000492D0000}"/>
    <cellStyle name="20 % - Markeringsfarve4 3 2 6 7" xfId="20662" xr:uid="{00000000-0005-0000-0000-00004A2D0000}"/>
    <cellStyle name="20 % - Markeringsfarve4 3 2 6 8" xfId="35651" xr:uid="{00000000-0005-0000-0000-00004B2D0000}"/>
    <cellStyle name="20 % - Markeringsfarve4 3 2 7" xfId="3232" xr:uid="{00000000-0005-0000-0000-00004C2D0000}"/>
    <cellStyle name="20 % - Markeringsfarve4 3 2 7 2" xfId="3233" xr:uid="{00000000-0005-0000-0000-00004D2D0000}"/>
    <cellStyle name="20 % - Markeringsfarve4 3 2 7 2 2" xfId="8220" xr:uid="{00000000-0005-0000-0000-00004E2D0000}"/>
    <cellStyle name="20 % - Markeringsfarve4 3 2 7 2 2 2" xfId="15699" xr:uid="{00000000-0005-0000-0000-00004F2D0000}"/>
    <cellStyle name="20 % - Markeringsfarve4 3 2 7 2 2 2 2" xfId="32014" xr:uid="{00000000-0005-0000-0000-0000502D0000}"/>
    <cellStyle name="20 % - Markeringsfarve4 3 2 7 2 2 2 3" xfId="46978" xr:uid="{00000000-0005-0000-0000-0000512D0000}"/>
    <cellStyle name="20 % - Markeringsfarve4 3 2 7 2 2 3" xfId="24992" xr:uid="{00000000-0005-0000-0000-0000522D0000}"/>
    <cellStyle name="20 % - Markeringsfarve4 3 2 7 2 2 4" xfId="39979" xr:uid="{00000000-0005-0000-0000-0000532D0000}"/>
    <cellStyle name="20 % - Markeringsfarve4 3 2 7 2 3" xfId="11370" xr:uid="{00000000-0005-0000-0000-0000542D0000}"/>
    <cellStyle name="20 % - Markeringsfarve4 3 2 7 2 3 2" xfId="27690" xr:uid="{00000000-0005-0000-0000-0000552D0000}"/>
    <cellStyle name="20 % - Markeringsfarve4 3 2 7 2 3 3" xfId="42656" xr:uid="{00000000-0005-0000-0000-0000562D0000}"/>
    <cellStyle name="20 % - Markeringsfarve4 3 2 7 2 4" xfId="20668" xr:uid="{00000000-0005-0000-0000-0000572D0000}"/>
    <cellStyle name="20 % - Markeringsfarve4 3 2 7 2 5" xfId="35657" xr:uid="{00000000-0005-0000-0000-0000582D0000}"/>
    <cellStyle name="20 % - Markeringsfarve4 3 2 7 3" xfId="6814" xr:uid="{00000000-0005-0000-0000-0000592D0000}"/>
    <cellStyle name="20 % - Markeringsfarve4 3 2 7 3 2" xfId="14309" xr:uid="{00000000-0005-0000-0000-00005A2D0000}"/>
    <cellStyle name="20 % - Markeringsfarve4 3 2 7 3 2 2" xfId="30624" xr:uid="{00000000-0005-0000-0000-00005B2D0000}"/>
    <cellStyle name="20 % - Markeringsfarve4 3 2 7 3 2 3" xfId="45588" xr:uid="{00000000-0005-0000-0000-00005C2D0000}"/>
    <cellStyle name="20 % - Markeringsfarve4 3 2 7 3 3" xfId="23602" xr:uid="{00000000-0005-0000-0000-00005D2D0000}"/>
    <cellStyle name="20 % - Markeringsfarve4 3 2 7 3 4" xfId="38589" xr:uid="{00000000-0005-0000-0000-00005E2D0000}"/>
    <cellStyle name="20 % - Markeringsfarve4 3 2 7 4" xfId="11369" xr:uid="{00000000-0005-0000-0000-00005F2D0000}"/>
    <cellStyle name="20 % - Markeringsfarve4 3 2 7 4 2" xfId="27689" xr:uid="{00000000-0005-0000-0000-0000602D0000}"/>
    <cellStyle name="20 % - Markeringsfarve4 3 2 7 4 3" xfId="42655" xr:uid="{00000000-0005-0000-0000-0000612D0000}"/>
    <cellStyle name="20 % - Markeringsfarve4 3 2 7 5" xfId="20667" xr:uid="{00000000-0005-0000-0000-0000622D0000}"/>
    <cellStyle name="20 % - Markeringsfarve4 3 2 7 6" xfId="35656" xr:uid="{00000000-0005-0000-0000-0000632D0000}"/>
    <cellStyle name="20 % - Markeringsfarve4 3 2 8" xfId="3234" xr:uid="{00000000-0005-0000-0000-0000642D0000}"/>
    <cellStyle name="20 % - Markeringsfarve4 3 2 8 2" xfId="7448" xr:uid="{00000000-0005-0000-0000-0000652D0000}"/>
    <cellStyle name="20 % - Markeringsfarve4 3 2 8 2 2" xfId="14937" xr:uid="{00000000-0005-0000-0000-0000662D0000}"/>
    <cellStyle name="20 % - Markeringsfarve4 3 2 8 2 2 2" xfId="31252" xr:uid="{00000000-0005-0000-0000-0000672D0000}"/>
    <cellStyle name="20 % - Markeringsfarve4 3 2 8 2 2 3" xfId="46216" xr:uid="{00000000-0005-0000-0000-0000682D0000}"/>
    <cellStyle name="20 % - Markeringsfarve4 3 2 8 2 3" xfId="24230" xr:uid="{00000000-0005-0000-0000-0000692D0000}"/>
    <cellStyle name="20 % - Markeringsfarve4 3 2 8 2 4" xfId="39217" xr:uid="{00000000-0005-0000-0000-00006A2D0000}"/>
    <cellStyle name="20 % - Markeringsfarve4 3 2 8 3" xfId="11371" xr:uid="{00000000-0005-0000-0000-00006B2D0000}"/>
    <cellStyle name="20 % - Markeringsfarve4 3 2 8 3 2" xfId="27691" xr:uid="{00000000-0005-0000-0000-00006C2D0000}"/>
    <cellStyle name="20 % - Markeringsfarve4 3 2 8 3 3" xfId="42657" xr:uid="{00000000-0005-0000-0000-00006D2D0000}"/>
    <cellStyle name="20 % - Markeringsfarve4 3 2 8 4" xfId="20669" xr:uid="{00000000-0005-0000-0000-00006E2D0000}"/>
    <cellStyle name="20 % - Markeringsfarve4 3 2 8 5" xfId="35658" xr:uid="{00000000-0005-0000-0000-00006F2D0000}"/>
    <cellStyle name="20 % - Markeringsfarve4 3 2 9" xfId="3235" xr:uid="{00000000-0005-0000-0000-0000702D0000}"/>
    <cellStyle name="20 % - Markeringsfarve4 3 2 9 2" xfId="9119" xr:uid="{00000000-0005-0000-0000-0000712D0000}"/>
    <cellStyle name="20 % - Markeringsfarve4 3 2 9 2 2" xfId="16589" xr:uid="{00000000-0005-0000-0000-0000722D0000}"/>
    <cellStyle name="20 % - Markeringsfarve4 3 2 9 2 2 2" xfId="32904" xr:uid="{00000000-0005-0000-0000-0000732D0000}"/>
    <cellStyle name="20 % - Markeringsfarve4 3 2 9 2 2 3" xfId="47868" xr:uid="{00000000-0005-0000-0000-0000742D0000}"/>
    <cellStyle name="20 % - Markeringsfarve4 3 2 9 2 3" xfId="25882" xr:uid="{00000000-0005-0000-0000-0000752D0000}"/>
    <cellStyle name="20 % - Markeringsfarve4 3 2 9 2 4" xfId="40869" xr:uid="{00000000-0005-0000-0000-0000762D0000}"/>
    <cellStyle name="20 % - Markeringsfarve4 3 2 9 3" xfId="11372" xr:uid="{00000000-0005-0000-0000-0000772D0000}"/>
    <cellStyle name="20 % - Markeringsfarve4 3 2 9 3 2" xfId="27692" xr:uid="{00000000-0005-0000-0000-0000782D0000}"/>
    <cellStyle name="20 % - Markeringsfarve4 3 2 9 3 3" xfId="42658" xr:uid="{00000000-0005-0000-0000-0000792D0000}"/>
    <cellStyle name="20 % - Markeringsfarve4 3 2 9 4" xfId="20670" xr:uid="{00000000-0005-0000-0000-00007A2D0000}"/>
    <cellStyle name="20 % - Markeringsfarve4 3 2 9 5" xfId="35659" xr:uid="{00000000-0005-0000-0000-00007B2D0000}"/>
    <cellStyle name="20 % - Markeringsfarve4 3 3" xfId="3236" xr:uid="{00000000-0005-0000-0000-00007C2D0000}"/>
    <cellStyle name="20 % - Markeringsfarve4 3 3 10" xfId="6278" xr:uid="{00000000-0005-0000-0000-00007D2D0000}"/>
    <cellStyle name="20 % - Markeringsfarve4 3 3 10 2" xfId="13774" xr:uid="{00000000-0005-0000-0000-00007E2D0000}"/>
    <cellStyle name="20 % - Markeringsfarve4 3 3 10 2 2" xfId="30089" xr:uid="{00000000-0005-0000-0000-00007F2D0000}"/>
    <cellStyle name="20 % - Markeringsfarve4 3 3 10 2 3" xfId="45053" xr:uid="{00000000-0005-0000-0000-0000802D0000}"/>
    <cellStyle name="20 % - Markeringsfarve4 3 3 10 3" xfId="23067" xr:uid="{00000000-0005-0000-0000-0000812D0000}"/>
    <cellStyle name="20 % - Markeringsfarve4 3 3 10 4" xfId="38054" xr:uid="{00000000-0005-0000-0000-0000822D0000}"/>
    <cellStyle name="20 % - Markeringsfarve4 3 3 11" xfId="11373" xr:uid="{00000000-0005-0000-0000-0000832D0000}"/>
    <cellStyle name="20 % - Markeringsfarve4 3 3 11 2" xfId="27693" xr:uid="{00000000-0005-0000-0000-0000842D0000}"/>
    <cellStyle name="20 % - Markeringsfarve4 3 3 11 3" xfId="42659" xr:uid="{00000000-0005-0000-0000-0000852D0000}"/>
    <cellStyle name="20 % - Markeringsfarve4 3 3 12" xfId="20671" xr:uid="{00000000-0005-0000-0000-0000862D0000}"/>
    <cellStyle name="20 % - Markeringsfarve4 3 3 13" xfId="35660" xr:uid="{00000000-0005-0000-0000-0000872D0000}"/>
    <cellStyle name="20 % - Markeringsfarve4 3 3 2" xfId="3237" xr:uid="{00000000-0005-0000-0000-0000882D0000}"/>
    <cellStyle name="20 % - Markeringsfarve4 3 3 2 2" xfId="3238" xr:uid="{00000000-0005-0000-0000-0000892D0000}"/>
    <cellStyle name="20 % - Markeringsfarve4 3 3 2 2 2" xfId="3239" xr:uid="{00000000-0005-0000-0000-00008A2D0000}"/>
    <cellStyle name="20 % - Markeringsfarve4 3 3 2 2 2 2" xfId="8378" xr:uid="{00000000-0005-0000-0000-00008B2D0000}"/>
    <cellStyle name="20 % - Markeringsfarve4 3 3 2 2 2 2 2" xfId="15857" xr:uid="{00000000-0005-0000-0000-00008C2D0000}"/>
    <cellStyle name="20 % - Markeringsfarve4 3 3 2 2 2 2 2 2" xfId="32172" xr:uid="{00000000-0005-0000-0000-00008D2D0000}"/>
    <cellStyle name="20 % - Markeringsfarve4 3 3 2 2 2 2 2 3" xfId="47136" xr:uid="{00000000-0005-0000-0000-00008E2D0000}"/>
    <cellStyle name="20 % - Markeringsfarve4 3 3 2 2 2 2 3" xfId="25150" xr:uid="{00000000-0005-0000-0000-00008F2D0000}"/>
    <cellStyle name="20 % - Markeringsfarve4 3 3 2 2 2 2 4" xfId="40137" xr:uid="{00000000-0005-0000-0000-0000902D0000}"/>
    <cellStyle name="20 % - Markeringsfarve4 3 3 2 2 2 3" xfId="11376" xr:uid="{00000000-0005-0000-0000-0000912D0000}"/>
    <cellStyle name="20 % - Markeringsfarve4 3 3 2 2 2 3 2" xfId="27696" xr:uid="{00000000-0005-0000-0000-0000922D0000}"/>
    <cellStyle name="20 % - Markeringsfarve4 3 3 2 2 2 3 3" xfId="42662" xr:uid="{00000000-0005-0000-0000-0000932D0000}"/>
    <cellStyle name="20 % - Markeringsfarve4 3 3 2 2 2 4" xfId="20674" xr:uid="{00000000-0005-0000-0000-0000942D0000}"/>
    <cellStyle name="20 % - Markeringsfarve4 3 3 2 2 2 5" xfId="35663" xr:uid="{00000000-0005-0000-0000-0000952D0000}"/>
    <cellStyle name="20 % - Markeringsfarve4 3 3 2 2 3" xfId="6946" xr:uid="{00000000-0005-0000-0000-0000962D0000}"/>
    <cellStyle name="20 % - Markeringsfarve4 3 3 2 2 3 2" xfId="14441" xr:uid="{00000000-0005-0000-0000-0000972D0000}"/>
    <cellStyle name="20 % - Markeringsfarve4 3 3 2 2 3 2 2" xfId="30756" xr:uid="{00000000-0005-0000-0000-0000982D0000}"/>
    <cellStyle name="20 % - Markeringsfarve4 3 3 2 2 3 2 3" xfId="45720" xr:uid="{00000000-0005-0000-0000-0000992D0000}"/>
    <cellStyle name="20 % - Markeringsfarve4 3 3 2 2 3 3" xfId="23734" xr:uid="{00000000-0005-0000-0000-00009A2D0000}"/>
    <cellStyle name="20 % - Markeringsfarve4 3 3 2 2 3 4" xfId="38721" xr:uid="{00000000-0005-0000-0000-00009B2D0000}"/>
    <cellStyle name="20 % - Markeringsfarve4 3 3 2 2 4" xfId="11375" xr:uid="{00000000-0005-0000-0000-00009C2D0000}"/>
    <cellStyle name="20 % - Markeringsfarve4 3 3 2 2 4 2" xfId="27695" xr:uid="{00000000-0005-0000-0000-00009D2D0000}"/>
    <cellStyle name="20 % - Markeringsfarve4 3 3 2 2 4 3" xfId="42661" xr:uid="{00000000-0005-0000-0000-00009E2D0000}"/>
    <cellStyle name="20 % - Markeringsfarve4 3 3 2 2 5" xfId="20673" xr:uid="{00000000-0005-0000-0000-00009F2D0000}"/>
    <cellStyle name="20 % - Markeringsfarve4 3 3 2 2 6" xfId="35662" xr:uid="{00000000-0005-0000-0000-0000A02D0000}"/>
    <cellStyle name="20 % - Markeringsfarve4 3 3 2 3" xfId="3240" xr:uid="{00000000-0005-0000-0000-0000A12D0000}"/>
    <cellStyle name="20 % - Markeringsfarve4 3 3 2 3 2" xfId="7608" xr:uid="{00000000-0005-0000-0000-0000A22D0000}"/>
    <cellStyle name="20 % - Markeringsfarve4 3 3 2 3 2 2" xfId="15097" xr:uid="{00000000-0005-0000-0000-0000A32D0000}"/>
    <cellStyle name="20 % - Markeringsfarve4 3 3 2 3 2 2 2" xfId="31412" xr:uid="{00000000-0005-0000-0000-0000A42D0000}"/>
    <cellStyle name="20 % - Markeringsfarve4 3 3 2 3 2 2 3" xfId="46376" xr:uid="{00000000-0005-0000-0000-0000A52D0000}"/>
    <cellStyle name="20 % - Markeringsfarve4 3 3 2 3 2 3" xfId="24390" xr:uid="{00000000-0005-0000-0000-0000A62D0000}"/>
    <cellStyle name="20 % - Markeringsfarve4 3 3 2 3 2 4" xfId="39377" xr:uid="{00000000-0005-0000-0000-0000A72D0000}"/>
    <cellStyle name="20 % - Markeringsfarve4 3 3 2 3 3" xfId="11377" xr:uid="{00000000-0005-0000-0000-0000A82D0000}"/>
    <cellStyle name="20 % - Markeringsfarve4 3 3 2 3 3 2" xfId="27697" xr:uid="{00000000-0005-0000-0000-0000A92D0000}"/>
    <cellStyle name="20 % - Markeringsfarve4 3 3 2 3 3 3" xfId="42663" xr:uid="{00000000-0005-0000-0000-0000AA2D0000}"/>
    <cellStyle name="20 % - Markeringsfarve4 3 3 2 3 4" xfId="20675" xr:uid="{00000000-0005-0000-0000-0000AB2D0000}"/>
    <cellStyle name="20 % - Markeringsfarve4 3 3 2 3 5" xfId="35664" xr:uid="{00000000-0005-0000-0000-0000AC2D0000}"/>
    <cellStyle name="20 % - Markeringsfarve4 3 3 2 4" xfId="3241" xr:uid="{00000000-0005-0000-0000-0000AD2D0000}"/>
    <cellStyle name="20 % - Markeringsfarve4 3 3 2 4 2" xfId="8172" xr:uid="{00000000-0005-0000-0000-0000AE2D0000}"/>
    <cellStyle name="20 % - Markeringsfarve4 3 3 2 4 2 2" xfId="15651" xr:uid="{00000000-0005-0000-0000-0000AF2D0000}"/>
    <cellStyle name="20 % - Markeringsfarve4 3 3 2 4 2 2 2" xfId="31966" xr:uid="{00000000-0005-0000-0000-0000B02D0000}"/>
    <cellStyle name="20 % - Markeringsfarve4 3 3 2 4 2 2 3" xfId="46930" xr:uid="{00000000-0005-0000-0000-0000B12D0000}"/>
    <cellStyle name="20 % - Markeringsfarve4 3 3 2 4 2 3" xfId="24944" xr:uid="{00000000-0005-0000-0000-0000B22D0000}"/>
    <cellStyle name="20 % - Markeringsfarve4 3 3 2 4 2 4" xfId="39931" xr:uid="{00000000-0005-0000-0000-0000B32D0000}"/>
    <cellStyle name="20 % - Markeringsfarve4 3 3 2 4 3" xfId="11378" xr:uid="{00000000-0005-0000-0000-0000B42D0000}"/>
    <cellStyle name="20 % - Markeringsfarve4 3 3 2 4 3 2" xfId="27698" xr:uid="{00000000-0005-0000-0000-0000B52D0000}"/>
    <cellStyle name="20 % - Markeringsfarve4 3 3 2 4 3 3" xfId="42664" xr:uid="{00000000-0005-0000-0000-0000B62D0000}"/>
    <cellStyle name="20 % - Markeringsfarve4 3 3 2 4 4" xfId="20676" xr:uid="{00000000-0005-0000-0000-0000B72D0000}"/>
    <cellStyle name="20 % - Markeringsfarve4 3 3 2 4 5" xfId="35665" xr:uid="{00000000-0005-0000-0000-0000B82D0000}"/>
    <cellStyle name="20 % - Markeringsfarve4 3 3 2 5" xfId="6279" xr:uid="{00000000-0005-0000-0000-0000B92D0000}"/>
    <cellStyle name="20 % - Markeringsfarve4 3 3 2 5 2" xfId="13775" xr:uid="{00000000-0005-0000-0000-0000BA2D0000}"/>
    <cellStyle name="20 % - Markeringsfarve4 3 3 2 5 2 2" xfId="30090" xr:uid="{00000000-0005-0000-0000-0000BB2D0000}"/>
    <cellStyle name="20 % - Markeringsfarve4 3 3 2 5 2 3" xfId="45054" xr:uid="{00000000-0005-0000-0000-0000BC2D0000}"/>
    <cellStyle name="20 % - Markeringsfarve4 3 3 2 5 3" xfId="23068" xr:uid="{00000000-0005-0000-0000-0000BD2D0000}"/>
    <cellStyle name="20 % - Markeringsfarve4 3 3 2 5 4" xfId="38055" xr:uid="{00000000-0005-0000-0000-0000BE2D0000}"/>
    <cellStyle name="20 % - Markeringsfarve4 3 3 2 6" xfId="11374" xr:uid="{00000000-0005-0000-0000-0000BF2D0000}"/>
    <cellStyle name="20 % - Markeringsfarve4 3 3 2 6 2" xfId="27694" xr:uid="{00000000-0005-0000-0000-0000C02D0000}"/>
    <cellStyle name="20 % - Markeringsfarve4 3 3 2 6 3" xfId="42660" xr:uid="{00000000-0005-0000-0000-0000C12D0000}"/>
    <cellStyle name="20 % - Markeringsfarve4 3 3 2 7" xfId="20672" xr:uid="{00000000-0005-0000-0000-0000C22D0000}"/>
    <cellStyle name="20 % - Markeringsfarve4 3 3 2 8" xfId="35661" xr:uid="{00000000-0005-0000-0000-0000C32D0000}"/>
    <cellStyle name="20 % - Markeringsfarve4 3 3 3" xfId="3242" xr:uid="{00000000-0005-0000-0000-0000C42D0000}"/>
    <cellStyle name="20 % - Markeringsfarve4 3 3 3 2" xfId="3243" xr:uid="{00000000-0005-0000-0000-0000C52D0000}"/>
    <cellStyle name="20 % - Markeringsfarve4 3 3 3 2 2" xfId="3244" xr:uid="{00000000-0005-0000-0000-0000C62D0000}"/>
    <cellStyle name="20 % - Markeringsfarve4 3 3 3 2 2 2" xfId="8430" xr:uid="{00000000-0005-0000-0000-0000C72D0000}"/>
    <cellStyle name="20 % - Markeringsfarve4 3 3 3 2 2 2 2" xfId="15909" xr:uid="{00000000-0005-0000-0000-0000C82D0000}"/>
    <cellStyle name="20 % - Markeringsfarve4 3 3 3 2 2 2 2 2" xfId="32224" xr:uid="{00000000-0005-0000-0000-0000C92D0000}"/>
    <cellStyle name="20 % - Markeringsfarve4 3 3 3 2 2 2 2 3" xfId="47188" xr:uid="{00000000-0005-0000-0000-0000CA2D0000}"/>
    <cellStyle name="20 % - Markeringsfarve4 3 3 3 2 2 2 3" xfId="25202" xr:uid="{00000000-0005-0000-0000-0000CB2D0000}"/>
    <cellStyle name="20 % - Markeringsfarve4 3 3 3 2 2 2 4" xfId="40189" xr:uid="{00000000-0005-0000-0000-0000CC2D0000}"/>
    <cellStyle name="20 % - Markeringsfarve4 3 3 3 2 2 3" xfId="11381" xr:uid="{00000000-0005-0000-0000-0000CD2D0000}"/>
    <cellStyle name="20 % - Markeringsfarve4 3 3 3 2 2 3 2" xfId="27701" xr:uid="{00000000-0005-0000-0000-0000CE2D0000}"/>
    <cellStyle name="20 % - Markeringsfarve4 3 3 3 2 2 3 3" xfId="42667" xr:uid="{00000000-0005-0000-0000-0000CF2D0000}"/>
    <cellStyle name="20 % - Markeringsfarve4 3 3 3 2 2 4" xfId="20679" xr:uid="{00000000-0005-0000-0000-0000D02D0000}"/>
    <cellStyle name="20 % - Markeringsfarve4 3 3 3 2 2 5" xfId="35668" xr:uid="{00000000-0005-0000-0000-0000D12D0000}"/>
    <cellStyle name="20 % - Markeringsfarve4 3 3 3 2 3" xfId="6994" xr:uid="{00000000-0005-0000-0000-0000D22D0000}"/>
    <cellStyle name="20 % - Markeringsfarve4 3 3 3 2 3 2" xfId="14489" xr:uid="{00000000-0005-0000-0000-0000D32D0000}"/>
    <cellStyle name="20 % - Markeringsfarve4 3 3 3 2 3 2 2" xfId="30804" xr:uid="{00000000-0005-0000-0000-0000D42D0000}"/>
    <cellStyle name="20 % - Markeringsfarve4 3 3 3 2 3 2 3" xfId="45768" xr:uid="{00000000-0005-0000-0000-0000D52D0000}"/>
    <cellStyle name="20 % - Markeringsfarve4 3 3 3 2 3 3" xfId="23782" xr:uid="{00000000-0005-0000-0000-0000D62D0000}"/>
    <cellStyle name="20 % - Markeringsfarve4 3 3 3 2 3 4" xfId="38769" xr:uid="{00000000-0005-0000-0000-0000D72D0000}"/>
    <cellStyle name="20 % - Markeringsfarve4 3 3 3 2 4" xfId="11380" xr:uid="{00000000-0005-0000-0000-0000D82D0000}"/>
    <cellStyle name="20 % - Markeringsfarve4 3 3 3 2 4 2" xfId="27700" xr:uid="{00000000-0005-0000-0000-0000D92D0000}"/>
    <cellStyle name="20 % - Markeringsfarve4 3 3 3 2 4 3" xfId="42666" xr:uid="{00000000-0005-0000-0000-0000DA2D0000}"/>
    <cellStyle name="20 % - Markeringsfarve4 3 3 3 2 5" xfId="20678" xr:uid="{00000000-0005-0000-0000-0000DB2D0000}"/>
    <cellStyle name="20 % - Markeringsfarve4 3 3 3 2 6" xfId="35667" xr:uid="{00000000-0005-0000-0000-0000DC2D0000}"/>
    <cellStyle name="20 % - Markeringsfarve4 3 3 3 3" xfId="3245" xr:uid="{00000000-0005-0000-0000-0000DD2D0000}"/>
    <cellStyle name="20 % - Markeringsfarve4 3 3 3 3 2" xfId="7660" xr:uid="{00000000-0005-0000-0000-0000DE2D0000}"/>
    <cellStyle name="20 % - Markeringsfarve4 3 3 3 3 2 2" xfId="15149" xr:uid="{00000000-0005-0000-0000-0000DF2D0000}"/>
    <cellStyle name="20 % - Markeringsfarve4 3 3 3 3 2 2 2" xfId="31464" xr:uid="{00000000-0005-0000-0000-0000E02D0000}"/>
    <cellStyle name="20 % - Markeringsfarve4 3 3 3 3 2 2 3" xfId="46428" xr:uid="{00000000-0005-0000-0000-0000E12D0000}"/>
    <cellStyle name="20 % - Markeringsfarve4 3 3 3 3 2 3" xfId="24442" xr:uid="{00000000-0005-0000-0000-0000E22D0000}"/>
    <cellStyle name="20 % - Markeringsfarve4 3 3 3 3 2 4" xfId="39429" xr:uid="{00000000-0005-0000-0000-0000E32D0000}"/>
    <cellStyle name="20 % - Markeringsfarve4 3 3 3 3 3" xfId="11382" xr:uid="{00000000-0005-0000-0000-0000E42D0000}"/>
    <cellStyle name="20 % - Markeringsfarve4 3 3 3 3 3 2" xfId="27702" xr:uid="{00000000-0005-0000-0000-0000E52D0000}"/>
    <cellStyle name="20 % - Markeringsfarve4 3 3 3 3 3 3" xfId="42668" xr:uid="{00000000-0005-0000-0000-0000E62D0000}"/>
    <cellStyle name="20 % - Markeringsfarve4 3 3 3 3 4" xfId="20680" xr:uid="{00000000-0005-0000-0000-0000E72D0000}"/>
    <cellStyle name="20 % - Markeringsfarve4 3 3 3 3 5" xfId="35669" xr:uid="{00000000-0005-0000-0000-0000E82D0000}"/>
    <cellStyle name="20 % - Markeringsfarve4 3 3 3 4" xfId="3246" xr:uid="{00000000-0005-0000-0000-0000E92D0000}"/>
    <cellStyle name="20 % - Markeringsfarve4 3 3 3 4 2" xfId="7758" xr:uid="{00000000-0005-0000-0000-0000EA2D0000}"/>
    <cellStyle name="20 % - Markeringsfarve4 3 3 3 4 2 2" xfId="15247" xr:uid="{00000000-0005-0000-0000-0000EB2D0000}"/>
    <cellStyle name="20 % - Markeringsfarve4 3 3 3 4 2 2 2" xfId="31562" xr:uid="{00000000-0005-0000-0000-0000EC2D0000}"/>
    <cellStyle name="20 % - Markeringsfarve4 3 3 3 4 2 2 3" xfId="46526" xr:uid="{00000000-0005-0000-0000-0000ED2D0000}"/>
    <cellStyle name="20 % - Markeringsfarve4 3 3 3 4 2 3" xfId="24540" xr:uid="{00000000-0005-0000-0000-0000EE2D0000}"/>
    <cellStyle name="20 % - Markeringsfarve4 3 3 3 4 2 4" xfId="39527" xr:uid="{00000000-0005-0000-0000-0000EF2D0000}"/>
    <cellStyle name="20 % - Markeringsfarve4 3 3 3 4 3" xfId="11383" xr:uid="{00000000-0005-0000-0000-0000F02D0000}"/>
    <cellStyle name="20 % - Markeringsfarve4 3 3 3 4 3 2" xfId="27703" xr:uid="{00000000-0005-0000-0000-0000F12D0000}"/>
    <cellStyle name="20 % - Markeringsfarve4 3 3 3 4 3 3" xfId="42669" xr:uid="{00000000-0005-0000-0000-0000F22D0000}"/>
    <cellStyle name="20 % - Markeringsfarve4 3 3 3 4 4" xfId="20681" xr:uid="{00000000-0005-0000-0000-0000F32D0000}"/>
    <cellStyle name="20 % - Markeringsfarve4 3 3 3 4 5" xfId="35670" xr:uid="{00000000-0005-0000-0000-0000F42D0000}"/>
    <cellStyle name="20 % - Markeringsfarve4 3 3 3 5" xfId="6280" xr:uid="{00000000-0005-0000-0000-0000F52D0000}"/>
    <cellStyle name="20 % - Markeringsfarve4 3 3 3 5 2" xfId="13776" xr:uid="{00000000-0005-0000-0000-0000F62D0000}"/>
    <cellStyle name="20 % - Markeringsfarve4 3 3 3 5 2 2" xfId="30091" xr:uid="{00000000-0005-0000-0000-0000F72D0000}"/>
    <cellStyle name="20 % - Markeringsfarve4 3 3 3 5 2 3" xfId="45055" xr:uid="{00000000-0005-0000-0000-0000F82D0000}"/>
    <cellStyle name="20 % - Markeringsfarve4 3 3 3 5 3" xfId="23069" xr:uid="{00000000-0005-0000-0000-0000F92D0000}"/>
    <cellStyle name="20 % - Markeringsfarve4 3 3 3 5 4" xfId="38056" xr:uid="{00000000-0005-0000-0000-0000FA2D0000}"/>
    <cellStyle name="20 % - Markeringsfarve4 3 3 3 6" xfId="11379" xr:uid="{00000000-0005-0000-0000-0000FB2D0000}"/>
    <cellStyle name="20 % - Markeringsfarve4 3 3 3 6 2" xfId="27699" xr:uid="{00000000-0005-0000-0000-0000FC2D0000}"/>
    <cellStyle name="20 % - Markeringsfarve4 3 3 3 6 3" xfId="42665" xr:uid="{00000000-0005-0000-0000-0000FD2D0000}"/>
    <cellStyle name="20 % - Markeringsfarve4 3 3 3 7" xfId="20677" xr:uid="{00000000-0005-0000-0000-0000FE2D0000}"/>
    <cellStyle name="20 % - Markeringsfarve4 3 3 3 8" xfId="35666" xr:uid="{00000000-0005-0000-0000-0000FF2D0000}"/>
    <cellStyle name="20 % - Markeringsfarve4 3 3 4" xfId="3247" xr:uid="{00000000-0005-0000-0000-0000002E0000}"/>
    <cellStyle name="20 % - Markeringsfarve4 3 3 4 2" xfId="3248" xr:uid="{00000000-0005-0000-0000-0000012E0000}"/>
    <cellStyle name="20 % - Markeringsfarve4 3 3 4 2 2" xfId="3249" xr:uid="{00000000-0005-0000-0000-0000022E0000}"/>
    <cellStyle name="20 % - Markeringsfarve4 3 3 4 2 2 2" xfId="8616" xr:uid="{00000000-0005-0000-0000-0000032E0000}"/>
    <cellStyle name="20 % - Markeringsfarve4 3 3 4 2 2 2 2" xfId="16095" xr:uid="{00000000-0005-0000-0000-0000042E0000}"/>
    <cellStyle name="20 % - Markeringsfarve4 3 3 4 2 2 2 2 2" xfId="32410" xr:uid="{00000000-0005-0000-0000-0000052E0000}"/>
    <cellStyle name="20 % - Markeringsfarve4 3 3 4 2 2 2 2 3" xfId="47374" xr:uid="{00000000-0005-0000-0000-0000062E0000}"/>
    <cellStyle name="20 % - Markeringsfarve4 3 3 4 2 2 2 3" xfId="25388" xr:uid="{00000000-0005-0000-0000-0000072E0000}"/>
    <cellStyle name="20 % - Markeringsfarve4 3 3 4 2 2 2 4" xfId="40375" xr:uid="{00000000-0005-0000-0000-0000082E0000}"/>
    <cellStyle name="20 % - Markeringsfarve4 3 3 4 2 2 3" xfId="11386" xr:uid="{00000000-0005-0000-0000-0000092E0000}"/>
    <cellStyle name="20 % - Markeringsfarve4 3 3 4 2 2 3 2" xfId="27706" xr:uid="{00000000-0005-0000-0000-00000A2E0000}"/>
    <cellStyle name="20 % - Markeringsfarve4 3 3 4 2 2 3 3" xfId="42672" xr:uid="{00000000-0005-0000-0000-00000B2E0000}"/>
    <cellStyle name="20 % - Markeringsfarve4 3 3 4 2 2 4" xfId="20684" xr:uid="{00000000-0005-0000-0000-00000C2E0000}"/>
    <cellStyle name="20 % - Markeringsfarve4 3 3 4 2 2 5" xfId="35673" xr:uid="{00000000-0005-0000-0000-00000D2E0000}"/>
    <cellStyle name="20 % - Markeringsfarve4 3 3 4 2 3" xfId="7148" xr:uid="{00000000-0005-0000-0000-00000E2E0000}"/>
    <cellStyle name="20 % - Markeringsfarve4 3 3 4 2 3 2" xfId="14640" xr:uid="{00000000-0005-0000-0000-00000F2E0000}"/>
    <cellStyle name="20 % - Markeringsfarve4 3 3 4 2 3 2 2" xfId="30955" xr:uid="{00000000-0005-0000-0000-0000102E0000}"/>
    <cellStyle name="20 % - Markeringsfarve4 3 3 4 2 3 2 3" xfId="45919" xr:uid="{00000000-0005-0000-0000-0000112E0000}"/>
    <cellStyle name="20 % - Markeringsfarve4 3 3 4 2 3 3" xfId="23933" xr:uid="{00000000-0005-0000-0000-0000122E0000}"/>
    <cellStyle name="20 % - Markeringsfarve4 3 3 4 2 3 4" xfId="38920" xr:uid="{00000000-0005-0000-0000-0000132E0000}"/>
    <cellStyle name="20 % - Markeringsfarve4 3 3 4 2 4" xfId="11385" xr:uid="{00000000-0005-0000-0000-0000142E0000}"/>
    <cellStyle name="20 % - Markeringsfarve4 3 3 4 2 4 2" xfId="27705" xr:uid="{00000000-0005-0000-0000-0000152E0000}"/>
    <cellStyle name="20 % - Markeringsfarve4 3 3 4 2 4 3" xfId="42671" xr:uid="{00000000-0005-0000-0000-0000162E0000}"/>
    <cellStyle name="20 % - Markeringsfarve4 3 3 4 2 5" xfId="20683" xr:uid="{00000000-0005-0000-0000-0000172E0000}"/>
    <cellStyle name="20 % - Markeringsfarve4 3 3 4 2 6" xfId="35672" xr:uid="{00000000-0005-0000-0000-0000182E0000}"/>
    <cellStyle name="20 % - Markeringsfarve4 3 3 4 3" xfId="3250" xr:uid="{00000000-0005-0000-0000-0000192E0000}"/>
    <cellStyle name="20 % - Markeringsfarve4 3 3 4 3 2" xfId="7892" xr:uid="{00000000-0005-0000-0000-00001A2E0000}"/>
    <cellStyle name="20 % - Markeringsfarve4 3 3 4 3 2 2" xfId="15380" xr:uid="{00000000-0005-0000-0000-00001B2E0000}"/>
    <cellStyle name="20 % - Markeringsfarve4 3 3 4 3 2 2 2" xfId="31695" xr:uid="{00000000-0005-0000-0000-00001C2E0000}"/>
    <cellStyle name="20 % - Markeringsfarve4 3 3 4 3 2 2 3" xfId="46659" xr:uid="{00000000-0005-0000-0000-00001D2E0000}"/>
    <cellStyle name="20 % - Markeringsfarve4 3 3 4 3 2 3" xfId="24673" xr:uid="{00000000-0005-0000-0000-00001E2E0000}"/>
    <cellStyle name="20 % - Markeringsfarve4 3 3 4 3 2 4" xfId="39660" xr:uid="{00000000-0005-0000-0000-00001F2E0000}"/>
    <cellStyle name="20 % - Markeringsfarve4 3 3 4 3 3" xfId="11387" xr:uid="{00000000-0005-0000-0000-0000202E0000}"/>
    <cellStyle name="20 % - Markeringsfarve4 3 3 4 3 3 2" xfId="27707" xr:uid="{00000000-0005-0000-0000-0000212E0000}"/>
    <cellStyle name="20 % - Markeringsfarve4 3 3 4 3 3 3" xfId="42673" xr:uid="{00000000-0005-0000-0000-0000222E0000}"/>
    <cellStyle name="20 % - Markeringsfarve4 3 3 4 3 4" xfId="20685" xr:uid="{00000000-0005-0000-0000-0000232E0000}"/>
    <cellStyle name="20 % - Markeringsfarve4 3 3 4 3 5" xfId="35674" xr:uid="{00000000-0005-0000-0000-0000242E0000}"/>
    <cellStyle name="20 % - Markeringsfarve4 3 3 4 4" xfId="3251" xr:uid="{00000000-0005-0000-0000-0000252E0000}"/>
    <cellStyle name="20 % - Markeringsfarve4 3 3 4 4 2" xfId="9456" xr:uid="{00000000-0005-0000-0000-0000262E0000}"/>
    <cellStyle name="20 % - Markeringsfarve4 3 3 4 4 2 2" xfId="16910" xr:uid="{00000000-0005-0000-0000-0000272E0000}"/>
    <cellStyle name="20 % - Markeringsfarve4 3 3 4 4 2 2 2" xfId="33225" xr:uid="{00000000-0005-0000-0000-0000282E0000}"/>
    <cellStyle name="20 % - Markeringsfarve4 3 3 4 4 2 2 3" xfId="48189" xr:uid="{00000000-0005-0000-0000-0000292E0000}"/>
    <cellStyle name="20 % - Markeringsfarve4 3 3 4 4 2 3" xfId="26203" xr:uid="{00000000-0005-0000-0000-00002A2E0000}"/>
    <cellStyle name="20 % - Markeringsfarve4 3 3 4 4 2 4" xfId="41190" xr:uid="{00000000-0005-0000-0000-00002B2E0000}"/>
    <cellStyle name="20 % - Markeringsfarve4 3 3 4 4 3" xfId="11388" xr:uid="{00000000-0005-0000-0000-00002C2E0000}"/>
    <cellStyle name="20 % - Markeringsfarve4 3 3 4 4 3 2" xfId="27708" xr:uid="{00000000-0005-0000-0000-00002D2E0000}"/>
    <cellStyle name="20 % - Markeringsfarve4 3 3 4 4 3 3" xfId="42674" xr:uid="{00000000-0005-0000-0000-00002E2E0000}"/>
    <cellStyle name="20 % - Markeringsfarve4 3 3 4 4 4" xfId="20686" xr:uid="{00000000-0005-0000-0000-00002F2E0000}"/>
    <cellStyle name="20 % - Markeringsfarve4 3 3 4 4 5" xfId="35675" xr:uid="{00000000-0005-0000-0000-0000302E0000}"/>
    <cellStyle name="20 % - Markeringsfarve4 3 3 4 5" xfId="6281" xr:uid="{00000000-0005-0000-0000-0000312E0000}"/>
    <cellStyle name="20 % - Markeringsfarve4 3 3 4 5 2" xfId="13777" xr:uid="{00000000-0005-0000-0000-0000322E0000}"/>
    <cellStyle name="20 % - Markeringsfarve4 3 3 4 5 2 2" xfId="30092" xr:uid="{00000000-0005-0000-0000-0000332E0000}"/>
    <cellStyle name="20 % - Markeringsfarve4 3 3 4 5 2 3" xfId="45056" xr:uid="{00000000-0005-0000-0000-0000342E0000}"/>
    <cellStyle name="20 % - Markeringsfarve4 3 3 4 5 3" xfId="23070" xr:uid="{00000000-0005-0000-0000-0000352E0000}"/>
    <cellStyle name="20 % - Markeringsfarve4 3 3 4 5 4" xfId="38057" xr:uid="{00000000-0005-0000-0000-0000362E0000}"/>
    <cellStyle name="20 % - Markeringsfarve4 3 3 4 6" xfId="11384" xr:uid="{00000000-0005-0000-0000-0000372E0000}"/>
    <cellStyle name="20 % - Markeringsfarve4 3 3 4 6 2" xfId="27704" xr:uid="{00000000-0005-0000-0000-0000382E0000}"/>
    <cellStyle name="20 % - Markeringsfarve4 3 3 4 6 3" xfId="42670" xr:uid="{00000000-0005-0000-0000-0000392E0000}"/>
    <cellStyle name="20 % - Markeringsfarve4 3 3 4 7" xfId="20682" xr:uid="{00000000-0005-0000-0000-00003A2E0000}"/>
    <cellStyle name="20 % - Markeringsfarve4 3 3 4 8" xfId="35671" xr:uid="{00000000-0005-0000-0000-00003B2E0000}"/>
    <cellStyle name="20 % - Markeringsfarve4 3 3 5" xfId="3252" xr:uid="{00000000-0005-0000-0000-00003C2E0000}"/>
    <cellStyle name="20 % - Markeringsfarve4 3 3 5 2" xfId="3253" xr:uid="{00000000-0005-0000-0000-00003D2E0000}"/>
    <cellStyle name="20 % - Markeringsfarve4 3 3 5 2 2" xfId="3254" xr:uid="{00000000-0005-0000-0000-00003E2E0000}"/>
    <cellStyle name="20 % - Markeringsfarve4 3 3 5 2 2 2" xfId="8733" xr:uid="{00000000-0005-0000-0000-00003F2E0000}"/>
    <cellStyle name="20 % - Markeringsfarve4 3 3 5 2 2 2 2" xfId="16212" xr:uid="{00000000-0005-0000-0000-0000402E0000}"/>
    <cellStyle name="20 % - Markeringsfarve4 3 3 5 2 2 2 2 2" xfId="32527" xr:uid="{00000000-0005-0000-0000-0000412E0000}"/>
    <cellStyle name="20 % - Markeringsfarve4 3 3 5 2 2 2 2 3" xfId="47491" xr:uid="{00000000-0005-0000-0000-0000422E0000}"/>
    <cellStyle name="20 % - Markeringsfarve4 3 3 5 2 2 2 3" xfId="25505" xr:uid="{00000000-0005-0000-0000-0000432E0000}"/>
    <cellStyle name="20 % - Markeringsfarve4 3 3 5 2 2 2 4" xfId="40492" xr:uid="{00000000-0005-0000-0000-0000442E0000}"/>
    <cellStyle name="20 % - Markeringsfarve4 3 3 5 2 2 3" xfId="11391" xr:uid="{00000000-0005-0000-0000-0000452E0000}"/>
    <cellStyle name="20 % - Markeringsfarve4 3 3 5 2 2 3 2" xfId="27711" xr:uid="{00000000-0005-0000-0000-0000462E0000}"/>
    <cellStyle name="20 % - Markeringsfarve4 3 3 5 2 2 3 3" xfId="42677" xr:uid="{00000000-0005-0000-0000-0000472E0000}"/>
    <cellStyle name="20 % - Markeringsfarve4 3 3 5 2 2 4" xfId="20689" xr:uid="{00000000-0005-0000-0000-0000482E0000}"/>
    <cellStyle name="20 % - Markeringsfarve4 3 3 5 2 2 5" xfId="35678" xr:uid="{00000000-0005-0000-0000-0000492E0000}"/>
    <cellStyle name="20 % - Markeringsfarve4 3 3 5 2 3" xfId="7247" xr:uid="{00000000-0005-0000-0000-00004A2E0000}"/>
    <cellStyle name="20 % - Markeringsfarve4 3 3 5 2 3 2" xfId="14739" xr:uid="{00000000-0005-0000-0000-00004B2E0000}"/>
    <cellStyle name="20 % - Markeringsfarve4 3 3 5 2 3 2 2" xfId="31054" xr:uid="{00000000-0005-0000-0000-00004C2E0000}"/>
    <cellStyle name="20 % - Markeringsfarve4 3 3 5 2 3 2 3" xfId="46018" xr:uid="{00000000-0005-0000-0000-00004D2E0000}"/>
    <cellStyle name="20 % - Markeringsfarve4 3 3 5 2 3 3" xfId="24032" xr:uid="{00000000-0005-0000-0000-00004E2E0000}"/>
    <cellStyle name="20 % - Markeringsfarve4 3 3 5 2 3 4" xfId="39019" xr:uid="{00000000-0005-0000-0000-00004F2E0000}"/>
    <cellStyle name="20 % - Markeringsfarve4 3 3 5 2 4" xfId="11390" xr:uid="{00000000-0005-0000-0000-0000502E0000}"/>
    <cellStyle name="20 % - Markeringsfarve4 3 3 5 2 4 2" xfId="27710" xr:uid="{00000000-0005-0000-0000-0000512E0000}"/>
    <cellStyle name="20 % - Markeringsfarve4 3 3 5 2 4 3" xfId="42676" xr:uid="{00000000-0005-0000-0000-0000522E0000}"/>
    <cellStyle name="20 % - Markeringsfarve4 3 3 5 2 5" xfId="20688" xr:uid="{00000000-0005-0000-0000-0000532E0000}"/>
    <cellStyle name="20 % - Markeringsfarve4 3 3 5 2 6" xfId="35677" xr:uid="{00000000-0005-0000-0000-0000542E0000}"/>
    <cellStyle name="20 % - Markeringsfarve4 3 3 5 3" xfId="3255" xr:uid="{00000000-0005-0000-0000-0000552E0000}"/>
    <cellStyle name="20 % - Markeringsfarve4 3 3 5 3 2" xfId="8009" xr:uid="{00000000-0005-0000-0000-0000562E0000}"/>
    <cellStyle name="20 % - Markeringsfarve4 3 3 5 3 2 2" xfId="15497" xr:uid="{00000000-0005-0000-0000-0000572E0000}"/>
    <cellStyle name="20 % - Markeringsfarve4 3 3 5 3 2 2 2" xfId="31812" xr:uid="{00000000-0005-0000-0000-0000582E0000}"/>
    <cellStyle name="20 % - Markeringsfarve4 3 3 5 3 2 2 3" xfId="46776" xr:uid="{00000000-0005-0000-0000-0000592E0000}"/>
    <cellStyle name="20 % - Markeringsfarve4 3 3 5 3 2 3" xfId="24790" xr:uid="{00000000-0005-0000-0000-00005A2E0000}"/>
    <cellStyle name="20 % - Markeringsfarve4 3 3 5 3 2 4" xfId="39777" xr:uid="{00000000-0005-0000-0000-00005B2E0000}"/>
    <cellStyle name="20 % - Markeringsfarve4 3 3 5 3 3" xfId="11392" xr:uid="{00000000-0005-0000-0000-00005C2E0000}"/>
    <cellStyle name="20 % - Markeringsfarve4 3 3 5 3 3 2" xfId="27712" xr:uid="{00000000-0005-0000-0000-00005D2E0000}"/>
    <cellStyle name="20 % - Markeringsfarve4 3 3 5 3 3 3" xfId="42678" xr:uid="{00000000-0005-0000-0000-00005E2E0000}"/>
    <cellStyle name="20 % - Markeringsfarve4 3 3 5 3 4" xfId="20690" xr:uid="{00000000-0005-0000-0000-00005F2E0000}"/>
    <cellStyle name="20 % - Markeringsfarve4 3 3 5 3 5" xfId="35679" xr:uid="{00000000-0005-0000-0000-0000602E0000}"/>
    <cellStyle name="20 % - Markeringsfarve4 3 3 5 4" xfId="3256" xr:uid="{00000000-0005-0000-0000-0000612E0000}"/>
    <cellStyle name="20 % - Markeringsfarve4 3 3 5 4 2" xfId="9176" xr:uid="{00000000-0005-0000-0000-0000622E0000}"/>
    <cellStyle name="20 % - Markeringsfarve4 3 3 5 4 2 2" xfId="16643" xr:uid="{00000000-0005-0000-0000-0000632E0000}"/>
    <cellStyle name="20 % - Markeringsfarve4 3 3 5 4 2 2 2" xfId="32958" xr:uid="{00000000-0005-0000-0000-0000642E0000}"/>
    <cellStyle name="20 % - Markeringsfarve4 3 3 5 4 2 2 3" xfId="47922" xr:uid="{00000000-0005-0000-0000-0000652E0000}"/>
    <cellStyle name="20 % - Markeringsfarve4 3 3 5 4 2 3" xfId="25936" xr:uid="{00000000-0005-0000-0000-0000662E0000}"/>
    <cellStyle name="20 % - Markeringsfarve4 3 3 5 4 2 4" xfId="40923" xr:uid="{00000000-0005-0000-0000-0000672E0000}"/>
    <cellStyle name="20 % - Markeringsfarve4 3 3 5 4 3" xfId="11393" xr:uid="{00000000-0005-0000-0000-0000682E0000}"/>
    <cellStyle name="20 % - Markeringsfarve4 3 3 5 4 3 2" xfId="27713" xr:uid="{00000000-0005-0000-0000-0000692E0000}"/>
    <cellStyle name="20 % - Markeringsfarve4 3 3 5 4 3 3" xfId="42679" xr:uid="{00000000-0005-0000-0000-00006A2E0000}"/>
    <cellStyle name="20 % - Markeringsfarve4 3 3 5 4 4" xfId="20691" xr:uid="{00000000-0005-0000-0000-00006B2E0000}"/>
    <cellStyle name="20 % - Markeringsfarve4 3 3 5 4 5" xfId="35680" xr:uid="{00000000-0005-0000-0000-00006C2E0000}"/>
    <cellStyle name="20 % - Markeringsfarve4 3 3 5 5" xfId="6282" xr:uid="{00000000-0005-0000-0000-00006D2E0000}"/>
    <cellStyle name="20 % - Markeringsfarve4 3 3 5 5 2" xfId="13778" xr:uid="{00000000-0005-0000-0000-00006E2E0000}"/>
    <cellStyle name="20 % - Markeringsfarve4 3 3 5 5 2 2" xfId="30093" xr:uid="{00000000-0005-0000-0000-00006F2E0000}"/>
    <cellStyle name="20 % - Markeringsfarve4 3 3 5 5 2 3" xfId="45057" xr:uid="{00000000-0005-0000-0000-0000702E0000}"/>
    <cellStyle name="20 % - Markeringsfarve4 3 3 5 5 3" xfId="23071" xr:uid="{00000000-0005-0000-0000-0000712E0000}"/>
    <cellStyle name="20 % - Markeringsfarve4 3 3 5 5 4" xfId="38058" xr:uid="{00000000-0005-0000-0000-0000722E0000}"/>
    <cellStyle name="20 % - Markeringsfarve4 3 3 5 6" xfId="11389" xr:uid="{00000000-0005-0000-0000-0000732E0000}"/>
    <cellStyle name="20 % - Markeringsfarve4 3 3 5 6 2" xfId="27709" xr:uid="{00000000-0005-0000-0000-0000742E0000}"/>
    <cellStyle name="20 % - Markeringsfarve4 3 3 5 6 3" xfId="42675" xr:uid="{00000000-0005-0000-0000-0000752E0000}"/>
    <cellStyle name="20 % - Markeringsfarve4 3 3 5 7" xfId="20687" xr:uid="{00000000-0005-0000-0000-0000762E0000}"/>
    <cellStyle name="20 % - Markeringsfarve4 3 3 5 8" xfId="35676" xr:uid="{00000000-0005-0000-0000-0000772E0000}"/>
    <cellStyle name="20 % - Markeringsfarve4 3 3 6" xfId="3257" xr:uid="{00000000-0005-0000-0000-0000782E0000}"/>
    <cellStyle name="20 % - Markeringsfarve4 3 3 6 2" xfId="3258" xr:uid="{00000000-0005-0000-0000-0000792E0000}"/>
    <cellStyle name="20 % - Markeringsfarve4 3 3 6 2 2" xfId="3259" xr:uid="{00000000-0005-0000-0000-00007A2E0000}"/>
    <cellStyle name="20 % - Markeringsfarve4 3 3 6 2 2 2" xfId="8785" xr:uid="{00000000-0005-0000-0000-00007B2E0000}"/>
    <cellStyle name="20 % - Markeringsfarve4 3 3 6 2 2 2 2" xfId="16264" xr:uid="{00000000-0005-0000-0000-00007C2E0000}"/>
    <cellStyle name="20 % - Markeringsfarve4 3 3 6 2 2 2 2 2" xfId="32579" xr:uid="{00000000-0005-0000-0000-00007D2E0000}"/>
    <cellStyle name="20 % - Markeringsfarve4 3 3 6 2 2 2 2 3" xfId="47543" xr:uid="{00000000-0005-0000-0000-00007E2E0000}"/>
    <cellStyle name="20 % - Markeringsfarve4 3 3 6 2 2 2 3" xfId="25557" xr:uid="{00000000-0005-0000-0000-00007F2E0000}"/>
    <cellStyle name="20 % - Markeringsfarve4 3 3 6 2 2 2 4" xfId="40544" xr:uid="{00000000-0005-0000-0000-0000802E0000}"/>
    <cellStyle name="20 % - Markeringsfarve4 3 3 6 2 2 3" xfId="11396" xr:uid="{00000000-0005-0000-0000-0000812E0000}"/>
    <cellStyle name="20 % - Markeringsfarve4 3 3 6 2 2 3 2" xfId="27716" xr:uid="{00000000-0005-0000-0000-0000822E0000}"/>
    <cellStyle name="20 % - Markeringsfarve4 3 3 6 2 2 3 3" xfId="42682" xr:uid="{00000000-0005-0000-0000-0000832E0000}"/>
    <cellStyle name="20 % - Markeringsfarve4 3 3 6 2 2 4" xfId="20694" xr:uid="{00000000-0005-0000-0000-0000842E0000}"/>
    <cellStyle name="20 % - Markeringsfarve4 3 3 6 2 2 5" xfId="35683" xr:uid="{00000000-0005-0000-0000-0000852E0000}"/>
    <cellStyle name="20 % - Markeringsfarve4 3 3 6 2 3" xfId="7296" xr:uid="{00000000-0005-0000-0000-0000862E0000}"/>
    <cellStyle name="20 % - Markeringsfarve4 3 3 6 2 3 2" xfId="14788" xr:uid="{00000000-0005-0000-0000-0000872E0000}"/>
    <cellStyle name="20 % - Markeringsfarve4 3 3 6 2 3 2 2" xfId="31103" xr:uid="{00000000-0005-0000-0000-0000882E0000}"/>
    <cellStyle name="20 % - Markeringsfarve4 3 3 6 2 3 2 3" xfId="46067" xr:uid="{00000000-0005-0000-0000-0000892E0000}"/>
    <cellStyle name="20 % - Markeringsfarve4 3 3 6 2 3 3" xfId="24081" xr:uid="{00000000-0005-0000-0000-00008A2E0000}"/>
    <cellStyle name="20 % - Markeringsfarve4 3 3 6 2 3 4" xfId="39068" xr:uid="{00000000-0005-0000-0000-00008B2E0000}"/>
    <cellStyle name="20 % - Markeringsfarve4 3 3 6 2 4" xfId="11395" xr:uid="{00000000-0005-0000-0000-00008C2E0000}"/>
    <cellStyle name="20 % - Markeringsfarve4 3 3 6 2 4 2" xfId="27715" xr:uid="{00000000-0005-0000-0000-00008D2E0000}"/>
    <cellStyle name="20 % - Markeringsfarve4 3 3 6 2 4 3" xfId="42681" xr:uid="{00000000-0005-0000-0000-00008E2E0000}"/>
    <cellStyle name="20 % - Markeringsfarve4 3 3 6 2 5" xfId="20693" xr:uid="{00000000-0005-0000-0000-00008F2E0000}"/>
    <cellStyle name="20 % - Markeringsfarve4 3 3 6 2 6" xfId="35682" xr:uid="{00000000-0005-0000-0000-0000902E0000}"/>
    <cellStyle name="20 % - Markeringsfarve4 3 3 6 3" xfId="3260" xr:uid="{00000000-0005-0000-0000-0000912E0000}"/>
    <cellStyle name="20 % - Markeringsfarve4 3 3 6 3 2" xfId="8062" xr:uid="{00000000-0005-0000-0000-0000922E0000}"/>
    <cellStyle name="20 % - Markeringsfarve4 3 3 6 3 2 2" xfId="15550" xr:uid="{00000000-0005-0000-0000-0000932E0000}"/>
    <cellStyle name="20 % - Markeringsfarve4 3 3 6 3 2 2 2" xfId="31865" xr:uid="{00000000-0005-0000-0000-0000942E0000}"/>
    <cellStyle name="20 % - Markeringsfarve4 3 3 6 3 2 2 3" xfId="46829" xr:uid="{00000000-0005-0000-0000-0000952E0000}"/>
    <cellStyle name="20 % - Markeringsfarve4 3 3 6 3 2 3" xfId="24843" xr:uid="{00000000-0005-0000-0000-0000962E0000}"/>
    <cellStyle name="20 % - Markeringsfarve4 3 3 6 3 2 4" xfId="39830" xr:uid="{00000000-0005-0000-0000-0000972E0000}"/>
    <cellStyle name="20 % - Markeringsfarve4 3 3 6 3 3" xfId="11397" xr:uid="{00000000-0005-0000-0000-0000982E0000}"/>
    <cellStyle name="20 % - Markeringsfarve4 3 3 6 3 3 2" xfId="27717" xr:uid="{00000000-0005-0000-0000-0000992E0000}"/>
    <cellStyle name="20 % - Markeringsfarve4 3 3 6 3 3 3" xfId="42683" xr:uid="{00000000-0005-0000-0000-00009A2E0000}"/>
    <cellStyle name="20 % - Markeringsfarve4 3 3 6 3 4" xfId="20695" xr:uid="{00000000-0005-0000-0000-00009B2E0000}"/>
    <cellStyle name="20 % - Markeringsfarve4 3 3 6 3 5" xfId="35684" xr:uid="{00000000-0005-0000-0000-00009C2E0000}"/>
    <cellStyle name="20 % - Markeringsfarve4 3 3 6 4" xfId="3261" xr:uid="{00000000-0005-0000-0000-00009D2E0000}"/>
    <cellStyle name="20 % - Markeringsfarve4 3 3 6 4 2" xfId="9379" xr:uid="{00000000-0005-0000-0000-00009E2E0000}"/>
    <cellStyle name="20 % - Markeringsfarve4 3 3 6 4 2 2" xfId="16837" xr:uid="{00000000-0005-0000-0000-00009F2E0000}"/>
    <cellStyle name="20 % - Markeringsfarve4 3 3 6 4 2 2 2" xfId="33152" xr:uid="{00000000-0005-0000-0000-0000A02E0000}"/>
    <cellStyle name="20 % - Markeringsfarve4 3 3 6 4 2 2 3" xfId="48116" xr:uid="{00000000-0005-0000-0000-0000A12E0000}"/>
    <cellStyle name="20 % - Markeringsfarve4 3 3 6 4 2 3" xfId="26130" xr:uid="{00000000-0005-0000-0000-0000A22E0000}"/>
    <cellStyle name="20 % - Markeringsfarve4 3 3 6 4 2 4" xfId="41117" xr:uid="{00000000-0005-0000-0000-0000A32E0000}"/>
    <cellStyle name="20 % - Markeringsfarve4 3 3 6 4 3" xfId="11398" xr:uid="{00000000-0005-0000-0000-0000A42E0000}"/>
    <cellStyle name="20 % - Markeringsfarve4 3 3 6 4 3 2" xfId="27718" xr:uid="{00000000-0005-0000-0000-0000A52E0000}"/>
    <cellStyle name="20 % - Markeringsfarve4 3 3 6 4 3 3" xfId="42684" xr:uid="{00000000-0005-0000-0000-0000A62E0000}"/>
    <cellStyle name="20 % - Markeringsfarve4 3 3 6 4 4" xfId="20696" xr:uid="{00000000-0005-0000-0000-0000A72E0000}"/>
    <cellStyle name="20 % - Markeringsfarve4 3 3 6 4 5" xfId="35685" xr:uid="{00000000-0005-0000-0000-0000A82E0000}"/>
    <cellStyle name="20 % - Markeringsfarve4 3 3 6 5" xfId="6283" xr:uid="{00000000-0005-0000-0000-0000A92E0000}"/>
    <cellStyle name="20 % - Markeringsfarve4 3 3 6 5 2" xfId="13779" xr:uid="{00000000-0005-0000-0000-0000AA2E0000}"/>
    <cellStyle name="20 % - Markeringsfarve4 3 3 6 5 2 2" xfId="30094" xr:uid="{00000000-0005-0000-0000-0000AB2E0000}"/>
    <cellStyle name="20 % - Markeringsfarve4 3 3 6 5 2 3" xfId="45058" xr:uid="{00000000-0005-0000-0000-0000AC2E0000}"/>
    <cellStyle name="20 % - Markeringsfarve4 3 3 6 5 3" xfId="23072" xr:uid="{00000000-0005-0000-0000-0000AD2E0000}"/>
    <cellStyle name="20 % - Markeringsfarve4 3 3 6 5 4" xfId="38059" xr:uid="{00000000-0005-0000-0000-0000AE2E0000}"/>
    <cellStyle name="20 % - Markeringsfarve4 3 3 6 6" xfId="11394" xr:uid="{00000000-0005-0000-0000-0000AF2E0000}"/>
    <cellStyle name="20 % - Markeringsfarve4 3 3 6 6 2" xfId="27714" xr:uid="{00000000-0005-0000-0000-0000B02E0000}"/>
    <cellStyle name="20 % - Markeringsfarve4 3 3 6 6 3" xfId="42680" xr:uid="{00000000-0005-0000-0000-0000B12E0000}"/>
    <cellStyle name="20 % - Markeringsfarve4 3 3 6 7" xfId="20692" xr:uid="{00000000-0005-0000-0000-0000B22E0000}"/>
    <cellStyle name="20 % - Markeringsfarve4 3 3 6 8" xfId="35681" xr:uid="{00000000-0005-0000-0000-0000B32E0000}"/>
    <cellStyle name="20 % - Markeringsfarve4 3 3 7" xfId="3262" xr:uid="{00000000-0005-0000-0000-0000B42E0000}"/>
    <cellStyle name="20 % - Markeringsfarve4 3 3 7 2" xfId="3263" xr:uid="{00000000-0005-0000-0000-0000B52E0000}"/>
    <cellStyle name="20 % - Markeringsfarve4 3 3 7 2 2" xfId="8259" xr:uid="{00000000-0005-0000-0000-0000B62E0000}"/>
    <cellStyle name="20 % - Markeringsfarve4 3 3 7 2 2 2" xfId="15738" xr:uid="{00000000-0005-0000-0000-0000B72E0000}"/>
    <cellStyle name="20 % - Markeringsfarve4 3 3 7 2 2 2 2" xfId="32053" xr:uid="{00000000-0005-0000-0000-0000B82E0000}"/>
    <cellStyle name="20 % - Markeringsfarve4 3 3 7 2 2 2 3" xfId="47017" xr:uid="{00000000-0005-0000-0000-0000B92E0000}"/>
    <cellStyle name="20 % - Markeringsfarve4 3 3 7 2 2 3" xfId="25031" xr:uid="{00000000-0005-0000-0000-0000BA2E0000}"/>
    <cellStyle name="20 % - Markeringsfarve4 3 3 7 2 2 4" xfId="40018" xr:uid="{00000000-0005-0000-0000-0000BB2E0000}"/>
    <cellStyle name="20 % - Markeringsfarve4 3 3 7 2 3" xfId="11400" xr:uid="{00000000-0005-0000-0000-0000BC2E0000}"/>
    <cellStyle name="20 % - Markeringsfarve4 3 3 7 2 3 2" xfId="27720" xr:uid="{00000000-0005-0000-0000-0000BD2E0000}"/>
    <cellStyle name="20 % - Markeringsfarve4 3 3 7 2 3 3" xfId="42686" xr:uid="{00000000-0005-0000-0000-0000BE2E0000}"/>
    <cellStyle name="20 % - Markeringsfarve4 3 3 7 2 4" xfId="20698" xr:uid="{00000000-0005-0000-0000-0000BF2E0000}"/>
    <cellStyle name="20 % - Markeringsfarve4 3 3 7 2 5" xfId="35687" xr:uid="{00000000-0005-0000-0000-0000C02E0000}"/>
    <cellStyle name="20 % - Markeringsfarve4 3 3 7 3" xfId="6847" xr:uid="{00000000-0005-0000-0000-0000C12E0000}"/>
    <cellStyle name="20 % - Markeringsfarve4 3 3 7 3 2" xfId="14342" xr:uid="{00000000-0005-0000-0000-0000C22E0000}"/>
    <cellStyle name="20 % - Markeringsfarve4 3 3 7 3 2 2" xfId="30657" xr:uid="{00000000-0005-0000-0000-0000C32E0000}"/>
    <cellStyle name="20 % - Markeringsfarve4 3 3 7 3 2 3" xfId="45621" xr:uid="{00000000-0005-0000-0000-0000C42E0000}"/>
    <cellStyle name="20 % - Markeringsfarve4 3 3 7 3 3" xfId="23635" xr:uid="{00000000-0005-0000-0000-0000C52E0000}"/>
    <cellStyle name="20 % - Markeringsfarve4 3 3 7 3 4" xfId="38622" xr:uid="{00000000-0005-0000-0000-0000C62E0000}"/>
    <cellStyle name="20 % - Markeringsfarve4 3 3 7 4" xfId="11399" xr:uid="{00000000-0005-0000-0000-0000C72E0000}"/>
    <cellStyle name="20 % - Markeringsfarve4 3 3 7 4 2" xfId="27719" xr:uid="{00000000-0005-0000-0000-0000C82E0000}"/>
    <cellStyle name="20 % - Markeringsfarve4 3 3 7 4 3" xfId="42685" xr:uid="{00000000-0005-0000-0000-0000C92E0000}"/>
    <cellStyle name="20 % - Markeringsfarve4 3 3 7 5" xfId="20697" xr:uid="{00000000-0005-0000-0000-0000CA2E0000}"/>
    <cellStyle name="20 % - Markeringsfarve4 3 3 7 6" xfId="35686" xr:uid="{00000000-0005-0000-0000-0000CB2E0000}"/>
    <cellStyle name="20 % - Markeringsfarve4 3 3 8" xfId="3264" xr:uid="{00000000-0005-0000-0000-0000CC2E0000}"/>
    <cellStyle name="20 % - Markeringsfarve4 3 3 8 2" xfId="7487" xr:uid="{00000000-0005-0000-0000-0000CD2E0000}"/>
    <cellStyle name="20 % - Markeringsfarve4 3 3 8 2 2" xfId="14976" xr:uid="{00000000-0005-0000-0000-0000CE2E0000}"/>
    <cellStyle name="20 % - Markeringsfarve4 3 3 8 2 2 2" xfId="31291" xr:uid="{00000000-0005-0000-0000-0000CF2E0000}"/>
    <cellStyle name="20 % - Markeringsfarve4 3 3 8 2 2 3" xfId="46255" xr:uid="{00000000-0005-0000-0000-0000D02E0000}"/>
    <cellStyle name="20 % - Markeringsfarve4 3 3 8 2 3" xfId="24269" xr:uid="{00000000-0005-0000-0000-0000D12E0000}"/>
    <cellStyle name="20 % - Markeringsfarve4 3 3 8 2 4" xfId="39256" xr:uid="{00000000-0005-0000-0000-0000D22E0000}"/>
    <cellStyle name="20 % - Markeringsfarve4 3 3 8 3" xfId="11401" xr:uid="{00000000-0005-0000-0000-0000D32E0000}"/>
    <cellStyle name="20 % - Markeringsfarve4 3 3 8 3 2" xfId="27721" xr:uid="{00000000-0005-0000-0000-0000D42E0000}"/>
    <cellStyle name="20 % - Markeringsfarve4 3 3 8 3 3" xfId="42687" xr:uid="{00000000-0005-0000-0000-0000D52E0000}"/>
    <cellStyle name="20 % - Markeringsfarve4 3 3 8 4" xfId="20699" xr:uid="{00000000-0005-0000-0000-0000D62E0000}"/>
    <cellStyle name="20 % - Markeringsfarve4 3 3 8 5" xfId="35688" xr:uid="{00000000-0005-0000-0000-0000D72E0000}"/>
    <cellStyle name="20 % - Markeringsfarve4 3 3 9" xfId="3265" xr:uid="{00000000-0005-0000-0000-0000D82E0000}"/>
    <cellStyle name="20 % - Markeringsfarve4 3 3 9 2" xfId="8912" xr:uid="{00000000-0005-0000-0000-0000D92E0000}"/>
    <cellStyle name="20 % - Markeringsfarve4 3 3 9 2 2" xfId="16387" xr:uid="{00000000-0005-0000-0000-0000DA2E0000}"/>
    <cellStyle name="20 % - Markeringsfarve4 3 3 9 2 2 2" xfId="32702" xr:uid="{00000000-0005-0000-0000-0000DB2E0000}"/>
    <cellStyle name="20 % - Markeringsfarve4 3 3 9 2 2 3" xfId="47666" xr:uid="{00000000-0005-0000-0000-0000DC2E0000}"/>
    <cellStyle name="20 % - Markeringsfarve4 3 3 9 2 3" xfId="25680" xr:uid="{00000000-0005-0000-0000-0000DD2E0000}"/>
    <cellStyle name="20 % - Markeringsfarve4 3 3 9 2 4" xfId="40667" xr:uid="{00000000-0005-0000-0000-0000DE2E0000}"/>
    <cellStyle name="20 % - Markeringsfarve4 3 3 9 3" xfId="11402" xr:uid="{00000000-0005-0000-0000-0000DF2E0000}"/>
    <cellStyle name="20 % - Markeringsfarve4 3 3 9 3 2" xfId="27722" xr:uid="{00000000-0005-0000-0000-0000E02E0000}"/>
    <cellStyle name="20 % - Markeringsfarve4 3 3 9 3 3" xfId="42688" xr:uid="{00000000-0005-0000-0000-0000E12E0000}"/>
    <cellStyle name="20 % - Markeringsfarve4 3 3 9 4" xfId="20700" xr:uid="{00000000-0005-0000-0000-0000E22E0000}"/>
    <cellStyle name="20 % - Markeringsfarve4 3 3 9 5" xfId="35689" xr:uid="{00000000-0005-0000-0000-0000E32E0000}"/>
    <cellStyle name="20 % - Markeringsfarve4 3 4" xfId="3266" xr:uid="{00000000-0005-0000-0000-0000E42E0000}"/>
    <cellStyle name="20 % - Markeringsfarve4 3 4 2" xfId="3267" xr:uid="{00000000-0005-0000-0000-0000E52E0000}"/>
    <cellStyle name="20 % - Markeringsfarve4 3 4 2 2" xfId="3268" xr:uid="{00000000-0005-0000-0000-0000E62E0000}"/>
    <cellStyle name="20 % - Markeringsfarve4 3 4 2 2 2" xfId="8300" xr:uid="{00000000-0005-0000-0000-0000E72E0000}"/>
    <cellStyle name="20 % - Markeringsfarve4 3 4 2 2 2 2" xfId="15779" xr:uid="{00000000-0005-0000-0000-0000E82E0000}"/>
    <cellStyle name="20 % - Markeringsfarve4 3 4 2 2 2 2 2" xfId="32094" xr:uid="{00000000-0005-0000-0000-0000E92E0000}"/>
    <cellStyle name="20 % - Markeringsfarve4 3 4 2 2 2 2 3" xfId="47058" xr:uid="{00000000-0005-0000-0000-0000EA2E0000}"/>
    <cellStyle name="20 % - Markeringsfarve4 3 4 2 2 2 3" xfId="25072" xr:uid="{00000000-0005-0000-0000-0000EB2E0000}"/>
    <cellStyle name="20 % - Markeringsfarve4 3 4 2 2 2 4" xfId="40059" xr:uid="{00000000-0005-0000-0000-0000EC2E0000}"/>
    <cellStyle name="20 % - Markeringsfarve4 3 4 2 2 3" xfId="11405" xr:uid="{00000000-0005-0000-0000-0000ED2E0000}"/>
    <cellStyle name="20 % - Markeringsfarve4 3 4 2 2 3 2" xfId="27725" xr:uid="{00000000-0005-0000-0000-0000EE2E0000}"/>
    <cellStyle name="20 % - Markeringsfarve4 3 4 2 2 3 3" xfId="42691" xr:uid="{00000000-0005-0000-0000-0000EF2E0000}"/>
    <cellStyle name="20 % - Markeringsfarve4 3 4 2 2 4" xfId="20703" xr:uid="{00000000-0005-0000-0000-0000F02E0000}"/>
    <cellStyle name="20 % - Markeringsfarve4 3 4 2 2 5" xfId="35692" xr:uid="{00000000-0005-0000-0000-0000F12E0000}"/>
    <cellStyle name="20 % - Markeringsfarve4 3 4 2 3" xfId="6880" xr:uid="{00000000-0005-0000-0000-0000F22E0000}"/>
    <cellStyle name="20 % - Markeringsfarve4 3 4 2 3 2" xfId="14375" xr:uid="{00000000-0005-0000-0000-0000F32E0000}"/>
    <cellStyle name="20 % - Markeringsfarve4 3 4 2 3 2 2" xfId="30690" xr:uid="{00000000-0005-0000-0000-0000F42E0000}"/>
    <cellStyle name="20 % - Markeringsfarve4 3 4 2 3 2 3" xfId="45654" xr:uid="{00000000-0005-0000-0000-0000F52E0000}"/>
    <cellStyle name="20 % - Markeringsfarve4 3 4 2 3 3" xfId="23668" xr:uid="{00000000-0005-0000-0000-0000F62E0000}"/>
    <cellStyle name="20 % - Markeringsfarve4 3 4 2 3 4" xfId="38655" xr:uid="{00000000-0005-0000-0000-0000F72E0000}"/>
    <cellStyle name="20 % - Markeringsfarve4 3 4 2 4" xfId="11404" xr:uid="{00000000-0005-0000-0000-0000F82E0000}"/>
    <cellStyle name="20 % - Markeringsfarve4 3 4 2 4 2" xfId="27724" xr:uid="{00000000-0005-0000-0000-0000F92E0000}"/>
    <cellStyle name="20 % - Markeringsfarve4 3 4 2 4 3" xfId="42690" xr:uid="{00000000-0005-0000-0000-0000FA2E0000}"/>
    <cellStyle name="20 % - Markeringsfarve4 3 4 2 5" xfId="20702" xr:uid="{00000000-0005-0000-0000-0000FB2E0000}"/>
    <cellStyle name="20 % - Markeringsfarve4 3 4 2 6" xfId="35691" xr:uid="{00000000-0005-0000-0000-0000FC2E0000}"/>
    <cellStyle name="20 % - Markeringsfarve4 3 4 3" xfId="3269" xr:uid="{00000000-0005-0000-0000-0000FD2E0000}"/>
    <cellStyle name="20 % - Markeringsfarve4 3 4 3 2" xfId="7530" xr:uid="{00000000-0005-0000-0000-0000FE2E0000}"/>
    <cellStyle name="20 % - Markeringsfarve4 3 4 3 2 2" xfId="15019" xr:uid="{00000000-0005-0000-0000-0000FF2E0000}"/>
    <cellStyle name="20 % - Markeringsfarve4 3 4 3 2 2 2" xfId="31334" xr:uid="{00000000-0005-0000-0000-0000002F0000}"/>
    <cellStyle name="20 % - Markeringsfarve4 3 4 3 2 2 3" xfId="46298" xr:uid="{00000000-0005-0000-0000-0000012F0000}"/>
    <cellStyle name="20 % - Markeringsfarve4 3 4 3 2 3" xfId="24312" xr:uid="{00000000-0005-0000-0000-0000022F0000}"/>
    <cellStyle name="20 % - Markeringsfarve4 3 4 3 2 4" xfId="39299" xr:uid="{00000000-0005-0000-0000-0000032F0000}"/>
    <cellStyle name="20 % - Markeringsfarve4 3 4 3 3" xfId="11406" xr:uid="{00000000-0005-0000-0000-0000042F0000}"/>
    <cellStyle name="20 % - Markeringsfarve4 3 4 3 3 2" xfId="27726" xr:uid="{00000000-0005-0000-0000-0000052F0000}"/>
    <cellStyle name="20 % - Markeringsfarve4 3 4 3 3 3" xfId="42692" xr:uid="{00000000-0005-0000-0000-0000062F0000}"/>
    <cellStyle name="20 % - Markeringsfarve4 3 4 3 4" xfId="20704" xr:uid="{00000000-0005-0000-0000-0000072F0000}"/>
    <cellStyle name="20 % - Markeringsfarve4 3 4 3 5" xfId="35693" xr:uid="{00000000-0005-0000-0000-0000082F0000}"/>
    <cellStyle name="20 % - Markeringsfarve4 3 4 4" xfId="3270" xr:uid="{00000000-0005-0000-0000-0000092F0000}"/>
    <cellStyle name="20 % - Markeringsfarve4 3 4 4 2" xfId="9104" xr:uid="{00000000-0005-0000-0000-00000A2F0000}"/>
    <cellStyle name="20 % - Markeringsfarve4 3 4 4 2 2" xfId="16574" xr:uid="{00000000-0005-0000-0000-00000B2F0000}"/>
    <cellStyle name="20 % - Markeringsfarve4 3 4 4 2 2 2" xfId="32889" xr:uid="{00000000-0005-0000-0000-00000C2F0000}"/>
    <cellStyle name="20 % - Markeringsfarve4 3 4 4 2 2 3" xfId="47853" xr:uid="{00000000-0005-0000-0000-00000D2F0000}"/>
    <cellStyle name="20 % - Markeringsfarve4 3 4 4 2 3" xfId="25867" xr:uid="{00000000-0005-0000-0000-00000E2F0000}"/>
    <cellStyle name="20 % - Markeringsfarve4 3 4 4 2 4" xfId="40854" xr:uid="{00000000-0005-0000-0000-00000F2F0000}"/>
    <cellStyle name="20 % - Markeringsfarve4 3 4 4 3" xfId="11407" xr:uid="{00000000-0005-0000-0000-0000102F0000}"/>
    <cellStyle name="20 % - Markeringsfarve4 3 4 4 3 2" xfId="27727" xr:uid="{00000000-0005-0000-0000-0000112F0000}"/>
    <cellStyle name="20 % - Markeringsfarve4 3 4 4 3 3" xfId="42693" xr:uid="{00000000-0005-0000-0000-0000122F0000}"/>
    <cellStyle name="20 % - Markeringsfarve4 3 4 4 4" xfId="20705" xr:uid="{00000000-0005-0000-0000-0000132F0000}"/>
    <cellStyle name="20 % - Markeringsfarve4 3 4 4 5" xfId="35694" xr:uid="{00000000-0005-0000-0000-0000142F0000}"/>
    <cellStyle name="20 % - Markeringsfarve4 3 4 5" xfId="6284" xr:uid="{00000000-0005-0000-0000-0000152F0000}"/>
    <cellStyle name="20 % - Markeringsfarve4 3 4 5 2" xfId="13780" xr:uid="{00000000-0005-0000-0000-0000162F0000}"/>
    <cellStyle name="20 % - Markeringsfarve4 3 4 5 2 2" xfId="30095" xr:uid="{00000000-0005-0000-0000-0000172F0000}"/>
    <cellStyle name="20 % - Markeringsfarve4 3 4 5 2 3" xfId="45059" xr:uid="{00000000-0005-0000-0000-0000182F0000}"/>
    <cellStyle name="20 % - Markeringsfarve4 3 4 5 3" xfId="23073" xr:uid="{00000000-0005-0000-0000-0000192F0000}"/>
    <cellStyle name="20 % - Markeringsfarve4 3 4 5 4" xfId="38060" xr:uid="{00000000-0005-0000-0000-00001A2F0000}"/>
    <cellStyle name="20 % - Markeringsfarve4 3 4 6" xfId="11403" xr:uid="{00000000-0005-0000-0000-00001B2F0000}"/>
    <cellStyle name="20 % - Markeringsfarve4 3 4 6 2" xfId="27723" xr:uid="{00000000-0005-0000-0000-00001C2F0000}"/>
    <cellStyle name="20 % - Markeringsfarve4 3 4 6 3" xfId="42689" xr:uid="{00000000-0005-0000-0000-00001D2F0000}"/>
    <cellStyle name="20 % - Markeringsfarve4 3 4 7" xfId="20701" xr:uid="{00000000-0005-0000-0000-00001E2F0000}"/>
    <cellStyle name="20 % - Markeringsfarve4 3 4 8" xfId="35690" xr:uid="{00000000-0005-0000-0000-00001F2F0000}"/>
    <cellStyle name="20 % - Markeringsfarve4 3 5" xfId="3271" xr:uid="{00000000-0005-0000-0000-0000202F0000}"/>
    <cellStyle name="20 % - Markeringsfarve4 3 5 2" xfId="3272" xr:uid="{00000000-0005-0000-0000-0000212F0000}"/>
    <cellStyle name="20 % - Markeringsfarve4 3 5 2 2" xfId="3273" xr:uid="{00000000-0005-0000-0000-0000222F0000}"/>
    <cellStyle name="20 % - Markeringsfarve4 3 5 2 2 2" xfId="8428" xr:uid="{00000000-0005-0000-0000-0000232F0000}"/>
    <cellStyle name="20 % - Markeringsfarve4 3 5 2 2 2 2" xfId="15907" xr:uid="{00000000-0005-0000-0000-0000242F0000}"/>
    <cellStyle name="20 % - Markeringsfarve4 3 5 2 2 2 2 2" xfId="32222" xr:uid="{00000000-0005-0000-0000-0000252F0000}"/>
    <cellStyle name="20 % - Markeringsfarve4 3 5 2 2 2 2 3" xfId="47186" xr:uid="{00000000-0005-0000-0000-0000262F0000}"/>
    <cellStyle name="20 % - Markeringsfarve4 3 5 2 2 2 3" xfId="25200" xr:uid="{00000000-0005-0000-0000-0000272F0000}"/>
    <cellStyle name="20 % - Markeringsfarve4 3 5 2 2 2 4" xfId="40187" xr:uid="{00000000-0005-0000-0000-0000282F0000}"/>
    <cellStyle name="20 % - Markeringsfarve4 3 5 2 2 3" xfId="11410" xr:uid="{00000000-0005-0000-0000-0000292F0000}"/>
    <cellStyle name="20 % - Markeringsfarve4 3 5 2 2 3 2" xfId="27730" xr:uid="{00000000-0005-0000-0000-00002A2F0000}"/>
    <cellStyle name="20 % - Markeringsfarve4 3 5 2 2 3 3" xfId="42696" xr:uid="{00000000-0005-0000-0000-00002B2F0000}"/>
    <cellStyle name="20 % - Markeringsfarve4 3 5 2 2 4" xfId="20708" xr:uid="{00000000-0005-0000-0000-00002C2F0000}"/>
    <cellStyle name="20 % - Markeringsfarve4 3 5 2 2 5" xfId="35697" xr:uid="{00000000-0005-0000-0000-00002D2F0000}"/>
    <cellStyle name="20 % - Markeringsfarve4 3 5 2 3" xfId="6992" xr:uid="{00000000-0005-0000-0000-00002E2F0000}"/>
    <cellStyle name="20 % - Markeringsfarve4 3 5 2 3 2" xfId="14487" xr:uid="{00000000-0005-0000-0000-00002F2F0000}"/>
    <cellStyle name="20 % - Markeringsfarve4 3 5 2 3 2 2" xfId="30802" xr:uid="{00000000-0005-0000-0000-0000302F0000}"/>
    <cellStyle name="20 % - Markeringsfarve4 3 5 2 3 2 3" xfId="45766" xr:uid="{00000000-0005-0000-0000-0000312F0000}"/>
    <cellStyle name="20 % - Markeringsfarve4 3 5 2 3 3" xfId="23780" xr:uid="{00000000-0005-0000-0000-0000322F0000}"/>
    <cellStyle name="20 % - Markeringsfarve4 3 5 2 3 4" xfId="38767" xr:uid="{00000000-0005-0000-0000-0000332F0000}"/>
    <cellStyle name="20 % - Markeringsfarve4 3 5 2 4" xfId="11409" xr:uid="{00000000-0005-0000-0000-0000342F0000}"/>
    <cellStyle name="20 % - Markeringsfarve4 3 5 2 4 2" xfId="27729" xr:uid="{00000000-0005-0000-0000-0000352F0000}"/>
    <cellStyle name="20 % - Markeringsfarve4 3 5 2 4 3" xfId="42695" xr:uid="{00000000-0005-0000-0000-0000362F0000}"/>
    <cellStyle name="20 % - Markeringsfarve4 3 5 2 5" xfId="20707" xr:uid="{00000000-0005-0000-0000-0000372F0000}"/>
    <cellStyle name="20 % - Markeringsfarve4 3 5 2 6" xfId="35696" xr:uid="{00000000-0005-0000-0000-0000382F0000}"/>
    <cellStyle name="20 % - Markeringsfarve4 3 5 3" xfId="3274" xr:uid="{00000000-0005-0000-0000-0000392F0000}"/>
    <cellStyle name="20 % - Markeringsfarve4 3 5 3 2" xfId="7658" xr:uid="{00000000-0005-0000-0000-00003A2F0000}"/>
    <cellStyle name="20 % - Markeringsfarve4 3 5 3 2 2" xfId="15147" xr:uid="{00000000-0005-0000-0000-00003B2F0000}"/>
    <cellStyle name="20 % - Markeringsfarve4 3 5 3 2 2 2" xfId="31462" xr:uid="{00000000-0005-0000-0000-00003C2F0000}"/>
    <cellStyle name="20 % - Markeringsfarve4 3 5 3 2 2 3" xfId="46426" xr:uid="{00000000-0005-0000-0000-00003D2F0000}"/>
    <cellStyle name="20 % - Markeringsfarve4 3 5 3 2 3" xfId="24440" xr:uid="{00000000-0005-0000-0000-00003E2F0000}"/>
    <cellStyle name="20 % - Markeringsfarve4 3 5 3 2 4" xfId="39427" xr:uid="{00000000-0005-0000-0000-00003F2F0000}"/>
    <cellStyle name="20 % - Markeringsfarve4 3 5 3 3" xfId="11411" xr:uid="{00000000-0005-0000-0000-0000402F0000}"/>
    <cellStyle name="20 % - Markeringsfarve4 3 5 3 3 2" xfId="27731" xr:uid="{00000000-0005-0000-0000-0000412F0000}"/>
    <cellStyle name="20 % - Markeringsfarve4 3 5 3 3 3" xfId="42697" xr:uid="{00000000-0005-0000-0000-0000422F0000}"/>
    <cellStyle name="20 % - Markeringsfarve4 3 5 3 4" xfId="20709" xr:uid="{00000000-0005-0000-0000-0000432F0000}"/>
    <cellStyle name="20 % - Markeringsfarve4 3 5 3 5" xfId="35698" xr:uid="{00000000-0005-0000-0000-0000442F0000}"/>
    <cellStyle name="20 % - Markeringsfarve4 3 5 4" xfId="3275" xr:uid="{00000000-0005-0000-0000-0000452F0000}"/>
    <cellStyle name="20 % - Markeringsfarve4 3 5 4 2" xfId="9340" xr:uid="{00000000-0005-0000-0000-0000462F0000}"/>
    <cellStyle name="20 % - Markeringsfarve4 3 5 4 2 2" xfId="16800" xr:uid="{00000000-0005-0000-0000-0000472F0000}"/>
    <cellStyle name="20 % - Markeringsfarve4 3 5 4 2 2 2" xfId="33115" xr:uid="{00000000-0005-0000-0000-0000482F0000}"/>
    <cellStyle name="20 % - Markeringsfarve4 3 5 4 2 2 3" xfId="48079" xr:uid="{00000000-0005-0000-0000-0000492F0000}"/>
    <cellStyle name="20 % - Markeringsfarve4 3 5 4 2 3" xfId="26093" xr:uid="{00000000-0005-0000-0000-00004A2F0000}"/>
    <cellStyle name="20 % - Markeringsfarve4 3 5 4 2 4" xfId="41080" xr:uid="{00000000-0005-0000-0000-00004B2F0000}"/>
    <cellStyle name="20 % - Markeringsfarve4 3 5 4 3" xfId="11412" xr:uid="{00000000-0005-0000-0000-00004C2F0000}"/>
    <cellStyle name="20 % - Markeringsfarve4 3 5 4 3 2" xfId="27732" xr:uid="{00000000-0005-0000-0000-00004D2F0000}"/>
    <cellStyle name="20 % - Markeringsfarve4 3 5 4 3 3" xfId="42698" xr:uid="{00000000-0005-0000-0000-00004E2F0000}"/>
    <cellStyle name="20 % - Markeringsfarve4 3 5 4 4" xfId="20710" xr:uid="{00000000-0005-0000-0000-00004F2F0000}"/>
    <cellStyle name="20 % - Markeringsfarve4 3 5 4 5" xfId="35699" xr:uid="{00000000-0005-0000-0000-0000502F0000}"/>
    <cellStyle name="20 % - Markeringsfarve4 3 5 5" xfId="6285" xr:uid="{00000000-0005-0000-0000-0000512F0000}"/>
    <cellStyle name="20 % - Markeringsfarve4 3 5 5 2" xfId="13781" xr:uid="{00000000-0005-0000-0000-0000522F0000}"/>
    <cellStyle name="20 % - Markeringsfarve4 3 5 5 2 2" xfId="30096" xr:uid="{00000000-0005-0000-0000-0000532F0000}"/>
    <cellStyle name="20 % - Markeringsfarve4 3 5 5 2 3" xfId="45060" xr:uid="{00000000-0005-0000-0000-0000542F0000}"/>
    <cellStyle name="20 % - Markeringsfarve4 3 5 5 3" xfId="23074" xr:uid="{00000000-0005-0000-0000-0000552F0000}"/>
    <cellStyle name="20 % - Markeringsfarve4 3 5 5 4" xfId="38061" xr:uid="{00000000-0005-0000-0000-0000562F0000}"/>
    <cellStyle name="20 % - Markeringsfarve4 3 5 6" xfId="11408" xr:uid="{00000000-0005-0000-0000-0000572F0000}"/>
    <cellStyle name="20 % - Markeringsfarve4 3 5 6 2" xfId="27728" xr:uid="{00000000-0005-0000-0000-0000582F0000}"/>
    <cellStyle name="20 % - Markeringsfarve4 3 5 6 3" xfId="42694" xr:uid="{00000000-0005-0000-0000-0000592F0000}"/>
    <cellStyle name="20 % - Markeringsfarve4 3 5 7" xfId="20706" xr:uid="{00000000-0005-0000-0000-00005A2F0000}"/>
    <cellStyle name="20 % - Markeringsfarve4 3 5 8" xfId="35695" xr:uid="{00000000-0005-0000-0000-00005B2F0000}"/>
    <cellStyle name="20 % - Markeringsfarve4 3 6" xfId="3276" xr:uid="{00000000-0005-0000-0000-00005C2F0000}"/>
    <cellStyle name="20 % - Markeringsfarve4 3 6 2" xfId="3277" xr:uid="{00000000-0005-0000-0000-00005D2F0000}"/>
    <cellStyle name="20 % - Markeringsfarve4 3 6 2 2" xfId="3278" xr:uid="{00000000-0005-0000-0000-00005E2F0000}"/>
    <cellStyle name="20 % - Markeringsfarve4 3 6 2 2 2" xfId="8538" xr:uid="{00000000-0005-0000-0000-00005F2F0000}"/>
    <cellStyle name="20 % - Markeringsfarve4 3 6 2 2 2 2" xfId="16017" xr:uid="{00000000-0005-0000-0000-0000602F0000}"/>
    <cellStyle name="20 % - Markeringsfarve4 3 6 2 2 2 2 2" xfId="32332" xr:uid="{00000000-0005-0000-0000-0000612F0000}"/>
    <cellStyle name="20 % - Markeringsfarve4 3 6 2 2 2 2 3" xfId="47296" xr:uid="{00000000-0005-0000-0000-0000622F0000}"/>
    <cellStyle name="20 % - Markeringsfarve4 3 6 2 2 2 3" xfId="25310" xr:uid="{00000000-0005-0000-0000-0000632F0000}"/>
    <cellStyle name="20 % - Markeringsfarve4 3 6 2 2 2 4" xfId="40297" xr:uid="{00000000-0005-0000-0000-0000642F0000}"/>
    <cellStyle name="20 % - Markeringsfarve4 3 6 2 2 3" xfId="11415" xr:uid="{00000000-0005-0000-0000-0000652F0000}"/>
    <cellStyle name="20 % - Markeringsfarve4 3 6 2 2 3 2" xfId="27735" xr:uid="{00000000-0005-0000-0000-0000662F0000}"/>
    <cellStyle name="20 % - Markeringsfarve4 3 6 2 2 3 3" xfId="42701" xr:uid="{00000000-0005-0000-0000-0000672F0000}"/>
    <cellStyle name="20 % - Markeringsfarve4 3 6 2 2 4" xfId="20713" xr:uid="{00000000-0005-0000-0000-0000682F0000}"/>
    <cellStyle name="20 % - Markeringsfarve4 3 6 2 2 5" xfId="35702" xr:uid="{00000000-0005-0000-0000-0000692F0000}"/>
    <cellStyle name="20 % - Markeringsfarve4 3 6 2 3" xfId="7082" xr:uid="{00000000-0005-0000-0000-00006A2F0000}"/>
    <cellStyle name="20 % - Markeringsfarve4 3 6 2 3 2" xfId="14574" xr:uid="{00000000-0005-0000-0000-00006B2F0000}"/>
    <cellStyle name="20 % - Markeringsfarve4 3 6 2 3 2 2" xfId="30889" xr:uid="{00000000-0005-0000-0000-00006C2F0000}"/>
    <cellStyle name="20 % - Markeringsfarve4 3 6 2 3 2 3" xfId="45853" xr:uid="{00000000-0005-0000-0000-00006D2F0000}"/>
    <cellStyle name="20 % - Markeringsfarve4 3 6 2 3 3" xfId="23867" xr:uid="{00000000-0005-0000-0000-00006E2F0000}"/>
    <cellStyle name="20 % - Markeringsfarve4 3 6 2 3 4" xfId="38854" xr:uid="{00000000-0005-0000-0000-00006F2F0000}"/>
    <cellStyle name="20 % - Markeringsfarve4 3 6 2 4" xfId="11414" xr:uid="{00000000-0005-0000-0000-0000702F0000}"/>
    <cellStyle name="20 % - Markeringsfarve4 3 6 2 4 2" xfId="27734" xr:uid="{00000000-0005-0000-0000-0000712F0000}"/>
    <cellStyle name="20 % - Markeringsfarve4 3 6 2 4 3" xfId="42700" xr:uid="{00000000-0005-0000-0000-0000722F0000}"/>
    <cellStyle name="20 % - Markeringsfarve4 3 6 2 5" xfId="20712" xr:uid="{00000000-0005-0000-0000-0000732F0000}"/>
    <cellStyle name="20 % - Markeringsfarve4 3 6 2 6" xfId="35701" xr:uid="{00000000-0005-0000-0000-0000742F0000}"/>
    <cellStyle name="20 % - Markeringsfarve4 3 6 3" xfId="3279" xr:uid="{00000000-0005-0000-0000-0000752F0000}"/>
    <cellStyle name="20 % - Markeringsfarve4 3 6 3 2" xfId="7814" xr:uid="{00000000-0005-0000-0000-0000762F0000}"/>
    <cellStyle name="20 % - Markeringsfarve4 3 6 3 2 2" xfId="15302" xr:uid="{00000000-0005-0000-0000-0000772F0000}"/>
    <cellStyle name="20 % - Markeringsfarve4 3 6 3 2 2 2" xfId="31617" xr:uid="{00000000-0005-0000-0000-0000782F0000}"/>
    <cellStyle name="20 % - Markeringsfarve4 3 6 3 2 2 3" xfId="46581" xr:uid="{00000000-0005-0000-0000-0000792F0000}"/>
    <cellStyle name="20 % - Markeringsfarve4 3 6 3 2 3" xfId="24595" xr:uid="{00000000-0005-0000-0000-00007A2F0000}"/>
    <cellStyle name="20 % - Markeringsfarve4 3 6 3 2 4" xfId="39582" xr:uid="{00000000-0005-0000-0000-00007B2F0000}"/>
    <cellStyle name="20 % - Markeringsfarve4 3 6 3 3" xfId="11416" xr:uid="{00000000-0005-0000-0000-00007C2F0000}"/>
    <cellStyle name="20 % - Markeringsfarve4 3 6 3 3 2" xfId="27736" xr:uid="{00000000-0005-0000-0000-00007D2F0000}"/>
    <cellStyle name="20 % - Markeringsfarve4 3 6 3 3 3" xfId="42702" xr:uid="{00000000-0005-0000-0000-00007E2F0000}"/>
    <cellStyle name="20 % - Markeringsfarve4 3 6 3 4" xfId="20714" xr:uid="{00000000-0005-0000-0000-00007F2F0000}"/>
    <cellStyle name="20 % - Markeringsfarve4 3 6 3 5" xfId="35703" xr:uid="{00000000-0005-0000-0000-0000802F0000}"/>
    <cellStyle name="20 % - Markeringsfarve4 3 6 4" xfId="3280" xr:uid="{00000000-0005-0000-0000-0000812F0000}"/>
    <cellStyle name="20 % - Markeringsfarve4 3 6 4 2" xfId="9062" xr:uid="{00000000-0005-0000-0000-0000822F0000}"/>
    <cellStyle name="20 % - Markeringsfarve4 3 6 4 2 2" xfId="16533" xr:uid="{00000000-0005-0000-0000-0000832F0000}"/>
    <cellStyle name="20 % - Markeringsfarve4 3 6 4 2 2 2" xfId="32848" xr:uid="{00000000-0005-0000-0000-0000842F0000}"/>
    <cellStyle name="20 % - Markeringsfarve4 3 6 4 2 2 3" xfId="47812" xr:uid="{00000000-0005-0000-0000-0000852F0000}"/>
    <cellStyle name="20 % - Markeringsfarve4 3 6 4 2 3" xfId="25826" xr:uid="{00000000-0005-0000-0000-0000862F0000}"/>
    <cellStyle name="20 % - Markeringsfarve4 3 6 4 2 4" xfId="40813" xr:uid="{00000000-0005-0000-0000-0000872F0000}"/>
    <cellStyle name="20 % - Markeringsfarve4 3 6 4 3" xfId="11417" xr:uid="{00000000-0005-0000-0000-0000882F0000}"/>
    <cellStyle name="20 % - Markeringsfarve4 3 6 4 3 2" xfId="27737" xr:uid="{00000000-0005-0000-0000-0000892F0000}"/>
    <cellStyle name="20 % - Markeringsfarve4 3 6 4 3 3" xfId="42703" xr:uid="{00000000-0005-0000-0000-00008A2F0000}"/>
    <cellStyle name="20 % - Markeringsfarve4 3 6 4 4" xfId="20715" xr:uid="{00000000-0005-0000-0000-00008B2F0000}"/>
    <cellStyle name="20 % - Markeringsfarve4 3 6 4 5" xfId="35704" xr:uid="{00000000-0005-0000-0000-00008C2F0000}"/>
    <cellStyle name="20 % - Markeringsfarve4 3 6 5" xfId="6286" xr:uid="{00000000-0005-0000-0000-00008D2F0000}"/>
    <cellStyle name="20 % - Markeringsfarve4 3 6 5 2" xfId="13782" xr:uid="{00000000-0005-0000-0000-00008E2F0000}"/>
    <cellStyle name="20 % - Markeringsfarve4 3 6 5 2 2" xfId="30097" xr:uid="{00000000-0005-0000-0000-00008F2F0000}"/>
    <cellStyle name="20 % - Markeringsfarve4 3 6 5 2 3" xfId="45061" xr:uid="{00000000-0005-0000-0000-0000902F0000}"/>
    <cellStyle name="20 % - Markeringsfarve4 3 6 5 3" xfId="23075" xr:uid="{00000000-0005-0000-0000-0000912F0000}"/>
    <cellStyle name="20 % - Markeringsfarve4 3 6 5 4" xfId="38062" xr:uid="{00000000-0005-0000-0000-0000922F0000}"/>
    <cellStyle name="20 % - Markeringsfarve4 3 6 6" xfId="11413" xr:uid="{00000000-0005-0000-0000-0000932F0000}"/>
    <cellStyle name="20 % - Markeringsfarve4 3 6 6 2" xfId="27733" xr:uid="{00000000-0005-0000-0000-0000942F0000}"/>
    <cellStyle name="20 % - Markeringsfarve4 3 6 6 3" xfId="42699" xr:uid="{00000000-0005-0000-0000-0000952F0000}"/>
    <cellStyle name="20 % - Markeringsfarve4 3 6 7" xfId="20711" xr:uid="{00000000-0005-0000-0000-0000962F0000}"/>
    <cellStyle name="20 % - Markeringsfarve4 3 6 8" xfId="35700" xr:uid="{00000000-0005-0000-0000-0000972F0000}"/>
    <cellStyle name="20 % - Markeringsfarve4 3 7" xfId="3281" xr:uid="{00000000-0005-0000-0000-0000982F0000}"/>
    <cellStyle name="20 % - Markeringsfarve4 3 7 2" xfId="3282" xr:uid="{00000000-0005-0000-0000-0000992F0000}"/>
    <cellStyle name="20 % - Markeringsfarve4 3 7 2 2" xfId="3283" xr:uid="{00000000-0005-0000-0000-00009A2F0000}"/>
    <cellStyle name="20 % - Markeringsfarve4 3 7 2 2 2" xfId="8655" xr:uid="{00000000-0005-0000-0000-00009B2F0000}"/>
    <cellStyle name="20 % - Markeringsfarve4 3 7 2 2 2 2" xfId="16134" xr:uid="{00000000-0005-0000-0000-00009C2F0000}"/>
    <cellStyle name="20 % - Markeringsfarve4 3 7 2 2 2 2 2" xfId="32449" xr:uid="{00000000-0005-0000-0000-00009D2F0000}"/>
    <cellStyle name="20 % - Markeringsfarve4 3 7 2 2 2 2 3" xfId="47413" xr:uid="{00000000-0005-0000-0000-00009E2F0000}"/>
    <cellStyle name="20 % - Markeringsfarve4 3 7 2 2 2 3" xfId="25427" xr:uid="{00000000-0005-0000-0000-00009F2F0000}"/>
    <cellStyle name="20 % - Markeringsfarve4 3 7 2 2 2 4" xfId="40414" xr:uid="{00000000-0005-0000-0000-0000A02F0000}"/>
    <cellStyle name="20 % - Markeringsfarve4 3 7 2 2 3" xfId="11420" xr:uid="{00000000-0005-0000-0000-0000A12F0000}"/>
    <cellStyle name="20 % - Markeringsfarve4 3 7 2 2 3 2" xfId="27740" xr:uid="{00000000-0005-0000-0000-0000A22F0000}"/>
    <cellStyle name="20 % - Markeringsfarve4 3 7 2 2 3 3" xfId="42706" xr:uid="{00000000-0005-0000-0000-0000A32F0000}"/>
    <cellStyle name="20 % - Markeringsfarve4 3 7 2 2 4" xfId="20718" xr:uid="{00000000-0005-0000-0000-0000A42F0000}"/>
    <cellStyle name="20 % - Markeringsfarve4 3 7 2 2 5" xfId="35707" xr:uid="{00000000-0005-0000-0000-0000A52F0000}"/>
    <cellStyle name="20 % - Markeringsfarve4 3 7 2 3" xfId="7181" xr:uid="{00000000-0005-0000-0000-0000A62F0000}"/>
    <cellStyle name="20 % - Markeringsfarve4 3 7 2 3 2" xfId="14673" xr:uid="{00000000-0005-0000-0000-0000A72F0000}"/>
    <cellStyle name="20 % - Markeringsfarve4 3 7 2 3 2 2" xfId="30988" xr:uid="{00000000-0005-0000-0000-0000A82F0000}"/>
    <cellStyle name="20 % - Markeringsfarve4 3 7 2 3 2 3" xfId="45952" xr:uid="{00000000-0005-0000-0000-0000A92F0000}"/>
    <cellStyle name="20 % - Markeringsfarve4 3 7 2 3 3" xfId="23966" xr:uid="{00000000-0005-0000-0000-0000AA2F0000}"/>
    <cellStyle name="20 % - Markeringsfarve4 3 7 2 3 4" xfId="38953" xr:uid="{00000000-0005-0000-0000-0000AB2F0000}"/>
    <cellStyle name="20 % - Markeringsfarve4 3 7 2 4" xfId="11419" xr:uid="{00000000-0005-0000-0000-0000AC2F0000}"/>
    <cellStyle name="20 % - Markeringsfarve4 3 7 2 4 2" xfId="27739" xr:uid="{00000000-0005-0000-0000-0000AD2F0000}"/>
    <cellStyle name="20 % - Markeringsfarve4 3 7 2 4 3" xfId="42705" xr:uid="{00000000-0005-0000-0000-0000AE2F0000}"/>
    <cellStyle name="20 % - Markeringsfarve4 3 7 2 5" xfId="20717" xr:uid="{00000000-0005-0000-0000-0000AF2F0000}"/>
    <cellStyle name="20 % - Markeringsfarve4 3 7 2 6" xfId="35706" xr:uid="{00000000-0005-0000-0000-0000B02F0000}"/>
    <cellStyle name="20 % - Markeringsfarve4 3 7 3" xfId="3284" xr:uid="{00000000-0005-0000-0000-0000B12F0000}"/>
    <cellStyle name="20 % - Markeringsfarve4 3 7 3 2" xfId="7931" xr:uid="{00000000-0005-0000-0000-0000B22F0000}"/>
    <cellStyle name="20 % - Markeringsfarve4 3 7 3 2 2" xfId="15419" xr:uid="{00000000-0005-0000-0000-0000B32F0000}"/>
    <cellStyle name="20 % - Markeringsfarve4 3 7 3 2 2 2" xfId="31734" xr:uid="{00000000-0005-0000-0000-0000B42F0000}"/>
    <cellStyle name="20 % - Markeringsfarve4 3 7 3 2 2 3" xfId="46698" xr:uid="{00000000-0005-0000-0000-0000B52F0000}"/>
    <cellStyle name="20 % - Markeringsfarve4 3 7 3 2 3" xfId="24712" xr:uid="{00000000-0005-0000-0000-0000B62F0000}"/>
    <cellStyle name="20 % - Markeringsfarve4 3 7 3 2 4" xfId="39699" xr:uid="{00000000-0005-0000-0000-0000B72F0000}"/>
    <cellStyle name="20 % - Markeringsfarve4 3 7 3 3" xfId="11421" xr:uid="{00000000-0005-0000-0000-0000B82F0000}"/>
    <cellStyle name="20 % - Markeringsfarve4 3 7 3 3 2" xfId="27741" xr:uid="{00000000-0005-0000-0000-0000B92F0000}"/>
    <cellStyle name="20 % - Markeringsfarve4 3 7 3 3 3" xfId="42707" xr:uid="{00000000-0005-0000-0000-0000BA2F0000}"/>
    <cellStyle name="20 % - Markeringsfarve4 3 7 3 4" xfId="20719" xr:uid="{00000000-0005-0000-0000-0000BB2F0000}"/>
    <cellStyle name="20 % - Markeringsfarve4 3 7 3 5" xfId="35708" xr:uid="{00000000-0005-0000-0000-0000BC2F0000}"/>
    <cellStyle name="20 % - Markeringsfarve4 3 7 4" xfId="3285" xr:uid="{00000000-0005-0000-0000-0000BD2F0000}"/>
    <cellStyle name="20 % - Markeringsfarve4 3 7 4 2" xfId="9323" xr:uid="{00000000-0005-0000-0000-0000BE2F0000}"/>
    <cellStyle name="20 % - Markeringsfarve4 3 7 4 2 2" xfId="16784" xr:uid="{00000000-0005-0000-0000-0000BF2F0000}"/>
    <cellStyle name="20 % - Markeringsfarve4 3 7 4 2 2 2" xfId="33099" xr:uid="{00000000-0005-0000-0000-0000C02F0000}"/>
    <cellStyle name="20 % - Markeringsfarve4 3 7 4 2 2 3" xfId="48063" xr:uid="{00000000-0005-0000-0000-0000C12F0000}"/>
    <cellStyle name="20 % - Markeringsfarve4 3 7 4 2 3" xfId="26077" xr:uid="{00000000-0005-0000-0000-0000C22F0000}"/>
    <cellStyle name="20 % - Markeringsfarve4 3 7 4 2 4" xfId="41064" xr:uid="{00000000-0005-0000-0000-0000C32F0000}"/>
    <cellStyle name="20 % - Markeringsfarve4 3 7 4 3" xfId="11422" xr:uid="{00000000-0005-0000-0000-0000C42F0000}"/>
    <cellStyle name="20 % - Markeringsfarve4 3 7 4 3 2" xfId="27742" xr:uid="{00000000-0005-0000-0000-0000C52F0000}"/>
    <cellStyle name="20 % - Markeringsfarve4 3 7 4 3 3" xfId="42708" xr:uid="{00000000-0005-0000-0000-0000C62F0000}"/>
    <cellStyle name="20 % - Markeringsfarve4 3 7 4 4" xfId="20720" xr:uid="{00000000-0005-0000-0000-0000C72F0000}"/>
    <cellStyle name="20 % - Markeringsfarve4 3 7 4 5" xfId="35709" xr:uid="{00000000-0005-0000-0000-0000C82F0000}"/>
    <cellStyle name="20 % - Markeringsfarve4 3 7 5" xfId="6287" xr:uid="{00000000-0005-0000-0000-0000C92F0000}"/>
    <cellStyle name="20 % - Markeringsfarve4 3 7 5 2" xfId="13783" xr:uid="{00000000-0005-0000-0000-0000CA2F0000}"/>
    <cellStyle name="20 % - Markeringsfarve4 3 7 5 2 2" xfId="30098" xr:uid="{00000000-0005-0000-0000-0000CB2F0000}"/>
    <cellStyle name="20 % - Markeringsfarve4 3 7 5 2 3" xfId="45062" xr:uid="{00000000-0005-0000-0000-0000CC2F0000}"/>
    <cellStyle name="20 % - Markeringsfarve4 3 7 5 3" xfId="23076" xr:uid="{00000000-0005-0000-0000-0000CD2F0000}"/>
    <cellStyle name="20 % - Markeringsfarve4 3 7 5 4" xfId="38063" xr:uid="{00000000-0005-0000-0000-0000CE2F0000}"/>
    <cellStyle name="20 % - Markeringsfarve4 3 7 6" xfId="11418" xr:uid="{00000000-0005-0000-0000-0000CF2F0000}"/>
    <cellStyle name="20 % - Markeringsfarve4 3 7 6 2" xfId="27738" xr:uid="{00000000-0005-0000-0000-0000D02F0000}"/>
    <cellStyle name="20 % - Markeringsfarve4 3 7 6 3" xfId="42704" xr:uid="{00000000-0005-0000-0000-0000D12F0000}"/>
    <cellStyle name="20 % - Markeringsfarve4 3 7 7" xfId="20716" xr:uid="{00000000-0005-0000-0000-0000D22F0000}"/>
    <cellStyle name="20 % - Markeringsfarve4 3 7 8" xfId="35705" xr:uid="{00000000-0005-0000-0000-0000D32F0000}"/>
    <cellStyle name="20 % - Markeringsfarve4 3 8" xfId="3286" xr:uid="{00000000-0005-0000-0000-0000D42F0000}"/>
    <cellStyle name="20 % - Markeringsfarve4 3 8 2" xfId="3287" xr:uid="{00000000-0005-0000-0000-0000D52F0000}"/>
    <cellStyle name="20 % - Markeringsfarve4 3 8 2 2" xfId="3288" xr:uid="{00000000-0005-0000-0000-0000D62F0000}"/>
    <cellStyle name="20 % - Markeringsfarve4 3 8 2 2 2" xfId="8783" xr:uid="{00000000-0005-0000-0000-0000D72F0000}"/>
    <cellStyle name="20 % - Markeringsfarve4 3 8 2 2 2 2" xfId="16262" xr:uid="{00000000-0005-0000-0000-0000D82F0000}"/>
    <cellStyle name="20 % - Markeringsfarve4 3 8 2 2 2 2 2" xfId="32577" xr:uid="{00000000-0005-0000-0000-0000D92F0000}"/>
    <cellStyle name="20 % - Markeringsfarve4 3 8 2 2 2 2 3" xfId="47541" xr:uid="{00000000-0005-0000-0000-0000DA2F0000}"/>
    <cellStyle name="20 % - Markeringsfarve4 3 8 2 2 2 3" xfId="25555" xr:uid="{00000000-0005-0000-0000-0000DB2F0000}"/>
    <cellStyle name="20 % - Markeringsfarve4 3 8 2 2 2 4" xfId="40542" xr:uid="{00000000-0005-0000-0000-0000DC2F0000}"/>
    <cellStyle name="20 % - Markeringsfarve4 3 8 2 2 3" xfId="11425" xr:uid="{00000000-0005-0000-0000-0000DD2F0000}"/>
    <cellStyle name="20 % - Markeringsfarve4 3 8 2 2 3 2" xfId="27745" xr:uid="{00000000-0005-0000-0000-0000DE2F0000}"/>
    <cellStyle name="20 % - Markeringsfarve4 3 8 2 2 3 3" xfId="42711" xr:uid="{00000000-0005-0000-0000-0000DF2F0000}"/>
    <cellStyle name="20 % - Markeringsfarve4 3 8 2 2 4" xfId="20723" xr:uid="{00000000-0005-0000-0000-0000E02F0000}"/>
    <cellStyle name="20 % - Markeringsfarve4 3 8 2 2 5" xfId="35712" xr:uid="{00000000-0005-0000-0000-0000E12F0000}"/>
    <cellStyle name="20 % - Markeringsfarve4 3 8 2 3" xfId="7294" xr:uid="{00000000-0005-0000-0000-0000E22F0000}"/>
    <cellStyle name="20 % - Markeringsfarve4 3 8 2 3 2" xfId="14786" xr:uid="{00000000-0005-0000-0000-0000E32F0000}"/>
    <cellStyle name="20 % - Markeringsfarve4 3 8 2 3 2 2" xfId="31101" xr:uid="{00000000-0005-0000-0000-0000E42F0000}"/>
    <cellStyle name="20 % - Markeringsfarve4 3 8 2 3 2 3" xfId="46065" xr:uid="{00000000-0005-0000-0000-0000E52F0000}"/>
    <cellStyle name="20 % - Markeringsfarve4 3 8 2 3 3" xfId="24079" xr:uid="{00000000-0005-0000-0000-0000E62F0000}"/>
    <cellStyle name="20 % - Markeringsfarve4 3 8 2 3 4" xfId="39066" xr:uid="{00000000-0005-0000-0000-0000E72F0000}"/>
    <cellStyle name="20 % - Markeringsfarve4 3 8 2 4" xfId="11424" xr:uid="{00000000-0005-0000-0000-0000E82F0000}"/>
    <cellStyle name="20 % - Markeringsfarve4 3 8 2 4 2" xfId="27744" xr:uid="{00000000-0005-0000-0000-0000E92F0000}"/>
    <cellStyle name="20 % - Markeringsfarve4 3 8 2 4 3" xfId="42710" xr:uid="{00000000-0005-0000-0000-0000EA2F0000}"/>
    <cellStyle name="20 % - Markeringsfarve4 3 8 2 5" xfId="20722" xr:uid="{00000000-0005-0000-0000-0000EB2F0000}"/>
    <cellStyle name="20 % - Markeringsfarve4 3 8 2 6" xfId="35711" xr:uid="{00000000-0005-0000-0000-0000EC2F0000}"/>
    <cellStyle name="20 % - Markeringsfarve4 3 8 3" xfId="3289" xr:uid="{00000000-0005-0000-0000-0000ED2F0000}"/>
    <cellStyle name="20 % - Markeringsfarve4 3 8 3 2" xfId="8060" xr:uid="{00000000-0005-0000-0000-0000EE2F0000}"/>
    <cellStyle name="20 % - Markeringsfarve4 3 8 3 2 2" xfId="15548" xr:uid="{00000000-0005-0000-0000-0000EF2F0000}"/>
    <cellStyle name="20 % - Markeringsfarve4 3 8 3 2 2 2" xfId="31863" xr:uid="{00000000-0005-0000-0000-0000F02F0000}"/>
    <cellStyle name="20 % - Markeringsfarve4 3 8 3 2 2 3" xfId="46827" xr:uid="{00000000-0005-0000-0000-0000F12F0000}"/>
    <cellStyle name="20 % - Markeringsfarve4 3 8 3 2 3" xfId="24841" xr:uid="{00000000-0005-0000-0000-0000F22F0000}"/>
    <cellStyle name="20 % - Markeringsfarve4 3 8 3 2 4" xfId="39828" xr:uid="{00000000-0005-0000-0000-0000F32F0000}"/>
    <cellStyle name="20 % - Markeringsfarve4 3 8 3 3" xfId="11426" xr:uid="{00000000-0005-0000-0000-0000F42F0000}"/>
    <cellStyle name="20 % - Markeringsfarve4 3 8 3 3 2" xfId="27746" xr:uid="{00000000-0005-0000-0000-0000F52F0000}"/>
    <cellStyle name="20 % - Markeringsfarve4 3 8 3 3 3" xfId="42712" xr:uid="{00000000-0005-0000-0000-0000F62F0000}"/>
    <cellStyle name="20 % - Markeringsfarve4 3 8 3 4" xfId="20724" xr:uid="{00000000-0005-0000-0000-0000F72F0000}"/>
    <cellStyle name="20 % - Markeringsfarve4 3 8 3 5" xfId="35713" xr:uid="{00000000-0005-0000-0000-0000F82F0000}"/>
    <cellStyle name="20 % - Markeringsfarve4 3 8 4" xfId="3290" xr:uid="{00000000-0005-0000-0000-0000F92F0000}"/>
    <cellStyle name="20 % - Markeringsfarve4 3 8 4 2" xfId="8972" xr:uid="{00000000-0005-0000-0000-0000FA2F0000}"/>
    <cellStyle name="20 % - Markeringsfarve4 3 8 4 2 2" xfId="16444" xr:uid="{00000000-0005-0000-0000-0000FB2F0000}"/>
    <cellStyle name="20 % - Markeringsfarve4 3 8 4 2 2 2" xfId="32759" xr:uid="{00000000-0005-0000-0000-0000FC2F0000}"/>
    <cellStyle name="20 % - Markeringsfarve4 3 8 4 2 2 3" xfId="47723" xr:uid="{00000000-0005-0000-0000-0000FD2F0000}"/>
    <cellStyle name="20 % - Markeringsfarve4 3 8 4 2 3" xfId="25737" xr:uid="{00000000-0005-0000-0000-0000FE2F0000}"/>
    <cellStyle name="20 % - Markeringsfarve4 3 8 4 2 4" xfId="40724" xr:uid="{00000000-0005-0000-0000-0000FF2F0000}"/>
    <cellStyle name="20 % - Markeringsfarve4 3 8 4 3" xfId="11427" xr:uid="{00000000-0005-0000-0000-000000300000}"/>
    <cellStyle name="20 % - Markeringsfarve4 3 8 4 3 2" xfId="27747" xr:uid="{00000000-0005-0000-0000-000001300000}"/>
    <cellStyle name="20 % - Markeringsfarve4 3 8 4 3 3" xfId="42713" xr:uid="{00000000-0005-0000-0000-000002300000}"/>
    <cellStyle name="20 % - Markeringsfarve4 3 8 4 4" xfId="20725" xr:uid="{00000000-0005-0000-0000-000003300000}"/>
    <cellStyle name="20 % - Markeringsfarve4 3 8 4 5" xfId="35714" xr:uid="{00000000-0005-0000-0000-000004300000}"/>
    <cellStyle name="20 % - Markeringsfarve4 3 8 5" xfId="6288" xr:uid="{00000000-0005-0000-0000-000005300000}"/>
    <cellStyle name="20 % - Markeringsfarve4 3 8 5 2" xfId="13784" xr:uid="{00000000-0005-0000-0000-000006300000}"/>
    <cellStyle name="20 % - Markeringsfarve4 3 8 5 2 2" xfId="30099" xr:uid="{00000000-0005-0000-0000-000007300000}"/>
    <cellStyle name="20 % - Markeringsfarve4 3 8 5 2 3" xfId="45063" xr:uid="{00000000-0005-0000-0000-000008300000}"/>
    <cellStyle name="20 % - Markeringsfarve4 3 8 5 3" xfId="23077" xr:uid="{00000000-0005-0000-0000-000009300000}"/>
    <cellStyle name="20 % - Markeringsfarve4 3 8 5 4" xfId="38064" xr:uid="{00000000-0005-0000-0000-00000A300000}"/>
    <cellStyle name="20 % - Markeringsfarve4 3 8 6" xfId="11423" xr:uid="{00000000-0005-0000-0000-00000B300000}"/>
    <cellStyle name="20 % - Markeringsfarve4 3 8 6 2" xfId="27743" xr:uid="{00000000-0005-0000-0000-00000C300000}"/>
    <cellStyle name="20 % - Markeringsfarve4 3 8 6 3" xfId="42709" xr:uid="{00000000-0005-0000-0000-00000D300000}"/>
    <cellStyle name="20 % - Markeringsfarve4 3 8 7" xfId="20721" xr:uid="{00000000-0005-0000-0000-00000E300000}"/>
    <cellStyle name="20 % - Markeringsfarve4 3 8 8" xfId="35710" xr:uid="{00000000-0005-0000-0000-00000F300000}"/>
    <cellStyle name="20 % - Markeringsfarve4 3 9" xfId="3291" xr:uid="{00000000-0005-0000-0000-000010300000}"/>
    <cellStyle name="20 % - Markeringsfarve4 3 9 2" xfId="3292" xr:uid="{00000000-0005-0000-0000-000011300000}"/>
    <cellStyle name="20 % - Markeringsfarve4 3 9 2 2" xfId="8181" xr:uid="{00000000-0005-0000-0000-000012300000}"/>
    <cellStyle name="20 % - Markeringsfarve4 3 9 2 2 2" xfId="15660" xr:uid="{00000000-0005-0000-0000-000013300000}"/>
    <cellStyle name="20 % - Markeringsfarve4 3 9 2 2 2 2" xfId="31975" xr:uid="{00000000-0005-0000-0000-000014300000}"/>
    <cellStyle name="20 % - Markeringsfarve4 3 9 2 2 2 3" xfId="46939" xr:uid="{00000000-0005-0000-0000-000015300000}"/>
    <cellStyle name="20 % - Markeringsfarve4 3 9 2 2 3" xfId="24953" xr:uid="{00000000-0005-0000-0000-000016300000}"/>
    <cellStyle name="20 % - Markeringsfarve4 3 9 2 2 4" xfId="39940" xr:uid="{00000000-0005-0000-0000-000017300000}"/>
    <cellStyle name="20 % - Markeringsfarve4 3 9 2 3" xfId="11429" xr:uid="{00000000-0005-0000-0000-000018300000}"/>
    <cellStyle name="20 % - Markeringsfarve4 3 9 2 3 2" xfId="27749" xr:uid="{00000000-0005-0000-0000-000019300000}"/>
    <cellStyle name="20 % - Markeringsfarve4 3 9 2 3 3" xfId="42715" xr:uid="{00000000-0005-0000-0000-00001A300000}"/>
    <cellStyle name="20 % - Markeringsfarve4 3 9 2 4" xfId="20727" xr:uid="{00000000-0005-0000-0000-00001B300000}"/>
    <cellStyle name="20 % - Markeringsfarve4 3 9 2 5" xfId="35716" xr:uid="{00000000-0005-0000-0000-00001C300000}"/>
    <cellStyle name="20 % - Markeringsfarve4 3 9 3" xfId="6781" xr:uid="{00000000-0005-0000-0000-00001D300000}"/>
    <cellStyle name="20 % - Markeringsfarve4 3 9 3 2" xfId="14276" xr:uid="{00000000-0005-0000-0000-00001E300000}"/>
    <cellStyle name="20 % - Markeringsfarve4 3 9 3 2 2" xfId="30591" xr:uid="{00000000-0005-0000-0000-00001F300000}"/>
    <cellStyle name="20 % - Markeringsfarve4 3 9 3 2 3" xfId="45555" xr:uid="{00000000-0005-0000-0000-000020300000}"/>
    <cellStyle name="20 % - Markeringsfarve4 3 9 3 3" xfId="23569" xr:uid="{00000000-0005-0000-0000-000021300000}"/>
    <cellStyle name="20 % - Markeringsfarve4 3 9 3 4" xfId="38556" xr:uid="{00000000-0005-0000-0000-000022300000}"/>
    <cellStyle name="20 % - Markeringsfarve4 3 9 4" xfId="11428" xr:uid="{00000000-0005-0000-0000-000023300000}"/>
    <cellStyle name="20 % - Markeringsfarve4 3 9 4 2" xfId="27748" xr:uid="{00000000-0005-0000-0000-000024300000}"/>
    <cellStyle name="20 % - Markeringsfarve4 3 9 4 3" xfId="42714" xr:uid="{00000000-0005-0000-0000-000025300000}"/>
    <cellStyle name="20 % - Markeringsfarve4 3 9 5" xfId="20726" xr:uid="{00000000-0005-0000-0000-000026300000}"/>
    <cellStyle name="20 % - Markeringsfarve4 3 9 6" xfId="35715" xr:uid="{00000000-0005-0000-0000-000027300000}"/>
    <cellStyle name="20 % - Markeringsfarve4 4" xfId="3293" xr:uid="{00000000-0005-0000-0000-000028300000}"/>
    <cellStyle name="20 % - Markeringsfarve4 4 10" xfId="6289" xr:uid="{00000000-0005-0000-0000-000029300000}"/>
    <cellStyle name="20 % - Markeringsfarve4 4 10 2" xfId="13785" xr:uid="{00000000-0005-0000-0000-00002A300000}"/>
    <cellStyle name="20 % - Markeringsfarve4 4 10 2 2" xfId="30100" xr:uid="{00000000-0005-0000-0000-00002B300000}"/>
    <cellStyle name="20 % - Markeringsfarve4 4 10 2 3" xfId="45064" xr:uid="{00000000-0005-0000-0000-00002C300000}"/>
    <cellStyle name="20 % - Markeringsfarve4 4 10 3" xfId="23078" xr:uid="{00000000-0005-0000-0000-00002D300000}"/>
    <cellStyle name="20 % - Markeringsfarve4 4 10 4" xfId="38065" xr:uid="{00000000-0005-0000-0000-00002E300000}"/>
    <cellStyle name="20 % - Markeringsfarve4 4 11" xfId="11430" xr:uid="{00000000-0005-0000-0000-00002F300000}"/>
    <cellStyle name="20 % - Markeringsfarve4 4 11 2" xfId="27750" xr:uid="{00000000-0005-0000-0000-000030300000}"/>
    <cellStyle name="20 % - Markeringsfarve4 4 11 3" xfId="42716" xr:uid="{00000000-0005-0000-0000-000031300000}"/>
    <cellStyle name="20 % - Markeringsfarve4 4 12" xfId="20728" xr:uid="{00000000-0005-0000-0000-000032300000}"/>
    <cellStyle name="20 % - Markeringsfarve4 4 13" xfId="35717" xr:uid="{00000000-0005-0000-0000-000033300000}"/>
    <cellStyle name="20 % - Markeringsfarve4 4 2" xfId="3294" xr:uid="{00000000-0005-0000-0000-000034300000}"/>
    <cellStyle name="20 % - Markeringsfarve4 4 2 2" xfId="3295" xr:uid="{00000000-0005-0000-0000-000035300000}"/>
    <cellStyle name="20 % - Markeringsfarve4 4 2 2 2" xfId="3296" xr:uid="{00000000-0005-0000-0000-000036300000}"/>
    <cellStyle name="20 % - Markeringsfarve4 4 2 2 2 2" xfId="8325" xr:uid="{00000000-0005-0000-0000-000037300000}"/>
    <cellStyle name="20 % - Markeringsfarve4 4 2 2 2 2 2" xfId="15804" xr:uid="{00000000-0005-0000-0000-000038300000}"/>
    <cellStyle name="20 % - Markeringsfarve4 4 2 2 2 2 2 2" xfId="32119" xr:uid="{00000000-0005-0000-0000-000039300000}"/>
    <cellStyle name="20 % - Markeringsfarve4 4 2 2 2 2 2 3" xfId="47083" xr:uid="{00000000-0005-0000-0000-00003A300000}"/>
    <cellStyle name="20 % - Markeringsfarve4 4 2 2 2 2 3" xfId="25097" xr:uid="{00000000-0005-0000-0000-00003B300000}"/>
    <cellStyle name="20 % - Markeringsfarve4 4 2 2 2 2 4" xfId="40084" xr:uid="{00000000-0005-0000-0000-00003C300000}"/>
    <cellStyle name="20 % - Markeringsfarve4 4 2 2 2 3" xfId="11433" xr:uid="{00000000-0005-0000-0000-00003D300000}"/>
    <cellStyle name="20 % - Markeringsfarve4 4 2 2 2 3 2" xfId="27753" xr:uid="{00000000-0005-0000-0000-00003E300000}"/>
    <cellStyle name="20 % - Markeringsfarve4 4 2 2 2 3 3" xfId="42719" xr:uid="{00000000-0005-0000-0000-00003F300000}"/>
    <cellStyle name="20 % - Markeringsfarve4 4 2 2 2 4" xfId="20731" xr:uid="{00000000-0005-0000-0000-000040300000}"/>
    <cellStyle name="20 % - Markeringsfarve4 4 2 2 2 5" xfId="35720" xr:uid="{00000000-0005-0000-0000-000041300000}"/>
    <cellStyle name="20 % - Markeringsfarve4 4 2 2 3" xfId="6901" xr:uid="{00000000-0005-0000-0000-000042300000}"/>
    <cellStyle name="20 % - Markeringsfarve4 4 2 2 3 2" xfId="14396" xr:uid="{00000000-0005-0000-0000-000043300000}"/>
    <cellStyle name="20 % - Markeringsfarve4 4 2 2 3 2 2" xfId="30711" xr:uid="{00000000-0005-0000-0000-000044300000}"/>
    <cellStyle name="20 % - Markeringsfarve4 4 2 2 3 2 3" xfId="45675" xr:uid="{00000000-0005-0000-0000-000045300000}"/>
    <cellStyle name="20 % - Markeringsfarve4 4 2 2 3 3" xfId="23689" xr:uid="{00000000-0005-0000-0000-000046300000}"/>
    <cellStyle name="20 % - Markeringsfarve4 4 2 2 3 4" xfId="38676" xr:uid="{00000000-0005-0000-0000-000047300000}"/>
    <cellStyle name="20 % - Markeringsfarve4 4 2 2 4" xfId="11432" xr:uid="{00000000-0005-0000-0000-000048300000}"/>
    <cellStyle name="20 % - Markeringsfarve4 4 2 2 4 2" xfId="27752" xr:uid="{00000000-0005-0000-0000-000049300000}"/>
    <cellStyle name="20 % - Markeringsfarve4 4 2 2 4 3" xfId="42718" xr:uid="{00000000-0005-0000-0000-00004A300000}"/>
    <cellStyle name="20 % - Markeringsfarve4 4 2 2 5" xfId="20730" xr:uid="{00000000-0005-0000-0000-00004B300000}"/>
    <cellStyle name="20 % - Markeringsfarve4 4 2 2 6" xfId="35719" xr:uid="{00000000-0005-0000-0000-00004C300000}"/>
    <cellStyle name="20 % - Markeringsfarve4 4 2 3" xfId="3297" xr:uid="{00000000-0005-0000-0000-00004D300000}"/>
    <cellStyle name="20 % - Markeringsfarve4 4 2 3 2" xfId="7555" xr:uid="{00000000-0005-0000-0000-00004E300000}"/>
    <cellStyle name="20 % - Markeringsfarve4 4 2 3 2 2" xfId="15044" xr:uid="{00000000-0005-0000-0000-00004F300000}"/>
    <cellStyle name="20 % - Markeringsfarve4 4 2 3 2 2 2" xfId="31359" xr:uid="{00000000-0005-0000-0000-000050300000}"/>
    <cellStyle name="20 % - Markeringsfarve4 4 2 3 2 2 3" xfId="46323" xr:uid="{00000000-0005-0000-0000-000051300000}"/>
    <cellStyle name="20 % - Markeringsfarve4 4 2 3 2 3" xfId="24337" xr:uid="{00000000-0005-0000-0000-000052300000}"/>
    <cellStyle name="20 % - Markeringsfarve4 4 2 3 2 4" xfId="39324" xr:uid="{00000000-0005-0000-0000-000053300000}"/>
    <cellStyle name="20 % - Markeringsfarve4 4 2 3 3" xfId="11434" xr:uid="{00000000-0005-0000-0000-000054300000}"/>
    <cellStyle name="20 % - Markeringsfarve4 4 2 3 3 2" xfId="27754" xr:uid="{00000000-0005-0000-0000-000055300000}"/>
    <cellStyle name="20 % - Markeringsfarve4 4 2 3 3 3" xfId="42720" xr:uid="{00000000-0005-0000-0000-000056300000}"/>
    <cellStyle name="20 % - Markeringsfarve4 4 2 3 4" xfId="20732" xr:uid="{00000000-0005-0000-0000-000057300000}"/>
    <cellStyle name="20 % - Markeringsfarve4 4 2 3 5" xfId="35721" xr:uid="{00000000-0005-0000-0000-000058300000}"/>
    <cellStyle name="20 % - Markeringsfarve4 4 2 4" xfId="3298" xr:uid="{00000000-0005-0000-0000-000059300000}"/>
    <cellStyle name="20 % - Markeringsfarve4 4 2 4 2" xfId="8897" xr:uid="{00000000-0005-0000-0000-00005A300000}"/>
    <cellStyle name="20 % - Markeringsfarve4 4 2 4 2 2" xfId="16372" xr:uid="{00000000-0005-0000-0000-00005B300000}"/>
    <cellStyle name="20 % - Markeringsfarve4 4 2 4 2 2 2" xfId="32687" xr:uid="{00000000-0005-0000-0000-00005C300000}"/>
    <cellStyle name="20 % - Markeringsfarve4 4 2 4 2 2 3" xfId="47651" xr:uid="{00000000-0005-0000-0000-00005D300000}"/>
    <cellStyle name="20 % - Markeringsfarve4 4 2 4 2 3" xfId="25665" xr:uid="{00000000-0005-0000-0000-00005E300000}"/>
    <cellStyle name="20 % - Markeringsfarve4 4 2 4 2 4" xfId="40652" xr:uid="{00000000-0005-0000-0000-00005F300000}"/>
    <cellStyle name="20 % - Markeringsfarve4 4 2 4 3" xfId="11435" xr:uid="{00000000-0005-0000-0000-000060300000}"/>
    <cellStyle name="20 % - Markeringsfarve4 4 2 4 3 2" xfId="27755" xr:uid="{00000000-0005-0000-0000-000061300000}"/>
    <cellStyle name="20 % - Markeringsfarve4 4 2 4 3 3" xfId="42721" xr:uid="{00000000-0005-0000-0000-000062300000}"/>
    <cellStyle name="20 % - Markeringsfarve4 4 2 4 4" xfId="20733" xr:uid="{00000000-0005-0000-0000-000063300000}"/>
    <cellStyle name="20 % - Markeringsfarve4 4 2 4 5" xfId="35722" xr:uid="{00000000-0005-0000-0000-000064300000}"/>
    <cellStyle name="20 % - Markeringsfarve4 4 2 5" xfId="6290" xr:uid="{00000000-0005-0000-0000-000065300000}"/>
    <cellStyle name="20 % - Markeringsfarve4 4 2 5 2" xfId="13786" xr:uid="{00000000-0005-0000-0000-000066300000}"/>
    <cellStyle name="20 % - Markeringsfarve4 4 2 5 2 2" xfId="30101" xr:uid="{00000000-0005-0000-0000-000067300000}"/>
    <cellStyle name="20 % - Markeringsfarve4 4 2 5 2 3" xfId="45065" xr:uid="{00000000-0005-0000-0000-000068300000}"/>
    <cellStyle name="20 % - Markeringsfarve4 4 2 5 3" xfId="23079" xr:uid="{00000000-0005-0000-0000-000069300000}"/>
    <cellStyle name="20 % - Markeringsfarve4 4 2 5 4" xfId="38066" xr:uid="{00000000-0005-0000-0000-00006A300000}"/>
    <cellStyle name="20 % - Markeringsfarve4 4 2 6" xfId="11431" xr:uid="{00000000-0005-0000-0000-00006B300000}"/>
    <cellStyle name="20 % - Markeringsfarve4 4 2 6 2" xfId="27751" xr:uid="{00000000-0005-0000-0000-00006C300000}"/>
    <cellStyle name="20 % - Markeringsfarve4 4 2 6 3" xfId="42717" xr:uid="{00000000-0005-0000-0000-00006D300000}"/>
    <cellStyle name="20 % - Markeringsfarve4 4 2 7" xfId="20729" xr:uid="{00000000-0005-0000-0000-00006E300000}"/>
    <cellStyle name="20 % - Markeringsfarve4 4 2 8" xfId="35718" xr:uid="{00000000-0005-0000-0000-00006F300000}"/>
    <cellStyle name="20 % - Markeringsfarve4 4 3" xfId="3299" xr:uid="{00000000-0005-0000-0000-000070300000}"/>
    <cellStyle name="20 % - Markeringsfarve4 4 3 2" xfId="3300" xr:uid="{00000000-0005-0000-0000-000071300000}"/>
    <cellStyle name="20 % - Markeringsfarve4 4 3 2 2" xfId="3301" xr:uid="{00000000-0005-0000-0000-000072300000}"/>
    <cellStyle name="20 % - Markeringsfarve4 4 3 2 2 2" xfId="8431" xr:uid="{00000000-0005-0000-0000-000073300000}"/>
    <cellStyle name="20 % - Markeringsfarve4 4 3 2 2 2 2" xfId="15910" xr:uid="{00000000-0005-0000-0000-000074300000}"/>
    <cellStyle name="20 % - Markeringsfarve4 4 3 2 2 2 2 2" xfId="32225" xr:uid="{00000000-0005-0000-0000-000075300000}"/>
    <cellStyle name="20 % - Markeringsfarve4 4 3 2 2 2 2 3" xfId="47189" xr:uid="{00000000-0005-0000-0000-000076300000}"/>
    <cellStyle name="20 % - Markeringsfarve4 4 3 2 2 2 3" xfId="25203" xr:uid="{00000000-0005-0000-0000-000077300000}"/>
    <cellStyle name="20 % - Markeringsfarve4 4 3 2 2 2 4" xfId="40190" xr:uid="{00000000-0005-0000-0000-000078300000}"/>
    <cellStyle name="20 % - Markeringsfarve4 4 3 2 2 3" xfId="11438" xr:uid="{00000000-0005-0000-0000-000079300000}"/>
    <cellStyle name="20 % - Markeringsfarve4 4 3 2 2 3 2" xfId="27758" xr:uid="{00000000-0005-0000-0000-00007A300000}"/>
    <cellStyle name="20 % - Markeringsfarve4 4 3 2 2 3 3" xfId="42724" xr:uid="{00000000-0005-0000-0000-00007B300000}"/>
    <cellStyle name="20 % - Markeringsfarve4 4 3 2 2 4" xfId="20736" xr:uid="{00000000-0005-0000-0000-00007C300000}"/>
    <cellStyle name="20 % - Markeringsfarve4 4 3 2 2 5" xfId="35725" xr:uid="{00000000-0005-0000-0000-00007D300000}"/>
    <cellStyle name="20 % - Markeringsfarve4 4 3 2 3" xfId="6995" xr:uid="{00000000-0005-0000-0000-00007E300000}"/>
    <cellStyle name="20 % - Markeringsfarve4 4 3 2 3 2" xfId="14490" xr:uid="{00000000-0005-0000-0000-00007F300000}"/>
    <cellStyle name="20 % - Markeringsfarve4 4 3 2 3 2 2" xfId="30805" xr:uid="{00000000-0005-0000-0000-000080300000}"/>
    <cellStyle name="20 % - Markeringsfarve4 4 3 2 3 2 3" xfId="45769" xr:uid="{00000000-0005-0000-0000-000081300000}"/>
    <cellStyle name="20 % - Markeringsfarve4 4 3 2 3 3" xfId="23783" xr:uid="{00000000-0005-0000-0000-000082300000}"/>
    <cellStyle name="20 % - Markeringsfarve4 4 3 2 3 4" xfId="38770" xr:uid="{00000000-0005-0000-0000-000083300000}"/>
    <cellStyle name="20 % - Markeringsfarve4 4 3 2 4" xfId="11437" xr:uid="{00000000-0005-0000-0000-000084300000}"/>
    <cellStyle name="20 % - Markeringsfarve4 4 3 2 4 2" xfId="27757" xr:uid="{00000000-0005-0000-0000-000085300000}"/>
    <cellStyle name="20 % - Markeringsfarve4 4 3 2 4 3" xfId="42723" xr:uid="{00000000-0005-0000-0000-000086300000}"/>
    <cellStyle name="20 % - Markeringsfarve4 4 3 2 5" xfId="20735" xr:uid="{00000000-0005-0000-0000-000087300000}"/>
    <cellStyle name="20 % - Markeringsfarve4 4 3 2 6" xfId="35724" xr:uid="{00000000-0005-0000-0000-000088300000}"/>
    <cellStyle name="20 % - Markeringsfarve4 4 3 3" xfId="3302" xr:uid="{00000000-0005-0000-0000-000089300000}"/>
    <cellStyle name="20 % - Markeringsfarve4 4 3 3 2" xfId="7661" xr:uid="{00000000-0005-0000-0000-00008A300000}"/>
    <cellStyle name="20 % - Markeringsfarve4 4 3 3 2 2" xfId="15150" xr:uid="{00000000-0005-0000-0000-00008B300000}"/>
    <cellStyle name="20 % - Markeringsfarve4 4 3 3 2 2 2" xfId="31465" xr:uid="{00000000-0005-0000-0000-00008C300000}"/>
    <cellStyle name="20 % - Markeringsfarve4 4 3 3 2 2 3" xfId="46429" xr:uid="{00000000-0005-0000-0000-00008D300000}"/>
    <cellStyle name="20 % - Markeringsfarve4 4 3 3 2 3" xfId="24443" xr:uid="{00000000-0005-0000-0000-00008E300000}"/>
    <cellStyle name="20 % - Markeringsfarve4 4 3 3 2 4" xfId="39430" xr:uid="{00000000-0005-0000-0000-00008F300000}"/>
    <cellStyle name="20 % - Markeringsfarve4 4 3 3 3" xfId="11439" xr:uid="{00000000-0005-0000-0000-000090300000}"/>
    <cellStyle name="20 % - Markeringsfarve4 4 3 3 3 2" xfId="27759" xr:uid="{00000000-0005-0000-0000-000091300000}"/>
    <cellStyle name="20 % - Markeringsfarve4 4 3 3 3 3" xfId="42725" xr:uid="{00000000-0005-0000-0000-000092300000}"/>
    <cellStyle name="20 % - Markeringsfarve4 4 3 3 4" xfId="20737" xr:uid="{00000000-0005-0000-0000-000093300000}"/>
    <cellStyle name="20 % - Markeringsfarve4 4 3 3 5" xfId="35726" xr:uid="{00000000-0005-0000-0000-000094300000}"/>
    <cellStyle name="20 % - Markeringsfarve4 4 3 4" xfId="3303" xr:uid="{00000000-0005-0000-0000-000095300000}"/>
    <cellStyle name="20 % - Markeringsfarve4 4 3 4 2" xfId="9234" xr:uid="{00000000-0005-0000-0000-000096300000}"/>
    <cellStyle name="20 % - Markeringsfarve4 4 3 4 2 2" xfId="16699" xr:uid="{00000000-0005-0000-0000-000097300000}"/>
    <cellStyle name="20 % - Markeringsfarve4 4 3 4 2 2 2" xfId="33014" xr:uid="{00000000-0005-0000-0000-000098300000}"/>
    <cellStyle name="20 % - Markeringsfarve4 4 3 4 2 2 3" xfId="47978" xr:uid="{00000000-0005-0000-0000-000099300000}"/>
    <cellStyle name="20 % - Markeringsfarve4 4 3 4 2 3" xfId="25992" xr:uid="{00000000-0005-0000-0000-00009A300000}"/>
    <cellStyle name="20 % - Markeringsfarve4 4 3 4 2 4" xfId="40979" xr:uid="{00000000-0005-0000-0000-00009B300000}"/>
    <cellStyle name="20 % - Markeringsfarve4 4 3 4 3" xfId="11440" xr:uid="{00000000-0005-0000-0000-00009C300000}"/>
    <cellStyle name="20 % - Markeringsfarve4 4 3 4 3 2" xfId="27760" xr:uid="{00000000-0005-0000-0000-00009D300000}"/>
    <cellStyle name="20 % - Markeringsfarve4 4 3 4 3 3" xfId="42726" xr:uid="{00000000-0005-0000-0000-00009E300000}"/>
    <cellStyle name="20 % - Markeringsfarve4 4 3 4 4" xfId="20738" xr:uid="{00000000-0005-0000-0000-00009F300000}"/>
    <cellStyle name="20 % - Markeringsfarve4 4 3 4 5" xfId="35727" xr:uid="{00000000-0005-0000-0000-0000A0300000}"/>
    <cellStyle name="20 % - Markeringsfarve4 4 3 5" xfId="6291" xr:uid="{00000000-0005-0000-0000-0000A1300000}"/>
    <cellStyle name="20 % - Markeringsfarve4 4 3 5 2" xfId="13787" xr:uid="{00000000-0005-0000-0000-0000A2300000}"/>
    <cellStyle name="20 % - Markeringsfarve4 4 3 5 2 2" xfId="30102" xr:uid="{00000000-0005-0000-0000-0000A3300000}"/>
    <cellStyle name="20 % - Markeringsfarve4 4 3 5 2 3" xfId="45066" xr:uid="{00000000-0005-0000-0000-0000A4300000}"/>
    <cellStyle name="20 % - Markeringsfarve4 4 3 5 3" xfId="23080" xr:uid="{00000000-0005-0000-0000-0000A5300000}"/>
    <cellStyle name="20 % - Markeringsfarve4 4 3 5 4" xfId="38067" xr:uid="{00000000-0005-0000-0000-0000A6300000}"/>
    <cellStyle name="20 % - Markeringsfarve4 4 3 6" xfId="11436" xr:uid="{00000000-0005-0000-0000-0000A7300000}"/>
    <cellStyle name="20 % - Markeringsfarve4 4 3 6 2" xfId="27756" xr:uid="{00000000-0005-0000-0000-0000A8300000}"/>
    <cellStyle name="20 % - Markeringsfarve4 4 3 6 3" xfId="42722" xr:uid="{00000000-0005-0000-0000-0000A9300000}"/>
    <cellStyle name="20 % - Markeringsfarve4 4 3 7" xfId="20734" xr:uid="{00000000-0005-0000-0000-0000AA300000}"/>
    <cellStyle name="20 % - Markeringsfarve4 4 3 8" xfId="35723" xr:uid="{00000000-0005-0000-0000-0000AB300000}"/>
    <cellStyle name="20 % - Markeringsfarve4 4 4" xfId="3304" xr:uid="{00000000-0005-0000-0000-0000AC300000}"/>
    <cellStyle name="20 % - Markeringsfarve4 4 4 2" xfId="3305" xr:uid="{00000000-0005-0000-0000-0000AD300000}"/>
    <cellStyle name="20 % - Markeringsfarve4 4 4 2 2" xfId="3306" xr:uid="{00000000-0005-0000-0000-0000AE300000}"/>
    <cellStyle name="20 % - Markeringsfarve4 4 4 2 2 2" xfId="8563" xr:uid="{00000000-0005-0000-0000-0000AF300000}"/>
    <cellStyle name="20 % - Markeringsfarve4 4 4 2 2 2 2" xfId="16042" xr:uid="{00000000-0005-0000-0000-0000B0300000}"/>
    <cellStyle name="20 % - Markeringsfarve4 4 4 2 2 2 2 2" xfId="32357" xr:uid="{00000000-0005-0000-0000-0000B1300000}"/>
    <cellStyle name="20 % - Markeringsfarve4 4 4 2 2 2 2 3" xfId="47321" xr:uid="{00000000-0005-0000-0000-0000B2300000}"/>
    <cellStyle name="20 % - Markeringsfarve4 4 4 2 2 2 3" xfId="25335" xr:uid="{00000000-0005-0000-0000-0000B3300000}"/>
    <cellStyle name="20 % - Markeringsfarve4 4 4 2 2 2 4" xfId="40322" xr:uid="{00000000-0005-0000-0000-0000B4300000}"/>
    <cellStyle name="20 % - Markeringsfarve4 4 4 2 2 3" xfId="11443" xr:uid="{00000000-0005-0000-0000-0000B5300000}"/>
    <cellStyle name="20 % - Markeringsfarve4 4 4 2 2 3 2" xfId="27763" xr:uid="{00000000-0005-0000-0000-0000B6300000}"/>
    <cellStyle name="20 % - Markeringsfarve4 4 4 2 2 3 3" xfId="42729" xr:uid="{00000000-0005-0000-0000-0000B7300000}"/>
    <cellStyle name="20 % - Markeringsfarve4 4 4 2 2 4" xfId="20741" xr:uid="{00000000-0005-0000-0000-0000B8300000}"/>
    <cellStyle name="20 % - Markeringsfarve4 4 4 2 2 5" xfId="35730" xr:uid="{00000000-0005-0000-0000-0000B9300000}"/>
    <cellStyle name="20 % - Markeringsfarve4 4 4 2 3" xfId="7103" xr:uid="{00000000-0005-0000-0000-0000BA300000}"/>
    <cellStyle name="20 % - Markeringsfarve4 4 4 2 3 2" xfId="14595" xr:uid="{00000000-0005-0000-0000-0000BB300000}"/>
    <cellStyle name="20 % - Markeringsfarve4 4 4 2 3 2 2" xfId="30910" xr:uid="{00000000-0005-0000-0000-0000BC300000}"/>
    <cellStyle name="20 % - Markeringsfarve4 4 4 2 3 2 3" xfId="45874" xr:uid="{00000000-0005-0000-0000-0000BD300000}"/>
    <cellStyle name="20 % - Markeringsfarve4 4 4 2 3 3" xfId="23888" xr:uid="{00000000-0005-0000-0000-0000BE300000}"/>
    <cellStyle name="20 % - Markeringsfarve4 4 4 2 3 4" xfId="38875" xr:uid="{00000000-0005-0000-0000-0000BF300000}"/>
    <cellStyle name="20 % - Markeringsfarve4 4 4 2 4" xfId="11442" xr:uid="{00000000-0005-0000-0000-0000C0300000}"/>
    <cellStyle name="20 % - Markeringsfarve4 4 4 2 4 2" xfId="27762" xr:uid="{00000000-0005-0000-0000-0000C1300000}"/>
    <cellStyle name="20 % - Markeringsfarve4 4 4 2 4 3" xfId="42728" xr:uid="{00000000-0005-0000-0000-0000C2300000}"/>
    <cellStyle name="20 % - Markeringsfarve4 4 4 2 5" xfId="20740" xr:uid="{00000000-0005-0000-0000-0000C3300000}"/>
    <cellStyle name="20 % - Markeringsfarve4 4 4 2 6" xfId="35729" xr:uid="{00000000-0005-0000-0000-0000C4300000}"/>
    <cellStyle name="20 % - Markeringsfarve4 4 4 3" xfId="3307" xr:uid="{00000000-0005-0000-0000-0000C5300000}"/>
    <cellStyle name="20 % - Markeringsfarve4 4 4 3 2" xfId="7839" xr:uid="{00000000-0005-0000-0000-0000C6300000}"/>
    <cellStyle name="20 % - Markeringsfarve4 4 4 3 2 2" xfId="15327" xr:uid="{00000000-0005-0000-0000-0000C7300000}"/>
    <cellStyle name="20 % - Markeringsfarve4 4 4 3 2 2 2" xfId="31642" xr:uid="{00000000-0005-0000-0000-0000C8300000}"/>
    <cellStyle name="20 % - Markeringsfarve4 4 4 3 2 2 3" xfId="46606" xr:uid="{00000000-0005-0000-0000-0000C9300000}"/>
    <cellStyle name="20 % - Markeringsfarve4 4 4 3 2 3" xfId="24620" xr:uid="{00000000-0005-0000-0000-0000CA300000}"/>
    <cellStyle name="20 % - Markeringsfarve4 4 4 3 2 4" xfId="39607" xr:uid="{00000000-0005-0000-0000-0000CB300000}"/>
    <cellStyle name="20 % - Markeringsfarve4 4 4 3 3" xfId="11444" xr:uid="{00000000-0005-0000-0000-0000CC300000}"/>
    <cellStyle name="20 % - Markeringsfarve4 4 4 3 3 2" xfId="27764" xr:uid="{00000000-0005-0000-0000-0000CD300000}"/>
    <cellStyle name="20 % - Markeringsfarve4 4 4 3 3 3" xfId="42730" xr:uid="{00000000-0005-0000-0000-0000CE300000}"/>
    <cellStyle name="20 % - Markeringsfarve4 4 4 3 4" xfId="20742" xr:uid="{00000000-0005-0000-0000-0000CF300000}"/>
    <cellStyle name="20 % - Markeringsfarve4 4 4 3 5" xfId="35731" xr:uid="{00000000-0005-0000-0000-0000D0300000}"/>
    <cellStyle name="20 % - Markeringsfarve4 4 4 4" xfId="3308" xr:uid="{00000000-0005-0000-0000-0000D1300000}"/>
    <cellStyle name="20 % - Markeringsfarve4 4 4 4 2" xfId="9458" xr:uid="{00000000-0005-0000-0000-0000D2300000}"/>
    <cellStyle name="20 % - Markeringsfarve4 4 4 4 2 2" xfId="16912" xr:uid="{00000000-0005-0000-0000-0000D3300000}"/>
    <cellStyle name="20 % - Markeringsfarve4 4 4 4 2 2 2" xfId="33227" xr:uid="{00000000-0005-0000-0000-0000D4300000}"/>
    <cellStyle name="20 % - Markeringsfarve4 4 4 4 2 2 3" xfId="48191" xr:uid="{00000000-0005-0000-0000-0000D5300000}"/>
    <cellStyle name="20 % - Markeringsfarve4 4 4 4 2 3" xfId="26205" xr:uid="{00000000-0005-0000-0000-0000D6300000}"/>
    <cellStyle name="20 % - Markeringsfarve4 4 4 4 2 4" xfId="41192" xr:uid="{00000000-0005-0000-0000-0000D7300000}"/>
    <cellStyle name="20 % - Markeringsfarve4 4 4 4 3" xfId="11445" xr:uid="{00000000-0005-0000-0000-0000D8300000}"/>
    <cellStyle name="20 % - Markeringsfarve4 4 4 4 3 2" xfId="27765" xr:uid="{00000000-0005-0000-0000-0000D9300000}"/>
    <cellStyle name="20 % - Markeringsfarve4 4 4 4 3 3" xfId="42731" xr:uid="{00000000-0005-0000-0000-0000DA300000}"/>
    <cellStyle name="20 % - Markeringsfarve4 4 4 4 4" xfId="20743" xr:uid="{00000000-0005-0000-0000-0000DB300000}"/>
    <cellStyle name="20 % - Markeringsfarve4 4 4 4 5" xfId="35732" xr:uid="{00000000-0005-0000-0000-0000DC300000}"/>
    <cellStyle name="20 % - Markeringsfarve4 4 4 5" xfId="6292" xr:uid="{00000000-0005-0000-0000-0000DD300000}"/>
    <cellStyle name="20 % - Markeringsfarve4 4 4 5 2" xfId="13788" xr:uid="{00000000-0005-0000-0000-0000DE300000}"/>
    <cellStyle name="20 % - Markeringsfarve4 4 4 5 2 2" xfId="30103" xr:uid="{00000000-0005-0000-0000-0000DF300000}"/>
    <cellStyle name="20 % - Markeringsfarve4 4 4 5 2 3" xfId="45067" xr:uid="{00000000-0005-0000-0000-0000E0300000}"/>
    <cellStyle name="20 % - Markeringsfarve4 4 4 5 3" xfId="23081" xr:uid="{00000000-0005-0000-0000-0000E1300000}"/>
    <cellStyle name="20 % - Markeringsfarve4 4 4 5 4" xfId="38068" xr:uid="{00000000-0005-0000-0000-0000E2300000}"/>
    <cellStyle name="20 % - Markeringsfarve4 4 4 6" xfId="11441" xr:uid="{00000000-0005-0000-0000-0000E3300000}"/>
    <cellStyle name="20 % - Markeringsfarve4 4 4 6 2" xfId="27761" xr:uid="{00000000-0005-0000-0000-0000E4300000}"/>
    <cellStyle name="20 % - Markeringsfarve4 4 4 6 3" xfId="42727" xr:uid="{00000000-0005-0000-0000-0000E5300000}"/>
    <cellStyle name="20 % - Markeringsfarve4 4 4 7" xfId="20739" xr:uid="{00000000-0005-0000-0000-0000E6300000}"/>
    <cellStyle name="20 % - Markeringsfarve4 4 4 8" xfId="35728" xr:uid="{00000000-0005-0000-0000-0000E7300000}"/>
    <cellStyle name="20 % - Markeringsfarve4 4 5" xfId="3309" xr:uid="{00000000-0005-0000-0000-0000E8300000}"/>
    <cellStyle name="20 % - Markeringsfarve4 4 5 2" xfId="3310" xr:uid="{00000000-0005-0000-0000-0000E9300000}"/>
    <cellStyle name="20 % - Markeringsfarve4 4 5 2 2" xfId="3311" xr:uid="{00000000-0005-0000-0000-0000EA300000}"/>
    <cellStyle name="20 % - Markeringsfarve4 4 5 2 2 2" xfId="8680" xr:uid="{00000000-0005-0000-0000-0000EB300000}"/>
    <cellStyle name="20 % - Markeringsfarve4 4 5 2 2 2 2" xfId="16159" xr:uid="{00000000-0005-0000-0000-0000EC300000}"/>
    <cellStyle name="20 % - Markeringsfarve4 4 5 2 2 2 2 2" xfId="32474" xr:uid="{00000000-0005-0000-0000-0000ED300000}"/>
    <cellStyle name="20 % - Markeringsfarve4 4 5 2 2 2 2 3" xfId="47438" xr:uid="{00000000-0005-0000-0000-0000EE300000}"/>
    <cellStyle name="20 % - Markeringsfarve4 4 5 2 2 2 3" xfId="25452" xr:uid="{00000000-0005-0000-0000-0000EF300000}"/>
    <cellStyle name="20 % - Markeringsfarve4 4 5 2 2 2 4" xfId="40439" xr:uid="{00000000-0005-0000-0000-0000F0300000}"/>
    <cellStyle name="20 % - Markeringsfarve4 4 5 2 2 3" xfId="11448" xr:uid="{00000000-0005-0000-0000-0000F1300000}"/>
    <cellStyle name="20 % - Markeringsfarve4 4 5 2 2 3 2" xfId="27768" xr:uid="{00000000-0005-0000-0000-0000F2300000}"/>
    <cellStyle name="20 % - Markeringsfarve4 4 5 2 2 3 3" xfId="42734" xr:uid="{00000000-0005-0000-0000-0000F3300000}"/>
    <cellStyle name="20 % - Markeringsfarve4 4 5 2 2 4" xfId="20746" xr:uid="{00000000-0005-0000-0000-0000F4300000}"/>
    <cellStyle name="20 % - Markeringsfarve4 4 5 2 2 5" xfId="35735" xr:uid="{00000000-0005-0000-0000-0000F5300000}"/>
    <cellStyle name="20 % - Markeringsfarve4 4 5 2 3" xfId="7202" xr:uid="{00000000-0005-0000-0000-0000F6300000}"/>
    <cellStyle name="20 % - Markeringsfarve4 4 5 2 3 2" xfId="14694" xr:uid="{00000000-0005-0000-0000-0000F7300000}"/>
    <cellStyle name="20 % - Markeringsfarve4 4 5 2 3 2 2" xfId="31009" xr:uid="{00000000-0005-0000-0000-0000F8300000}"/>
    <cellStyle name="20 % - Markeringsfarve4 4 5 2 3 2 3" xfId="45973" xr:uid="{00000000-0005-0000-0000-0000F9300000}"/>
    <cellStyle name="20 % - Markeringsfarve4 4 5 2 3 3" xfId="23987" xr:uid="{00000000-0005-0000-0000-0000FA300000}"/>
    <cellStyle name="20 % - Markeringsfarve4 4 5 2 3 4" xfId="38974" xr:uid="{00000000-0005-0000-0000-0000FB300000}"/>
    <cellStyle name="20 % - Markeringsfarve4 4 5 2 4" xfId="11447" xr:uid="{00000000-0005-0000-0000-0000FC300000}"/>
    <cellStyle name="20 % - Markeringsfarve4 4 5 2 4 2" xfId="27767" xr:uid="{00000000-0005-0000-0000-0000FD300000}"/>
    <cellStyle name="20 % - Markeringsfarve4 4 5 2 4 3" xfId="42733" xr:uid="{00000000-0005-0000-0000-0000FE300000}"/>
    <cellStyle name="20 % - Markeringsfarve4 4 5 2 5" xfId="20745" xr:uid="{00000000-0005-0000-0000-0000FF300000}"/>
    <cellStyle name="20 % - Markeringsfarve4 4 5 2 6" xfId="35734" xr:uid="{00000000-0005-0000-0000-000000310000}"/>
    <cellStyle name="20 % - Markeringsfarve4 4 5 3" xfId="3312" xr:uid="{00000000-0005-0000-0000-000001310000}"/>
    <cellStyle name="20 % - Markeringsfarve4 4 5 3 2" xfId="7956" xr:uid="{00000000-0005-0000-0000-000002310000}"/>
    <cellStyle name="20 % - Markeringsfarve4 4 5 3 2 2" xfId="15444" xr:uid="{00000000-0005-0000-0000-000003310000}"/>
    <cellStyle name="20 % - Markeringsfarve4 4 5 3 2 2 2" xfId="31759" xr:uid="{00000000-0005-0000-0000-000004310000}"/>
    <cellStyle name="20 % - Markeringsfarve4 4 5 3 2 2 3" xfId="46723" xr:uid="{00000000-0005-0000-0000-000005310000}"/>
    <cellStyle name="20 % - Markeringsfarve4 4 5 3 2 3" xfId="24737" xr:uid="{00000000-0005-0000-0000-000006310000}"/>
    <cellStyle name="20 % - Markeringsfarve4 4 5 3 2 4" xfId="39724" xr:uid="{00000000-0005-0000-0000-000007310000}"/>
    <cellStyle name="20 % - Markeringsfarve4 4 5 3 3" xfId="11449" xr:uid="{00000000-0005-0000-0000-000008310000}"/>
    <cellStyle name="20 % - Markeringsfarve4 4 5 3 3 2" xfId="27769" xr:uid="{00000000-0005-0000-0000-000009310000}"/>
    <cellStyle name="20 % - Markeringsfarve4 4 5 3 3 3" xfId="42735" xr:uid="{00000000-0005-0000-0000-00000A310000}"/>
    <cellStyle name="20 % - Markeringsfarve4 4 5 3 4" xfId="20747" xr:uid="{00000000-0005-0000-0000-00000B310000}"/>
    <cellStyle name="20 % - Markeringsfarve4 4 5 3 5" xfId="35736" xr:uid="{00000000-0005-0000-0000-00000C310000}"/>
    <cellStyle name="20 % - Markeringsfarve4 4 5 4" xfId="3313" xr:uid="{00000000-0005-0000-0000-00000D310000}"/>
    <cellStyle name="20 % - Markeringsfarve4 4 5 4 2" xfId="9178" xr:uid="{00000000-0005-0000-0000-00000E310000}"/>
    <cellStyle name="20 % - Markeringsfarve4 4 5 4 2 2" xfId="16645" xr:uid="{00000000-0005-0000-0000-00000F310000}"/>
    <cellStyle name="20 % - Markeringsfarve4 4 5 4 2 2 2" xfId="32960" xr:uid="{00000000-0005-0000-0000-000010310000}"/>
    <cellStyle name="20 % - Markeringsfarve4 4 5 4 2 2 3" xfId="47924" xr:uid="{00000000-0005-0000-0000-000011310000}"/>
    <cellStyle name="20 % - Markeringsfarve4 4 5 4 2 3" xfId="25938" xr:uid="{00000000-0005-0000-0000-000012310000}"/>
    <cellStyle name="20 % - Markeringsfarve4 4 5 4 2 4" xfId="40925" xr:uid="{00000000-0005-0000-0000-000013310000}"/>
    <cellStyle name="20 % - Markeringsfarve4 4 5 4 3" xfId="11450" xr:uid="{00000000-0005-0000-0000-000014310000}"/>
    <cellStyle name="20 % - Markeringsfarve4 4 5 4 3 2" xfId="27770" xr:uid="{00000000-0005-0000-0000-000015310000}"/>
    <cellStyle name="20 % - Markeringsfarve4 4 5 4 3 3" xfId="42736" xr:uid="{00000000-0005-0000-0000-000016310000}"/>
    <cellStyle name="20 % - Markeringsfarve4 4 5 4 4" xfId="20748" xr:uid="{00000000-0005-0000-0000-000017310000}"/>
    <cellStyle name="20 % - Markeringsfarve4 4 5 4 5" xfId="35737" xr:uid="{00000000-0005-0000-0000-000018310000}"/>
    <cellStyle name="20 % - Markeringsfarve4 4 5 5" xfId="6293" xr:uid="{00000000-0005-0000-0000-000019310000}"/>
    <cellStyle name="20 % - Markeringsfarve4 4 5 5 2" xfId="13789" xr:uid="{00000000-0005-0000-0000-00001A310000}"/>
    <cellStyle name="20 % - Markeringsfarve4 4 5 5 2 2" xfId="30104" xr:uid="{00000000-0005-0000-0000-00001B310000}"/>
    <cellStyle name="20 % - Markeringsfarve4 4 5 5 2 3" xfId="45068" xr:uid="{00000000-0005-0000-0000-00001C310000}"/>
    <cellStyle name="20 % - Markeringsfarve4 4 5 5 3" xfId="23082" xr:uid="{00000000-0005-0000-0000-00001D310000}"/>
    <cellStyle name="20 % - Markeringsfarve4 4 5 5 4" xfId="38069" xr:uid="{00000000-0005-0000-0000-00001E310000}"/>
    <cellStyle name="20 % - Markeringsfarve4 4 5 6" xfId="11446" xr:uid="{00000000-0005-0000-0000-00001F310000}"/>
    <cellStyle name="20 % - Markeringsfarve4 4 5 6 2" xfId="27766" xr:uid="{00000000-0005-0000-0000-000020310000}"/>
    <cellStyle name="20 % - Markeringsfarve4 4 5 6 3" xfId="42732" xr:uid="{00000000-0005-0000-0000-000021310000}"/>
    <cellStyle name="20 % - Markeringsfarve4 4 5 7" xfId="20744" xr:uid="{00000000-0005-0000-0000-000022310000}"/>
    <cellStyle name="20 % - Markeringsfarve4 4 5 8" xfId="35733" xr:uid="{00000000-0005-0000-0000-000023310000}"/>
    <cellStyle name="20 % - Markeringsfarve4 4 6" xfId="3314" xr:uid="{00000000-0005-0000-0000-000024310000}"/>
    <cellStyle name="20 % - Markeringsfarve4 4 6 2" xfId="3315" xr:uid="{00000000-0005-0000-0000-000025310000}"/>
    <cellStyle name="20 % - Markeringsfarve4 4 6 2 2" xfId="3316" xr:uid="{00000000-0005-0000-0000-000026310000}"/>
    <cellStyle name="20 % - Markeringsfarve4 4 6 2 2 2" xfId="8786" xr:uid="{00000000-0005-0000-0000-000027310000}"/>
    <cellStyle name="20 % - Markeringsfarve4 4 6 2 2 2 2" xfId="16265" xr:uid="{00000000-0005-0000-0000-000028310000}"/>
    <cellStyle name="20 % - Markeringsfarve4 4 6 2 2 2 2 2" xfId="32580" xr:uid="{00000000-0005-0000-0000-000029310000}"/>
    <cellStyle name="20 % - Markeringsfarve4 4 6 2 2 2 2 3" xfId="47544" xr:uid="{00000000-0005-0000-0000-00002A310000}"/>
    <cellStyle name="20 % - Markeringsfarve4 4 6 2 2 2 3" xfId="25558" xr:uid="{00000000-0005-0000-0000-00002B310000}"/>
    <cellStyle name="20 % - Markeringsfarve4 4 6 2 2 2 4" xfId="40545" xr:uid="{00000000-0005-0000-0000-00002C310000}"/>
    <cellStyle name="20 % - Markeringsfarve4 4 6 2 2 3" xfId="11453" xr:uid="{00000000-0005-0000-0000-00002D310000}"/>
    <cellStyle name="20 % - Markeringsfarve4 4 6 2 2 3 2" xfId="27773" xr:uid="{00000000-0005-0000-0000-00002E310000}"/>
    <cellStyle name="20 % - Markeringsfarve4 4 6 2 2 3 3" xfId="42739" xr:uid="{00000000-0005-0000-0000-00002F310000}"/>
    <cellStyle name="20 % - Markeringsfarve4 4 6 2 2 4" xfId="20751" xr:uid="{00000000-0005-0000-0000-000030310000}"/>
    <cellStyle name="20 % - Markeringsfarve4 4 6 2 2 5" xfId="35740" xr:uid="{00000000-0005-0000-0000-000031310000}"/>
    <cellStyle name="20 % - Markeringsfarve4 4 6 2 3" xfId="7297" xr:uid="{00000000-0005-0000-0000-000032310000}"/>
    <cellStyle name="20 % - Markeringsfarve4 4 6 2 3 2" xfId="14789" xr:uid="{00000000-0005-0000-0000-000033310000}"/>
    <cellStyle name="20 % - Markeringsfarve4 4 6 2 3 2 2" xfId="31104" xr:uid="{00000000-0005-0000-0000-000034310000}"/>
    <cellStyle name="20 % - Markeringsfarve4 4 6 2 3 2 3" xfId="46068" xr:uid="{00000000-0005-0000-0000-000035310000}"/>
    <cellStyle name="20 % - Markeringsfarve4 4 6 2 3 3" xfId="24082" xr:uid="{00000000-0005-0000-0000-000036310000}"/>
    <cellStyle name="20 % - Markeringsfarve4 4 6 2 3 4" xfId="39069" xr:uid="{00000000-0005-0000-0000-000037310000}"/>
    <cellStyle name="20 % - Markeringsfarve4 4 6 2 4" xfId="11452" xr:uid="{00000000-0005-0000-0000-000038310000}"/>
    <cellStyle name="20 % - Markeringsfarve4 4 6 2 4 2" xfId="27772" xr:uid="{00000000-0005-0000-0000-000039310000}"/>
    <cellStyle name="20 % - Markeringsfarve4 4 6 2 4 3" xfId="42738" xr:uid="{00000000-0005-0000-0000-00003A310000}"/>
    <cellStyle name="20 % - Markeringsfarve4 4 6 2 5" xfId="20750" xr:uid="{00000000-0005-0000-0000-00003B310000}"/>
    <cellStyle name="20 % - Markeringsfarve4 4 6 2 6" xfId="35739" xr:uid="{00000000-0005-0000-0000-00003C310000}"/>
    <cellStyle name="20 % - Markeringsfarve4 4 6 3" xfId="3317" xr:uid="{00000000-0005-0000-0000-00003D310000}"/>
    <cellStyle name="20 % - Markeringsfarve4 4 6 3 2" xfId="8063" xr:uid="{00000000-0005-0000-0000-00003E310000}"/>
    <cellStyle name="20 % - Markeringsfarve4 4 6 3 2 2" xfId="15551" xr:uid="{00000000-0005-0000-0000-00003F310000}"/>
    <cellStyle name="20 % - Markeringsfarve4 4 6 3 2 2 2" xfId="31866" xr:uid="{00000000-0005-0000-0000-000040310000}"/>
    <cellStyle name="20 % - Markeringsfarve4 4 6 3 2 2 3" xfId="46830" xr:uid="{00000000-0005-0000-0000-000041310000}"/>
    <cellStyle name="20 % - Markeringsfarve4 4 6 3 2 3" xfId="24844" xr:uid="{00000000-0005-0000-0000-000042310000}"/>
    <cellStyle name="20 % - Markeringsfarve4 4 6 3 2 4" xfId="39831" xr:uid="{00000000-0005-0000-0000-000043310000}"/>
    <cellStyle name="20 % - Markeringsfarve4 4 6 3 3" xfId="11454" xr:uid="{00000000-0005-0000-0000-000044310000}"/>
    <cellStyle name="20 % - Markeringsfarve4 4 6 3 3 2" xfId="27774" xr:uid="{00000000-0005-0000-0000-000045310000}"/>
    <cellStyle name="20 % - Markeringsfarve4 4 6 3 3 3" xfId="42740" xr:uid="{00000000-0005-0000-0000-000046310000}"/>
    <cellStyle name="20 % - Markeringsfarve4 4 6 3 4" xfId="20752" xr:uid="{00000000-0005-0000-0000-000047310000}"/>
    <cellStyle name="20 % - Markeringsfarve4 4 6 3 5" xfId="35741" xr:uid="{00000000-0005-0000-0000-000048310000}"/>
    <cellStyle name="20 % - Markeringsfarve4 4 6 4" xfId="3318" xr:uid="{00000000-0005-0000-0000-000049310000}"/>
    <cellStyle name="20 % - Markeringsfarve4 4 6 4 2" xfId="9407" xr:uid="{00000000-0005-0000-0000-00004A310000}"/>
    <cellStyle name="20 % - Markeringsfarve4 4 6 4 2 2" xfId="16864" xr:uid="{00000000-0005-0000-0000-00004B310000}"/>
    <cellStyle name="20 % - Markeringsfarve4 4 6 4 2 2 2" xfId="33179" xr:uid="{00000000-0005-0000-0000-00004C310000}"/>
    <cellStyle name="20 % - Markeringsfarve4 4 6 4 2 2 3" xfId="48143" xr:uid="{00000000-0005-0000-0000-00004D310000}"/>
    <cellStyle name="20 % - Markeringsfarve4 4 6 4 2 3" xfId="26157" xr:uid="{00000000-0005-0000-0000-00004E310000}"/>
    <cellStyle name="20 % - Markeringsfarve4 4 6 4 2 4" xfId="41144" xr:uid="{00000000-0005-0000-0000-00004F310000}"/>
    <cellStyle name="20 % - Markeringsfarve4 4 6 4 3" xfId="11455" xr:uid="{00000000-0005-0000-0000-000050310000}"/>
    <cellStyle name="20 % - Markeringsfarve4 4 6 4 3 2" xfId="27775" xr:uid="{00000000-0005-0000-0000-000051310000}"/>
    <cellStyle name="20 % - Markeringsfarve4 4 6 4 3 3" xfId="42741" xr:uid="{00000000-0005-0000-0000-000052310000}"/>
    <cellStyle name="20 % - Markeringsfarve4 4 6 4 4" xfId="20753" xr:uid="{00000000-0005-0000-0000-000053310000}"/>
    <cellStyle name="20 % - Markeringsfarve4 4 6 4 5" xfId="35742" xr:uid="{00000000-0005-0000-0000-000054310000}"/>
    <cellStyle name="20 % - Markeringsfarve4 4 6 5" xfId="6294" xr:uid="{00000000-0005-0000-0000-000055310000}"/>
    <cellStyle name="20 % - Markeringsfarve4 4 6 5 2" xfId="13790" xr:uid="{00000000-0005-0000-0000-000056310000}"/>
    <cellStyle name="20 % - Markeringsfarve4 4 6 5 2 2" xfId="30105" xr:uid="{00000000-0005-0000-0000-000057310000}"/>
    <cellStyle name="20 % - Markeringsfarve4 4 6 5 2 3" xfId="45069" xr:uid="{00000000-0005-0000-0000-000058310000}"/>
    <cellStyle name="20 % - Markeringsfarve4 4 6 5 3" xfId="23083" xr:uid="{00000000-0005-0000-0000-000059310000}"/>
    <cellStyle name="20 % - Markeringsfarve4 4 6 5 4" xfId="38070" xr:uid="{00000000-0005-0000-0000-00005A310000}"/>
    <cellStyle name="20 % - Markeringsfarve4 4 6 6" xfId="11451" xr:uid="{00000000-0005-0000-0000-00005B310000}"/>
    <cellStyle name="20 % - Markeringsfarve4 4 6 6 2" xfId="27771" xr:uid="{00000000-0005-0000-0000-00005C310000}"/>
    <cellStyle name="20 % - Markeringsfarve4 4 6 6 3" xfId="42737" xr:uid="{00000000-0005-0000-0000-00005D310000}"/>
    <cellStyle name="20 % - Markeringsfarve4 4 6 7" xfId="20749" xr:uid="{00000000-0005-0000-0000-00005E310000}"/>
    <cellStyle name="20 % - Markeringsfarve4 4 6 8" xfId="35738" xr:uid="{00000000-0005-0000-0000-00005F310000}"/>
    <cellStyle name="20 % - Markeringsfarve4 4 7" xfId="3319" xr:uid="{00000000-0005-0000-0000-000060310000}"/>
    <cellStyle name="20 % - Markeringsfarve4 4 7 2" xfId="3320" xr:uid="{00000000-0005-0000-0000-000061310000}"/>
    <cellStyle name="20 % - Markeringsfarve4 4 7 2 2" xfId="8206" xr:uid="{00000000-0005-0000-0000-000062310000}"/>
    <cellStyle name="20 % - Markeringsfarve4 4 7 2 2 2" xfId="15685" xr:uid="{00000000-0005-0000-0000-000063310000}"/>
    <cellStyle name="20 % - Markeringsfarve4 4 7 2 2 2 2" xfId="32000" xr:uid="{00000000-0005-0000-0000-000064310000}"/>
    <cellStyle name="20 % - Markeringsfarve4 4 7 2 2 2 3" xfId="46964" xr:uid="{00000000-0005-0000-0000-000065310000}"/>
    <cellStyle name="20 % - Markeringsfarve4 4 7 2 2 3" xfId="24978" xr:uid="{00000000-0005-0000-0000-000066310000}"/>
    <cellStyle name="20 % - Markeringsfarve4 4 7 2 2 4" xfId="39965" xr:uid="{00000000-0005-0000-0000-000067310000}"/>
    <cellStyle name="20 % - Markeringsfarve4 4 7 2 3" xfId="11457" xr:uid="{00000000-0005-0000-0000-000068310000}"/>
    <cellStyle name="20 % - Markeringsfarve4 4 7 2 3 2" xfId="27777" xr:uid="{00000000-0005-0000-0000-000069310000}"/>
    <cellStyle name="20 % - Markeringsfarve4 4 7 2 3 3" xfId="42743" xr:uid="{00000000-0005-0000-0000-00006A310000}"/>
    <cellStyle name="20 % - Markeringsfarve4 4 7 2 4" xfId="20755" xr:uid="{00000000-0005-0000-0000-00006B310000}"/>
    <cellStyle name="20 % - Markeringsfarve4 4 7 2 5" xfId="35744" xr:uid="{00000000-0005-0000-0000-00006C310000}"/>
    <cellStyle name="20 % - Markeringsfarve4 4 7 3" xfId="6802" xr:uid="{00000000-0005-0000-0000-00006D310000}"/>
    <cellStyle name="20 % - Markeringsfarve4 4 7 3 2" xfId="14297" xr:uid="{00000000-0005-0000-0000-00006E310000}"/>
    <cellStyle name="20 % - Markeringsfarve4 4 7 3 2 2" xfId="30612" xr:uid="{00000000-0005-0000-0000-00006F310000}"/>
    <cellStyle name="20 % - Markeringsfarve4 4 7 3 2 3" xfId="45576" xr:uid="{00000000-0005-0000-0000-000070310000}"/>
    <cellStyle name="20 % - Markeringsfarve4 4 7 3 3" xfId="23590" xr:uid="{00000000-0005-0000-0000-000071310000}"/>
    <cellStyle name="20 % - Markeringsfarve4 4 7 3 4" xfId="38577" xr:uid="{00000000-0005-0000-0000-000072310000}"/>
    <cellStyle name="20 % - Markeringsfarve4 4 7 4" xfId="11456" xr:uid="{00000000-0005-0000-0000-000073310000}"/>
    <cellStyle name="20 % - Markeringsfarve4 4 7 4 2" xfId="27776" xr:uid="{00000000-0005-0000-0000-000074310000}"/>
    <cellStyle name="20 % - Markeringsfarve4 4 7 4 3" xfId="42742" xr:uid="{00000000-0005-0000-0000-000075310000}"/>
    <cellStyle name="20 % - Markeringsfarve4 4 7 5" xfId="20754" xr:uid="{00000000-0005-0000-0000-000076310000}"/>
    <cellStyle name="20 % - Markeringsfarve4 4 7 6" xfId="35743" xr:uid="{00000000-0005-0000-0000-000077310000}"/>
    <cellStyle name="20 % - Markeringsfarve4 4 8" xfId="3321" xr:uid="{00000000-0005-0000-0000-000078310000}"/>
    <cellStyle name="20 % - Markeringsfarve4 4 8 2" xfId="7434" xr:uid="{00000000-0005-0000-0000-000079310000}"/>
    <cellStyle name="20 % - Markeringsfarve4 4 8 2 2" xfId="14923" xr:uid="{00000000-0005-0000-0000-00007A310000}"/>
    <cellStyle name="20 % - Markeringsfarve4 4 8 2 2 2" xfId="31238" xr:uid="{00000000-0005-0000-0000-00007B310000}"/>
    <cellStyle name="20 % - Markeringsfarve4 4 8 2 2 3" xfId="46202" xr:uid="{00000000-0005-0000-0000-00007C310000}"/>
    <cellStyle name="20 % - Markeringsfarve4 4 8 2 3" xfId="24216" xr:uid="{00000000-0005-0000-0000-00007D310000}"/>
    <cellStyle name="20 % - Markeringsfarve4 4 8 2 4" xfId="39203" xr:uid="{00000000-0005-0000-0000-00007E310000}"/>
    <cellStyle name="20 % - Markeringsfarve4 4 8 3" xfId="11458" xr:uid="{00000000-0005-0000-0000-00007F310000}"/>
    <cellStyle name="20 % - Markeringsfarve4 4 8 3 2" xfId="27778" xr:uid="{00000000-0005-0000-0000-000080310000}"/>
    <cellStyle name="20 % - Markeringsfarve4 4 8 3 3" xfId="42744" xr:uid="{00000000-0005-0000-0000-000081310000}"/>
    <cellStyle name="20 % - Markeringsfarve4 4 8 4" xfId="20756" xr:uid="{00000000-0005-0000-0000-000082310000}"/>
    <cellStyle name="20 % - Markeringsfarve4 4 8 5" xfId="35745" xr:uid="{00000000-0005-0000-0000-000083310000}"/>
    <cellStyle name="20 % - Markeringsfarve4 4 9" xfId="3322" xr:uid="{00000000-0005-0000-0000-000084310000}"/>
    <cellStyle name="20 % - Markeringsfarve4 4 9 2" xfId="9248" xr:uid="{00000000-0005-0000-0000-000085310000}"/>
    <cellStyle name="20 % - Markeringsfarve4 4 9 2 2" xfId="16713" xr:uid="{00000000-0005-0000-0000-000086310000}"/>
    <cellStyle name="20 % - Markeringsfarve4 4 9 2 2 2" xfId="33028" xr:uid="{00000000-0005-0000-0000-000087310000}"/>
    <cellStyle name="20 % - Markeringsfarve4 4 9 2 2 3" xfId="47992" xr:uid="{00000000-0005-0000-0000-000088310000}"/>
    <cellStyle name="20 % - Markeringsfarve4 4 9 2 3" xfId="26006" xr:uid="{00000000-0005-0000-0000-000089310000}"/>
    <cellStyle name="20 % - Markeringsfarve4 4 9 2 4" xfId="40993" xr:uid="{00000000-0005-0000-0000-00008A310000}"/>
    <cellStyle name="20 % - Markeringsfarve4 4 9 3" xfId="11459" xr:uid="{00000000-0005-0000-0000-00008B310000}"/>
    <cellStyle name="20 % - Markeringsfarve4 4 9 3 2" xfId="27779" xr:uid="{00000000-0005-0000-0000-00008C310000}"/>
    <cellStyle name="20 % - Markeringsfarve4 4 9 3 3" xfId="42745" xr:uid="{00000000-0005-0000-0000-00008D310000}"/>
    <cellStyle name="20 % - Markeringsfarve4 4 9 4" xfId="20757" xr:uid="{00000000-0005-0000-0000-00008E310000}"/>
    <cellStyle name="20 % - Markeringsfarve4 4 9 5" xfId="35746" xr:uid="{00000000-0005-0000-0000-00008F310000}"/>
    <cellStyle name="20 % - Markeringsfarve4 5" xfId="3323" xr:uid="{00000000-0005-0000-0000-000090310000}"/>
    <cellStyle name="20 % - Markeringsfarve4 5 10" xfId="6295" xr:uid="{00000000-0005-0000-0000-000091310000}"/>
    <cellStyle name="20 % - Markeringsfarve4 5 10 2" xfId="13791" xr:uid="{00000000-0005-0000-0000-000092310000}"/>
    <cellStyle name="20 % - Markeringsfarve4 5 10 2 2" xfId="30106" xr:uid="{00000000-0005-0000-0000-000093310000}"/>
    <cellStyle name="20 % - Markeringsfarve4 5 10 2 3" xfId="45070" xr:uid="{00000000-0005-0000-0000-000094310000}"/>
    <cellStyle name="20 % - Markeringsfarve4 5 10 3" xfId="23084" xr:uid="{00000000-0005-0000-0000-000095310000}"/>
    <cellStyle name="20 % - Markeringsfarve4 5 10 4" xfId="38071" xr:uid="{00000000-0005-0000-0000-000096310000}"/>
    <cellStyle name="20 % - Markeringsfarve4 5 11" xfId="11460" xr:uid="{00000000-0005-0000-0000-000097310000}"/>
    <cellStyle name="20 % - Markeringsfarve4 5 11 2" xfId="27780" xr:uid="{00000000-0005-0000-0000-000098310000}"/>
    <cellStyle name="20 % - Markeringsfarve4 5 11 3" xfId="42746" xr:uid="{00000000-0005-0000-0000-000099310000}"/>
    <cellStyle name="20 % - Markeringsfarve4 5 12" xfId="20758" xr:uid="{00000000-0005-0000-0000-00009A310000}"/>
    <cellStyle name="20 % - Markeringsfarve4 5 13" xfId="35747" xr:uid="{00000000-0005-0000-0000-00009B310000}"/>
    <cellStyle name="20 % - Markeringsfarve4 5 2" xfId="3324" xr:uid="{00000000-0005-0000-0000-00009C310000}"/>
    <cellStyle name="20 % - Markeringsfarve4 5 2 2" xfId="3325" xr:uid="{00000000-0005-0000-0000-00009D310000}"/>
    <cellStyle name="20 % - Markeringsfarve4 5 2 2 2" xfId="3326" xr:uid="{00000000-0005-0000-0000-00009E310000}"/>
    <cellStyle name="20 % - Markeringsfarve4 5 2 2 2 2" xfId="8364" xr:uid="{00000000-0005-0000-0000-00009F310000}"/>
    <cellStyle name="20 % - Markeringsfarve4 5 2 2 2 2 2" xfId="15843" xr:uid="{00000000-0005-0000-0000-0000A0310000}"/>
    <cellStyle name="20 % - Markeringsfarve4 5 2 2 2 2 2 2" xfId="32158" xr:uid="{00000000-0005-0000-0000-0000A1310000}"/>
    <cellStyle name="20 % - Markeringsfarve4 5 2 2 2 2 2 3" xfId="47122" xr:uid="{00000000-0005-0000-0000-0000A2310000}"/>
    <cellStyle name="20 % - Markeringsfarve4 5 2 2 2 2 3" xfId="25136" xr:uid="{00000000-0005-0000-0000-0000A3310000}"/>
    <cellStyle name="20 % - Markeringsfarve4 5 2 2 2 2 4" xfId="40123" xr:uid="{00000000-0005-0000-0000-0000A4310000}"/>
    <cellStyle name="20 % - Markeringsfarve4 5 2 2 2 3" xfId="11463" xr:uid="{00000000-0005-0000-0000-0000A5310000}"/>
    <cellStyle name="20 % - Markeringsfarve4 5 2 2 2 3 2" xfId="27783" xr:uid="{00000000-0005-0000-0000-0000A6310000}"/>
    <cellStyle name="20 % - Markeringsfarve4 5 2 2 2 3 3" xfId="42749" xr:uid="{00000000-0005-0000-0000-0000A7310000}"/>
    <cellStyle name="20 % - Markeringsfarve4 5 2 2 2 4" xfId="20761" xr:uid="{00000000-0005-0000-0000-0000A8310000}"/>
    <cellStyle name="20 % - Markeringsfarve4 5 2 2 2 5" xfId="35750" xr:uid="{00000000-0005-0000-0000-0000A9310000}"/>
    <cellStyle name="20 % - Markeringsfarve4 5 2 2 3" xfId="6934" xr:uid="{00000000-0005-0000-0000-0000AA310000}"/>
    <cellStyle name="20 % - Markeringsfarve4 5 2 2 3 2" xfId="14429" xr:uid="{00000000-0005-0000-0000-0000AB310000}"/>
    <cellStyle name="20 % - Markeringsfarve4 5 2 2 3 2 2" xfId="30744" xr:uid="{00000000-0005-0000-0000-0000AC310000}"/>
    <cellStyle name="20 % - Markeringsfarve4 5 2 2 3 2 3" xfId="45708" xr:uid="{00000000-0005-0000-0000-0000AD310000}"/>
    <cellStyle name="20 % - Markeringsfarve4 5 2 2 3 3" xfId="23722" xr:uid="{00000000-0005-0000-0000-0000AE310000}"/>
    <cellStyle name="20 % - Markeringsfarve4 5 2 2 3 4" xfId="38709" xr:uid="{00000000-0005-0000-0000-0000AF310000}"/>
    <cellStyle name="20 % - Markeringsfarve4 5 2 2 4" xfId="11462" xr:uid="{00000000-0005-0000-0000-0000B0310000}"/>
    <cellStyle name="20 % - Markeringsfarve4 5 2 2 4 2" xfId="27782" xr:uid="{00000000-0005-0000-0000-0000B1310000}"/>
    <cellStyle name="20 % - Markeringsfarve4 5 2 2 4 3" xfId="42748" xr:uid="{00000000-0005-0000-0000-0000B2310000}"/>
    <cellStyle name="20 % - Markeringsfarve4 5 2 2 5" xfId="20760" xr:uid="{00000000-0005-0000-0000-0000B3310000}"/>
    <cellStyle name="20 % - Markeringsfarve4 5 2 2 6" xfId="35749" xr:uid="{00000000-0005-0000-0000-0000B4310000}"/>
    <cellStyle name="20 % - Markeringsfarve4 5 2 3" xfId="3327" xr:uid="{00000000-0005-0000-0000-0000B5310000}"/>
    <cellStyle name="20 % - Markeringsfarve4 5 2 3 2" xfId="7594" xr:uid="{00000000-0005-0000-0000-0000B6310000}"/>
    <cellStyle name="20 % - Markeringsfarve4 5 2 3 2 2" xfId="15083" xr:uid="{00000000-0005-0000-0000-0000B7310000}"/>
    <cellStyle name="20 % - Markeringsfarve4 5 2 3 2 2 2" xfId="31398" xr:uid="{00000000-0005-0000-0000-0000B8310000}"/>
    <cellStyle name="20 % - Markeringsfarve4 5 2 3 2 2 3" xfId="46362" xr:uid="{00000000-0005-0000-0000-0000B9310000}"/>
    <cellStyle name="20 % - Markeringsfarve4 5 2 3 2 3" xfId="24376" xr:uid="{00000000-0005-0000-0000-0000BA310000}"/>
    <cellStyle name="20 % - Markeringsfarve4 5 2 3 2 4" xfId="39363" xr:uid="{00000000-0005-0000-0000-0000BB310000}"/>
    <cellStyle name="20 % - Markeringsfarve4 5 2 3 3" xfId="11464" xr:uid="{00000000-0005-0000-0000-0000BC310000}"/>
    <cellStyle name="20 % - Markeringsfarve4 5 2 3 3 2" xfId="27784" xr:uid="{00000000-0005-0000-0000-0000BD310000}"/>
    <cellStyle name="20 % - Markeringsfarve4 5 2 3 3 3" xfId="42750" xr:uid="{00000000-0005-0000-0000-0000BE310000}"/>
    <cellStyle name="20 % - Markeringsfarve4 5 2 3 4" xfId="20762" xr:uid="{00000000-0005-0000-0000-0000BF310000}"/>
    <cellStyle name="20 % - Markeringsfarve4 5 2 3 5" xfId="35751" xr:uid="{00000000-0005-0000-0000-0000C0310000}"/>
    <cellStyle name="20 % - Markeringsfarve4 5 2 4" xfId="3328" xr:uid="{00000000-0005-0000-0000-0000C1310000}"/>
    <cellStyle name="20 % - Markeringsfarve4 5 2 4 2" xfId="9366" xr:uid="{00000000-0005-0000-0000-0000C2310000}"/>
    <cellStyle name="20 % - Markeringsfarve4 5 2 4 2 2" xfId="16825" xr:uid="{00000000-0005-0000-0000-0000C3310000}"/>
    <cellStyle name="20 % - Markeringsfarve4 5 2 4 2 2 2" xfId="33140" xr:uid="{00000000-0005-0000-0000-0000C4310000}"/>
    <cellStyle name="20 % - Markeringsfarve4 5 2 4 2 2 3" xfId="48104" xr:uid="{00000000-0005-0000-0000-0000C5310000}"/>
    <cellStyle name="20 % - Markeringsfarve4 5 2 4 2 3" xfId="26118" xr:uid="{00000000-0005-0000-0000-0000C6310000}"/>
    <cellStyle name="20 % - Markeringsfarve4 5 2 4 2 4" xfId="41105" xr:uid="{00000000-0005-0000-0000-0000C7310000}"/>
    <cellStyle name="20 % - Markeringsfarve4 5 2 4 3" xfId="11465" xr:uid="{00000000-0005-0000-0000-0000C8310000}"/>
    <cellStyle name="20 % - Markeringsfarve4 5 2 4 3 2" xfId="27785" xr:uid="{00000000-0005-0000-0000-0000C9310000}"/>
    <cellStyle name="20 % - Markeringsfarve4 5 2 4 3 3" xfId="42751" xr:uid="{00000000-0005-0000-0000-0000CA310000}"/>
    <cellStyle name="20 % - Markeringsfarve4 5 2 4 4" xfId="20763" xr:uid="{00000000-0005-0000-0000-0000CB310000}"/>
    <cellStyle name="20 % - Markeringsfarve4 5 2 4 5" xfId="35752" xr:uid="{00000000-0005-0000-0000-0000CC310000}"/>
    <cellStyle name="20 % - Markeringsfarve4 5 2 5" xfId="6296" xr:uid="{00000000-0005-0000-0000-0000CD310000}"/>
    <cellStyle name="20 % - Markeringsfarve4 5 2 5 2" xfId="13792" xr:uid="{00000000-0005-0000-0000-0000CE310000}"/>
    <cellStyle name="20 % - Markeringsfarve4 5 2 5 2 2" xfId="30107" xr:uid="{00000000-0005-0000-0000-0000CF310000}"/>
    <cellStyle name="20 % - Markeringsfarve4 5 2 5 2 3" xfId="45071" xr:uid="{00000000-0005-0000-0000-0000D0310000}"/>
    <cellStyle name="20 % - Markeringsfarve4 5 2 5 3" xfId="23085" xr:uid="{00000000-0005-0000-0000-0000D1310000}"/>
    <cellStyle name="20 % - Markeringsfarve4 5 2 5 4" xfId="38072" xr:uid="{00000000-0005-0000-0000-0000D2310000}"/>
    <cellStyle name="20 % - Markeringsfarve4 5 2 6" xfId="11461" xr:uid="{00000000-0005-0000-0000-0000D3310000}"/>
    <cellStyle name="20 % - Markeringsfarve4 5 2 6 2" xfId="27781" xr:uid="{00000000-0005-0000-0000-0000D4310000}"/>
    <cellStyle name="20 % - Markeringsfarve4 5 2 6 3" xfId="42747" xr:uid="{00000000-0005-0000-0000-0000D5310000}"/>
    <cellStyle name="20 % - Markeringsfarve4 5 2 7" xfId="20759" xr:uid="{00000000-0005-0000-0000-0000D6310000}"/>
    <cellStyle name="20 % - Markeringsfarve4 5 2 8" xfId="35748" xr:uid="{00000000-0005-0000-0000-0000D7310000}"/>
    <cellStyle name="20 % - Markeringsfarve4 5 3" xfId="3329" xr:uid="{00000000-0005-0000-0000-0000D8310000}"/>
    <cellStyle name="20 % - Markeringsfarve4 5 3 2" xfId="3330" xr:uid="{00000000-0005-0000-0000-0000D9310000}"/>
    <cellStyle name="20 % - Markeringsfarve4 5 3 2 2" xfId="3331" xr:uid="{00000000-0005-0000-0000-0000DA310000}"/>
    <cellStyle name="20 % - Markeringsfarve4 5 3 2 2 2" xfId="8432" xr:uid="{00000000-0005-0000-0000-0000DB310000}"/>
    <cellStyle name="20 % - Markeringsfarve4 5 3 2 2 2 2" xfId="15911" xr:uid="{00000000-0005-0000-0000-0000DC310000}"/>
    <cellStyle name="20 % - Markeringsfarve4 5 3 2 2 2 2 2" xfId="32226" xr:uid="{00000000-0005-0000-0000-0000DD310000}"/>
    <cellStyle name="20 % - Markeringsfarve4 5 3 2 2 2 2 3" xfId="47190" xr:uid="{00000000-0005-0000-0000-0000DE310000}"/>
    <cellStyle name="20 % - Markeringsfarve4 5 3 2 2 2 3" xfId="25204" xr:uid="{00000000-0005-0000-0000-0000DF310000}"/>
    <cellStyle name="20 % - Markeringsfarve4 5 3 2 2 2 4" xfId="40191" xr:uid="{00000000-0005-0000-0000-0000E0310000}"/>
    <cellStyle name="20 % - Markeringsfarve4 5 3 2 2 3" xfId="11468" xr:uid="{00000000-0005-0000-0000-0000E1310000}"/>
    <cellStyle name="20 % - Markeringsfarve4 5 3 2 2 3 2" xfId="27788" xr:uid="{00000000-0005-0000-0000-0000E2310000}"/>
    <cellStyle name="20 % - Markeringsfarve4 5 3 2 2 3 3" xfId="42754" xr:uid="{00000000-0005-0000-0000-0000E3310000}"/>
    <cellStyle name="20 % - Markeringsfarve4 5 3 2 2 4" xfId="20766" xr:uid="{00000000-0005-0000-0000-0000E4310000}"/>
    <cellStyle name="20 % - Markeringsfarve4 5 3 2 2 5" xfId="35755" xr:uid="{00000000-0005-0000-0000-0000E5310000}"/>
    <cellStyle name="20 % - Markeringsfarve4 5 3 2 3" xfId="6996" xr:uid="{00000000-0005-0000-0000-0000E6310000}"/>
    <cellStyle name="20 % - Markeringsfarve4 5 3 2 3 2" xfId="14491" xr:uid="{00000000-0005-0000-0000-0000E7310000}"/>
    <cellStyle name="20 % - Markeringsfarve4 5 3 2 3 2 2" xfId="30806" xr:uid="{00000000-0005-0000-0000-0000E8310000}"/>
    <cellStyle name="20 % - Markeringsfarve4 5 3 2 3 2 3" xfId="45770" xr:uid="{00000000-0005-0000-0000-0000E9310000}"/>
    <cellStyle name="20 % - Markeringsfarve4 5 3 2 3 3" xfId="23784" xr:uid="{00000000-0005-0000-0000-0000EA310000}"/>
    <cellStyle name="20 % - Markeringsfarve4 5 3 2 3 4" xfId="38771" xr:uid="{00000000-0005-0000-0000-0000EB310000}"/>
    <cellStyle name="20 % - Markeringsfarve4 5 3 2 4" xfId="11467" xr:uid="{00000000-0005-0000-0000-0000EC310000}"/>
    <cellStyle name="20 % - Markeringsfarve4 5 3 2 4 2" xfId="27787" xr:uid="{00000000-0005-0000-0000-0000ED310000}"/>
    <cellStyle name="20 % - Markeringsfarve4 5 3 2 4 3" xfId="42753" xr:uid="{00000000-0005-0000-0000-0000EE310000}"/>
    <cellStyle name="20 % - Markeringsfarve4 5 3 2 5" xfId="20765" xr:uid="{00000000-0005-0000-0000-0000EF310000}"/>
    <cellStyle name="20 % - Markeringsfarve4 5 3 2 6" xfId="35754" xr:uid="{00000000-0005-0000-0000-0000F0310000}"/>
    <cellStyle name="20 % - Markeringsfarve4 5 3 3" xfId="3332" xr:uid="{00000000-0005-0000-0000-0000F1310000}"/>
    <cellStyle name="20 % - Markeringsfarve4 5 3 3 2" xfId="7662" xr:uid="{00000000-0005-0000-0000-0000F2310000}"/>
    <cellStyle name="20 % - Markeringsfarve4 5 3 3 2 2" xfId="15151" xr:uid="{00000000-0005-0000-0000-0000F3310000}"/>
    <cellStyle name="20 % - Markeringsfarve4 5 3 3 2 2 2" xfId="31466" xr:uid="{00000000-0005-0000-0000-0000F4310000}"/>
    <cellStyle name="20 % - Markeringsfarve4 5 3 3 2 2 3" xfId="46430" xr:uid="{00000000-0005-0000-0000-0000F5310000}"/>
    <cellStyle name="20 % - Markeringsfarve4 5 3 3 2 3" xfId="24444" xr:uid="{00000000-0005-0000-0000-0000F6310000}"/>
    <cellStyle name="20 % - Markeringsfarve4 5 3 3 2 4" xfId="39431" xr:uid="{00000000-0005-0000-0000-0000F7310000}"/>
    <cellStyle name="20 % - Markeringsfarve4 5 3 3 3" xfId="11469" xr:uid="{00000000-0005-0000-0000-0000F8310000}"/>
    <cellStyle name="20 % - Markeringsfarve4 5 3 3 3 2" xfId="27789" xr:uid="{00000000-0005-0000-0000-0000F9310000}"/>
    <cellStyle name="20 % - Markeringsfarve4 5 3 3 3 3" xfId="42755" xr:uid="{00000000-0005-0000-0000-0000FA310000}"/>
    <cellStyle name="20 % - Markeringsfarve4 5 3 3 4" xfId="20767" xr:uid="{00000000-0005-0000-0000-0000FB310000}"/>
    <cellStyle name="20 % - Markeringsfarve4 5 3 3 5" xfId="35756" xr:uid="{00000000-0005-0000-0000-0000FC310000}"/>
    <cellStyle name="20 % - Markeringsfarve4 5 3 4" xfId="3333" xr:uid="{00000000-0005-0000-0000-0000FD310000}"/>
    <cellStyle name="20 % - Markeringsfarve4 5 3 4 2" xfId="9091" xr:uid="{00000000-0005-0000-0000-0000FE310000}"/>
    <cellStyle name="20 % - Markeringsfarve4 5 3 4 2 2" xfId="16562" xr:uid="{00000000-0005-0000-0000-0000FF310000}"/>
    <cellStyle name="20 % - Markeringsfarve4 5 3 4 2 2 2" xfId="32877" xr:uid="{00000000-0005-0000-0000-000000320000}"/>
    <cellStyle name="20 % - Markeringsfarve4 5 3 4 2 2 3" xfId="47841" xr:uid="{00000000-0005-0000-0000-000001320000}"/>
    <cellStyle name="20 % - Markeringsfarve4 5 3 4 2 3" xfId="25855" xr:uid="{00000000-0005-0000-0000-000002320000}"/>
    <cellStyle name="20 % - Markeringsfarve4 5 3 4 2 4" xfId="40842" xr:uid="{00000000-0005-0000-0000-000003320000}"/>
    <cellStyle name="20 % - Markeringsfarve4 5 3 4 3" xfId="11470" xr:uid="{00000000-0005-0000-0000-000004320000}"/>
    <cellStyle name="20 % - Markeringsfarve4 5 3 4 3 2" xfId="27790" xr:uid="{00000000-0005-0000-0000-000005320000}"/>
    <cellStyle name="20 % - Markeringsfarve4 5 3 4 3 3" xfId="42756" xr:uid="{00000000-0005-0000-0000-000006320000}"/>
    <cellStyle name="20 % - Markeringsfarve4 5 3 4 4" xfId="20768" xr:uid="{00000000-0005-0000-0000-000007320000}"/>
    <cellStyle name="20 % - Markeringsfarve4 5 3 4 5" xfId="35757" xr:uid="{00000000-0005-0000-0000-000008320000}"/>
    <cellStyle name="20 % - Markeringsfarve4 5 3 5" xfId="6297" xr:uid="{00000000-0005-0000-0000-000009320000}"/>
    <cellStyle name="20 % - Markeringsfarve4 5 3 5 2" xfId="13793" xr:uid="{00000000-0005-0000-0000-00000A320000}"/>
    <cellStyle name="20 % - Markeringsfarve4 5 3 5 2 2" xfId="30108" xr:uid="{00000000-0005-0000-0000-00000B320000}"/>
    <cellStyle name="20 % - Markeringsfarve4 5 3 5 2 3" xfId="45072" xr:uid="{00000000-0005-0000-0000-00000C320000}"/>
    <cellStyle name="20 % - Markeringsfarve4 5 3 5 3" xfId="23086" xr:uid="{00000000-0005-0000-0000-00000D320000}"/>
    <cellStyle name="20 % - Markeringsfarve4 5 3 5 4" xfId="38073" xr:uid="{00000000-0005-0000-0000-00000E320000}"/>
    <cellStyle name="20 % - Markeringsfarve4 5 3 6" xfId="11466" xr:uid="{00000000-0005-0000-0000-00000F320000}"/>
    <cellStyle name="20 % - Markeringsfarve4 5 3 6 2" xfId="27786" xr:uid="{00000000-0005-0000-0000-000010320000}"/>
    <cellStyle name="20 % - Markeringsfarve4 5 3 6 3" xfId="42752" xr:uid="{00000000-0005-0000-0000-000011320000}"/>
    <cellStyle name="20 % - Markeringsfarve4 5 3 7" xfId="20764" xr:uid="{00000000-0005-0000-0000-000012320000}"/>
    <cellStyle name="20 % - Markeringsfarve4 5 3 8" xfId="35753" xr:uid="{00000000-0005-0000-0000-000013320000}"/>
    <cellStyle name="20 % - Markeringsfarve4 5 4" xfId="3334" xr:uid="{00000000-0005-0000-0000-000014320000}"/>
    <cellStyle name="20 % - Markeringsfarve4 5 4 2" xfId="3335" xr:uid="{00000000-0005-0000-0000-000015320000}"/>
    <cellStyle name="20 % - Markeringsfarve4 5 4 2 2" xfId="3336" xr:uid="{00000000-0005-0000-0000-000016320000}"/>
    <cellStyle name="20 % - Markeringsfarve4 5 4 2 2 2" xfId="8602" xr:uid="{00000000-0005-0000-0000-000017320000}"/>
    <cellStyle name="20 % - Markeringsfarve4 5 4 2 2 2 2" xfId="16081" xr:uid="{00000000-0005-0000-0000-000018320000}"/>
    <cellStyle name="20 % - Markeringsfarve4 5 4 2 2 2 2 2" xfId="32396" xr:uid="{00000000-0005-0000-0000-000019320000}"/>
    <cellStyle name="20 % - Markeringsfarve4 5 4 2 2 2 2 3" xfId="47360" xr:uid="{00000000-0005-0000-0000-00001A320000}"/>
    <cellStyle name="20 % - Markeringsfarve4 5 4 2 2 2 3" xfId="25374" xr:uid="{00000000-0005-0000-0000-00001B320000}"/>
    <cellStyle name="20 % - Markeringsfarve4 5 4 2 2 2 4" xfId="40361" xr:uid="{00000000-0005-0000-0000-00001C320000}"/>
    <cellStyle name="20 % - Markeringsfarve4 5 4 2 2 3" xfId="11473" xr:uid="{00000000-0005-0000-0000-00001D320000}"/>
    <cellStyle name="20 % - Markeringsfarve4 5 4 2 2 3 2" xfId="27793" xr:uid="{00000000-0005-0000-0000-00001E320000}"/>
    <cellStyle name="20 % - Markeringsfarve4 5 4 2 2 3 3" xfId="42759" xr:uid="{00000000-0005-0000-0000-00001F320000}"/>
    <cellStyle name="20 % - Markeringsfarve4 5 4 2 2 4" xfId="20771" xr:uid="{00000000-0005-0000-0000-000020320000}"/>
    <cellStyle name="20 % - Markeringsfarve4 5 4 2 2 5" xfId="35760" xr:uid="{00000000-0005-0000-0000-000021320000}"/>
    <cellStyle name="20 % - Markeringsfarve4 5 4 2 3" xfId="7136" xr:uid="{00000000-0005-0000-0000-000022320000}"/>
    <cellStyle name="20 % - Markeringsfarve4 5 4 2 3 2" xfId="14628" xr:uid="{00000000-0005-0000-0000-000023320000}"/>
    <cellStyle name="20 % - Markeringsfarve4 5 4 2 3 2 2" xfId="30943" xr:uid="{00000000-0005-0000-0000-000024320000}"/>
    <cellStyle name="20 % - Markeringsfarve4 5 4 2 3 2 3" xfId="45907" xr:uid="{00000000-0005-0000-0000-000025320000}"/>
    <cellStyle name="20 % - Markeringsfarve4 5 4 2 3 3" xfId="23921" xr:uid="{00000000-0005-0000-0000-000026320000}"/>
    <cellStyle name="20 % - Markeringsfarve4 5 4 2 3 4" xfId="38908" xr:uid="{00000000-0005-0000-0000-000027320000}"/>
    <cellStyle name="20 % - Markeringsfarve4 5 4 2 4" xfId="11472" xr:uid="{00000000-0005-0000-0000-000028320000}"/>
    <cellStyle name="20 % - Markeringsfarve4 5 4 2 4 2" xfId="27792" xr:uid="{00000000-0005-0000-0000-000029320000}"/>
    <cellStyle name="20 % - Markeringsfarve4 5 4 2 4 3" xfId="42758" xr:uid="{00000000-0005-0000-0000-00002A320000}"/>
    <cellStyle name="20 % - Markeringsfarve4 5 4 2 5" xfId="20770" xr:uid="{00000000-0005-0000-0000-00002B320000}"/>
    <cellStyle name="20 % - Markeringsfarve4 5 4 2 6" xfId="35759" xr:uid="{00000000-0005-0000-0000-00002C320000}"/>
    <cellStyle name="20 % - Markeringsfarve4 5 4 3" xfId="3337" xr:uid="{00000000-0005-0000-0000-00002D320000}"/>
    <cellStyle name="20 % - Markeringsfarve4 5 4 3 2" xfId="7878" xr:uid="{00000000-0005-0000-0000-00002E320000}"/>
    <cellStyle name="20 % - Markeringsfarve4 5 4 3 2 2" xfId="15366" xr:uid="{00000000-0005-0000-0000-00002F320000}"/>
    <cellStyle name="20 % - Markeringsfarve4 5 4 3 2 2 2" xfId="31681" xr:uid="{00000000-0005-0000-0000-000030320000}"/>
    <cellStyle name="20 % - Markeringsfarve4 5 4 3 2 2 3" xfId="46645" xr:uid="{00000000-0005-0000-0000-000031320000}"/>
    <cellStyle name="20 % - Markeringsfarve4 5 4 3 2 3" xfId="24659" xr:uid="{00000000-0005-0000-0000-000032320000}"/>
    <cellStyle name="20 % - Markeringsfarve4 5 4 3 2 4" xfId="39646" xr:uid="{00000000-0005-0000-0000-000033320000}"/>
    <cellStyle name="20 % - Markeringsfarve4 5 4 3 3" xfId="11474" xr:uid="{00000000-0005-0000-0000-000034320000}"/>
    <cellStyle name="20 % - Markeringsfarve4 5 4 3 3 2" xfId="27794" xr:uid="{00000000-0005-0000-0000-000035320000}"/>
    <cellStyle name="20 % - Markeringsfarve4 5 4 3 3 3" xfId="42760" xr:uid="{00000000-0005-0000-0000-000036320000}"/>
    <cellStyle name="20 % - Markeringsfarve4 5 4 3 4" xfId="20772" xr:uid="{00000000-0005-0000-0000-000037320000}"/>
    <cellStyle name="20 % - Markeringsfarve4 5 4 3 5" xfId="35761" xr:uid="{00000000-0005-0000-0000-000038320000}"/>
    <cellStyle name="20 % - Markeringsfarve4 5 4 4" xfId="3338" xr:uid="{00000000-0005-0000-0000-000039320000}"/>
    <cellStyle name="20 % - Markeringsfarve4 5 4 4 2" xfId="9324" xr:uid="{00000000-0005-0000-0000-00003A320000}"/>
    <cellStyle name="20 % - Markeringsfarve4 5 4 4 2 2" xfId="16785" xr:uid="{00000000-0005-0000-0000-00003B320000}"/>
    <cellStyle name="20 % - Markeringsfarve4 5 4 4 2 2 2" xfId="33100" xr:uid="{00000000-0005-0000-0000-00003C320000}"/>
    <cellStyle name="20 % - Markeringsfarve4 5 4 4 2 2 3" xfId="48064" xr:uid="{00000000-0005-0000-0000-00003D320000}"/>
    <cellStyle name="20 % - Markeringsfarve4 5 4 4 2 3" xfId="26078" xr:uid="{00000000-0005-0000-0000-00003E320000}"/>
    <cellStyle name="20 % - Markeringsfarve4 5 4 4 2 4" xfId="41065" xr:uid="{00000000-0005-0000-0000-00003F320000}"/>
    <cellStyle name="20 % - Markeringsfarve4 5 4 4 3" xfId="11475" xr:uid="{00000000-0005-0000-0000-000040320000}"/>
    <cellStyle name="20 % - Markeringsfarve4 5 4 4 3 2" xfId="27795" xr:uid="{00000000-0005-0000-0000-000041320000}"/>
    <cellStyle name="20 % - Markeringsfarve4 5 4 4 3 3" xfId="42761" xr:uid="{00000000-0005-0000-0000-000042320000}"/>
    <cellStyle name="20 % - Markeringsfarve4 5 4 4 4" xfId="20773" xr:uid="{00000000-0005-0000-0000-000043320000}"/>
    <cellStyle name="20 % - Markeringsfarve4 5 4 4 5" xfId="35762" xr:uid="{00000000-0005-0000-0000-000044320000}"/>
    <cellStyle name="20 % - Markeringsfarve4 5 4 5" xfId="6298" xr:uid="{00000000-0005-0000-0000-000045320000}"/>
    <cellStyle name="20 % - Markeringsfarve4 5 4 5 2" xfId="13794" xr:uid="{00000000-0005-0000-0000-000046320000}"/>
    <cellStyle name="20 % - Markeringsfarve4 5 4 5 2 2" xfId="30109" xr:uid="{00000000-0005-0000-0000-000047320000}"/>
    <cellStyle name="20 % - Markeringsfarve4 5 4 5 2 3" xfId="45073" xr:uid="{00000000-0005-0000-0000-000048320000}"/>
    <cellStyle name="20 % - Markeringsfarve4 5 4 5 3" xfId="23087" xr:uid="{00000000-0005-0000-0000-000049320000}"/>
    <cellStyle name="20 % - Markeringsfarve4 5 4 5 4" xfId="38074" xr:uid="{00000000-0005-0000-0000-00004A320000}"/>
    <cellStyle name="20 % - Markeringsfarve4 5 4 6" xfId="11471" xr:uid="{00000000-0005-0000-0000-00004B320000}"/>
    <cellStyle name="20 % - Markeringsfarve4 5 4 6 2" xfId="27791" xr:uid="{00000000-0005-0000-0000-00004C320000}"/>
    <cellStyle name="20 % - Markeringsfarve4 5 4 6 3" xfId="42757" xr:uid="{00000000-0005-0000-0000-00004D320000}"/>
    <cellStyle name="20 % - Markeringsfarve4 5 4 7" xfId="20769" xr:uid="{00000000-0005-0000-0000-00004E320000}"/>
    <cellStyle name="20 % - Markeringsfarve4 5 4 8" xfId="35758" xr:uid="{00000000-0005-0000-0000-00004F320000}"/>
    <cellStyle name="20 % - Markeringsfarve4 5 5" xfId="3339" xr:uid="{00000000-0005-0000-0000-000050320000}"/>
    <cellStyle name="20 % - Markeringsfarve4 5 5 2" xfId="3340" xr:uid="{00000000-0005-0000-0000-000051320000}"/>
    <cellStyle name="20 % - Markeringsfarve4 5 5 2 2" xfId="3341" xr:uid="{00000000-0005-0000-0000-000052320000}"/>
    <cellStyle name="20 % - Markeringsfarve4 5 5 2 2 2" xfId="8719" xr:uid="{00000000-0005-0000-0000-000053320000}"/>
    <cellStyle name="20 % - Markeringsfarve4 5 5 2 2 2 2" xfId="16198" xr:uid="{00000000-0005-0000-0000-000054320000}"/>
    <cellStyle name="20 % - Markeringsfarve4 5 5 2 2 2 2 2" xfId="32513" xr:uid="{00000000-0005-0000-0000-000055320000}"/>
    <cellStyle name="20 % - Markeringsfarve4 5 5 2 2 2 2 3" xfId="47477" xr:uid="{00000000-0005-0000-0000-000056320000}"/>
    <cellStyle name="20 % - Markeringsfarve4 5 5 2 2 2 3" xfId="25491" xr:uid="{00000000-0005-0000-0000-000057320000}"/>
    <cellStyle name="20 % - Markeringsfarve4 5 5 2 2 2 4" xfId="40478" xr:uid="{00000000-0005-0000-0000-000058320000}"/>
    <cellStyle name="20 % - Markeringsfarve4 5 5 2 2 3" xfId="11478" xr:uid="{00000000-0005-0000-0000-000059320000}"/>
    <cellStyle name="20 % - Markeringsfarve4 5 5 2 2 3 2" xfId="27798" xr:uid="{00000000-0005-0000-0000-00005A320000}"/>
    <cellStyle name="20 % - Markeringsfarve4 5 5 2 2 3 3" xfId="42764" xr:uid="{00000000-0005-0000-0000-00005B320000}"/>
    <cellStyle name="20 % - Markeringsfarve4 5 5 2 2 4" xfId="20776" xr:uid="{00000000-0005-0000-0000-00005C320000}"/>
    <cellStyle name="20 % - Markeringsfarve4 5 5 2 2 5" xfId="35765" xr:uid="{00000000-0005-0000-0000-00005D320000}"/>
    <cellStyle name="20 % - Markeringsfarve4 5 5 2 3" xfId="7235" xr:uid="{00000000-0005-0000-0000-00005E320000}"/>
    <cellStyle name="20 % - Markeringsfarve4 5 5 2 3 2" xfId="14727" xr:uid="{00000000-0005-0000-0000-00005F320000}"/>
    <cellStyle name="20 % - Markeringsfarve4 5 5 2 3 2 2" xfId="31042" xr:uid="{00000000-0005-0000-0000-000060320000}"/>
    <cellStyle name="20 % - Markeringsfarve4 5 5 2 3 2 3" xfId="46006" xr:uid="{00000000-0005-0000-0000-000061320000}"/>
    <cellStyle name="20 % - Markeringsfarve4 5 5 2 3 3" xfId="24020" xr:uid="{00000000-0005-0000-0000-000062320000}"/>
    <cellStyle name="20 % - Markeringsfarve4 5 5 2 3 4" xfId="39007" xr:uid="{00000000-0005-0000-0000-000063320000}"/>
    <cellStyle name="20 % - Markeringsfarve4 5 5 2 4" xfId="11477" xr:uid="{00000000-0005-0000-0000-000064320000}"/>
    <cellStyle name="20 % - Markeringsfarve4 5 5 2 4 2" xfId="27797" xr:uid="{00000000-0005-0000-0000-000065320000}"/>
    <cellStyle name="20 % - Markeringsfarve4 5 5 2 4 3" xfId="42763" xr:uid="{00000000-0005-0000-0000-000066320000}"/>
    <cellStyle name="20 % - Markeringsfarve4 5 5 2 5" xfId="20775" xr:uid="{00000000-0005-0000-0000-000067320000}"/>
    <cellStyle name="20 % - Markeringsfarve4 5 5 2 6" xfId="35764" xr:uid="{00000000-0005-0000-0000-000068320000}"/>
    <cellStyle name="20 % - Markeringsfarve4 5 5 3" xfId="3342" xr:uid="{00000000-0005-0000-0000-000069320000}"/>
    <cellStyle name="20 % - Markeringsfarve4 5 5 3 2" xfId="7995" xr:uid="{00000000-0005-0000-0000-00006A320000}"/>
    <cellStyle name="20 % - Markeringsfarve4 5 5 3 2 2" xfId="15483" xr:uid="{00000000-0005-0000-0000-00006B320000}"/>
    <cellStyle name="20 % - Markeringsfarve4 5 5 3 2 2 2" xfId="31798" xr:uid="{00000000-0005-0000-0000-00006C320000}"/>
    <cellStyle name="20 % - Markeringsfarve4 5 5 3 2 2 3" xfId="46762" xr:uid="{00000000-0005-0000-0000-00006D320000}"/>
    <cellStyle name="20 % - Markeringsfarve4 5 5 3 2 3" xfId="24776" xr:uid="{00000000-0005-0000-0000-00006E320000}"/>
    <cellStyle name="20 % - Markeringsfarve4 5 5 3 2 4" xfId="39763" xr:uid="{00000000-0005-0000-0000-00006F320000}"/>
    <cellStyle name="20 % - Markeringsfarve4 5 5 3 3" xfId="11479" xr:uid="{00000000-0005-0000-0000-000070320000}"/>
    <cellStyle name="20 % - Markeringsfarve4 5 5 3 3 2" xfId="27799" xr:uid="{00000000-0005-0000-0000-000071320000}"/>
    <cellStyle name="20 % - Markeringsfarve4 5 5 3 3 3" xfId="42765" xr:uid="{00000000-0005-0000-0000-000072320000}"/>
    <cellStyle name="20 % - Markeringsfarve4 5 5 3 4" xfId="20777" xr:uid="{00000000-0005-0000-0000-000073320000}"/>
    <cellStyle name="20 % - Markeringsfarve4 5 5 3 5" xfId="35766" xr:uid="{00000000-0005-0000-0000-000074320000}"/>
    <cellStyle name="20 % - Markeringsfarve4 5 5 4" xfId="3343" xr:uid="{00000000-0005-0000-0000-000075320000}"/>
    <cellStyle name="20 % - Markeringsfarve4 5 5 4 2" xfId="8973" xr:uid="{00000000-0005-0000-0000-000076320000}"/>
    <cellStyle name="20 % - Markeringsfarve4 5 5 4 2 2" xfId="16445" xr:uid="{00000000-0005-0000-0000-000077320000}"/>
    <cellStyle name="20 % - Markeringsfarve4 5 5 4 2 2 2" xfId="32760" xr:uid="{00000000-0005-0000-0000-000078320000}"/>
    <cellStyle name="20 % - Markeringsfarve4 5 5 4 2 2 3" xfId="47724" xr:uid="{00000000-0005-0000-0000-000079320000}"/>
    <cellStyle name="20 % - Markeringsfarve4 5 5 4 2 3" xfId="25738" xr:uid="{00000000-0005-0000-0000-00007A320000}"/>
    <cellStyle name="20 % - Markeringsfarve4 5 5 4 2 4" xfId="40725" xr:uid="{00000000-0005-0000-0000-00007B320000}"/>
    <cellStyle name="20 % - Markeringsfarve4 5 5 4 3" xfId="11480" xr:uid="{00000000-0005-0000-0000-00007C320000}"/>
    <cellStyle name="20 % - Markeringsfarve4 5 5 4 3 2" xfId="27800" xr:uid="{00000000-0005-0000-0000-00007D320000}"/>
    <cellStyle name="20 % - Markeringsfarve4 5 5 4 3 3" xfId="42766" xr:uid="{00000000-0005-0000-0000-00007E320000}"/>
    <cellStyle name="20 % - Markeringsfarve4 5 5 4 4" xfId="20778" xr:uid="{00000000-0005-0000-0000-00007F320000}"/>
    <cellStyle name="20 % - Markeringsfarve4 5 5 4 5" xfId="35767" xr:uid="{00000000-0005-0000-0000-000080320000}"/>
    <cellStyle name="20 % - Markeringsfarve4 5 5 5" xfId="6299" xr:uid="{00000000-0005-0000-0000-000081320000}"/>
    <cellStyle name="20 % - Markeringsfarve4 5 5 5 2" xfId="13795" xr:uid="{00000000-0005-0000-0000-000082320000}"/>
    <cellStyle name="20 % - Markeringsfarve4 5 5 5 2 2" xfId="30110" xr:uid="{00000000-0005-0000-0000-000083320000}"/>
    <cellStyle name="20 % - Markeringsfarve4 5 5 5 2 3" xfId="45074" xr:uid="{00000000-0005-0000-0000-000084320000}"/>
    <cellStyle name="20 % - Markeringsfarve4 5 5 5 3" xfId="23088" xr:uid="{00000000-0005-0000-0000-000085320000}"/>
    <cellStyle name="20 % - Markeringsfarve4 5 5 5 4" xfId="38075" xr:uid="{00000000-0005-0000-0000-000086320000}"/>
    <cellStyle name="20 % - Markeringsfarve4 5 5 6" xfId="11476" xr:uid="{00000000-0005-0000-0000-000087320000}"/>
    <cellStyle name="20 % - Markeringsfarve4 5 5 6 2" xfId="27796" xr:uid="{00000000-0005-0000-0000-000088320000}"/>
    <cellStyle name="20 % - Markeringsfarve4 5 5 6 3" xfId="42762" xr:uid="{00000000-0005-0000-0000-000089320000}"/>
    <cellStyle name="20 % - Markeringsfarve4 5 5 7" xfId="20774" xr:uid="{00000000-0005-0000-0000-00008A320000}"/>
    <cellStyle name="20 % - Markeringsfarve4 5 5 8" xfId="35763" xr:uid="{00000000-0005-0000-0000-00008B320000}"/>
    <cellStyle name="20 % - Markeringsfarve4 5 6" xfId="3344" xr:uid="{00000000-0005-0000-0000-00008C320000}"/>
    <cellStyle name="20 % - Markeringsfarve4 5 6 2" xfId="3345" xr:uid="{00000000-0005-0000-0000-00008D320000}"/>
    <cellStyle name="20 % - Markeringsfarve4 5 6 2 2" xfId="3346" xr:uid="{00000000-0005-0000-0000-00008E320000}"/>
    <cellStyle name="20 % - Markeringsfarve4 5 6 2 2 2" xfId="8787" xr:uid="{00000000-0005-0000-0000-00008F320000}"/>
    <cellStyle name="20 % - Markeringsfarve4 5 6 2 2 2 2" xfId="16266" xr:uid="{00000000-0005-0000-0000-000090320000}"/>
    <cellStyle name="20 % - Markeringsfarve4 5 6 2 2 2 2 2" xfId="32581" xr:uid="{00000000-0005-0000-0000-000091320000}"/>
    <cellStyle name="20 % - Markeringsfarve4 5 6 2 2 2 2 3" xfId="47545" xr:uid="{00000000-0005-0000-0000-000092320000}"/>
    <cellStyle name="20 % - Markeringsfarve4 5 6 2 2 2 3" xfId="25559" xr:uid="{00000000-0005-0000-0000-000093320000}"/>
    <cellStyle name="20 % - Markeringsfarve4 5 6 2 2 2 4" xfId="40546" xr:uid="{00000000-0005-0000-0000-000094320000}"/>
    <cellStyle name="20 % - Markeringsfarve4 5 6 2 2 3" xfId="11483" xr:uid="{00000000-0005-0000-0000-000095320000}"/>
    <cellStyle name="20 % - Markeringsfarve4 5 6 2 2 3 2" xfId="27803" xr:uid="{00000000-0005-0000-0000-000096320000}"/>
    <cellStyle name="20 % - Markeringsfarve4 5 6 2 2 3 3" xfId="42769" xr:uid="{00000000-0005-0000-0000-000097320000}"/>
    <cellStyle name="20 % - Markeringsfarve4 5 6 2 2 4" xfId="20781" xr:uid="{00000000-0005-0000-0000-000098320000}"/>
    <cellStyle name="20 % - Markeringsfarve4 5 6 2 2 5" xfId="35770" xr:uid="{00000000-0005-0000-0000-000099320000}"/>
    <cellStyle name="20 % - Markeringsfarve4 5 6 2 3" xfId="7298" xr:uid="{00000000-0005-0000-0000-00009A320000}"/>
    <cellStyle name="20 % - Markeringsfarve4 5 6 2 3 2" xfId="14790" xr:uid="{00000000-0005-0000-0000-00009B320000}"/>
    <cellStyle name="20 % - Markeringsfarve4 5 6 2 3 2 2" xfId="31105" xr:uid="{00000000-0005-0000-0000-00009C320000}"/>
    <cellStyle name="20 % - Markeringsfarve4 5 6 2 3 2 3" xfId="46069" xr:uid="{00000000-0005-0000-0000-00009D320000}"/>
    <cellStyle name="20 % - Markeringsfarve4 5 6 2 3 3" xfId="24083" xr:uid="{00000000-0005-0000-0000-00009E320000}"/>
    <cellStyle name="20 % - Markeringsfarve4 5 6 2 3 4" xfId="39070" xr:uid="{00000000-0005-0000-0000-00009F320000}"/>
    <cellStyle name="20 % - Markeringsfarve4 5 6 2 4" xfId="11482" xr:uid="{00000000-0005-0000-0000-0000A0320000}"/>
    <cellStyle name="20 % - Markeringsfarve4 5 6 2 4 2" xfId="27802" xr:uid="{00000000-0005-0000-0000-0000A1320000}"/>
    <cellStyle name="20 % - Markeringsfarve4 5 6 2 4 3" xfId="42768" xr:uid="{00000000-0005-0000-0000-0000A2320000}"/>
    <cellStyle name="20 % - Markeringsfarve4 5 6 2 5" xfId="20780" xr:uid="{00000000-0005-0000-0000-0000A3320000}"/>
    <cellStyle name="20 % - Markeringsfarve4 5 6 2 6" xfId="35769" xr:uid="{00000000-0005-0000-0000-0000A4320000}"/>
    <cellStyle name="20 % - Markeringsfarve4 5 6 3" xfId="3347" xr:uid="{00000000-0005-0000-0000-0000A5320000}"/>
    <cellStyle name="20 % - Markeringsfarve4 5 6 3 2" xfId="8064" xr:uid="{00000000-0005-0000-0000-0000A6320000}"/>
    <cellStyle name="20 % - Markeringsfarve4 5 6 3 2 2" xfId="15552" xr:uid="{00000000-0005-0000-0000-0000A7320000}"/>
    <cellStyle name="20 % - Markeringsfarve4 5 6 3 2 2 2" xfId="31867" xr:uid="{00000000-0005-0000-0000-0000A8320000}"/>
    <cellStyle name="20 % - Markeringsfarve4 5 6 3 2 2 3" xfId="46831" xr:uid="{00000000-0005-0000-0000-0000A9320000}"/>
    <cellStyle name="20 % - Markeringsfarve4 5 6 3 2 3" xfId="24845" xr:uid="{00000000-0005-0000-0000-0000AA320000}"/>
    <cellStyle name="20 % - Markeringsfarve4 5 6 3 2 4" xfId="39832" xr:uid="{00000000-0005-0000-0000-0000AB320000}"/>
    <cellStyle name="20 % - Markeringsfarve4 5 6 3 3" xfId="11484" xr:uid="{00000000-0005-0000-0000-0000AC320000}"/>
    <cellStyle name="20 % - Markeringsfarve4 5 6 3 3 2" xfId="27804" xr:uid="{00000000-0005-0000-0000-0000AD320000}"/>
    <cellStyle name="20 % - Markeringsfarve4 5 6 3 3 3" xfId="42770" xr:uid="{00000000-0005-0000-0000-0000AE320000}"/>
    <cellStyle name="20 % - Markeringsfarve4 5 6 3 4" xfId="20782" xr:uid="{00000000-0005-0000-0000-0000AF320000}"/>
    <cellStyle name="20 % - Markeringsfarve4 5 6 3 5" xfId="35771" xr:uid="{00000000-0005-0000-0000-0000B0320000}"/>
    <cellStyle name="20 % - Markeringsfarve4 5 6 4" xfId="3348" xr:uid="{00000000-0005-0000-0000-0000B1320000}"/>
    <cellStyle name="20 % - Markeringsfarve4 5 6 4 2" xfId="9276" xr:uid="{00000000-0005-0000-0000-0000B2320000}"/>
    <cellStyle name="20 % - Markeringsfarve4 5 6 4 2 2" xfId="16740" xr:uid="{00000000-0005-0000-0000-0000B3320000}"/>
    <cellStyle name="20 % - Markeringsfarve4 5 6 4 2 2 2" xfId="33055" xr:uid="{00000000-0005-0000-0000-0000B4320000}"/>
    <cellStyle name="20 % - Markeringsfarve4 5 6 4 2 2 3" xfId="48019" xr:uid="{00000000-0005-0000-0000-0000B5320000}"/>
    <cellStyle name="20 % - Markeringsfarve4 5 6 4 2 3" xfId="26033" xr:uid="{00000000-0005-0000-0000-0000B6320000}"/>
    <cellStyle name="20 % - Markeringsfarve4 5 6 4 2 4" xfId="41020" xr:uid="{00000000-0005-0000-0000-0000B7320000}"/>
    <cellStyle name="20 % - Markeringsfarve4 5 6 4 3" xfId="11485" xr:uid="{00000000-0005-0000-0000-0000B8320000}"/>
    <cellStyle name="20 % - Markeringsfarve4 5 6 4 3 2" xfId="27805" xr:uid="{00000000-0005-0000-0000-0000B9320000}"/>
    <cellStyle name="20 % - Markeringsfarve4 5 6 4 3 3" xfId="42771" xr:uid="{00000000-0005-0000-0000-0000BA320000}"/>
    <cellStyle name="20 % - Markeringsfarve4 5 6 4 4" xfId="20783" xr:uid="{00000000-0005-0000-0000-0000BB320000}"/>
    <cellStyle name="20 % - Markeringsfarve4 5 6 4 5" xfId="35772" xr:uid="{00000000-0005-0000-0000-0000BC320000}"/>
    <cellStyle name="20 % - Markeringsfarve4 5 6 5" xfId="6300" xr:uid="{00000000-0005-0000-0000-0000BD320000}"/>
    <cellStyle name="20 % - Markeringsfarve4 5 6 5 2" xfId="13796" xr:uid="{00000000-0005-0000-0000-0000BE320000}"/>
    <cellStyle name="20 % - Markeringsfarve4 5 6 5 2 2" xfId="30111" xr:uid="{00000000-0005-0000-0000-0000BF320000}"/>
    <cellStyle name="20 % - Markeringsfarve4 5 6 5 2 3" xfId="45075" xr:uid="{00000000-0005-0000-0000-0000C0320000}"/>
    <cellStyle name="20 % - Markeringsfarve4 5 6 5 3" xfId="23089" xr:uid="{00000000-0005-0000-0000-0000C1320000}"/>
    <cellStyle name="20 % - Markeringsfarve4 5 6 5 4" xfId="38076" xr:uid="{00000000-0005-0000-0000-0000C2320000}"/>
    <cellStyle name="20 % - Markeringsfarve4 5 6 6" xfId="11481" xr:uid="{00000000-0005-0000-0000-0000C3320000}"/>
    <cellStyle name="20 % - Markeringsfarve4 5 6 6 2" xfId="27801" xr:uid="{00000000-0005-0000-0000-0000C4320000}"/>
    <cellStyle name="20 % - Markeringsfarve4 5 6 6 3" xfId="42767" xr:uid="{00000000-0005-0000-0000-0000C5320000}"/>
    <cellStyle name="20 % - Markeringsfarve4 5 6 7" xfId="20779" xr:uid="{00000000-0005-0000-0000-0000C6320000}"/>
    <cellStyle name="20 % - Markeringsfarve4 5 6 8" xfId="35768" xr:uid="{00000000-0005-0000-0000-0000C7320000}"/>
    <cellStyle name="20 % - Markeringsfarve4 5 7" xfId="3349" xr:uid="{00000000-0005-0000-0000-0000C8320000}"/>
    <cellStyle name="20 % - Markeringsfarve4 5 7 2" xfId="3350" xr:uid="{00000000-0005-0000-0000-0000C9320000}"/>
    <cellStyle name="20 % - Markeringsfarve4 5 7 2 2" xfId="8245" xr:uid="{00000000-0005-0000-0000-0000CA320000}"/>
    <cellStyle name="20 % - Markeringsfarve4 5 7 2 2 2" xfId="15724" xr:uid="{00000000-0005-0000-0000-0000CB320000}"/>
    <cellStyle name="20 % - Markeringsfarve4 5 7 2 2 2 2" xfId="32039" xr:uid="{00000000-0005-0000-0000-0000CC320000}"/>
    <cellStyle name="20 % - Markeringsfarve4 5 7 2 2 2 3" xfId="47003" xr:uid="{00000000-0005-0000-0000-0000CD320000}"/>
    <cellStyle name="20 % - Markeringsfarve4 5 7 2 2 3" xfId="25017" xr:uid="{00000000-0005-0000-0000-0000CE320000}"/>
    <cellStyle name="20 % - Markeringsfarve4 5 7 2 2 4" xfId="40004" xr:uid="{00000000-0005-0000-0000-0000CF320000}"/>
    <cellStyle name="20 % - Markeringsfarve4 5 7 2 3" xfId="11487" xr:uid="{00000000-0005-0000-0000-0000D0320000}"/>
    <cellStyle name="20 % - Markeringsfarve4 5 7 2 3 2" xfId="27807" xr:uid="{00000000-0005-0000-0000-0000D1320000}"/>
    <cellStyle name="20 % - Markeringsfarve4 5 7 2 3 3" xfId="42773" xr:uid="{00000000-0005-0000-0000-0000D2320000}"/>
    <cellStyle name="20 % - Markeringsfarve4 5 7 2 4" xfId="20785" xr:uid="{00000000-0005-0000-0000-0000D3320000}"/>
    <cellStyle name="20 % - Markeringsfarve4 5 7 2 5" xfId="35774" xr:uid="{00000000-0005-0000-0000-0000D4320000}"/>
    <cellStyle name="20 % - Markeringsfarve4 5 7 3" xfId="6835" xr:uid="{00000000-0005-0000-0000-0000D5320000}"/>
    <cellStyle name="20 % - Markeringsfarve4 5 7 3 2" xfId="14330" xr:uid="{00000000-0005-0000-0000-0000D6320000}"/>
    <cellStyle name="20 % - Markeringsfarve4 5 7 3 2 2" xfId="30645" xr:uid="{00000000-0005-0000-0000-0000D7320000}"/>
    <cellStyle name="20 % - Markeringsfarve4 5 7 3 2 3" xfId="45609" xr:uid="{00000000-0005-0000-0000-0000D8320000}"/>
    <cellStyle name="20 % - Markeringsfarve4 5 7 3 3" xfId="23623" xr:uid="{00000000-0005-0000-0000-0000D9320000}"/>
    <cellStyle name="20 % - Markeringsfarve4 5 7 3 4" xfId="38610" xr:uid="{00000000-0005-0000-0000-0000DA320000}"/>
    <cellStyle name="20 % - Markeringsfarve4 5 7 4" xfId="11486" xr:uid="{00000000-0005-0000-0000-0000DB320000}"/>
    <cellStyle name="20 % - Markeringsfarve4 5 7 4 2" xfId="27806" xr:uid="{00000000-0005-0000-0000-0000DC320000}"/>
    <cellStyle name="20 % - Markeringsfarve4 5 7 4 3" xfId="42772" xr:uid="{00000000-0005-0000-0000-0000DD320000}"/>
    <cellStyle name="20 % - Markeringsfarve4 5 7 5" xfId="20784" xr:uid="{00000000-0005-0000-0000-0000DE320000}"/>
    <cellStyle name="20 % - Markeringsfarve4 5 7 6" xfId="35773" xr:uid="{00000000-0005-0000-0000-0000DF320000}"/>
    <cellStyle name="20 % - Markeringsfarve4 5 8" xfId="3351" xr:uid="{00000000-0005-0000-0000-0000E0320000}"/>
    <cellStyle name="20 % - Markeringsfarve4 5 8 2" xfId="7473" xr:uid="{00000000-0005-0000-0000-0000E1320000}"/>
    <cellStyle name="20 % - Markeringsfarve4 5 8 2 2" xfId="14962" xr:uid="{00000000-0005-0000-0000-0000E2320000}"/>
    <cellStyle name="20 % - Markeringsfarve4 5 8 2 2 2" xfId="31277" xr:uid="{00000000-0005-0000-0000-0000E3320000}"/>
    <cellStyle name="20 % - Markeringsfarve4 5 8 2 2 3" xfId="46241" xr:uid="{00000000-0005-0000-0000-0000E4320000}"/>
    <cellStyle name="20 % - Markeringsfarve4 5 8 2 3" xfId="24255" xr:uid="{00000000-0005-0000-0000-0000E5320000}"/>
    <cellStyle name="20 % - Markeringsfarve4 5 8 2 4" xfId="39242" xr:uid="{00000000-0005-0000-0000-0000E6320000}"/>
    <cellStyle name="20 % - Markeringsfarve4 5 8 3" xfId="11488" xr:uid="{00000000-0005-0000-0000-0000E7320000}"/>
    <cellStyle name="20 % - Markeringsfarve4 5 8 3 2" xfId="27808" xr:uid="{00000000-0005-0000-0000-0000E8320000}"/>
    <cellStyle name="20 % - Markeringsfarve4 5 8 3 3" xfId="42774" xr:uid="{00000000-0005-0000-0000-0000E9320000}"/>
    <cellStyle name="20 % - Markeringsfarve4 5 8 4" xfId="20786" xr:uid="{00000000-0005-0000-0000-0000EA320000}"/>
    <cellStyle name="20 % - Markeringsfarve4 5 8 5" xfId="35775" xr:uid="{00000000-0005-0000-0000-0000EB320000}"/>
    <cellStyle name="20 % - Markeringsfarve4 5 9" xfId="3352" xr:uid="{00000000-0005-0000-0000-0000EC320000}"/>
    <cellStyle name="20 % - Markeringsfarve4 5 9 2" xfId="9131" xr:uid="{00000000-0005-0000-0000-0000ED320000}"/>
    <cellStyle name="20 % - Markeringsfarve4 5 9 2 2" xfId="16600" xr:uid="{00000000-0005-0000-0000-0000EE320000}"/>
    <cellStyle name="20 % - Markeringsfarve4 5 9 2 2 2" xfId="32915" xr:uid="{00000000-0005-0000-0000-0000EF320000}"/>
    <cellStyle name="20 % - Markeringsfarve4 5 9 2 2 3" xfId="47879" xr:uid="{00000000-0005-0000-0000-0000F0320000}"/>
    <cellStyle name="20 % - Markeringsfarve4 5 9 2 3" xfId="25893" xr:uid="{00000000-0005-0000-0000-0000F1320000}"/>
    <cellStyle name="20 % - Markeringsfarve4 5 9 2 4" xfId="40880" xr:uid="{00000000-0005-0000-0000-0000F2320000}"/>
    <cellStyle name="20 % - Markeringsfarve4 5 9 3" xfId="11489" xr:uid="{00000000-0005-0000-0000-0000F3320000}"/>
    <cellStyle name="20 % - Markeringsfarve4 5 9 3 2" xfId="27809" xr:uid="{00000000-0005-0000-0000-0000F4320000}"/>
    <cellStyle name="20 % - Markeringsfarve4 5 9 3 3" xfId="42775" xr:uid="{00000000-0005-0000-0000-0000F5320000}"/>
    <cellStyle name="20 % - Markeringsfarve4 5 9 4" xfId="20787" xr:uid="{00000000-0005-0000-0000-0000F6320000}"/>
    <cellStyle name="20 % - Markeringsfarve4 5 9 5" xfId="35776" xr:uid="{00000000-0005-0000-0000-0000F7320000}"/>
    <cellStyle name="20 % - Markeringsfarve4 6" xfId="3353" xr:uid="{00000000-0005-0000-0000-0000F8320000}"/>
    <cellStyle name="20 % - Markeringsfarve4 6 2" xfId="3354" xr:uid="{00000000-0005-0000-0000-0000F9320000}"/>
    <cellStyle name="20 % - Markeringsfarve4 6 2 2" xfId="3355" xr:uid="{00000000-0005-0000-0000-0000FA320000}"/>
    <cellStyle name="20 % - Markeringsfarve4 6 2 2 2" xfId="3356" xr:uid="{00000000-0005-0000-0000-0000FB320000}"/>
    <cellStyle name="20 % - Markeringsfarve4 6 2 2 2 2" xfId="8433" xr:uid="{00000000-0005-0000-0000-0000FC320000}"/>
    <cellStyle name="20 % - Markeringsfarve4 6 2 2 2 2 2" xfId="15912" xr:uid="{00000000-0005-0000-0000-0000FD320000}"/>
    <cellStyle name="20 % - Markeringsfarve4 6 2 2 2 2 2 2" xfId="32227" xr:uid="{00000000-0005-0000-0000-0000FE320000}"/>
    <cellStyle name="20 % - Markeringsfarve4 6 2 2 2 2 2 3" xfId="47191" xr:uid="{00000000-0005-0000-0000-0000FF320000}"/>
    <cellStyle name="20 % - Markeringsfarve4 6 2 2 2 2 3" xfId="25205" xr:uid="{00000000-0005-0000-0000-000000330000}"/>
    <cellStyle name="20 % - Markeringsfarve4 6 2 2 2 2 4" xfId="40192" xr:uid="{00000000-0005-0000-0000-000001330000}"/>
    <cellStyle name="20 % - Markeringsfarve4 6 2 2 2 3" xfId="11493" xr:uid="{00000000-0005-0000-0000-000002330000}"/>
    <cellStyle name="20 % - Markeringsfarve4 6 2 2 2 3 2" xfId="27813" xr:uid="{00000000-0005-0000-0000-000003330000}"/>
    <cellStyle name="20 % - Markeringsfarve4 6 2 2 2 3 3" xfId="42779" xr:uid="{00000000-0005-0000-0000-000004330000}"/>
    <cellStyle name="20 % - Markeringsfarve4 6 2 2 2 4" xfId="20791" xr:uid="{00000000-0005-0000-0000-000005330000}"/>
    <cellStyle name="20 % - Markeringsfarve4 6 2 2 2 5" xfId="35780" xr:uid="{00000000-0005-0000-0000-000006330000}"/>
    <cellStyle name="20 % - Markeringsfarve4 6 2 2 3" xfId="6997" xr:uid="{00000000-0005-0000-0000-000007330000}"/>
    <cellStyle name="20 % - Markeringsfarve4 6 2 2 3 2" xfId="14492" xr:uid="{00000000-0005-0000-0000-000008330000}"/>
    <cellStyle name="20 % - Markeringsfarve4 6 2 2 3 2 2" xfId="30807" xr:uid="{00000000-0005-0000-0000-000009330000}"/>
    <cellStyle name="20 % - Markeringsfarve4 6 2 2 3 2 3" xfId="45771" xr:uid="{00000000-0005-0000-0000-00000A330000}"/>
    <cellStyle name="20 % - Markeringsfarve4 6 2 2 3 3" xfId="23785" xr:uid="{00000000-0005-0000-0000-00000B330000}"/>
    <cellStyle name="20 % - Markeringsfarve4 6 2 2 3 4" xfId="38772" xr:uid="{00000000-0005-0000-0000-00000C330000}"/>
    <cellStyle name="20 % - Markeringsfarve4 6 2 2 4" xfId="11492" xr:uid="{00000000-0005-0000-0000-00000D330000}"/>
    <cellStyle name="20 % - Markeringsfarve4 6 2 2 4 2" xfId="27812" xr:uid="{00000000-0005-0000-0000-00000E330000}"/>
    <cellStyle name="20 % - Markeringsfarve4 6 2 2 4 3" xfId="42778" xr:uid="{00000000-0005-0000-0000-00000F330000}"/>
    <cellStyle name="20 % - Markeringsfarve4 6 2 2 5" xfId="20790" xr:uid="{00000000-0005-0000-0000-000010330000}"/>
    <cellStyle name="20 % - Markeringsfarve4 6 2 2 6" xfId="35779" xr:uid="{00000000-0005-0000-0000-000011330000}"/>
    <cellStyle name="20 % - Markeringsfarve4 6 2 3" xfId="3357" xr:uid="{00000000-0005-0000-0000-000012330000}"/>
    <cellStyle name="20 % - Markeringsfarve4 6 2 3 2" xfId="7663" xr:uid="{00000000-0005-0000-0000-000013330000}"/>
    <cellStyle name="20 % - Markeringsfarve4 6 2 3 2 2" xfId="15152" xr:uid="{00000000-0005-0000-0000-000014330000}"/>
    <cellStyle name="20 % - Markeringsfarve4 6 2 3 2 2 2" xfId="31467" xr:uid="{00000000-0005-0000-0000-000015330000}"/>
    <cellStyle name="20 % - Markeringsfarve4 6 2 3 2 2 3" xfId="46431" xr:uid="{00000000-0005-0000-0000-000016330000}"/>
    <cellStyle name="20 % - Markeringsfarve4 6 2 3 2 3" xfId="24445" xr:uid="{00000000-0005-0000-0000-000017330000}"/>
    <cellStyle name="20 % - Markeringsfarve4 6 2 3 2 4" xfId="39432" xr:uid="{00000000-0005-0000-0000-000018330000}"/>
    <cellStyle name="20 % - Markeringsfarve4 6 2 3 3" xfId="11494" xr:uid="{00000000-0005-0000-0000-000019330000}"/>
    <cellStyle name="20 % - Markeringsfarve4 6 2 3 3 2" xfId="27814" xr:uid="{00000000-0005-0000-0000-00001A330000}"/>
    <cellStyle name="20 % - Markeringsfarve4 6 2 3 3 3" xfId="42780" xr:uid="{00000000-0005-0000-0000-00001B330000}"/>
    <cellStyle name="20 % - Markeringsfarve4 6 2 3 4" xfId="20792" xr:uid="{00000000-0005-0000-0000-00001C330000}"/>
    <cellStyle name="20 % - Markeringsfarve4 6 2 3 5" xfId="35781" xr:uid="{00000000-0005-0000-0000-00001D330000}"/>
    <cellStyle name="20 % - Markeringsfarve4 6 2 4" xfId="3358" xr:uid="{00000000-0005-0000-0000-00001E330000}"/>
    <cellStyle name="20 % - Markeringsfarve4 6 2 4 2" xfId="8880" xr:uid="{00000000-0005-0000-0000-00001F330000}"/>
    <cellStyle name="20 % - Markeringsfarve4 6 2 4 2 2" xfId="16355" xr:uid="{00000000-0005-0000-0000-000020330000}"/>
    <cellStyle name="20 % - Markeringsfarve4 6 2 4 2 2 2" xfId="32670" xr:uid="{00000000-0005-0000-0000-000021330000}"/>
    <cellStyle name="20 % - Markeringsfarve4 6 2 4 2 2 3" xfId="47634" xr:uid="{00000000-0005-0000-0000-000022330000}"/>
    <cellStyle name="20 % - Markeringsfarve4 6 2 4 2 3" xfId="25648" xr:uid="{00000000-0005-0000-0000-000023330000}"/>
    <cellStyle name="20 % - Markeringsfarve4 6 2 4 2 4" xfId="40635" xr:uid="{00000000-0005-0000-0000-000024330000}"/>
    <cellStyle name="20 % - Markeringsfarve4 6 2 4 3" xfId="11495" xr:uid="{00000000-0005-0000-0000-000025330000}"/>
    <cellStyle name="20 % - Markeringsfarve4 6 2 4 3 2" xfId="27815" xr:uid="{00000000-0005-0000-0000-000026330000}"/>
    <cellStyle name="20 % - Markeringsfarve4 6 2 4 3 3" xfId="42781" xr:uid="{00000000-0005-0000-0000-000027330000}"/>
    <cellStyle name="20 % - Markeringsfarve4 6 2 4 4" xfId="20793" xr:uid="{00000000-0005-0000-0000-000028330000}"/>
    <cellStyle name="20 % - Markeringsfarve4 6 2 4 5" xfId="35782" xr:uid="{00000000-0005-0000-0000-000029330000}"/>
    <cellStyle name="20 % - Markeringsfarve4 6 2 5" xfId="6302" xr:uid="{00000000-0005-0000-0000-00002A330000}"/>
    <cellStyle name="20 % - Markeringsfarve4 6 2 5 2" xfId="13798" xr:uid="{00000000-0005-0000-0000-00002B330000}"/>
    <cellStyle name="20 % - Markeringsfarve4 6 2 5 2 2" xfId="30113" xr:uid="{00000000-0005-0000-0000-00002C330000}"/>
    <cellStyle name="20 % - Markeringsfarve4 6 2 5 2 3" xfId="45077" xr:uid="{00000000-0005-0000-0000-00002D330000}"/>
    <cellStyle name="20 % - Markeringsfarve4 6 2 5 3" xfId="23091" xr:uid="{00000000-0005-0000-0000-00002E330000}"/>
    <cellStyle name="20 % - Markeringsfarve4 6 2 5 4" xfId="38078" xr:uid="{00000000-0005-0000-0000-00002F330000}"/>
    <cellStyle name="20 % - Markeringsfarve4 6 2 6" xfId="11491" xr:uid="{00000000-0005-0000-0000-000030330000}"/>
    <cellStyle name="20 % - Markeringsfarve4 6 2 6 2" xfId="27811" xr:uid="{00000000-0005-0000-0000-000031330000}"/>
    <cellStyle name="20 % - Markeringsfarve4 6 2 6 3" xfId="42777" xr:uid="{00000000-0005-0000-0000-000032330000}"/>
    <cellStyle name="20 % - Markeringsfarve4 6 2 7" xfId="20789" xr:uid="{00000000-0005-0000-0000-000033330000}"/>
    <cellStyle name="20 % - Markeringsfarve4 6 2 8" xfId="35778" xr:uid="{00000000-0005-0000-0000-000034330000}"/>
    <cellStyle name="20 % - Markeringsfarve4 6 3" xfId="3359" xr:uid="{00000000-0005-0000-0000-000035330000}"/>
    <cellStyle name="20 % - Markeringsfarve4 6 3 2" xfId="3360" xr:uid="{00000000-0005-0000-0000-000036330000}"/>
    <cellStyle name="20 % - Markeringsfarve4 6 3 2 2" xfId="8286" xr:uid="{00000000-0005-0000-0000-000037330000}"/>
    <cellStyle name="20 % - Markeringsfarve4 6 3 2 2 2" xfId="15765" xr:uid="{00000000-0005-0000-0000-000038330000}"/>
    <cellStyle name="20 % - Markeringsfarve4 6 3 2 2 2 2" xfId="32080" xr:uid="{00000000-0005-0000-0000-000039330000}"/>
    <cellStyle name="20 % - Markeringsfarve4 6 3 2 2 2 3" xfId="47044" xr:uid="{00000000-0005-0000-0000-00003A330000}"/>
    <cellStyle name="20 % - Markeringsfarve4 6 3 2 2 3" xfId="25058" xr:uid="{00000000-0005-0000-0000-00003B330000}"/>
    <cellStyle name="20 % - Markeringsfarve4 6 3 2 2 4" xfId="40045" xr:uid="{00000000-0005-0000-0000-00003C330000}"/>
    <cellStyle name="20 % - Markeringsfarve4 6 3 2 3" xfId="11497" xr:uid="{00000000-0005-0000-0000-00003D330000}"/>
    <cellStyle name="20 % - Markeringsfarve4 6 3 2 3 2" xfId="27817" xr:uid="{00000000-0005-0000-0000-00003E330000}"/>
    <cellStyle name="20 % - Markeringsfarve4 6 3 2 3 3" xfId="42783" xr:uid="{00000000-0005-0000-0000-00003F330000}"/>
    <cellStyle name="20 % - Markeringsfarve4 6 3 2 4" xfId="20795" xr:uid="{00000000-0005-0000-0000-000040330000}"/>
    <cellStyle name="20 % - Markeringsfarve4 6 3 2 5" xfId="35784" xr:uid="{00000000-0005-0000-0000-000041330000}"/>
    <cellStyle name="20 % - Markeringsfarve4 6 3 3" xfId="6868" xr:uid="{00000000-0005-0000-0000-000042330000}"/>
    <cellStyle name="20 % - Markeringsfarve4 6 3 3 2" xfId="14363" xr:uid="{00000000-0005-0000-0000-000043330000}"/>
    <cellStyle name="20 % - Markeringsfarve4 6 3 3 2 2" xfId="30678" xr:uid="{00000000-0005-0000-0000-000044330000}"/>
    <cellStyle name="20 % - Markeringsfarve4 6 3 3 2 3" xfId="45642" xr:uid="{00000000-0005-0000-0000-000045330000}"/>
    <cellStyle name="20 % - Markeringsfarve4 6 3 3 3" xfId="23656" xr:uid="{00000000-0005-0000-0000-000046330000}"/>
    <cellStyle name="20 % - Markeringsfarve4 6 3 3 4" xfId="38643" xr:uid="{00000000-0005-0000-0000-000047330000}"/>
    <cellStyle name="20 % - Markeringsfarve4 6 3 4" xfId="11496" xr:uid="{00000000-0005-0000-0000-000048330000}"/>
    <cellStyle name="20 % - Markeringsfarve4 6 3 4 2" xfId="27816" xr:uid="{00000000-0005-0000-0000-000049330000}"/>
    <cellStyle name="20 % - Markeringsfarve4 6 3 4 3" xfId="42782" xr:uid="{00000000-0005-0000-0000-00004A330000}"/>
    <cellStyle name="20 % - Markeringsfarve4 6 3 5" xfId="20794" xr:uid="{00000000-0005-0000-0000-00004B330000}"/>
    <cellStyle name="20 % - Markeringsfarve4 6 3 6" xfId="35783" xr:uid="{00000000-0005-0000-0000-00004C330000}"/>
    <cellStyle name="20 % - Markeringsfarve4 6 4" xfId="3361" xr:uid="{00000000-0005-0000-0000-00004D330000}"/>
    <cellStyle name="20 % - Markeringsfarve4 6 4 2" xfId="7516" xr:uid="{00000000-0005-0000-0000-00004E330000}"/>
    <cellStyle name="20 % - Markeringsfarve4 6 4 2 2" xfId="15005" xr:uid="{00000000-0005-0000-0000-00004F330000}"/>
    <cellStyle name="20 % - Markeringsfarve4 6 4 2 2 2" xfId="31320" xr:uid="{00000000-0005-0000-0000-000050330000}"/>
    <cellStyle name="20 % - Markeringsfarve4 6 4 2 2 3" xfId="46284" xr:uid="{00000000-0005-0000-0000-000051330000}"/>
    <cellStyle name="20 % - Markeringsfarve4 6 4 2 3" xfId="24298" xr:uid="{00000000-0005-0000-0000-000052330000}"/>
    <cellStyle name="20 % - Markeringsfarve4 6 4 2 4" xfId="39285" xr:uid="{00000000-0005-0000-0000-000053330000}"/>
    <cellStyle name="20 % - Markeringsfarve4 6 4 3" xfId="11498" xr:uid="{00000000-0005-0000-0000-000054330000}"/>
    <cellStyle name="20 % - Markeringsfarve4 6 4 3 2" xfId="27818" xr:uid="{00000000-0005-0000-0000-000055330000}"/>
    <cellStyle name="20 % - Markeringsfarve4 6 4 3 3" xfId="42784" xr:uid="{00000000-0005-0000-0000-000056330000}"/>
    <cellStyle name="20 % - Markeringsfarve4 6 4 4" xfId="20796" xr:uid="{00000000-0005-0000-0000-000057330000}"/>
    <cellStyle name="20 % - Markeringsfarve4 6 4 5" xfId="35785" xr:uid="{00000000-0005-0000-0000-000058330000}"/>
    <cellStyle name="20 % - Markeringsfarve4 6 5" xfId="3362" xr:uid="{00000000-0005-0000-0000-000059330000}"/>
    <cellStyle name="20 % - Markeringsfarve4 6 5 2" xfId="8927" xr:uid="{00000000-0005-0000-0000-00005A330000}"/>
    <cellStyle name="20 % - Markeringsfarve4 6 5 2 2" xfId="16401" xr:uid="{00000000-0005-0000-0000-00005B330000}"/>
    <cellStyle name="20 % - Markeringsfarve4 6 5 2 2 2" xfId="32716" xr:uid="{00000000-0005-0000-0000-00005C330000}"/>
    <cellStyle name="20 % - Markeringsfarve4 6 5 2 2 3" xfId="47680" xr:uid="{00000000-0005-0000-0000-00005D330000}"/>
    <cellStyle name="20 % - Markeringsfarve4 6 5 2 3" xfId="25694" xr:uid="{00000000-0005-0000-0000-00005E330000}"/>
    <cellStyle name="20 % - Markeringsfarve4 6 5 2 4" xfId="40681" xr:uid="{00000000-0005-0000-0000-00005F330000}"/>
    <cellStyle name="20 % - Markeringsfarve4 6 5 3" xfId="11499" xr:uid="{00000000-0005-0000-0000-000060330000}"/>
    <cellStyle name="20 % - Markeringsfarve4 6 5 3 2" xfId="27819" xr:uid="{00000000-0005-0000-0000-000061330000}"/>
    <cellStyle name="20 % - Markeringsfarve4 6 5 3 3" xfId="42785" xr:uid="{00000000-0005-0000-0000-000062330000}"/>
    <cellStyle name="20 % - Markeringsfarve4 6 5 4" xfId="20797" xr:uid="{00000000-0005-0000-0000-000063330000}"/>
    <cellStyle name="20 % - Markeringsfarve4 6 5 5" xfId="35786" xr:uid="{00000000-0005-0000-0000-000064330000}"/>
    <cellStyle name="20 % - Markeringsfarve4 6 6" xfId="6301" xr:uid="{00000000-0005-0000-0000-000065330000}"/>
    <cellStyle name="20 % - Markeringsfarve4 6 6 2" xfId="13797" xr:uid="{00000000-0005-0000-0000-000066330000}"/>
    <cellStyle name="20 % - Markeringsfarve4 6 6 2 2" xfId="30112" xr:uid="{00000000-0005-0000-0000-000067330000}"/>
    <cellStyle name="20 % - Markeringsfarve4 6 6 2 3" xfId="45076" xr:uid="{00000000-0005-0000-0000-000068330000}"/>
    <cellStyle name="20 % - Markeringsfarve4 6 6 3" xfId="23090" xr:uid="{00000000-0005-0000-0000-000069330000}"/>
    <cellStyle name="20 % - Markeringsfarve4 6 6 4" xfId="38077" xr:uid="{00000000-0005-0000-0000-00006A330000}"/>
    <cellStyle name="20 % - Markeringsfarve4 6 7" xfId="11490" xr:uid="{00000000-0005-0000-0000-00006B330000}"/>
    <cellStyle name="20 % - Markeringsfarve4 6 7 2" xfId="27810" xr:uid="{00000000-0005-0000-0000-00006C330000}"/>
    <cellStyle name="20 % - Markeringsfarve4 6 7 3" xfId="42776" xr:uid="{00000000-0005-0000-0000-00006D330000}"/>
    <cellStyle name="20 % - Markeringsfarve4 6 8" xfId="20788" xr:uid="{00000000-0005-0000-0000-00006E330000}"/>
    <cellStyle name="20 % - Markeringsfarve4 6 9" xfId="35777" xr:uid="{00000000-0005-0000-0000-00006F330000}"/>
    <cellStyle name="20 % - Markeringsfarve4 7" xfId="3363" xr:uid="{00000000-0005-0000-0000-000070330000}"/>
    <cellStyle name="20 % - Markeringsfarve4 7 2" xfId="3364" xr:uid="{00000000-0005-0000-0000-000071330000}"/>
    <cellStyle name="20 % - Markeringsfarve4 7 2 2" xfId="3365" xr:uid="{00000000-0005-0000-0000-000072330000}"/>
    <cellStyle name="20 % - Markeringsfarve4 7 2 2 2" xfId="8524" xr:uid="{00000000-0005-0000-0000-000073330000}"/>
    <cellStyle name="20 % - Markeringsfarve4 7 2 2 2 2" xfId="16003" xr:uid="{00000000-0005-0000-0000-000074330000}"/>
    <cellStyle name="20 % - Markeringsfarve4 7 2 2 2 2 2" xfId="32318" xr:uid="{00000000-0005-0000-0000-000075330000}"/>
    <cellStyle name="20 % - Markeringsfarve4 7 2 2 2 2 3" xfId="47282" xr:uid="{00000000-0005-0000-0000-000076330000}"/>
    <cellStyle name="20 % - Markeringsfarve4 7 2 2 2 3" xfId="25296" xr:uid="{00000000-0005-0000-0000-000077330000}"/>
    <cellStyle name="20 % - Markeringsfarve4 7 2 2 2 4" xfId="40283" xr:uid="{00000000-0005-0000-0000-000078330000}"/>
    <cellStyle name="20 % - Markeringsfarve4 7 2 2 3" xfId="11502" xr:uid="{00000000-0005-0000-0000-000079330000}"/>
    <cellStyle name="20 % - Markeringsfarve4 7 2 2 3 2" xfId="27822" xr:uid="{00000000-0005-0000-0000-00007A330000}"/>
    <cellStyle name="20 % - Markeringsfarve4 7 2 2 3 3" xfId="42788" xr:uid="{00000000-0005-0000-0000-00007B330000}"/>
    <cellStyle name="20 % - Markeringsfarve4 7 2 2 4" xfId="20800" xr:uid="{00000000-0005-0000-0000-00007C330000}"/>
    <cellStyle name="20 % - Markeringsfarve4 7 2 2 5" xfId="35789" xr:uid="{00000000-0005-0000-0000-00007D330000}"/>
    <cellStyle name="20 % - Markeringsfarve4 7 2 3" xfId="7070" xr:uid="{00000000-0005-0000-0000-00007E330000}"/>
    <cellStyle name="20 % - Markeringsfarve4 7 2 3 2" xfId="14562" xr:uid="{00000000-0005-0000-0000-00007F330000}"/>
    <cellStyle name="20 % - Markeringsfarve4 7 2 3 2 2" xfId="30877" xr:uid="{00000000-0005-0000-0000-000080330000}"/>
    <cellStyle name="20 % - Markeringsfarve4 7 2 3 2 3" xfId="45841" xr:uid="{00000000-0005-0000-0000-000081330000}"/>
    <cellStyle name="20 % - Markeringsfarve4 7 2 3 3" xfId="23855" xr:uid="{00000000-0005-0000-0000-000082330000}"/>
    <cellStyle name="20 % - Markeringsfarve4 7 2 3 4" xfId="38842" xr:uid="{00000000-0005-0000-0000-000083330000}"/>
    <cellStyle name="20 % - Markeringsfarve4 7 2 4" xfId="11501" xr:uid="{00000000-0005-0000-0000-000084330000}"/>
    <cellStyle name="20 % - Markeringsfarve4 7 2 4 2" xfId="27821" xr:uid="{00000000-0005-0000-0000-000085330000}"/>
    <cellStyle name="20 % - Markeringsfarve4 7 2 4 3" xfId="42787" xr:uid="{00000000-0005-0000-0000-000086330000}"/>
    <cellStyle name="20 % - Markeringsfarve4 7 2 5" xfId="20799" xr:uid="{00000000-0005-0000-0000-000087330000}"/>
    <cellStyle name="20 % - Markeringsfarve4 7 2 6" xfId="35788" xr:uid="{00000000-0005-0000-0000-000088330000}"/>
    <cellStyle name="20 % - Markeringsfarve4 7 3" xfId="3366" xr:uid="{00000000-0005-0000-0000-000089330000}"/>
    <cellStyle name="20 % - Markeringsfarve4 7 3 2" xfId="7800" xr:uid="{00000000-0005-0000-0000-00008A330000}"/>
    <cellStyle name="20 % - Markeringsfarve4 7 3 2 2" xfId="15288" xr:uid="{00000000-0005-0000-0000-00008B330000}"/>
    <cellStyle name="20 % - Markeringsfarve4 7 3 2 2 2" xfId="31603" xr:uid="{00000000-0005-0000-0000-00008C330000}"/>
    <cellStyle name="20 % - Markeringsfarve4 7 3 2 2 3" xfId="46567" xr:uid="{00000000-0005-0000-0000-00008D330000}"/>
    <cellStyle name="20 % - Markeringsfarve4 7 3 2 3" xfId="24581" xr:uid="{00000000-0005-0000-0000-00008E330000}"/>
    <cellStyle name="20 % - Markeringsfarve4 7 3 2 4" xfId="39568" xr:uid="{00000000-0005-0000-0000-00008F330000}"/>
    <cellStyle name="20 % - Markeringsfarve4 7 3 3" xfId="11503" xr:uid="{00000000-0005-0000-0000-000090330000}"/>
    <cellStyle name="20 % - Markeringsfarve4 7 3 3 2" xfId="27823" xr:uid="{00000000-0005-0000-0000-000091330000}"/>
    <cellStyle name="20 % - Markeringsfarve4 7 3 3 3" xfId="42789" xr:uid="{00000000-0005-0000-0000-000092330000}"/>
    <cellStyle name="20 % - Markeringsfarve4 7 3 4" xfId="20801" xr:uid="{00000000-0005-0000-0000-000093330000}"/>
    <cellStyle name="20 % - Markeringsfarve4 7 3 5" xfId="35790" xr:uid="{00000000-0005-0000-0000-000094330000}"/>
    <cellStyle name="20 % - Markeringsfarve4 7 4" xfId="3367" xr:uid="{00000000-0005-0000-0000-000095330000}"/>
    <cellStyle name="20 % - Markeringsfarve4 7 4 2" xfId="9221" xr:uid="{00000000-0005-0000-0000-000096330000}"/>
    <cellStyle name="20 % - Markeringsfarve4 7 4 2 2" xfId="16687" xr:uid="{00000000-0005-0000-0000-000097330000}"/>
    <cellStyle name="20 % - Markeringsfarve4 7 4 2 2 2" xfId="33002" xr:uid="{00000000-0005-0000-0000-000098330000}"/>
    <cellStyle name="20 % - Markeringsfarve4 7 4 2 2 3" xfId="47966" xr:uid="{00000000-0005-0000-0000-000099330000}"/>
    <cellStyle name="20 % - Markeringsfarve4 7 4 2 3" xfId="25980" xr:uid="{00000000-0005-0000-0000-00009A330000}"/>
    <cellStyle name="20 % - Markeringsfarve4 7 4 2 4" xfId="40967" xr:uid="{00000000-0005-0000-0000-00009B330000}"/>
    <cellStyle name="20 % - Markeringsfarve4 7 4 3" xfId="11504" xr:uid="{00000000-0005-0000-0000-00009C330000}"/>
    <cellStyle name="20 % - Markeringsfarve4 7 4 3 2" xfId="27824" xr:uid="{00000000-0005-0000-0000-00009D330000}"/>
    <cellStyle name="20 % - Markeringsfarve4 7 4 3 3" xfId="42790" xr:uid="{00000000-0005-0000-0000-00009E330000}"/>
    <cellStyle name="20 % - Markeringsfarve4 7 4 4" xfId="20802" xr:uid="{00000000-0005-0000-0000-00009F330000}"/>
    <cellStyle name="20 % - Markeringsfarve4 7 4 5" xfId="35791" xr:uid="{00000000-0005-0000-0000-0000A0330000}"/>
    <cellStyle name="20 % - Markeringsfarve4 7 5" xfId="6303" xr:uid="{00000000-0005-0000-0000-0000A1330000}"/>
    <cellStyle name="20 % - Markeringsfarve4 7 5 2" xfId="13799" xr:uid="{00000000-0005-0000-0000-0000A2330000}"/>
    <cellStyle name="20 % - Markeringsfarve4 7 5 2 2" xfId="30114" xr:uid="{00000000-0005-0000-0000-0000A3330000}"/>
    <cellStyle name="20 % - Markeringsfarve4 7 5 2 3" xfId="45078" xr:uid="{00000000-0005-0000-0000-0000A4330000}"/>
    <cellStyle name="20 % - Markeringsfarve4 7 5 3" xfId="23092" xr:uid="{00000000-0005-0000-0000-0000A5330000}"/>
    <cellStyle name="20 % - Markeringsfarve4 7 5 4" xfId="38079" xr:uid="{00000000-0005-0000-0000-0000A6330000}"/>
    <cellStyle name="20 % - Markeringsfarve4 7 6" xfId="11500" xr:uid="{00000000-0005-0000-0000-0000A7330000}"/>
    <cellStyle name="20 % - Markeringsfarve4 7 6 2" xfId="27820" xr:uid="{00000000-0005-0000-0000-0000A8330000}"/>
    <cellStyle name="20 % - Markeringsfarve4 7 6 3" xfId="42786" xr:uid="{00000000-0005-0000-0000-0000A9330000}"/>
    <cellStyle name="20 % - Markeringsfarve4 7 7" xfId="20798" xr:uid="{00000000-0005-0000-0000-0000AA330000}"/>
    <cellStyle name="20 % - Markeringsfarve4 7 8" xfId="35787" xr:uid="{00000000-0005-0000-0000-0000AB330000}"/>
    <cellStyle name="20 % - Markeringsfarve4 8" xfId="3368" xr:uid="{00000000-0005-0000-0000-0000AC330000}"/>
    <cellStyle name="20 % - Markeringsfarve4 8 2" xfId="3369" xr:uid="{00000000-0005-0000-0000-0000AD330000}"/>
    <cellStyle name="20 % - Markeringsfarve4 8 2 2" xfId="3370" xr:uid="{00000000-0005-0000-0000-0000AE330000}"/>
    <cellStyle name="20 % - Markeringsfarve4 8 2 2 2" xfId="8641" xr:uid="{00000000-0005-0000-0000-0000AF330000}"/>
    <cellStyle name="20 % - Markeringsfarve4 8 2 2 2 2" xfId="16120" xr:uid="{00000000-0005-0000-0000-0000B0330000}"/>
    <cellStyle name="20 % - Markeringsfarve4 8 2 2 2 2 2" xfId="32435" xr:uid="{00000000-0005-0000-0000-0000B1330000}"/>
    <cellStyle name="20 % - Markeringsfarve4 8 2 2 2 2 3" xfId="47399" xr:uid="{00000000-0005-0000-0000-0000B2330000}"/>
    <cellStyle name="20 % - Markeringsfarve4 8 2 2 2 3" xfId="25413" xr:uid="{00000000-0005-0000-0000-0000B3330000}"/>
    <cellStyle name="20 % - Markeringsfarve4 8 2 2 2 4" xfId="40400" xr:uid="{00000000-0005-0000-0000-0000B4330000}"/>
    <cellStyle name="20 % - Markeringsfarve4 8 2 2 3" xfId="11507" xr:uid="{00000000-0005-0000-0000-0000B5330000}"/>
    <cellStyle name="20 % - Markeringsfarve4 8 2 2 3 2" xfId="27827" xr:uid="{00000000-0005-0000-0000-0000B6330000}"/>
    <cellStyle name="20 % - Markeringsfarve4 8 2 2 3 3" xfId="42793" xr:uid="{00000000-0005-0000-0000-0000B7330000}"/>
    <cellStyle name="20 % - Markeringsfarve4 8 2 2 4" xfId="20805" xr:uid="{00000000-0005-0000-0000-0000B8330000}"/>
    <cellStyle name="20 % - Markeringsfarve4 8 2 2 5" xfId="35794" xr:uid="{00000000-0005-0000-0000-0000B9330000}"/>
    <cellStyle name="20 % - Markeringsfarve4 8 2 3" xfId="7169" xr:uid="{00000000-0005-0000-0000-0000BA330000}"/>
    <cellStyle name="20 % - Markeringsfarve4 8 2 3 2" xfId="14661" xr:uid="{00000000-0005-0000-0000-0000BB330000}"/>
    <cellStyle name="20 % - Markeringsfarve4 8 2 3 2 2" xfId="30976" xr:uid="{00000000-0005-0000-0000-0000BC330000}"/>
    <cellStyle name="20 % - Markeringsfarve4 8 2 3 2 3" xfId="45940" xr:uid="{00000000-0005-0000-0000-0000BD330000}"/>
    <cellStyle name="20 % - Markeringsfarve4 8 2 3 3" xfId="23954" xr:uid="{00000000-0005-0000-0000-0000BE330000}"/>
    <cellStyle name="20 % - Markeringsfarve4 8 2 3 4" xfId="38941" xr:uid="{00000000-0005-0000-0000-0000BF330000}"/>
    <cellStyle name="20 % - Markeringsfarve4 8 2 4" xfId="11506" xr:uid="{00000000-0005-0000-0000-0000C0330000}"/>
    <cellStyle name="20 % - Markeringsfarve4 8 2 4 2" xfId="27826" xr:uid="{00000000-0005-0000-0000-0000C1330000}"/>
    <cellStyle name="20 % - Markeringsfarve4 8 2 4 3" xfId="42792" xr:uid="{00000000-0005-0000-0000-0000C2330000}"/>
    <cellStyle name="20 % - Markeringsfarve4 8 2 5" xfId="20804" xr:uid="{00000000-0005-0000-0000-0000C3330000}"/>
    <cellStyle name="20 % - Markeringsfarve4 8 2 6" xfId="35793" xr:uid="{00000000-0005-0000-0000-0000C4330000}"/>
    <cellStyle name="20 % - Markeringsfarve4 8 3" xfId="3371" xr:uid="{00000000-0005-0000-0000-0000C5330000}"/>
    <cellStyle name="20 % - Markeringsfarve4 8 3 2" xfId="7917" xr:uid="{00000000-0005-0000-0000-0000C6330000}"/>
    <cellStyle name="20 % - Markeringsfarve4 8 3 2 2" xfId="15405" xr:uid="{00000000-0005-0000-0000-0000C7330000}"/>
    <cellStyle name="20 % - Markeringsfarve4 8 3 2 2 2" xfId="31720" xr:uid="{00000000-0005-0000-0000-0000C8330000}"/>
    <cellStyle name="20 % - Markeringsfarve4 8 3 2 2 3" xfId="46684" xr:uid="{00000000-0005-0000-0000-0000C9330000}"/>
    <cellStyle name="20 % - Markeringsfarve4 8 3 2 3" xfId="24698" xr:uid="{00000000-0005-0000-0000-0000CA330000}"/>
    <cellStyle name="20 % - Markeringsfarve4 8 3 2 4" xfId="39685" xr:uid="{00000000-0005-0000-0000-0000CB330000}"/>
    <cellStyle name="20 % - Markeringsfarve4 8 3 3" xfId="11508" xr:uid="{00000000-0005-0000-0000-0000CC330000}"/>
    <cellStyle name="20 % - Markeringsfarve4 8 3 3 2" xfId="27828" xr:uid="{00000000-0005-0000-0000-0000CD330000}"/>
    <cellStyle name="20 % - Markeringsfarve4 8 3 3 3" xfId="42794" xr:uid="{00000000-0005-0000-0000-0000CE330000}"/>
    <cellStyle name="20 % - Markeringsfarve4 8 3 4" xfId="20806" xr:uid="{00000000-0005-0000-0000-0000CF330000}"/>
    <cellStyle name="20 % - Markeringsfarve4 8 3 5" xfId="35795" xr:uid="{00000000-0005-0000-0000-0000D0330000}"/>
    <cellStyle name="20 % - Markeringsfarve4 8 4" xfId="3372" xr:uid="{00000000-0005-0000-0000-0000D1330000}"/>
    <cellStyle name="20 % - Markeringsfarve4 8 4 2" xfId="9457" xr:uid="{00000000-0005-0000-0000-0000D2330000}"/>
    <cellStyle name="20 % - Markeringsfarve4 8 4 2 2" xfId="16911" xr:uid="{00000000-0005-0000-0000-0000D3330000}"/>
    <cellStyle name="20 % - Markeringsfarve4 8 4 2 2 2" xfId="33226" xr:uid="{00000000-0005-0000-0000-0000D4330000}"/>
    <cellStyle name="20 % - Markeringsfarve4 8 4 2 2 3" xfId="48190" xr:uid="{00000000-0005-0000-0000-0000D5330000}"/>
    <cellStyle name="20 % - Markeringsfarve4 8 4 2 3" xfId="26204" xr:uid="{00000000-0005-0000-0000-0000D6330000}"/>
    <cellStyle name="20 % - Markeringsfarve4 8 4 2 4" xfId="41191" xr:uid="{00000000-0005-0000-0000-0000D7330000}"/>
    <cellStyle name="20 % - Markeringsfarve4 8 4 3" xfId="11509" xr:uid="{00000000-0005-0000-0000-0000D8330000}"/>
    <cellStyle name="20 % - Markeringsfarve4 8 4 3 2" xfId="27829" xr:uid="{00000000-0005-0000-0000-0000D9330000}"/>
    <cellStyle name="20 % - Markeringsfarve4 8 4 3 3" xfId="42795" xr:uid="{00000000-0005-0000-0000-0000DA330000}"/>
    <cellStyle name="20 % - Markeringsfarve4 8 4 4" xfId="20807" xr:uid="{00000000-0005-0000-0000-0000DB330000}"/>
    <cellStyle name="20 % - Markeringsfarve4 8 4 5" xfId="35796" xr:uid="{00000000-0005-0000-0000-0000DC330000}"/>
    <cellStyle name="20 % - Markeringsfarve4 8 5" xfId="6304" xr:uid="{00000000-0005-0000-0000-0000DD330000}"/>
    <cellStyle name="20 % - Markeringsfarve4 8 5 2" xfId="13800" xr:uid="{00000000-0005-0000-0000-0000DE330000}"/>
    <cellStyle name="20 % - Markeringsfarve4 8 5 2 2" xfId="30115" xr:uid="{00000000-0005-0000-0000-0000DF330000}"/>
    <cellStyle name="20 % - Markeringsfarve4 8 5 2 3" xfId="45079" xr:uid="{00000000-0005-0000-0000-0000E0330000}"/>
    <cellStyle name="20 % - Markeringsfarve4 8 5 3" xfId="23093" xr:uid="{00000000-0005-0000-0000-0000E1330000}"/>
    <cellStyle name="20 % - Markeringsfarve4 8 5 4" xfId="38080" xr:uid="{00000000-0005-0000-0000-0000E2330000}"/>
    <cellStyle name="20 % - Markeringsfarve4 8 6" xfId="11505" xr:uid="{00000000-0005-0000-0000-0000E3330000}"/>
    <cellStyle name="20 % - Markeringsfarve4 8 6 2" xfId="27825" xr:uid="{00000000-0005-0000-0000-0000E4330000}"/>
    <cellStyle name="20 % - Markeringsfarve4 8 6 3" xfId="42791" xr:uid="{00000000-0005-0000-0000-0000E5330000}"/>
    <cellStyle name="20 % - Markeringsfarve4 8 7" xfId="20803" xr:uid="{00000000-0005-0000-0000-0000E6330000}"/>
    <cellStyle name="20 % - Markeringsfarve4 8 8" xfId="35792" xr:uid="{00000000-0005-0000-0000-0000E7330000}"/>
    <cellStyle name="20 % - Markeringsfarve4 9" xfId="3373" xr:uid="{00000000-0005-0000-0000-0000E8330000}"/>
    <cellStyle name="20 % - Markeringsfarve4 9 2" xfId="3374" xr:uid="{00000000-0005-0000-0000-0000E9330000}"/>
    <cellStyle name="20 % - Markeringsfarve4 9 2 2" xfId="3375" xr:uid="{00000000-0005-0000-0000-0000EA330000}"/>
    <cellStyle name="20 % - Markeringsfarve4 9 2 2 2" xfId="8779" xr:uid="{00000000-0005-0000-0000-0000EB330000}"/>
    <cellStyle name="20 % - Markeringsfarve4 9 2 2 2 2" xfId="16258" xr:uid="{00000000-0005-0000-0000-0000EC330000}"/>
    <cellStyle name="20 % - Markeringsfarve4 9 2 2 2 2 2" xfId="32573" xr:uid="{00000000-0005-0000-0000-0000ED330000}"/>
    <cellStyle name="20 % - Markeringsfarve4 9 2 2 2 2 3" xfId="47537" xr:uid="{00000000-0005-0000-0000-0000EE330000}"/>
    <cellStyle name="20 % - Markeringsfarve4 9 2 2 2 3" xfId="25551" xr:uid="{00000000-0005-0000-0000-0000EF330000}"/>
    <cellStyle name="20 % - Markeringsfarve4 9 2 2 2 4" xfId="40538" xr:uid="{00000000-0005-0000-0000-0000F0330000}"/>
    <cellStyle name="20 % - Markeringsfarve4 9 2 2 3" xfId="11512" xr:uid="{00000000-0005-0000-0000-0000F1330000}"/>
    <cellStyle name="20 % - Markeringsfarve4 9 2 2 3 2" xfId="27832" xr:uid="{00000000-0005-0000-0000-0000F2330000}"/>
    <cellStyle name="20 % - Markeringsfarve4 9 2 2 3 3" xfId="42798" xr:uid="{00000000-0005-0000-0000-0000F3330000}"/>
    <cellStyle name="20 % - Markeringsfarve4 9 2 2 4" xfId="20810" xr:uid="{00000000-0005-0000-0000-0000F4330000}"/>
    <cellStyle name="20 % - Markeringsfarve4 9 2 2 5" xfId="35799" xr:uid="{00000000-0005-0000-0000-0000F5330000}"/>
    <cellStyle name="20 % - Markeringsfarve4 9 2 3" xfId="7290" xr:uid="{00000000-0005-0000-0000-0000F6330000}"/>
    <cellStyle name="20 % - Markeringsfarve4 9 2 3 2" xfId="14782" xr:uid="{00000000-0005-0000-0000-0000F7330000}"/>
    <cellStyle name="20 % - Markeringsfarve4 9 2 3 2 2" xfId="31097" xr:uid="{00000000-0005-0000-0000-0000F8330000}"/>
    <cellStyle name="20 % - Markeringsfarve4 9 2 3 2 3" xfId="46061" xr:uid="{00000000-0005-0000-0000-0000F9330000}"/>
    <cellStyle name="20 % - Markeringsfarve4 9 2 3 3" xfId="24075" xr:uid="{00000000-0005-0000-0000-0000FA330000}"/>
    <cellStyle name="20 % - Markeringsfarve4 9 2 3 4" xfId="39062" xr:uid="{00000000-0005-0000-0000-0000FB330000}"/>
    <cellStyle name="20 % - Markeringsfarve4 9 2 4" xfId="11511" xr:uid="{00000000-0005-0000-0000-0000FC330000}"/>
    <cellStyle name="20 % - Markeringsfarve4 9 2 4 2" xfId="27831" xr:uid="{00000000-0005-0000-0000-0000FD330000}"/>
    <cellStyle name="20 % - Markeringsfarve4 9 2 4 3" xfId="42797" xr:uid="{00000000-0005-0000-0000-0000FE330000}"/>
    <cellStyle name="20 % - Markeringsfarve4 9 2 5" xfId="20809" xr:uid="{00000000-0005-0000-0000-0000FF330000}"/>
    <cellStyle name="20 % - Markeringsfarve4 9 2 6" xfId="35798" xr:uid="{00000000-0005-0000-0000-000000340000}"/>
    <cellStyle name="20 % - Markeringsfarve4 9 3" xfId="3376" xr:uid="{00000000-0005-0000-0000-000001340000}"/>
    <cellStyle name="20 % - Markeringsfarve4 9 3 2" xfId="8056" xr:uid="{00000000-0005-0000-0000-000002340000}"/>
    <cellStyle name="20 % - Markeringsfarve4 9 3 2 2" xfId="15544" xr:uid="{00000000-0005-0000-0000-000003340000}"/>
    <cellStyle name="20 % - Markeringsfarve4 9 3 2 2 2" xfId="31859" xr:uid="{00000000-0005-0000-0000-000004340000}"/>
    <cellStyle name="20 % - Markeringsfarve4 9 3 2 2 3" xfId="46823" xr:uid="{00000000-0005-0000-0000-000005340000}"/>
    <cellStyle name="20 % - Markeringsfarve4 9 3 2 3" xfId="24837" xr:uid="{00000000-0005-0000-0000-000006340000}"/>
    <cellStyle name="20 % - Markeringsfarve4 9 3 2 4" xfId="39824" xr:uid="{00000000-0005-0000-0000-000007340000}"/>
    <cellStyle name="20 % - Markeringsfarve4 9 3 3" xfId="11513" xr:uid="{00000000-0005-0000-0000-000008340000}"/>
    <cellStyle name="20 % - Markeringsfarve4 9 3 3 2" xfId="27833" xr:uid="{00000000-0005-0000-0000-000009340000}"/>
    <cellStyle name="20 % - Markeringsfarve4 9 3 3 3" xfId="42799" xr:uid="{00000000-0005-0000-0000-00000A340000}"/>
    <cellStyle name="20 % - Markeringsfarve4 9 3 4" xfId="20811" xr:uid="{00000000-0005-0000-0000-00000B340000}"/>
    <cellStyle name="20 % - Markeringsfarve4 9 3 5" xfId="35800" xr:uid="{00000000-0005-0000-0000-00000C340000}"/>
    <cellStyle name="20 % - Markeringsfarve4 9 4" xfId="3377" xr:uid="{00000000-0005-0000-0000-00000D340000}"/>
    <cellStyle name="20 % - Markeringsfarve4 9 4 2" xfId="9177" xr:uid="{00000000-0005-0000-0000-00000E340000}"/>
    <cellStyle name="20 % - Markeringsfarve4 9 4 2 2" xfId="16644" xr:uid="{00000000-0005-0000-0000-00000F340000}"/>
    <cellStyle name="20 % - Markeringsfarve4 9 4 2 2 2" xfId="32959" xr:uid="{00000000-0005-0000-0000-000010340000}"/>
    <cellStyle name="20 % - Markeringsfarve4 9 4 2 2 3" xfId="47923" xr:uid="{00000000-0005-0000-0000-000011340000}"/>
    <cellStyle name="20 % - Markeringsfarve4 9 4 2 3" xfId="25937" xr:uid="{00000000-0005-0000-0000-000012340000}"/>
    <cellStyle name="20 % - Markeringsfarve4 9 4 2 4" xfId="40924" xr:uid="{00000000-0005-0000-0000-000013340000}"/>
    <cellStyle name="20 % - Markeringsfarve4 9 4 3" xfId="11514" xr:uid="{00000000-0005-0000-0000-000014340000}"/>
    <cellStyle name="20 % - Markeringsfarve4 9 4 3 2" xfId="27834" xr:uid="{00000000-0005-0000-0000-000015340000}"/>
    <cellStyle name="20 % - Markeringsfarve4 9 4 3 3" xfId="42800" xr:uid="{00000000-0005-0000-0000-000016340000}"/>
    <cellStyle name="20 % - Markeringsfarve4 9 4 4" xfId="20812" xr:uid="{00000000-0005-0000-0000-000017340000}"/>
    <cellStyle name="20 % - Markeringsfarve4 9 4 5" xfId="35801" xr:uid="{00000000-0005-0000-0000-000018340000}"/>
    <cellStyle name="20 % - Markeringsfarve4 9 5" xfId="6305" xr:uid="{00000000-0005-0000-0000-000019340000}"/>
    <cellStyle name="20 % - Markeringsfarve4 9 5 2" xfId="13801" xr:uid="{00000000-0005-0000-0000-00001A340000}"/>
    <cellStyle name="20 % - Markeringsfarve4 9 5 2 2" xfId="30116" xr:uid="{00000000-0005-0000-0000-00001B340000}"/>
    <cellStyle name="20 % - Markeringsfarve4 9 5 2 3" xfId="45080" xr:uid="{00000000-0005-0000-0000-00001C340000}"/>
    <cellStyle name="20 % - Markeringsfarve4 9 5 3" xfId="23094" xr:uid="{00000000-0005-0000-0000-00001D340000}"/>
    <cellStyle name="20 % - Markeringsfarve4 9 5 4" xfId="38081" xr:uid="{00000000-0005-0000-0000-00001E340000}"/>
    <cellStyle name="20 % - Markeringsfarve4 9 6" xfId="11510" xr:uid="{00000000-0005-0000-0000-00001F340000}"/>
    <cellStyle name="20 % - Markeringsfarve4 9 6 2" xfId="27830" xr:uid="{00000000-0005-0000-0000-000020340000}"/>
    <cellStyle name="20 % - Markeringsfarve4 9 6 3" xfId="42796" xr:uid="{00000000-0005-0000-0000-000021340000}"/>
    <cellStyle name="20 % - Markeringsfarve4 9 7" xfId="20808" xr:uid="{00000000-0005-0000-0000-000022340000}"/>
    <cellStyle name="20 % - Markeringsfarve4 9 8" xfId="35797" xr:uid="{00000000-0005-0000-0000-000023340000}"/>
    <cellStyle name="20 % - Markeringsfarve5 10" xfId="3378" xr:uid="{00000000-0005-0000-0000-000024340000}"/>
    <cellStyle name="20 % - Markeringsfarve5 10 2" xfId="3379" xr:uid="{00000000-0005-0000-0000-000025340000}"/>
    <cellStyle name="20 % - Markeringsfarve5 10 2 2" xfId="8788" xr:uid="{00000000-0005-0000-0000-000026340000}"/>
    <cellStyle name="20 % - Markeringsfarve5 10 2 2 2" xfId="16267" xr:uid="{00000000-0005-0000-0000-000027340000}"/>
    <cellStyle name="20 % - Markeringsfarve5 10 2 2 2 2" xfId="32582" xr:uid="{00000000-0005-0000-0000-000028340000}"/>
    <cellStyle name="20 % - Markeringsfarve5 10 2 2 2 3" xfId="47546" xr:uid="{00000000-0005-0000-0000-000029340000}"/>
    <cellStyle name="20 % - Markeringsfarve5 10 2 2 3" xfId="25560" xr:uid="{00000000-0005-0000-0000-00002A340000}"/>
    <cellStyle name="20 % - Markeringsfarve5 10 2 2 4" xfId="40547" xr:uid="{00000000-0005-0000-0000-00002B340000}"/>
    <cellStyle name="20 % - Markeringsfarve5 10 2 3" xfId="11516" xr:uid="{00000000-0005-0000-0000-00002C340000}"/>
    <cellStyle name="20 % - Markeringsfarve5 10 2 3 2" xfId="27836" xr:uid="{00000000-0005-0000-0000-00002D340000}"/>
    <cellStyle name="20 % - Markeringsfarve5 10 2 3 3" xfId="42802" xr:uid="{00000000-0005-0000-0000-00002E340000}"/>
    <cellStyle name="20 % - Markeringsfarve5 10 2 4" xfId="20814" xr:uid="{00000000-0005-0000-0000-00002F340000}"/>
    <cellStyle name="20 % - Markeringsfarve5 10 2 5" xfId="35803" xr:uid="{00000000-0005-0000-0000-000030340000}"/>
    <cellStyle name="20 % - Markeringsfarve5 10 3" xfId="3380" xr:uid="{00000000-0005-0000-0000-000031340000}"/>
    <cellStyle name="20 % - Markeringsfarve5 10 3 2" xfId="8065" xr:uid="{00000000-0005-0000-0000-000032340000}"/>
    <cellStyle name="20 % - Markeringsfarve5 10 3 2 2" xfId="15553" xr:uid="{00000000-0005-0000-0000-000033340000}"/>
    <cellStyle name="20 % - Markeringsfarve5 10 3 2 2 2" xfId="31868" xr:uid="{00000000-0005-0000-0000-000034340000}"/>
    <cellStyle name="20 % - Markeringsfarve5 10 3 2 2 3" xfId="46832" xr:uid="{00000000-0005-0000-0000-000035340000}"/>
    <cellStyle name="20 % - Markeringsfarve5 10 3 2 3" xfId="24846" xr:uid="{00000000-0005-0000-0000-000036340000}"/>
    <cellStyle name="20 % - Markeringsfarve5 10 3 2 4" xfId="39833" xr:uid="{00000000-0005-0000-0000-000037340000}"/>
    <cellStyle name="20 % - Markeringsfarve5 10 3 3" xfId="11517" xr:uid="{00000000-0005-0000-0000-000038340000}"/>
    <cellStyle name="20 % - Markeringsfarve5 10 3 3 2" xfId="27837" xr:uid="{00000000-0005-0000-0000-000039340000}"/>
    <cellStyle name="20 % - Markeringsfarve5 10 3 3 3" xfId="42803" xr:uid="{00000000-0005-0000-0000-00003A340000}"/>
    <cellStyle name="20 % - Markeringsfarve5 10 3 4" xfId="20815" xr:uid="{00000000-0005-0000-0000-00003B340000}"/>
    <cellStyle name="20 % - Markeringsfarve5 10 3 5" xfId="35804" xr:uid="{00000000-0005-0000-0000-00003C340000}"/>
    <cellStyle name="20 % - Markeringsfarve5 10 4" xfId="6306" xr:uid="{00000000-0005-0000-0000-00003D340000}"/>
    <cellStyle name="20 % - Markeringsfarve5 10 4 2" xfId="13802" xr:uid="{00000000-0005-0000-0000-00003E340000}"/>
    <cellStyle name="20 % - Markeringsfarve5 10 4 2 2" xfId="30117" xr:uid="{00000000-0005-0000-0000-00003F340000}"/>
    <cellStyle name="20 % - Markeringsfarve5 10 4 2 3" xfId="45081" xr:uid="{00000000-0005-0000-0000-000040340000}"/>
    <cellStyle name="20 % - Markeringsfarve5 10 4 3" xfId="23095" xr:uid="{00000000-0005-0000-0000-000041340000}"/>
    <cellStyle name="20 % - Markeringsfarve5 10 4 4" xfId="38082" xr:uid="{00000000-0005-0000-0000-000042340000}"/>
    <cellStyle name="20 % - Markeringsfarve5 10 5" xfId="11515" xr:uid="{00000000-0005-0000-0000-000043340000}"/>
    <cellStyle name="20 % - Markeringsfarve5 10 5 2" xfId="27835" xr:uid="{00000000-0005-0000-0000-000044340000}"/>
    <cellStyle name="20 % - Markeringsfarve5 10 5 3" xfId="42801" xr:uid="{00000000-0005-0000-0000-000045340000}"/>
    <cellStyle name="20 % - Markeringsfarve5 10 6" xfId="20813" xr:uid="{00000000-0005-0000-0000-000046340000}"/>
    <cellStyle name="20 % - Markeringsfarve5 10 7" xfId="35802" xr:uid="{00000000-0005-0000-0000-000047340000}"/>
    <cellStyle name="20 % - Markeringsfarve5 11" xfId="3381" xr:uid="{00000000-0005-0000-0000-000048340000}"/>
    <cellStyle name="20 % - Markeringsfarve5 11 2" xfId="3382" xr:uid="{00000000-0005-0000-0000-000049340000}"/>
    <cellStyle name="20 % - Markeringsfarve5 11 2 2" xfId="8168" xr:uid="{00000000-0005-0000-0000-00004A340000}"/>
    <cellStyle name="20 % - Markeringsfarve5 11 2 2 2" xfId="15647" xr:uid="{00000000-0005-0000-0000-00004B340000}"/>
    <cellStyle name="20 % - Markeringsfarve5 11 2 2 2 2" xfId="31962" xr:uid="{00000000-0005-0000-0000-00004C340000}"/>
    <cellStyle name="20 % - Markeringsfarve5 11 2 2 2 3" xfId="46926" xr:uid="{00000000-0005-0000-0000-00004D340000}"/>
    <cellStyle name="20 % - Markeringsfarve5 11 2 2 3" xfId="24940" xr:uid="{00000000-0005-0000-0000-00004E340000}"/>
    <cellStyle name="20 % - Markeringsfarve5 11 2 2 4" xfId="39927" xr:uid="{00000000-0005-0000-0000-00004F340000}"/>
    <cellStyle name="20 % - Markeringsfarve5 11 2 3" xfId="11519" xr:uid="{00000000-0005-0000-0000-000050340000}"/>
    <cellStyle name="20 % - Markeringsfarve5 11 2 3 2" xfId="27839" xr:uid="{00000000-0005-0000-0000-000051340000}"/>
    <cellStyle name="20 % - Markeringsfarve5 11 2 3 3" xfId="42805" xr:uid="{00000000-0005-0000-0000-000052340000}"/>
    <cellStyle name="20 % - Markeringsfarve5 11 2 4" xfId="20817" xr:uid="{00000000-0005-0000-0000-000053340000}"/>
    <cellStyle name="20 % - Markeringsfarve5 11 2 5" xfId="35806" xr:uid="{00000000-0005-0000-0000-000054340000}"/>
    <cellStyle name="20 % - Markeringsfarve5 11 3" xfId="6307" xr:uid="{00000000-0005-0000-0000-000055340000}"/>
    <cellStyle name="20 % - Markeringsfarve5 11 3 2" xfId="13803" xr:uid="{00000000-0005-0000-0000-000056340000}"/>
    <cellStyle name="20 % - Markeringsfarve5 11 3 2 2" xfId="30118" xr:uid="{00000000-0005-0000-0000-000057340000}"/>
    <cellStyle name="20 % - Markeringsfarve5 11 3 2 3" xfId="45082" xr:uid="{00000000-0005-0000-0000-000058340000}"/>
    <cellStyle name="20 % - Markeringsfarve5 11 3 3" xfId="23096" xr:uid="{00000000-0005-0000-0000-000059340000}"/>
    <cellStyle name="20 % - Markeringsfarve5 11 3 4" xfId="38083" xr:uid="{00000000-0005-0000-0000-00005A340000}"/>
    <cellStyle name="20 % - Markeringsfarve5 11 4" xfId="11518" xr:uid="{00000000-0005-0000-0000-00005B340000}"/>
    <cellStyle name="20 % - Markeringsfarve5 11 4 2" xfId="27838" xr:uid="{00000000-0005-0000-0000-00005C340000}"/>
    <cellStyle name="20 % - Markeringsfarve5 11 4 3" xfId="42804" xr:uid="{00000000-0005-0000-0000-00005D340000}"/>
    <cellStyle name="20 % - Markeringsfarve5 11 5" xfId="20816" xr:uid="{00000000-0005-0000-0000-00005E340000}"/>
    <cellStyle name="20 % - Markeringsfarve5 11 6" xfId="35805" xr:uid="{00000000-0005-0000-0000-00005F340000}"/>
    <cellStyle name="20 % - Markeringsfarve5 12" xfId="3383" xr:uid="{00000000-0005-0000-0000-000060340000}"/>
    <cellStyle name="20 % - Markeringsfarve5 12 2" xfId="7392" xr:uid="{00000000-0005-0000-0000-000061340000}"/>
    <cellStyle name="20 % - Markeringsfarve5 12 2 2" xfId="14883" xr:uid="{00000000-0005-0000-0000-000062340000}"/>
    <cellStyle name="20 % - Markeringsfarve5 12 2 2 2" xfId="31198" xr:uid="{00000000-0005-0000-0000-000063340000}"/>
    <cellStyle name="20 % - Markeringsfarve5 12 2 2 3" xfId="46162" xr:uid="{00000000-0005-0000-0000-000064340000}"/>
    <cellStyle name="20 % - Markeringsfarve5 12 2 3" xfId="24176" xr:uid="{00000000-0005-0000-0000-000065340000}"/>
    <cellStyle name="20 % - Markeringsfarve5 12 2 4" xfId="39163" xr:uid="{00000000-0005-0000-0000-000066340000}"/>
    <cellStyle name="20 % - Markeringsfarve5 12 3" xfId="11520" xr:uid="{00000000-0005-0000-0000-000067340000}"/>
    <cellStyle name="20 % - Markeringsfarve5 12 3 2" xfId="27840" xr:uid="{00000000-0005-0000-0000-000068340000}"/>
    <cellStyle name="20 % - Markeringsfarve5 12 3 3" xfId="42806" xr:uid="{00000000-0005-0000-0000-000069340000}"/>
    <cellStyle name="20 % - Markeringsfarve5 12 4" xfId="20818" xr:uid="{00000000-0005-0000-0000-00006A340000}"/>
    <cellStyle name="20 % - Markeringsfarve5 12 5" xfId="35807" xr:uid="{00000000-0005-0000-0000-00006B340000}"/>
    <cellStyle name="20 % - Markeringsfarve5 13" xfId="6071" xr:uid="{00000000-0005-0000-0000-00006C340000}"/>
    <cellStyle name="20 % - Markeringsfarve5 13 2" xfId="13570" xr:uid="{00000000-0005-0000-0000-00006D340000}"/>
    <cellStyle name="20 % - Markeringsfarve5 13 2 2" xfId="29885" xr:uid="{00000000-0005-0000-0000-00006E340000}"/>
    <cellStyle name="20 % - Markeringsfarve5 13 2 3" xfId="44849" xr:uid="{00000000-0005-0000-0000-00006F340000}"/>
    <cellStyle name="20 % - Markeringsfarve5 13 3" xfId="22863" xr:uid="{00000000-0005-0000-0000-000070340000}"/>
    <cellStyle name="20 % - Markeringsfarve5 13 4" xfId="37850" xr:uid="{00000000-0005-0000-0000-000071340000}"/>
    <cellStyle name="20 % - Markeringsfarve5 2" xfId="3384" xr:uid="{00000000-0005-0000-0000-000072340000}"/>
    <cellStyle name="20 % - Markeringsfarve5 2 10" xfId="3385" xr:uid="{00000000-0005-0000-0000-000073340000}"/>
    <cellStyle name="20 % - Markeringsfarve5 2 10 2" xfId="7422" xr:uid="{00000000-0005-0000-0000-000074340000}"/>
    <cellStyle name="20 % - Markeringsfarve5 2 10 2 2" xfId="14911" xr:uid="{00000000-0005-0000-0000-000075340000}"/>
    <cellStyle name="20 % - Markeringsfarve5 2 10 2 2 2" xfId="31226" xr:uid="{00000000-0005-0000-0000-000076340000}"/>
    <cellStyle name="20 % - Markeringsfarve5 2 10 2 2 3" xfId="46190" xr:uid="{00000000-0005-0000-0000-000077340000}"/>
    <cellStyle name="20 % - Markeringsfarve5 2 10 2 3" xfId="24204" xr:uid="{00000000-0005-0000-0000-000078340000}"/>
    <cellStyle name="20 % - Markeringsfarve5 2 10 2 4" xfId="39191" xr:uid="{00000000-0005-0000-0000-000079340000}"/>
    <cellStyle name="20 % - Markeringsfarve5 2 10 3" xfId="11522" xr:uid="{00000000-0005-0000-0000-00007A340000}"/>
    <cellStyle name="20 % - Markeringsfarve5 2 10 3 2" xfId="27842" xr:uid="{00000000-0005-0000-0000-00007B340000}"/>
    <cellStyle name="20 % - Markeringsfarve5 2 10 3 3" xfId="42808" xr:uid="{00000000-0005-0000-0000-00007C340000}"/>
    <cellStyle name="20 % - Markeringsfarve5 2 10 4" xfId="20820" xr:uid="{00000000-0005-0000-0000-00007D340000}"/>
    <cellStyle name="20 % - Markeringsfarve5 2 10 5" xfId="35809" xr:uid="{00000000-0005-0000-0000-00007E340000}"/>
    <cellStyle name="20 % - Markeringsfarve5 2 11" xfId="6308" xr:uid="{00000000-0005-0000-0000-00007F340000}"/>
    <cellStyle name="20 % - Markeringsfarve5 2 11 2" xfId="13804" xr:uid="{00000000-0005-0000-0000-000080340000}"/>
    <cellStyle name="20 % - Markeringsfarve5 2 11 2 2" xfId="30119" xr:uid="{00000000-0005-0000-0000-000081340000}"/>
    <cellStyle name="20 % - Markeringsfarve5 2 11 2 3" xfId="45083" xr:uid="{00000000-0005-0000-0000-000082340000}"/>
    <cellStyle name="20 % - Markeringsfarve5 2 11 3" xfId="23097" xr:uid="{00000000-0005-0000-0000-000083340000}"/>
    <cellStyle name="20 % - Markeringsfarve5 2 11 4" xfId="38084" xr:uid="{00000000-0005-0000-0000-000084340000}"/>
    <cellStyle name="20 % - Markeringsfarve5 2 12" xfId="11521" xr:uid="{00000000-0005-0000-0000-000085340000}"/>
    <cellStyle name="20 % - Markeringsfarve5 2 12 2" xfId="27841" xr:uid="{00000000-0005-0000-0000-000086340000}"/>
    <cellStyle name="20 % - Markeringsfarve5 2 12 3" xfId="42807" xr:uid="{00000000-0005-0000-0000-000087340000}"/>
    <cellStyle name="20 % - Markeringsfarve5 2 13" xfId="20819" xr:uid="{00000000-0005-0000-0000-000088340000}"/>
    <cellStyle name="20 % - Markeringsfarve5 2 14" xfId="35808" xr:uid="{00000000-0005-0000-0000-000089340000}"/>
    <cellStyle name="20 % - Markeringsfarve5 2 2" xfId="3386" xr:uid="{00000000-0005-0000-0000-00008A340000}"/>
    <cellStyle name="20 % - Markeringsfarve5 2 2 10" xfId="11523" xr:uid="{00000000-0005-0000-0000-00008B340000}"/>
    <cellStyle name="20 % - Markeringsfarve5 2 2 10 2" xfId="27843" xr:uid="{00000000-0005-0000-0000-00008C340000}"/>
    <cellStyle name="20 % - Markeringsfarve5 2 2 10 3" xfId="42809" xr:uid="{00000000-0005-0000-0000-00008D340000}"/>
    <cellStyle name="20 % - Markeringsfarve5 2 2 11" xfId="20821" xr:uid="{00000000-0005-0000-0000-00008E340000}"/>
    <cellStyle name="20 % - Markeringsfarve5 2 2 12" xfId="35810" xr:uid="{00000000-0005-0000-0000-00008F340000}"/>
    <cellStyle name="20 % - Markeringsfarve5 2 2 2" xfId="3387" xr:uid="{00000000-0005-0000-0000-000090340000}"/>
    <cellStyle name="20 % - Markeringsfarve5 2 2 2 2" xfId="3388" xr:uid="{00000000-0005-0000-0000-000091340000}"/>
    <cellStyle name="20 % - Markeringsfarve5 2 2 2 2 2" xfId="8353" xr:uid="{00000000-0005-0000-0000-000092340000}"/>
    <cellStyle name="20 % - Markeringsfarve5 2 2 2 2 2 2" xfId="15832" xr:uid="{00000000-0005-0000-0000-000093340000}"/>
    <cellStyle name="20 % - Markeringsfarve5 2 2 2 2 2 2 2" xfId="32147" xr:uid="{00000000-0005-0000-0000-000094340000}"/>
    <cellStyle name="20 % - Markeringsfarve5 2 2 2 2 2 2 3" xfId="47111" xr:uid="{00000000-0005-0000-0000-000095340000}"/>
    <cellStyle name="20 % - Markeringsfarve5 2 2 2 2 2 3" xfId="25125" xr:uid="{00000000-0005-0000-0000-000096340000}"/>
    <cellStyle name="20 % - Markeringsfarve5 2 2 2 2 2 4" xfId="40112" xr:uid="{00000000-0005-0000-0000-000097340000}"/>
    <cellStyle name="20 % - Markeringsfarve5 2 2 2 2 3" xfId="11525" xr:uid="{00000000-0005-0000-0000-000098340000}"/>
    <cellStyle name="20 % - Markeringsfarve5 2 2 2 2 3 2" xfId="27845" xr:uid="{00000000-0005-0000-0000-000099340000}"/>
    <cellStyle name="20 % - Markeringsfarve5 2 2 2 2 3 3" xfId="42811" xr:uid="{00000000-0005-0000-0000-00009A340000}"/>
    <cellStyle name="20 % - Markeringsfarve5 2 2 2 2 4" xfId="20823" xr:uid="{00000000-0005-0000-0000-00009B340000}"/>
    <cellStyle name="20 % - Markeringsfarve5 2 2 2 2 5" xfId="35812" xr:uid="{00000000-0005-0000-0000-00009C340000}"/>
    <cellStyle name="20 % - Markeringsfarve5 2 2 2 3" xfId="3389" xr:uid="{00000000-0005-0000-0000-00009D340000}"/>
    <cellStyle name="20 % - Markeringsfarve5 2 2 2 3 2" xfId="7583" xr:uid="{00000000-0005-0000-0000-00009E340000}"/>
    <cellStyle name="20 % - Markeringsfarve5 2 2 2 3 2 2" xfId="15072" xr:uid="{00000000-0005-0000-0000-00009F340000}"/>
    <cellStyle name="20 % - Markeringsfarve5 2 2 2 3 2 2 2" xfId="31387" xr:uid="{00000000-0005-0000-0000-0000A0340000}"/>
    <cellStyle name="20 % - Markeringsfarve5 2 2 2 3 2 2 3" xfId="46351" xr:uid="{00000000-0005-0000-0000-0000A1340000}"/>
    <cellStyle name="20 % - Markeringsfarve5 2 2 2 3 2 3" xfId="24365" xr:uid="{00000000-0005-0000-0000-0000A2340000}"/>
    <cellStyle name="20 % - Markeringsfarve5 2 2 2 3 2 4" xfId="39352" xr:uid="{00000000-0005-0000-0000-0000A3340000}"/>
    <cellStyle name="20 % - Markeringsfarve5 2 2 2 3 3" xfId="11526" xr:uid="{00000000-0005-0000-0000-0000A4340000}"/>
    <cellStyle name="20 % - Markeringsfarve5 2 2 2 3 3 2" xfId="27846" xr:uid="{00000000-0005-0000-0000-0000A5340000}"/>
    <cellStyle name="20 % - Markeringsfarve5 2 2 2 3 3 3" xfId="42812" xr:uid="{00000000-0005-0000-0000-0000A6340000}"/>
    <cellStyle name="20 % - Markeringsfarve5 2 2 2 3 4" xfId="20824" xr:uid="{00000000-0005-0000-0000-0000A7340000}"/>
    <cellStyle name="20 % - Markeringsfarve5 2 2 2 3 5" xfId="35813" xr:uid="{00000000-0005-0000-0000-0000A8340000}"/>
    <cellStyle name="20 % - Markeringsfarve5 2 2 2 4" xfId="6310" xr:uid="{00000000-0005-0000-0000-0000A9340000}"/>
    <cellStyle name="20 % - Markeringsfarve5 2 2 2 4 2" xfId="13806" xr:uid="{00000000-0005-0000-0000-0000AA340000}"/>
    <cellStyle name="20 % - Markeringsfarve5 2 2 2 4 2 2" xfId="30121" xr:uid="{00000000-0005-0000-0000-0000AB340000}"/>
    <cellStyle name="20 % - Markeringsfarve5 2 2 2 4 2 3" xfId="45085" xr:uid="{00000000-0005-0000-0000-0000AC340000}"/>
    <cellStyle name="20 % - Markeringsfarve5 2 2 2 4 3" xfId="23099" xr:uid="{00000000-0005-0000-0000-0000AD340000}"/>
    <cellStyle name="20 % - Markeringsfarve5 2 2 2 4 4" xfId="38086" xr:uid="{00000000-0005-0000-0000-0000AE340000}"/>
    <cellStyle name="20 % - Markeringsfarve5 2 2 2 5" xfId="11524" xr:uid="{00000000-0005-0000-0000-0000AF340000}"/>
    <cellStyle name="20 % - Markeringsfarve5 2 2 2 5 2" xfId="27844" xr:uid="{00000000-0005-0000-0000-0000B0340000}"/>
    <cellStyle name="20 % - Markeringsfarve5 2 2 2 5 3" xfId="42810" xr:uid="{00000000-0005-0000-0000-0000B1340000}"/>
    <cellStyle name="20 % - Markeringsfarve5 2 2 2 6" xfId="20822" xr:uid="{00000000-0005-0000-0000-0000B2340000}"/>
    <cellStyle name="20 % - Markeringsfarve5 2 2 2 7" xfId="35811" xr:uid="{00000000-0005-0000-0000-0000B3340000}"/>
    <cellStyle name="20 % - Markeringsfarve5 2 2 3" xfId="3390" xr:uid="{00000000-0005-0000-0000-0000B4340000}"/>
    <cellStyle name="20 % - Markeringsfarve5 2 2 3 2" xfId="3391" xr:uid="{00000000-0005-0000-0000-0000B5340000}"/>
    <cellStyle name="20 % - Markeringsfarve5 2 2 3 2 2" xfId="8436" xr:uid="{00000000-0005-0000-0000-0000B6340000}"/>
    <cellStyle name="20 % - Markeringsfarve5 2 2 3 2 2 2" xfId="15915" xr:uid="{00000000-0005-0000-0000-0000B7340000}"/>
    <cellStyle name="20 % - Markeringsfarve5 2 2 3 2 2 2 2" xfId="32230" xr:uid="{00000000-0005-0000-0000-0000B8340000}"/>
    <cellStyle name="20 % - Markeringsfarve5 2 2 3 2 2 2 3" xfId="47194" xr:uid="{00000000-0005-0000-0000-0000B9340000}"/>
    <cellStyle name="20 % - Markeringsfarve5 2 2 3 2 2 3" xfId="25208" xr:uid="{00000000-0005-0000-0000-0000BA340000}"/>
    <cellStyle name="20 % - Markeringsfarve5 2 2 3 2 2 4" xfId="40195" xr:uid="{00000000-0005-0000-0000-0000BB340000}"/>
    <cellStyle name="20 % - Markeringsfarve5 2 2 3 2 3" xfId="11528" xr:uid="{00000000-0005-0000-0000-0000BC340000}"/>
    <cellStyle name="20 % - Markeringsfarve5 2 2 3 2 3 2" xfId="27848" xr:uid="{00000000-0005-0000-0000-0000BD340000}"/>
    <cellStyle name="20 % - Markeringsfarve5 2 2 3 2 3 3" xfId="42814" xr:uid="{00000000-0005-0000-0000-0000BE340000}"/>
    <cellStyle name="20 % - Markeringsfarve5 2 2 3 2 4" xfId="20826" xr:uid="{00000000-0005-0000-0000-0000BF340000}"/>
    <cellStyle name="20 % - Markeringsfarve5 2 2 3 2 5" xfId="35815" xr:uid="{00000000-0005-0000-0000-0000C0340000}"/>
    <cellStyle name="20 % - Markeringsfarve5 2 2 3 3" xfId="3392" xr:uid="{00000000-0005-0000-0000-0000C1340000}"/>
    <cellStyle name="20 % - Markeringsfarve5 2 2 3 3 2" xfId="7666" xr:uid="{00000000-0005-0000-0000-0000C2340000}"/>
    <cellStyle name="20 % - Markeringsfarve5 2 2 3 3 2 2" xfId="15155" xr:uid="{00000000-0005-0000-0000-0000C3340000}"/>
    <cellStyle name="20 % - Markeringsfarve5 2 2 3 3 2 2 2" xfId="31470" xr:uid="{00000000-0005-0000-0000-0000C4340000}"/>
    <cellStyle name="20 % - Markeringsfarve5 2 2 3 3 2 2 3" xfId="46434" xr:uid="{00000000-0005-0000-0000-0000C5340000}"/>
    <cellStyle name="20 % - Markeringsfarve5 2 2 3 3 2 3" xfId="24448" xr:uid="{00000000-0005-0000-0000-0000C6340000}"/>
    <cellStyle name="20 % - Markeringsfarve5 2 2 3 3 2 4" xfId="39435" xr:uid="{00000000-0005-0000-0000-0000C7340000}"/>
    <cellStyle name="20 % - Markeringsfarve5 2 2 3 3 3" xfId="11529" xr:uid="{00000000-0005-0000-0000-0000C8340000}"/>
    <cellStyle name="20 % - Markeringsfarve5 2 2 3 3 3 2" xfId="27849" xr:uid="{00000000-0005-0000-0000-0000C9340000}"/>
    <cellStyle name="20 % - Markeringsfarve5 2 2 3 3 3 3" xfId="42815" xr:uid="{00000000-0005-0000-0000-0000CA340000}"/>
    <cellStyle name="20 % - Markeringsfarve5 2 2 3 3 4" xfId="20827" xr:uid="{00000000-0005-0000-0000-0000CB340000}"/>
    <cellStyle name="20 % - Markeringsfarve5 2 2 3 3 5" xfId="35816" xr:uid="{00000000-0005-0000-0000-0000CC340000}"/>
    <cellStyle name="20 % - Markeringsfarve5 2 2 3 4" xfId="6311" xr:uid="{00000000-0005-0000-0000-0000CD340000}"/>
    <cellStyle name="20 % - Markeringsfarve5 2 2 3 4 2" xfId="13807" xr:uid="{00000000-0005-0000-0000-0000CE340000}"/>
    <cellStyle name="20 % - Markeringsfarve5 2 2 3 4 2 2" xfId="30122" xr:uid="{00000000-0005-0000-0000-0000CF340000}"/>
    <cellStyle name="20 % - Markeringsfarve5 2 2 3 4 2 3" xfId="45086" xr:uid="{00000000-0005-0000-0000-0000D0340000}"/>
    <cellStyle name="20 % - Markeringsfarve5 2 2 3 4 3" xfId="23100" xr:uid="{00000000-0005-0000-0000-0000D1340000}"/>
    <cellStyle name="20 % - Markeringsfarve5 2 2 3 4 4" xfId="38087" xr:uid="{00000000-0005-0000-0000-0000D2340000}"/>
    <cellStyle name="20 % - Markeringsfarve5 2 2 3 5" xfId="11527" xr:uid="{00000000-0005-0000-0000-0000D3340000}"/>
    <cellStyle name="20 % - Markeringsfarve5 2 2 3 5 2" xfId="27847" xr:uid="{00000000-0005-0000-0000-0000D4340000}"/>
    <cellStyle name="20 % - Markeringsfarve5 2 2 3 5 3" xfId="42813" xr:uid="{00000000-0005-0000-0000-0000D5340000}"/>
    <cellStyle name="20 % - Markeringsfarve5 2 2 3 6" xfId="20825" xr:uid="{00000000-0005-0000-0000-0000D6340000}"/>
    <cellStyle name="20 % - Markeringsfarve5 2 2 3 7" xfId="35814" xr:uid="{00000000-0005-0000-0000-0000D7340000}"/>
    <cellStyle name="20 % - Markeringsfarve5 2 2 4" xfId="3393" xr:uid="{00000000-0005-0000-0000-0000D8340000}"/>
    <cellStyle name="20 % - Markeringsfarve5 2 2 4 2" xfId="3394" xr:uid="{00000000-0005-0000-0000-0000D9340000}"/>
    <cellStyle name="20 % - Markeringsfarve5 2 2 4 2 2" xfId="8591" xr:uid="{00000000-0005-0000-0000-0000DA340000}"/>
    <cellStyle name="20 % - Markeringsfarve5 2 2 4 2 2 2" xfId="16070" xr:uid="{00000000-0005-0000-0000-0000DB340000}"/>
    <cellStyle name="20 % - Markeringsfarve5 2 2 4 2 2 2 2" xfId="32385" xr:uid="{00000000-0005-0000-0000-0000DC340000}"/>
    <cellStyle name="20 % - Markeringsfarve5 2 2 4 2 2 2 3" xfId="47349" xr:uid="{00000000-0005-0000-0000-0000DD340000}"/>
    <cellStyle name="20 % - Markeringsfarve5 2 2 4 2 2 3" xfId="25363" xr:uid="{00000000-0005-0000-0000-0000DE340000}"/>
    <cellStyle name="20 % - Markeringsfarve5 2 2 4 2 2 4" xfId="40350" xr:uid="{00000000-0005-0000-0000-0000DF340000}"/>
    <cellStyle name="20 % - Markeringsfarve5 2 2 4 2 3" xfId="11531" xr:uid="{00000000-0005-0000-0000-0000E0340000}"/>
    <cellStyle name="20 % - Markeringsfarve5 2 2 4 2 3 2" xfId="27851" xr:uid="{00000000-0005-0000-0000-0000E1340000}"/>
    <cellStyle name="20 % - Markeringsfarve5 2 2 4 2 3 3" xfId="42817" xr:uid="{00000000-0005-0000-0000-0000E2340000}"/>
    <cellStyle name="20 % - Markeringsfarve5 2 2 4 2 4" xfId="20829" xr:uid="{00000000-0005-0000-0000-0000E3340000}"/>
    <cellStyle name="20 % - Markeringsfarve5 2 2 4 2 5" xfId="35818" xr:uid="{00000000-0005-0000-0000-0000E4340000}"/>
    <cellStyle name="20 % - Markeringsfarve5 2 2 4 3" xfId="3395" xr:uid="{00000000-0005-0000-0000-0000E5340000}"/>
    <cellStyle name="20 % - Markeringsfarve5 2 2 4 3 2" xfId="7867" xr:uid="{00000000-0005-0000-0000-0000E6340000}"/>
    <cellStyle name="20 % - Markeringsfarve5 2 2 4 3 2 2" xfId="15355" xr:uid="{00000000-0005-0000-0000-0000E7340000}"/>
    <cellStyle name="20 % - Markeringsfarve5 2 2 4 3 2 2 2" xfId="31670" xr:uid="{00000000-0005-0000-0000-0000E8340000}"/>
    <cellStyle name="20 % - Markeringsfarve5 2 2 4 3 2 2 3" xfId="46634" xr:uid="{00000000-0005-0000-0000-0000E9340000}"/>
    <cellStyle name="20 % - Markeringsfarve5 2 2 4 3 2 3" xfId="24648" xr:uid="{00000000-0005-0000-0000-0000EA340000}"/>
    <cellStyle name="20 % - Markeringsfarve5 2 2 4 3 2 4" xfId="39635" xr:uid="{00000000-0005-0000-0000-0000EB340000}"/>
    <cellStyle name="20 % - Markeringsfarve5 2 2 4 3 3" xfId="11532" xr:uid="{00000000-0005-0000-0000-0000EC340000}"/>
    <cellStyle name="20 % - Markeringsfarve5 2 2 4 3 3 2" xfId="27852" xr:uid="{00000000-0005-0000-0000-0000ED340000}"/>
    <cellStyle name="20 % - Markeringsfarve5 2 2 4 3 3 3" xfId="42818" xr:uid="{00000000-0005-0000-0000-0000EE340000}"/>
    <cellStyle name="20 % - Markeringsfarve5 2 2 4 3 4" xfId="20830" xr:uid="{00000000-0005-0000-0000-0000EF340000}"/>
    <cellStyle name="20 % - Markeringsfarve5 2 2 4 3 5" xfId="35819" xr:uid="{00000000-0005-0000-0000-0000F0340000}"/>
    <cellStyle name="20 % - Markeringsfarve5 2 2 4 4" xfId="6312" xr:uid="{00000000-0005-0000-0000-0000F1340000}"/>
    <cellStyle name="20 % - Markeringsfarve5 2 2 4 4 2" xfId="13808" xr:uid="{00000000-0005-0000-0000-0000F2340000}"/>
    <cellStyle name="20 % - Markeringsfarve5 2 2 4 4 2 2" xfId="30123" xr:uid="{00000000-0005-0000-0000-0000F3340000}"/>
    <cellStyle name="20 % - Markeringsfarve5 2 2 4 4 2 3" xfId="45087" xr:uid="{00000000-0005-0000-0000-0000F4340000}"/>
    <cellStyle name="20 % - Markeringsfarve5 2 2 4 4 3" xfId="23101" xr:uid="{00000000-0005-0000-0000-0000F5340000}"/>
    <cellStyle name="20 % - Markeringsfarve5 2 2 4 4 4" xfId="38088" xr:uid="{00000000-0005-0000-0000-0000F6340000}"/>
    <cellStyle name="20 % - Markeringsfarve5 2 2 4 5" xfId="11530" xr:uid="{00000000-0005-0000-0000-0000F7340000}"/>
    <cellStyle name="20 % - Markeringsfarve5 2 2 4 5 2" xfId="27850" xr:uid="{00000000-0005-0000-0000-0000F8340000}"/>
    <cellStyle name="20 % - Markeringsfarve5 2 2 4 5 3" xfId="42816" xr:uid="{00000000-0005-0000-0000-0000F9340000}"/>
    <cellStyle name="20 % - Markeringsfarve5 2 2 4 6" xfId="20828" xr:uid="{00000000-0005-0000-0000-0000FA340000}"/>
    <cellStyle name="20 % - Markeringsfarve5 2 2 4 7" xfId="35817" xr:uid="{00000000-0005-0000-0000-0000FB340000}"/>
    <cellStyle name="20 % - Markeringsfarve5 2 2 5" xfId="3396" xr:uid="{00000000-0005-0000-0000-0000FC340000}"/>
    <cellStyle name="20 % - Markeringsfarve5 2 2 5 2" xfId="3397" xr:uid="{00000000-0005-0000-0000-0000FD340000}"/>
    <cellStyle name="20 % - Markeringsfarve5 2 2 5 2 2" xfId="8708" xr:uid="{00000000-0005-0000-0000-0000FE340000}"/>
    <cellStyle name="20 % - Markeringsfarve5 2 2 5 2 2 2" xfId="16187" xr:uid="{00000000-0005-0000-0000-0000FF340000}"/>
    <cellStyle name="20 % - Markeringsfarve5 2 2 5 2 2 2 2" xfId="32502" xr:uid="{00000000-0005-0000-0000-000000350000}"/>
    <cellStyle name="20 % - Markeringsfarve5 2 2 5 2 2 2 3" xfId="47466" xr:uid="{00000000-0005-0000-0000-000001350000}"/>
    <cellStyle name="20 % - Markeringsfarve5 2 2 5 2 2 3" xfId="25480" xr:uid="{00000000-0005-0000-0000-000002350000}"/>
    <cellStyle name="20 % - Markeringsfarve5 2 2 5 2 2 4" xfId="40467" xr:uid="{00000000-0005-0000-0000-000003350000}"/>
    <cellStyle name="20 % - Markeringsfarve5 2 2 5 2 3" xfId="11534" xr:uid="{00000000-0005-0000-0000-000004350000}"/>
    <cellStyle name="20 % - Markeringsfarve5 2 2 5 2 3 2" xfId="27854" xr:uid="{00000000-0005-0000-0000-000005350000}"/>
    <cellStyle name="20 % - Markeringsfarve5 2 2 5 2 3 3" xfId="42820" xr:uid="{00000000-0005-0000-0000-000006350000}"/>
    <cellStyle name="20 % - Markeringsfarve5 2 2 5 2 4" xfId="20832" xr:uid="{00000000-0005-0000-0000-000007350000}"/>
    <cellStyle name="20 % - Markeringsfarve5 2 2 5 2 5" xfId="35821" xr:uid="{00000000-0005-0000-0000-000008350000}"/>
    <cellStyle name="20 % - Markeringsfarve5 2 2 5 3" xfId="3398" xr:uid="{00000000-0005-0000-0000-000009350000}"/>
    <cellStyle name="20 % - Markeringsfarve5 2 2 5 3 2" xfId="7984" xr:uid="{00000000-0005-0000-0000-00000A350000}"/>
    <cellStyle name="20 % - Markeringsfarve5 2 2 5 3 2 2" xfId="15472" xr:uid="{00000000-0005-0000-0000-00000B350000}"/>
    <cellStyle name="20 % - Markeringsfarve5 2 2 5 3 2 2 2" xfId="31787" xr:uid="{00000000-0005-0000-0000-00000C350000}"/>
    <cellStyle name="20 % - Markeringsfarve5 2 2 5 3 2 2 3" xfId="46751" xr:uid="{00000000-0005-0000-0000-00000D350000}"/>
    <cellStyle name="20 % - Markeringsfarve5 2 2 5 3 2 3" xfId="24765" xr:uid="{00000000-0005-0000-0000-00000E350000}"/>
    <cellStyle name="20 % - Markeringsfarve5 2 2 5 3 2 4" xfId="39752" xr:uid="{00000000-0005-0000-0000-00000F350000}"/>
    <cellStyle name="20 % - Markeringsfarve5 2 2 5 3 3" xfId="11535" xr:uid="{00000000-0005-0000-0000-000010350000}"/>
    <cellStyle name="20 % - Markeringsfarve5 2 2 5 3 3 2" xfId="27855" xr:uid="{00000000-0005-0000-0000-000011350000}"/>
    <cellStyle name="20 % - Markeringsfarve5 2 2 5 3 3 3" xfId="42821" xr:uid="{00000000-0005-0000-0000-000012350000}"/>
    <cellStyle name="20 % - Markeringsfarve5 2 2 5 3 4" xfId="20833" xr:uid="{00000000-0005-0000-0000-000013350000}"/>
    <cellStyle name="20 % - Markeringsfarve5 2 2 5 3 5" xfId="35822" xr:uid="{00000000-0005-0000-0000-000014350000}"/>
    <cellStyle name="20 % - Markeringsfarve5 2 2 5 4" xfId="6313" xr:uid="{00000000-0005-0000-0000-000015350000}"/>
    <cellStyle name="20 % - Markeringsfarve5 2 2 5 4 2" xfId="13809" xr:uid="{00000000-0005-0000-0000-000016350000}"/>
    <cellStyle name="20 % - Markeringsfarve5 2 2 5 4 2 2" xfId="30124" xr:uid="{00000000-0005-0000-0000-000017350000}"/>
    <cellStyle name="20 % - Markeringsfarve5 2 2 5 4 2 3" xfId="45088" xr:uid="{00000000-0005-0000-0000-000018350000}"/>
    <cellStyle name="20 % - Markeringsfarve5 2 2 5 4 3" xfId="23102" xr:uid="{00000000-0005-0000-0000-000019350000}"/>
    <cellStyle name="20 % - Markeringsfarve5 2 2 5 4 4" xfId="38089" xr:uid="{00000000-0005-0000-0000-00001A350000}"/>
    <cellStyle name="20 % - Markeringsfarve5 2 2 5 5" xfId="11533" xr:uid="{00000000-0005-0000-0000-00001B350000}"/>
    <cellStyle name="20 % - Markeringsfarve5 2 2 5 5 2" xfId="27853" xr:uid="{00000000-0005-0000-0000-00001C350000}"/>
    <cellStyle name="20 % - Markeringsfarve5 2 2 5 5 3" xfId="42819" xr:uid="{00000000-0005-0000-0000-00001D350000}"/>
    <cellStyle name="20 % - Markeringsfarve5 2 2 5 6" xfId="20831" xr:uid="{00000000-0005-0000-0000-00001E350000}"/>
    <cellStyle name="20 % - Markeringsfarve5 2 2 5 7" xfId="35820" xr:uid="{00000000-0005-0000-0000-00001F350000}"/>
    <cellStyle name="20 % - Markeringsfarve5 2 2 6" xfId="3399" xr:uid="{00000000-0005-0000-0000-000020350000}"/>
    <cellStyle name="20 % - Markeringsfarve5 2 2 6 2" xfId="3400" xr:uid="{00000000-0005-0000-0000-000021350000}"/>
    <cellStyle name="20 % - Markeringsfarve5 2 2 6 2 2" xfId="8790" xr:uid="{00000000-0005-0000-0000-000022350000}"/>
    <cellStyle name="20 % - Markeringsfarve5 2 2 6 2 2 2" xfId="16269" xr:uid="{00000000-0005-0000-0000-000023350000}"/>
    <cellStyle name="20 % - Markeringsfarve5 2 2 6 2 2 2 2" xfId="32584" xr:uid="{00000000-0005-0000-0000-000024350000}"/>
    <cellStyle name="20 % - Markeringsfarve5 2 2 6 2 2 2 3" xfId="47548" xr:uid="{00000000-0005-0000-0000-000025350000}"/>
    <cellStyle name="20 % - Markeringsfarve5 2 2 6 2 2 3" xfId="25562" xr:uid="{00000000-0005-0000-0000-000026350000}"/>
    <cellStyle name="20 % - Markeringsfarve5 2 2 6 2 2 4" xfId="40549" xr:uid="{00000000-0005-0000-0000-000027350000}"/>
    <cellStyle name="20 % - Markeringsfarve5 2 2 6 2 3" xfId="11537" xr:uid="{00000000-0005-0000-0000-000028350000}"/>
    <cellStyle name="20 % - Markeringsfarve5 2 2 6 2 3 2" xfId="27857" xr:uid="{00000000-0005-0000-0000-000029350000}"/>
    <cellStyle name="20 % - Markeringsfarve5 2 2 6 2 3 3" xfId="42823" xr:uid="{00000000-0005-0000-0000-00002A350000}"/>
    <cellStyle name="20 % - Markeringsfarve5 2 2 6 2 4" xfId="20835" xr:uid="{00000000-0005-0000-0000-00002B350000}"/>
    <cellStyle name="20 % - Markeringsfarve5 2 2 6 2 5" xfId="35824" xr:uid="{00000000-0005-0000-0000-00002C350000}"/>
    <cellStyle name="20 % - Markeringsfarve5 2 2 6 3" xfId="3401" xr:uid="{00000000-0005-0000-0000-00002D350000}"/>
    <cellStyle name="20 % - Markeringsfarve5 2 2 6 3 2" xfId="8067" xr:uid="{00000000-0005-0000-0000-00002E350000}"/>
    <cellStyle name="20 % - Markeringsfarve5 2 2 6 3 2 2" xfId="15555" xr:uid="{00000000-0005-0000-0000-00002F350000}"/>
    <cellStyle name="20 % - Markeringsfarve5 2 2 6 3 2 2 2" xfId="31870" xr:uid="{00000000-0005-0000-0000-000030350000}"/>
    <cellStyle name="20 % - Markeringsfarve5 2 2 6 3 2 2 3" xfId="46834" xr:uid="{00000000-0005-0000-0000-000031350000}"/>
    <cellStyle name="20 % - Markeringsfarve5 2 2 6 3 2 3" xfId="24848" xr:uid="{00000000-0005-0000-0000-000032350000}"/>
    <cellStyle name="20 % - Markeringsfarve5 2 2 6 3 2 4" xfId="39835" xr:uid="{00000000-0005-0000-0000-000033350000}"/>
    <cellStyle name="20 % - Markeringsfarve5 2 2 6 3 3" xfId="11538" xr:uid="{00000000-0005-0000-0000-000034350000}"/>
    <cellStyle name="20 % - Markeringsfarve5 2 2 6 3 3 2" xfId="27858" xr:uid="{00000000-0005-0000-0000-000035350000}"/>
    <cellStyle name="20 % - Markeringsfarve5 2 2 6 3 3 3" xfId="42824" xr:uid="{00000000-0005-0000-0000-000036350000}"/>
    <cellStyle name="20 % - Markeringsfarve5 2 2 6 3 4" xfId="20836" xr:uid="{00000000-0005-0000-0000-000037350000}"/>
    <cellStyle name="20 % - Markeringsfarve5 2 2 6 3 5" xfId="35825" xr:uid="{00000000-0005-0000-0000-000038350000}"/>
    <cellStyle name="20 % - Markeringsfarve5 2 2 6 4" xfId="6314" xr:uid="{00000000-0005-0000-0000-000039350000}"/>
    <cellStyle name="20 % - Markeringsfarve5 2 2 6 4 2" xfId="13810" xr:uid="{00000000-0005-0000-0000-00003A350000}"/>
    <cellStyle name="20 % - Markeringsfarve5 2 2 6 4 2 2" xfId="30125" xr:uid="{00000000-0005-0000-0000-00003B350000}"/>
    <cellStyle name="20 % - Markeringsfarve5 2 2 6 4 2 3" xfId="45089" xr:uid="{00000000-0005-0000-0000-00003C350000}"/>
    <cellStyle name="20 % - Markeringsfarve5 2 2 6 4 3" xfId="23103" xr:uid="{00000000-0005-0000-0000-00003D350000}"/>
    <cellStyle name="20 % - Markeringsfarve5 2 2 6 4 4" xfId="38090" xr:uid="{00000000-0005-0000-0000-00003E350000}"/>
    <cellStyle name="20 % - Markeringsfarve5 2 2 6 5" xfId="11536" xr:uid="{00000000-0005-0000-0000-00003F350000}"/>
    <cellStyle name="20 % - Markeringsfarve5 2 2 6 5 2" xfId="27856" xr:uid="{00000000-0005-0000-0000-000040350000}"/>
    <cellStyle name="20 % - Markeringsfarve5 2 2 6 5 3" xfId="42822" xr:uid="{00000000-0005-0000-0000-000041350000}"/>
    <cellStyle name="20 % - Markeringsfarve5 2 2 6 6" xfId="20834" xr:uid="{00000000-0005-0000-0000-000042350000}"/>
    <cellStyle name="20 % - Markeringsfarve5 2 2 6 7" xfId="35823" xr:uid="{00000000-0005-0000-0000-000043350000}"/>
    <cellStyle name="20 % - Markeringsfarve5 2 2 7" xfId="3402" xr:uid="{00000000-0005-0000-0000-000044350000}"/>
    <cellStyle name="20 % - Markeringsfarve5 2 2 7 2" xfId="8234" xr:uid="{00000000-0005-0000-0000-000045350000}"/>
    <cellStyle name="20 % - Markeringsfarve5 2 2 7 2 2" xfId="15713" xr:uid="{00000000-0005-0000-0000-000046350000}"/>
    <cellStyle name="20 % - Markeringsfarve5 2 2 7 2 2 2" xfId="32028" xr:uid="{00000000-0005-0000-0000-000047350000}"/>
    <cellStyle name="20 % - Markeringsfarve5 2 2 7 2 2 3" xfId="46992" xr:uid="{00000000-0005-0000-0000-000048350000}"/>
    <cellStyle name="20 % - Markeringsfarve5 2 2 7 2 3" xfId="25006" xr:uid="{00000000-0005-0000-0000-000049350000}"/>
    <cellStyle name="20 % - Markeringsfarve5 2 2 7 2 4" xfId="39993" xr:uid="{00000000-0005-0000-0000-00004A350000}"/>
    <cellStyle name="20 % - Markeringsfarve5 2 2 7 3" xfId="11539" xr:uid="{00000000-0005-0000-0000-00004B350000}"/>
    <cellStyle name="20 % - Markeringsfarve5 2 2 7 3 2" xfId="27859" xr:uid="{00000000-0005-0000-0000-00004C350000}"/>
    <cellStyle name="20 % - Markeringsfarve5 2 2 7 3 3" xfId="42825" xr:uid="{00000000-0005-0000-0000-00004D350000}"/>
    <cellStyle name="20 % - Markeringsfarve5 2 2 7 4" xfId="20837" xr:uid="{00000000-0005-0000-0000-00004E350000}"/>
    <cellStyle name="20 % - Markeringsfarve5 2 2 7 5" xfId="35826" xr:uid="{00000000-0005-0000-0000-00004F350000}"/>
    <cellStyle name="20 % - Markeringsfarve5 2 2 8" xfId="3403" xr:uid="{00000000-0005-0000-0000-000050350000}"/>
    <cellStyle name="20 % - Markeringsfarve5 2 2 8 2" xfId="7462" xr:uid="{00000000-0005-0000-0000-000051350000}"/>
    <cellStyle name="20 % - Markeringsfarve5 2 2 8 2 2" xfId="14951" xr:uid="{00000000-0005-0000-0000-000052350000}"/>
    <cellStyle name="20 % - Markeringsfarve5 2 2 8 2 2 2" xfId="31266" xr:uid="{00000000-0005-0000-0000-000053350000}"/>
    <cellStyle name="20 % - Markeringsfarve5 2 2 8 2 2 3" xfId="46230" xr:uid="{00000000-0005-0000-0000-000054350000}"/>
    <cellStyle name="20 % - Markeringsfarve5 2 2 8 2 3" xfId="24244" xr:uid="{00000000-0005-0000-0000-000055350000}"/>
    <cellStyle name="20 % - Markeringsfarve5 2 2 8 2 4" xfId="39231" xr:uid="{00000000-0005-0000-0000-000056350000}"/>
    <cellStyle name="20 % - Markeringsfarve5 2 2 8 3" xfId="11540" xr:uid="{00000000-0005-0000-0000-000057350000}"/>
    <cellStyle name="20 % - Markeringsfarve5 2 2 8 3 2" xfId="27860" xr:uid="{00000000-0005-0000-0000-000058350000}"/>
    <cellStyle name="20 % - Markeringsfarve5 2 2 8 3 3" xfId="42826" xr:uid="{00000000-0005-0000-0000-000059350000}"/>
    <cellStyle name="20 % - Markeringsfarve5 2 2 8 4" xfId="20838" xr:uid="{00000000-0005-0000-0000-00005A350000}"/>
    <cellStyle name="20 % - Markeringsfarve5 2 2 8 5" xfId="35827" xr:uid="{00000000-0005-0000-0000-00005B350000}"/>
    <cellStyle name="20 % - Markeringsfarve5 2 2 9" xfId="6309" xr:uid="{00000000-0005-0000-0000-00005C350000}"/>
    <cellStyle name="20 % - Markeringsfarve5 2 2 9 2" xfId="13805" xr:uid="{00000000-0005-0000-0000-00005D350000}"/>
    <cellStyle name="20 % - Markeringsfarve5 2 2 9 2 2" xfId="30120" xr:uid="{00000000-0005-0000-0000-00005E350000}"/>
    <cellStyle name="20 % - Markeringsfarve5 2 2 9 2 3" xfId="45084" xr:uid="{00000000-0005-0000-0000-00005F350000}"/>
    <cellStyle name="20 % - Markeringsfarve5 2 2 9 3" xfId="23098" xr:uid="{00000000-0005-0000-0000-000060350000}"/>
    <cellStyle name="20 % - Markeringsfarve5 2 2 9 4" xfId="38085" xr:uid="{00000000-0005-0000-0000-000061350000}"/>
    <cellStyle name="20 % - Markeringsfarve5 2 3" xfId="3404" xr:uid="{00000000-0005-0000-0000-000062350000}"/>
    <cellStyle name="20 % - Markeringsfarve5 2 3 10" xfId="11541" xr:uid="{00000000-0005-0000-0000-000063350000}"/>
    <cellStyle name="20 % - Markeringsfarve5 2 3 10 2" xfId="27861" xr:uid="{00000000-0005-0000-0000-000064350000}"/>
    <cellStyle name="20 % - Markeringsfarve5 2 3 10 3" xfId="42827" xr:uid="{00000000-0005-0000-0000-000065350000}"/>
    <cellStyle name="20 % - Markeringsfarve5 2 3 11" xfId="20839" xr:uid="{00000000-0005-0000-0000-000066350000}"/>
    <cellStyle name="20 % - Markeringsfarve5 2 3 12" xfId="35828" xr:uid="{00000000-0005-0000-0000-000067350000}"/>
    <cellStyle name="20 % - Markeringsfarve5 2 3 2" xfId="3405" xr:uid="{00000000-0005-0000-0000-000068350000}"/>
    <cellStyle name="20 % - Markeringsfarve5 2 3 2 2" xfId="3406" xr:uid="{00000000-0005-0000-0000-000069350000}"/>
    <cellStyle name="20 % - Markeringsfarve5 2 3 2 2 2" xfId="8392" xr:uid="{00000000-0005-0000-0000-00006A350000}"/>
    <cellStyle name="20 % - Markeringsfarve5 2 3 2 2 2 2" xfId="15871" xr:uid="{00000000-0005-0000-0000-00006B350000}"/>
    <cellStyle name="20 % - Markeringsfarve5 2 3 2 2 2 2 2" xfId="32186" xr:uid="{00000000-0005-0000-0000-00006C350000}"/>
    <cellStyle name="20 % - Markeringsfarve5 2 3 2 2 2 2 3" xfId="47150" xr:uid="{00000000-0005-0000-0000-00006D350000}"/>
    <cellStyle name="20 % - Markeringsfarve5 2 3 2 2 2 3" xfId="25164" xr:uid="{00000000-0005-0000-0000-00006E350000}"/>
    <cellStyle name="20 % - Markeringsfarve5 2 3 2 2 2 4" xfId="40151" xr:uid="{00000000-0005-0000-0000-00006F350000}"/>
    <cellStyle name="20 % - Markeringsfarve5 2 3 2 2 3" xfId="11543" xr:uid="{00000000-0005-0000-0000-000070350000}"/>
    <cellStyle name="20 % - Markeringsfarve5 2 3 2 2 3 2" xfId="27863" xr:uid="{00000000-0005-0000-0000-000071350000}"/>
    <cellStyle name="20 % - Markeringsfarve5 2 3 2 2 3 3" xfId="42829" xr:uid="{00000000-0005-0000-0000-000072350000}"/>
    <cellStyle name="20 % - Markeringsfarve5 2 3 2 2 4" xfId="20841" xr:uid="{00000000-0005-0000-0000-000073350000}"/>
    <cellStyle name="20 % - Markeringsfarve5 2 3 2 2 5" xfId="35830" xr:uid="{00000000-0005-0000-0000-000074350000}"/>
    <cellStyle name="20 % - Markeringsfarve5 2 3 2 3" xfId="3407" xr:uid="{00000000-0005-0000-0000-000075350000}"/>
    <cellStyle name="20 % - Markeringsfarve5 2 3 2 3 2" xfId="7622" xr:uid="{00000000-0005-0000-0000-000076350000}"/>
    <cellStyle name="20 % - Markeringsfarve5 2 3 2 3 2 2" xfId="15111" xr:uid="{00000000-0005-0000-0000-000077350000}"/>
    <cellStyle name="20 % - Markeringsfarve5 2 3 2 3 2 2 2" xfId="31426" xr:uid="{00000000-0005-0000-0000-000078350000}"/>
    <cellStyle name="20 % - Markeringsfarve5 2 3 2 3 2 2 3" xfId="46390" xr:uid="{00000000-0005-0000-0000-000079350000}"/>
    <cellStyle name="20 % - Markeringsfarve5 2 3 2 3 2 3" xfId="24404" xr:uid="{00000000-0005-0000-0000-00007A350000}"/>
    <cellStyle name="20 % - Markeringsfarve5 2 3 2 3 2 4" xfId="39391" xr:uid="{00000000-0005-0000-0000-00007B350000}"/>
    <cellStyle name="20 % - Markeringsfarve5 2 3 2 3 3" xfId="11544" xr:uid="{00000000-0005-0000-0000-00007C350000}"/>
    <cellStyle name="20 % - Markeringsfarve5 2 3 2 3 3 2" xfId="27864" xr:uid="{00000000-0005-0000-0000-00007D350000}"/>
    <cellStyle name="20 % - Markeringsfarve5 2 3 2 3 3 3" xfId="42830" xr:uid="{00000000-0005-0000-0000-00007E350000}"/>
    <cellStyle name="20 % - Markeringsfarve5 2 3 2 3 4" xfId="20842" xr:uid="{00000000-0005-0000-0000-00007F350000}"/>
    <cellStyle name="20 % - Markeringsfarve5 2 3 2 3 5" xfId="35831" xr:uid="{00000000-0005-0000-0000-000080350000}"/>
    <cellStyle name="20 % - Markeringsfarve5 2 3 2 4" xfId="6316" xr:uid="{00000000-0005-0000-0000-000081350000}"/>
    <cellStyle name="20 % - Markeringsfarve5 2 3 2 4 2" xfId="13812" xr:uid="{00000000-0005-0000-0000-000082350000}"/>
    <cellStyle name="20 % - Markeringsfarve5 2 3 2 4 2 2" xfId="30127" xr:uid="{00000000-0005-0000-0000-000083350000}"/>
    <cellStyle name="20 % - Markeringsfarve5 2 3 2 4 2 3" xfId="45091" xr:uid="{00000000-0005-0000-0000-000084350000}"/>
    <cellStyle name="20 % - Markeringsfarve5 2 3 2 4 3" xfId="23105" xr:uid="{00000000-0005-0000-0000-000085350000}"/>
    <cellStyle name="20 % - Markeringsfarve5 2 3 2 4 4" xfId="38092" xr:uid="{00000000-0005-0000-0000-000086350000}"/>
    <cellStyle name="20 % - Markeringsfarve5 2 3 2 5" xfId="11542" xr:uid="{00000000-0005-0000-0000-000087350000}"/>
    <cellStyle name="20 % - Markeringsfarve5 2 3 2 5 2" xfId="27862" xr:uid="{00000000-0005-0000-0000-000088350000}"/>
    <cellStyle name="20 % - Markeringsfarve5 2 3 2 5 3" xfId="42828" xr:uid="{00000000-0005-0000-0000-000089350000}"/>
    <cellStyle name="20 % - Markeringsfarve5 2 3 2 6" xfId="20840" xr:uid="{00000000-0005-0000-0000-00008A350000}"/>
    <cellStyle name="20 % - Markeringsfarve5 2 3 2 7" xfId="35829" xr:uid="{00000000-0005-0000-0000-00008B350000}"/>
    <cellStyle name="20 % - Markeringsfarve5 2 3 3" xfId="3408" xr:uid="{00000000-0005-0000-0000-00008C350000}"/>
    <cellStyle name="20 % - Markeringsfarve5 2 3 3 2" xfId="3409" xr:uid="{00000000-0005-0000-0000-00008D350000}"/>
    <cellStyle name="20 % - Markeringsfarve5 2 3 3 2 2" xfId="8437" xr:uid="{00000000-0005-0000-0000-00008E350000}"/>
    <cellStyle name="20 % - Markeringsfarve5 2 3 3 2 2 2" xfId="15916" xr:uid="{00000000-0005-0000-0000-00008F350000}"/>
    <cellStyle name="20 % - Markeringsfarve5 2 3 3 2 2 2 2" xfId="32231" xr:uid="{00000000-0005-0000-0000-000090350000}"/>
    <cellStyle name="20 % - Markeringsfarve5 2 3 3 2 2 2 3" xfId="47195" xr:uid="{00000000-0005-0000-0000-000091350000}"/>
    <cellStyle name="20 % - Markeringsfarve5 2 3 3 2 2 3" xfId="25209" xr:uid="{00000000-0005-0000-0000-000092350000}"/>
    <cellStyle name="20 % - Markeringsfarve5 2 3 3 2 2 4" xfId="40196" xr:uid="{00000000-0005-0000-0000-000093350000}"/>
    <cellStyle name="20 % - Markeringsfarve5 2 3 3 2 3" xfId="11546" xr:uid="{00000000-0005-0000-0000-000094350000}"/>
    <cellStyle name="20 % - Markeringsfarve5 2 3 3 2 3 2" xfId="27866" xr:uid="{00000000-0005-0000-0000-000095350000}"/>
    <cellStyle name="20 % - Markeringsfarve5 2 3 3 2 3 3" xfId="42832" xr:uid="{00000000-0005-0000-0000-000096350000}"/>
    <cellStyle name="20 % - Markeringsfarve5 2 3 3 2 4" xfId="20844" xr:uid="{00000000-0005-0000-0000-000097350000}"/>
    <cellStyle name="20 % - Markeringsfarve5 2 3 3 2 5" xfId="35833" xr:uid="{00000000-0005-0000-0000-000098350000}"/>
    <cellStyle name="20 % - Markeringsfarve5 2 3 3 3" xfId="3410" xr:uid="{00000000-0005-0000-0000-000099350000}"/>
    <cellStyle name="20 % - Markeringsfarve5 2 3 3 3 2" xfId="7667" xr:uid="{00000000-0005-0000-0000-00009A350000}"/>
    <cellStyle name="20 % - Markeringsfarve5 2 3 3 3 2 2" xfId="15156" xr:uid="{00000000-0005-0000-0000-00009B350000}"/>
    <cellStyle name="20 % - Markeringsfarve5 2 3 3 3 2 2 2" xfId="31471" xr:uid="{00000000-0005-0000-0000-00009C350000}"/>
    <cellStyle name="20 % - Markeringsfarve5 2 3 3 3 2 2 3" xfId="46435" xr:uid="{00000000-0005-0000-0000-00009D350000}"/>
    <cellStyle name="20 % - Markeringsfarve5 2 3 3 3 2 3" xfId="24449" xr:uid="{00000000-0005-0000-0000-00009E350000}"/>
    <cellStyle name="20 % - Markeringsfarve5 2 3 3 3 2 4" xfId="39436" xr:uid="{00000000-0005-0000-0000-00009F350000}"/>
    <cellStyle name="20 % - Markeringsfarve5 2 3 3 3 3" xfId="11547" xr:uid="{00000000-0005-0000-0000-0000A0350000}"/>
    <cellStyle name="20 % - Markeringsfarve5 2 3 3 3 3 2" xfId="27867" xr:uid="{00000000-0005-0000-0000-0000A1350000}"/>
    <cellStyle name="20 % - Markeringsfarve5 2 3 3 3 3 3" xfId="42833" xr:uid="{00000000-0005-0000-0000-0000A2350000}"/>
    <cellStyle name="20 % - Markeringsfarve5 2 3 3 3 4" xfId="20845" xr:uid="{00000000-0005-0000-0000-0000A3350000}"/>
    <cellStyle name="20 % - Markeringsfarve5 2 3 3 3 5" xfId="35834" xr:uid="{00000000-0005-0000-0000-0000A4350000}"/>
    <cellStyle name="20 % - Markeringsfarve5 2 3 3 4" xfId="6317" xr:uid="{00000000-0005-0000-0000-0000A5350000}"/>
    <cellStyle name="20 % - Markeringsfarve5 2 3 3 4 2" xfId="13813" xr:uid="{00000000-0005-0000-0000-0000A6350000}"/>
    <cellStyle name="20 % - Markeringsfarve5 2 3 3 4 2 2" xfId="30128" xr:uid="{00000000-0005-0000-0000-0000A7350000}"/>
    <cellStyle name="20 % - Markeringsfarve5 2 3 3 4 2 3" xfId="45092" xr:uid="{00000000-0005-0000-0000-0000A8350000}"/>
    <cellStyle name="20 % - Markeringsfarve5 2 3 3 4 3" xfId="23106" xr:uid="{00000000-0005-0000-0000-0000A9350000}"/>
    <cellStyle name="20 % - Markeringsfarve5 2 3 3 4 4" xfId="38093" xr:uid="{00000000-0005-0000-0000-0000AA350000}"/>
    <cellStyle name="20 % - Markeringsfarve5 2 3 3 5" xfId="11545" xr:uid="{00000000-0005-0000-0000-0000AB350000}"/>
    <cellStyle name="20 % - Markeringsfarve5 2 3 3 5 2" xfId="27865" xr:uid="{00000000-0005-0000-0000-0000AC350000}"/>
    <cellStyle name="20 % - Markeringsfarve5 2 3 3 5 3" xfId="42831" xr:uid="{00000000-0005-0000-0000-0000AD350000}"/>
    <cellStyle name="20 % - Markeringsfarve5 2 3 3 6" xfId="20843" xr:uid="{00000000-0005-0000-0000-0000AE350000}"/>
    <cellStyle name="20 % - Markeringsfarve5 2 3 3 7" xfId="35832" xr:uid="{00000000-0005-0000-0000-0000AF350000}"/>
    <cellStyle name="20 % - Markeringsfarve5 2 3 4" xfId="3411" xr:uid="{00000000-0005-0000-0000-0000B0350000}"/>
    <cellStyle name="20 % - Markeringsfarve5 2 3 4 2" xfId="3412" xr:uid="{00000000-0005-0000-0000-0000B1350000}"/>
    <cellStyle name="20 % - Markeringsfarve5 2 3 4 2 2" xfId="8630" xr:uid="{00000000-0005-0000-0000-0000B2350000}"/>
    <cellStyle name="20 % - Markeringsfarve5 2 3 4 2 2 2" xfId="16109" xr:uid="{00000000-0005-0000-0000-0000B3350000}"/>
    <cellStyle name="20 % - Markeringsfarve5 2 3 4 2 2 2 2" xfId="32424" xr:uid="{00000000-0005-0000-0000-0000B4350000}"/>
    <cellStyle name="20 % - Markeringsfarve5 2 3 4 2 2 2 3" xfId="47388" xr:uid="{00000000-0005-0000-0000-0000B5350000}"/>
    <cellStyle name="20 % - Markeringsfarve5 2 3 4 2 2 3" xfId="25402" xr:uid="{00000000-0005-0000-0000-0000B6350000}"/>
    <cellStyle name="20 % - Markeringsfarve5 2 3 4 2 2 4" xfId="40389" xr:uid="{00000000-0005-0000-0000-0000B7350000}"/>
    <cellStyle name="20 % - Markeringsfarve5 2 3 4 2 3" xfId="11549" xr:uid="{00000000-0005-0000-0000-0000B8350000}"/>
    <cellStyle name="20 % - Markeringsfarve5 2 3 4 2 3 2" xfId="27869" xr:uid="{00000000-0005-0000-0000-0000B9350000}"/>
    <cellStyle name="20 % - Markeringsfarve5 2 3 4 2 3 3" xfId="42835" xr:uid="{00000000-0005-0000-0000-0000BA350000}"/>
    <cellStyle name="20 % - Markeringsfarve5 2 3 4 2 4" xfId="20847" xr:uid="{00000000-0005-0000-0000-0000BB350000}"/>
    <cellStyle name="20 % - Markeringsfarve5 2 3 4 2 5" xfId="35836" xr:uid="{00000000-0005-0000-0000-0000BC350000}"/>
    <cellStyle name="20 % - Markeringsfarve5 2 3 4 3" xfId="3413" xr:uid="{00000000-0005-0000-0000-0000BD350000}"/>
    <cellStyle name="20 % - Markeringsfarve5 2 3 4 3 2" xfId="7906" xr:uid="{00000000-0005-0000-0000-0000BE350000}"/>
    <cellStyle name="20 % - Markeringsfarve5 2 3 4 3 2 2" xfId="15394" xr:uid="{00000000-0005-0000-0000-0000BF350000}"/>
    <cellStyle name="20 % - Markeringsfarve5 2 3 4 3 2 2 2" xfId="31709" xr:uid="{00000000-0005-0000-0000-0000C0350000}"/>
    <cellStyle name="20 % - Markeringsfarve5 2 3 4 3 2 2 3" xfId="46673" xr:uid="{00000000-0005-0000-0000-0000C1350000}"/>
    <cellStyle name="20 % - Markeringsfarve5 2 3 4 3 2 3" xfId="24687" xr:uid="{00000000-0005-0000-0000-0000C2350000}"/>
    <cellStyle name="20 % - Markeringsfarve5 2 3 4 3 2 4" xfId="39674" xr:uid="{00000000-0005-0000-0000-0000C3350000}"/>
    <cellStyle name="20 % - Markeringsfarve5 2 3 4 3 3" xfId="11550" xr:uid="{00000000-0005-0000-0000-0000C4350000}"/>
    <cellStyle name="20 % - Markeringsfarve5 2 3 4 3 3 2" xfId="27870" xr:uid="{00000000-0005-0000-0000-0000C5350000}"/>
    <cellStyle name="20 % - Markeringsfarve5 2 3 4 3 3 3" xfId="42836" xr:uid="{00000000-0005-0000-0000-0000C6350000}"/>
    <cellStyle name="20 % - Markeringsfarve5 2 3 4 3 4" xfId="20848" xr:uid="{00000000-0005-0000-0000-0000C7350000}"/>
    <cellStyle name="20 % - Markeringsfarve5 2 3 4 3 5" xfId="35837" xr:uid="{00000000-0005-0000-0000-0000C8350000}"/>
    <cellStyle name="20 % - Markeringsfarve5 2 3 4 4" xfId="6318" xr:uid="{00000000-0005-0000-0000-0000C9350000}"/>
    <cellStyle name="20 % - Markeringsfarve5 2 3 4 4 2" xfId="13814" xr:uid="{00000000-0005-0000-0000-0000CA350000}"/>
    <cellStyle name="20 % - Markeringsfarve5 2 3 4 4 2 2" xfId="30129" xr:uid="{00000000-0005-0000-0000-0000CB350000}"/>
    <cellStyle name="20 % - Markeringsfarve5 2 3 4 4 2 3" xfId="45093" xr:uid="{00000000-0005-0000-0000-0000CC350000}"/>
    <cellStyle name="20 % - Markeringsfarve5 2 3 4 4 3" xfId="23107" xr:uid="{00000000-0005-0000-0000-0000CD350000}"/>
    <cellStyle name="20 % - Markeringsfarve5 2 3 4 4 4" xfId="38094" xr:uid="{00000000-0005-0000-0000-0000CE350000}"/>
    <cellStyle name="20 % - Markeringsfarve5 2 3 4 5" xfId="11548" xr:uid="{00000000-0005-0000-0000-0000CF350000}"/>
    <cellStyle name="20 % - Markeringsfarve5 2 3 4 5 2" xfId="27868" xr:uid="{00000000-0005-0000-0000-0000D0350000}"/>
    <cellStyle name="20 % - Markeringsfarve5 2 3 4 5 3" xfId="42834" xr:uid="{00000000-0005-0000-0000-0000D1350000}"/>
    <cellStyle name="20 % - Markeringsfarve5 2 3 4 6" xfId="20846" xr:uid="{00000000-0005-0000-0000-0000D2350000}"/>
    <cellStyle name="20 % - Markeringsfarve5 2 3 4 7" xfId="35835" xr:uid="{00000000-0005-0000-0000-0000D3350000}"/>
    <cellStyle name="20 % - Markeringsfarve5 2 3 5" xfId="3414" xr:uid="{00000000-0005-0000-0000-0000D4350000}"/>
    <cellStyle name="20 % - Markeringsfarve5 2 3 5 2" xfId="3415" xr:uid="{00000000-0005-0000-0000-0000D5350000}"/>
    <cellStyle name="20 % - Markeringsfarve5 2 3 5 2 2" xfId="8747" xr:uid="{00000000-0005-0000-0000-0000D6350000}"/>
    <cellStyle name="20 % - Markeringsfarve5 2 3 5 2 2 2" xfId="16226" xr:uid="{00000000-0005-0000-0000-0000D7350000}"/>
    <cellStyle name="20 % - Markeringsfarve5 2 3 5 2 2 2 2" xfId="32541" xr:uid="{00000000-0005-0000-0000-0000D8350000}"/>
    <cellStyle name="20 % - Markeringsfarve5 2 3 5 2 2 2 3" xfId="47505" xr:uid="{00000000-0005-0000-0000-0000D9350000}"/>
    <cellStyle name="20 % - Markeringsfarve5 2 3 5 2 2 3" xfId="25519" xr:uid="{00000000-0005-0000-0000-0000DA350000}"/>
    <cellStyle name="20 % - Markeringsfarve5 2 3 5 2 2 4" xfId="40506" xr:uid="{00000000-0005-0000-0000-0000DB350000}"/>
    <cellStyle name="20 % - Markeringsfarve5 2 3 5 2 3" xfId="11552" xr:uid="{00000000-0005-0000-0000-0000DC350000}"/>
    <cellStyle name="20 % - Markeringsfarve5 2 3 5 2 3 2" xfId="27872" xr:uid="{00000000-0005-0000-0000-0000DD350000}"/>
    <cellStyle name="20 % - Markeringsfarve5 2 3 5 2 3 3" xfId="42838" xr:uid="{00000000-0005-0000-0000-0000DE350000}"/>
    <cellStyle name="20 % - Markeringsfarve5 2 3 5 2 4" xfId="20850" xr:uid="{00000000-0005-0000-0000-0000DF350000}"/>
    <cellStyle name="20 % - Markeringsfarve5 2 3 5 2 5" xfId="35839" xr:uid="{00000000-0005-0000-0000-0000E0350000}"/>
    <cellStyle name="20 % - Markeringsfarve5 2 3 5 3" xfId="3416" xr:uid="{00000000-0005-0000-0000-0000E1350000}"/>
    <cellStyle name="20 % - Markeringsfarve5 2 3 5 3 2" xfId="8023" xr:uid="{00000000-0005-0000-0000-0000E2350000}"/>
    <cellStyle name="20 % - Markeringsfarve5 2 3 5 3 2 2" xfId="15511" xr:uid="{00000000-0005-0000-0000-0000E3350000}"/>
    <cellStyle name="20 % - Markeringsfarve5 2 3 5 3 2 2 2" xfId="31826" xr:uid="{00000000-0005-0000-0000-0000E4350000}"/>
    <cellStyle name="20 % - Markeringsfarve5 2 3 5 3 2 2 3" xfId="46790" xr:uid="{00000000-0005-0000-0000-0000E5350000}"/>
    <cellStyle name="20 % - Markeringsfarve5 2 3 5 3 2 3" xfId="24804" xr:uid="{00000000-0005-0000-0000-0000E6350000}"/>
    <cellStyle name="20 % - Markeringsfarve5 2 3 5 3 2 4" xfId="39791" xr:uid="{00000000-0005-0000-0000-0000E7350000}"/>
    <cellStyle name="20 % - Markeringsfarve5 2 3 5 3 3" xfId="11553" xr:uid="{00000000-0005-0000-0000-0000E8350000}"/>
    <cellStyle name="20 % - Markeringsfarve5 2 3 5 3 3 2" xfId="27873" xr:uid="{00000000-0005-0000-0000-0000E9350000}"/>
    <cellStyle name="20 % - Markeringsfarve5 2 3 5 3 3 3" xfId="42839" xr:uid="{00000000-0005-0000-0000-0000EA350000}"/>
    <cellStyle name="20 % - Markeringsfarve5 2 3 5 3 4" xfId="20851" xr:uid="{00000000-0005-0000-0000-0000EB350000}"/>
    <cellStyle name="20 % - Markeringsfarve5 2 3 5 3 5" xfId="35840" xr:uid="{00000000-0005-0000-0000-0000EC350000}"/>
    <cellStyle name="20 % - Markeringsfarve5 2 3 5 4" xfId="6319" xr:uid="{00000000-0005-0000-0000-0000ED350000}"/>
    <cellStyle name="20 % - Markeringsfarve5 2 3 5 4 2" xfId="13815" xr:uid="{00000000-0005-0000-0000-0000EE350000}"/>
    <cellStyle name="20 % - Markeringsfarve5 2 3 5 4 2 2" xfId="30130" xr:uid="{00000000-0005-0000-0000-0000EF350000}"/>
    <cellStyle name="20 % - Markeringsfarve5 2 3 5 4 2 3" xfId="45094" xr:uid="{00000000-0005-0000-0000-0000F0350000}"/>
    <cellStyle name="20 % - Markeringsfarve5 2 3 5 4 3" xfId="23108" xr:uid="{00000000-0005-0000-0000-0000F1350000}"/>
    <cellStyle name="20 % - Markeringsfarve5 2 3 5 4 4" xfId="38095" xr:uid="{00000000-0005-0000-0000-0000F2350000}"/>
    <cellStyle name="20 % - Markeringsfarve5 2 3 5 5" xfId="11551" xr:uid="{00000000-0005-0000-0000-0000F3350000}"/>
    <cellStyle name="20 % - Markeringsfarve5 2 3 5 5 2" xfId="27871" xr:uid="{00000000-0005-0000-0000-0000F4350000}"/>
    <cellStyle name="20 % - Markeringsfarve5 2 3 5 5 3" xfId="42837" xr:uid="{00000000-0005-0000-0000-0000F5350000}"/>
    <cellStyle name="20 % - Markeringsfarve5 2 3 5 6" xfId="20849" xr:uid="{00000000-0005-0000-0000-0000F6350000}"/>
    <cellStyle name="20 % - Markeringsfarve5 2 3 5 7" xfId="35838" xr:uid="{00000000-0005-0000-0000-0000F7350000}"/>
    <cellStyle name="20 % - Markeringsfarve5 2 3 6" xfId="3417" xr:uid="{00000000-0005-0000-0000-0000F8350000}"/>
    <cellStyle name="20 % - Markeringsfarve5 2 3 6 2" xfId="3418" xr:uid="{00000000-0005-0000-0000-0000F9350000}"/>
    <cellStyle name="20 % - Markeringsfarve5 2 3 6 2 2" xfId="8791" xr:uid="{00000000-0005-0000-0000-0000FA350000}"/>
    <cellStyle name="20 % - Markeringsfarve5 2 3 6 2 2 2" xfId="16270" xr:uid="{00000000-0005-0000-0000-0000FB350000}"/>
    <cellStyle name="20 % - Markeringsfarve5 2 3 6 2 2 2 2" xfId="32585" xr:uid="{00000000-0005-0000-0000-0000FC350000}"/>
    <cellStyle name="20 % - Markeringsfarve5 2 3 6 2 2 2 3" xfId="47549" xr:uid="{00000000-0005-0000-0000-0000FD350000}"/>
    <cellStyle name="20 % - Markeringsfarve5 2 3 6 2 2 3" xfId="25563" xr:uid="{00000000-0005-0000-0000-0000FE350000}"/>
    <cellStyle name="20 % - Markeringsfarve5 2 3 6 2 2 4" xfId="40550" xr:uid="{00000000-0005-0000-0000-0000FF350000}"/>
    <cellStyle name="20 % - Markeringsfarve5 2 3 6 2 3" xfId="11555" xr:uid="{00000000-0005-0000-0000-000000360000}"/>
    <cellStyle name="20 % - Markeringsfarve5 2 3 6 2 3 2" xfId="27875" xr:uid="{00000000-0005-0000-0000-000001360000}"/>
    <cellStyle name="20 % - Markeringsfarve5 2 3 6 2 3 3" xfId="42841" xr:uid="{00000000-0005-0000-0000-000002360000}"/>
    <cellStyle name="20 % - Markeringsfarve5 2 3 6 2 4" xfId="20853" xr:uid="{00000000-0005-0000-0000-000003360000}"/>
    <cellStyle name="20 % - Markeringsfarve5 2 3 6 2 5" xfId="35842" xr:uid="{00000000-0005-0000-0000-000004360000}"/>
    <cellStyle name="20 % - Markeringsfarve5 2 3 6 3" xfId="3419" xr:uid="{00000000-0005-0000-0000-000005360000}"/>
    <cellStyle name="20 % - Markeringsfarve5 2 3 6 3 2" xfId="8068" xr:uid="{00000000-0005-0000-0000-000006360000}"/>
    <cellStyle name="20 % - Markeringsfarve5 2 3 6 3 2 2" xfId="15556" xr:uid="{00000000-0005-0000-0000-000007360000}"/>
    <cellStyle name="20 % - Markeringsfarve5 2 3 6 3 2 2 2" xfId="31871" xr:uid="{00000000-0005-0000-0000-000008360000}"/>
    <cellStyle name="20 % - Markeringsfarve5 2 3 6 3 2 2 3" xfId="46835" xr:uid="{00000000-0005-0000-0000-000009360000}"/>
    <cellStyle name="20 % - Markeringsfarve5 2 3 6 3 2 3" xfId="24849" xr:uid="{00000000-0005-0000-0000-00000A360000}"/>
    <cellStyle name="20 % - Markeringsfarve5 2 3 6 3 2 4" xfId="39836" xr:uid="{00000000-0005-0000-0000-00000B360000}"/>
    <cellStyle name="20 % - Markeringsfarve5 2 3 6 3 3" xfId="11556" xr:uid="{00000000-0005-0000-0000-00000C360000}"/>
    <cellStyle name="20 % - Markeringsfarve5 2 3 6 3 3 2" xfId="27876" xr:uid="{00000000-0005-0000-0000-00000D360000}"/>
    <cellStyle name="20 % - Markeringsfarve5 2 3 6 3 3 3" xfId="42842" xr:uid="{00000000-0005-0000-0000-00000E360000}"/>
    <cellStyle name="20 % - Markeringsfarve5 2 3 6 3 4" xfId="20854" xr:uid="{00000000-0005-0000-0000-00000F360000}"/>
    <cellStyle name="20 % - Markeringsfarve5 2 3 6 3 5" xfId="35843" xr:uid="{00000000-0005-0000-0000-000010360000}"/>
    <cellStyle name="20 % - Markeringsfarve5 2 3 6 4" xfId="6320" xr:uid="{00000000-0005-0000-0000-000011360000}"/>
    <cellStyle name="20 % - Markeringsfarve5 2 3 6 4 2" xfId="13816" xr:uid="{00000000-0005-0000-0000-000012360000}"/>
    <cellStyle name="20 % - Markeringsfarve5 2 3 6 4 2 2" xfId="30131" xr:uid="{00000000-0005-0000-0000-000013360000}"/>
    <cellStyle name="20 % - Markeringsfarve5 2 3 6 4 2 3" xfId="45095" xr:uid="{00000000-0005-0000-0000-000014360000}"/>
    <cellStyle name="20 % - Markeringsfarve5 2 3 6 4 3" xfId="23109" xr:uid="{00000000-0005-0000-0000-000015360000}"/>
    <cellStyle name="20 % - Markeringsfarve5 2 3 6 4 4" xfId="38096" xr:uid="{00000000-0005-0000-0000-000016360000}"/>
    <cellStyle name="20 % - Markeringsfarve5 2 3 6 5" xfId="11554" xr:uid="{00000000-0005-0000-0000-000017360000}"/>
    <cellStyle name="20 % - Markeringsfarve5 2 3 6 5 2" xfId="27874" xr:uid="{00000000-0005-0000-0000-000018360000}"/>
    <cellStyle name="20 % - Markeringsfarve5 2 3 6 5 3" xfId="42840" xr:uid="{00000000-0005-0000-0000-000019360000}"/>
    <cellStyle name="20 % - Markeringsfarve5 2 3 6 6" xfId="20852" xr:uid="{00000000-0005-0000-0000-00001A360000}"/>
    <cellStyle name="20 % - Markeringsfarve5 2 3 6 7" xfId="35841" xr:uid="{00000000-0005-0000-0000-00001B360000}"/>
    <cellStyle name="20 % - Markeringsfarve5 2 3 7" xfId="3420" xr:uid="{00000000-0005-0000-0000-00001C360000}"/>
    <cellStyle name="20 % - Markeringsfarve5 2 3 7 2" xfId="8273" xr:uid="{00000000-0005-0000-0000-00001D360000}"/>
    <cellStyle name="20 % - Markeringsfarve5 2 3 7 2 2" xfId="15752" xr:uid="{00000000-0005-0000-0000-00001E360000}"/>
    <cellStyle name="20 % - Markeringsfarve5 2 3 7 2 2 2" xfId="32067" xr:uid="{00000000-0005-0000-0000-00001F360000}"/>
    <cellStyle name="20 % - Markeringsfarve5 2 3 7 2 2 3" xfId="47031" xr:uid="{00000000-0005-0000-0000-000020360000}"/>
    <cellStyle name="20 % - Markeringsfarve5 2 3 7 2 3" xfId="25045" xr:uid="{00000000-0005-0000-0000-000021360000}"/>
    <cellStyle name="20 % - Markeringsfarve5 2 3 7 2 4" xfId="40032" xr:uid="{00000000-0005-0000-0000-000022360000}"/>
    <cellStyle name="20 % - Markeringsfarve5 2 3 7 3" xfId="11557" xr:uid="{00000000-0005-0000-0000-000023360000}"/>
    <cellStyle name="20 % - Markeringsfarve5 2 3 7 3 2" xfId="27877" xr:uid="{00000000-0005-0000-0000-000024360000}"/>
    <cellStyle name="20 % - Markeringsfarve5 2 3 7 3 3" xfId="42843" xr:uid="{00000000-0005-0000-0000-000025360000}"/>
    <cellStyle name="20 % - Markeringsfarve5 2 3 7 4" xfId="20855" xr:uid="{00000000-0005-0000-0000-000026360000}"/>
    <cellStyle name="20 % - Markeringsfarve5 2 3 7 5" xfId="35844" xr:uid="{00000000-0005-0000-0000-000027360000}"/>
    <cellStyle name="20 % - Markeringsfarve5 2 3 8" xfId="3421" xr:uid="{00000000-0005-0000-0000-000028360000}"/>
    <cellStyle name="20 % - Markeringsfarve5 2 3 8 2" xfId="7501" xr:uid="{00000000-0005-0000-0000-000029360000}"/>
    <cellStyle name="20 % - Markeringsfarve5 2 3 8 2 2" xfId="14990" xr:uid="{00000000-0005-0000-0000-00002A360000}"/>
    <cellStyle name="20 % - Markeringsfarve5 2 3 8 2 2 2" xfId="31305" xr:uid="{00000000-0005-0000-0000-00002B360000}"/>
    <cellStyle name="20 % - Markeringsfarve5 2 3 8 2 2 3" xfId="46269" xr:uid="{00000000-0005-0000-0000-00002C360000}"/>
    <cellStyle name="20 % - Markeringsfarve5 2 3 8 2 3" xfId="24283" xr:uid="{00000000-0005-0000-0000-00002D360000}"/>
    <cellStyle name="20 % - Markeringsfarve5 2 3 8 2 4" xfId="39270" xr:uid="{00000000-0005-0000-0000-00002E360000}"/>
    <cellStyle name="20 % - Markeringsfarve5 2 3 8 3" xfId="11558" xr:uid="{00000000-0005-0000-0000-00002F360000}"/>
    <cellStyle name="20 % - Markeringsfarve5 2 3 8 3 2" xfId="27878" xr:uid="{00000000-0005-0000-0000-000030360000}"/>
    <cellStyle name="20 % - Markeringsfarve5 2 3 8 3 3" xfId="42844" xr:uid="{00000000-0005-0000-0000-000031360000}"/>
    <cellStyle name="20 % - Markeringsfarve5 2 3 8 4" xfId="20856" xr:uid="{00000000-0005-0000-0000-000032360000}"/>
    <cellStyle name="20 % - Markeringsfarve5 2 3 8 5" xfId="35845" xr:uid="{00000000-0005-0000-0000-000033360000}"/>
    <cellStyle name="20 % - Markeringsfarve5 2 3 9" xfId="6315" xr:uid="{00000000-0005-0000-0000-000034360000}"/>
    <cellStyle name="20 % - Markeringsfarve5 2 3 9 2" xfId="13811" xr:uid="{00000000-0005-0000-0000-000035360000}"/>
    <cellStyle name="20 % - Markeringsfarve5 2 3 9 2 2" xfId="30126" xr:uid="{00000000-0005-0000-0000-000036360000}"/>
    <cellStyle name="20 % - Markeringsfarve5 2 3 9 2 3" xfId="45090" xr:uid="{00000000-0005-0000-0000-000037360000}"/>
    <cellStyle name="20 % - Markeringsfarve5 2 3 9 3" xfId="23104" xr:uid="{00000000-0005-0000-0000-000038360000}"/>
    <cellStyle name="20 % - Markeringsfarve5 2 3 9 4" xfId="38091" xr:uid="{00000000-0005-0000-0000-000039360000}"/>
    <cellStyle name="20 % - Markeringsfarve5 2 4" xfId="3422" xr:uid="{00000000-0005-0000-0000-00003A360000}"/>
    <cellStyle name="20 % - Markeringsfarve5 2 4 2" xfId="3423" xr:uid="{00000000-0005-0000-0000-00003B360000}"/>
    <cellStyle name="20 % - Markeringsfarve5 2 4 2 2" xfId="8314" xr:uid="{00000000-0005-0000-0000-00003C360000}"/>
    <cellStyle name="20 % - Markeringsfarve5 2 4 2 2 2" xfId="15793" xr:uid="{00000000-0005-0000-0000-00003D360000}"/>
    <cellStyle name="20 % - Markeringsfarve5 2 4 2 2 2 2" xfId="32108" xr:uid="{00000000-0005-0000-0000-00003E360000}"/>
    <cellStyle name="20 % - Markeringsfarve5 2 4 2 2 2 3" xfId="47072" xr:uid="{00000000-0005-0000-0000-00003F360000}"/>
    <cellStyle name="20 % - Markeringsfarve5 2 4 2 2 3" xfId="25086" xr:uid="{00000000-0005-0000-0000-000040360000}"/>
    <cellStyle name="20 % - Markeringsfarve5 2 4 2 2 4" xfId="40073" xr:uid="{00000000-0005-0000-0000-000041360000}"/>
    <cellStyle name="20 % - Markeringsfarve5 2 4 2 3" xfId="11560" xr:uid="{00000000-0005-0000-0000-000042360000}"/>
    <cellStyle name="20 % - Markeringsfarve5 2 4 2 3 2" xfId="27880" xr:uid="{00000000-0005-0000-0000-000043360000}"/>
    <cellStyle name="20 % - Markeringsfarve5 2 4 2 3 3" xfId="42846" xr:uid="{00000000-0005-0000-0000-000044360000}"/>
    <cellStyle name="20 % - Markeringsfarve5 2 4 2 4" xfId="20858" xr:uid="{00000000-0005-0000-0000-000045360000}"/>
    <cellStyle name="20 % - Markeringsfarve5 2 4 2 5" xfId="35847" xr:uid="{00000000-0005-0000-0000-000046360000}"/>
    <cellStyle name="20 % - Markeringsfarve5 2 4 3" xfId="3424" xr:uid="{00000000-0005-0000-0000-000047360000}"/>
    <cellStyle name="20 % - Markeringsfarve5 2 4 3 2" xfId="7544" xr:uid="{00000000-0005-0000-0000-000048360000}"/>
    <cellStyle name="20 % - Markeringsfarve5 2 4 3 2 2" xfId="15033" xr:uid="{00000000-0005-0000-0000-000049360000}"/>
    <cellStyle name="20 % - Markeringsfarve5 2 4 3 2 2 2" xfId="31348" xr:uid="{00000000-0005-0000-0000-00004A360000}"/>
    <cellStyle name="20 % - Markeringsfarve5 2 4 3 2 2 3" xfId="46312" xr:uid="{00000000-0005-0000-0000-00004B360000}"/>
    <cellStyle name="20 % - Markeringsfarve5 2 4 3 2 3" xfId="24326" xr:uid="{00000000-0005-0000-0000-00004C360000}"/>
    <cellStyle name="20 % - Markeringsfarve5 2 4 3 2 4" xfId="39313" xr:uid="{00000000-0005-0000-0000-00004D360000}"/>
    <cellStyle name="20 % - Markeringsfarve5 2 4 3 3" xfId="11561" xr:uid="{00000000-0005-0000-0000-00004E360000}"/>
    <cellStyle name="20 % - Markeringsfarve5 2 4 3 3 2" xfId="27881" xr:uid="{00000000-0005-0000-0000-00004F360000}"/>
    <cellStyle name="20 % - Markeringsfarve5 2 4 3 3 3" xfId="42847" xr:uid="{00000000-0005-0000-0000-000050360000}"/>
    <cellStyle name="20 % - Markeringsfarve5 2 4 3 4" xfId="20859" xr:uid="{00000000-0005-0000-0000-000051360000}"/>
    <cellStyle name="20 % - Markeringsfarve5 2 4 3 5" xfId="35848" xr:uid="{00000000-0005-0000-0000-000052360000}"/>
    <cellStyle name="20 % - Markeringsfarve5 2 4 4" xfId="6321" xr:uid="{00000000-0005-0000-0000-000053360000}"/>
    <cellStyle name="20 % - Markeringsfarve5 2 4 4 2" xfId="13817" xr:uid="{00000000-0005-0000-0000-000054360000}"/>
    <cellStyle name="20 % - Markeringsfarve5 2 4 4 2 2" xfId="30132" xr:uid="{00000000-0005-0000-0000-000055360000}"/>
    <cellStyle name="20 % - Markeringsfarve5 2 4 4 2 3" xfId="45096" xr:uid="{00000000-0005-0000-0000-000056360000}"/>
    <cellStyle name="20 % - Markeringsfarve5 2 4 4 3" xfId="23110" xr:uid="{00000000-0005-0000-0000-000057360000}"/>
    <cellStyle name="20 % - Markeringsfarve5 2 4 4 4" xfId="38097" xr:uid="{00000000-0005-0000-0000-000058360000}"/>
    <cellStyle name="20 % - Markeringsfarve5 2 4 5" xfId="11559" xr:uid="{00000000-0005-0000-0000-000059360000}"/>
    <cellStyle name="20 % - Markeringsfarve5 2 4 5 2" xfId="27879" xr:uid="{00000000-0005-0000-0000-00005A360000}"/>
    <cellStyle name="20 % - Markeringsfarve5 2 4 5 3" xfId="42845" xr:uid="{00000000-0005-0000-0000-00005B360000}"/>
    <cellStyle name="20 % - Markeringsfarve5 2 4 6" xfId="20857" xr:uid="{00000000-0005-0000-0000-00005C360000}"/>
    <cellStyle name="20 % - Markeringsfarve5 2 4 7" xfId="35846" xr:uid="{00000000-0005-0000-0000-00005D360000}"/>
    <cellStyle name="20 % - Markeringsfarve5 2 5" xfId="3425" xr:uid="{00000000-0005-0000-0000-00005E360000}"/>
    <cellStyle name="20 % - Markeringsfarve5 2 5 2" xfId="3426" xr:uid="{00000000-0005-0000-0000-00005F360000}"/>
    <cellStyle name="20 % - Markeringsfarve5 2 5 2 2" xfId="8435" xr:uid="{00000000-0005-0000-0000-000060360000}"/>
    <cellStyle name="20 % - Markeringsfarve5 2 5 2 2 2" xfId="15914" xr:uid="{00000000-0005-0000-0000-000061360000}"/>
    <cellStyle name="20 % - Markeringsfarve5 2 5 2 2 2 2" xfId="32229" xr:uid="{00000000-0005-0000-0000-000062360000}"/>
    <cellStyle name="20 % - Markeringsfarve5 2 5 2 2 2 3" xfId="47193" xr:uid="{00000000-0005-0000-0000-000063360000}"/>
    <cellStyle name="20 % - Markeringsfarve5 2 5 2 2 3" xfId="25207" xr:uid="{00000000-0005-0000-0000-000064360000}"/>
    <cellStyle name="20 % - Markeringsfarve5 2 5 2 2 4" xfId="40194" xr:uid="{00000000-0005-0000-0000-000065360000}"/>
    <cellStyle name="20 % - Markeringsfarve5 2 5 2 3" xfId="11563" xr:uid="{00000000-0005-0000-0000-000066360000}"/>
    <cellStyle name="20 % - Markeringsfarve5 2 5 2 3 2" xfId="27883" xr:uid="{00000000-0005-0000-0000-000067360000}"/>
    <cellStyle name="20 % - Markeringsfarve5 2 5 2 3 3" xfId="42849" xr:uid="{00000000-0005-0000-0000-000068360000}"/>
    <cellStyle name="20 % - Markeringsfarve5 2 5 2 4" xfId="20861" xr:uid="{00000000-0005-0000-0000-000069360000}"/>
    <cellStyle name="20 % - Markeringsfarve5 2 5 2 5" xfId="35850" xr:uid="{00000000-0005-0000-0000-00006A360000}"/>
    <cellStyle name="20 % - Markeringsfarve5 2 5 3" xfId="3427" xr:uid="{00000000-0005-0000-0000-00006B360000}"/>
    <cellStyle name="20 % - Markeringsfarve5 2 5 3 2" xfId="7665" xr:uid="{00000000-0005-0000-0000-00006C360000}"/>
    <cellStyle name="20 % - Markeringsfarve5 2 5 3 2 2" xfId="15154" xr:uid="{00000000-0005-0000-0000-00006D360000}"/>
    <cellStyle name="20 % - Markeringsfarve5 2 5 3 2 2 2" xfId="31469" xr:uid="{00000000-0005-0000-0000-00006E360000}"/>
    <cellStyle name="20 % - Markeringsfarve5 2 5 3 2 2 3" xfId="46433" xr:uid="{00000000-0005-0000-0000-00006F360000}"/>
    <cellStyle name="20 % - Markeringsfarve5 2 5 3 2 3" xfId="24447" xr:uid="{00000000-0005-0000-0000-000070360000}"/>
    <cellStyle name="20 % - Markeringsfarve5 2 5 3 2 4" xfId="39434" xr:uid="{00000000-0005-0000-0000-000071360000}"/>
    <cellStyle name="20 % - Markeringsfarve5 2 5 3 3" xfId="11564" xr:uid="{00000000-0005-0000-0000-000072360000}"/>
    <cellStyle name="20 % - Markeringsfarve5 2 5 3 3 2" xfId="27884" xr:uid="{00000000-0005-0000-0000-000073360000}"/>
    <cellStyle name="20 % - Markeringsfarve5 2 5 3 3 3" xfId="42850" xr:uid="{00000000-0005-0000-0000-000074360000}"/>
    <cellStyle name="20 % - Markeringsfarve5 2 5 3 4" xfId="20862" xr:uid="{00000000-0005-0000-0000-000075360000}"/>
    <cellStyle name="20 % - Markeringsfarve5 2 5 3 5" xfId="35851" xr:uid="{00000000-0005-0000-0000-000076360000}"/>
    <cellStyle name="20 % - Markeringsfarve5 2 5 4" xfId="6322" xr:uid="{00000000-0005-0000-0000-000077360000}"/>
    <cellStyle name="20 % - Markeringsfarve5 2 5 4 2" xfId="13818" xr:uid="{00000000-0005-0000-0000-000078360000}"/>
    <cellStyle name="20 % - Markeringsfarve5 2 5 4 2 2" xfId="30133" xr:uid="{00000000-0005-0000-0000-000079360000}"/>
    <cellStyle name="20 % - Markeringsfarve5 2 5 4 2 3" xfId="45097" xr:uid="{00000000-0005-0000-0000-00007A360000}"/>
    <cellStyle name="20 % - Markeringsfarve5 2 5 4 3" xfId="23111" xr:uid="{00000000-0005-0000-0000-00007B360000}"/>
    <cellStyle name="20 % - Markeringsfarve5 2 5 4 4" xfId="38098" xr:uid="{00000000-0005-0000-0000-00007C360000}"/>
    <cellStyle name="20 % - Markeringsfarve5 2 5 5" xfId="11562" xr:uid="{00000000-0005-0000-0000-00007D360000}"/>
    <cellStyle name="20 % - Markeringsfarve5 2 5 5 2" xfId="27882" xr:uid="{00000000-0005-0000-0000-00007E360000}"/>
    <cellStyle name="20 % - Markeringsfarve5 2 5 5 3" xfId="42848" xr:uid="{00000000-0005-0000-0000-00007F360000}"/>
    <cellStyle name="20 % - Markeringsfarve5 2 5 6" xfId="20860" xr:uid="{00000000-0005-0000-0000-000080360000}"/>
    <cellStyle name="20 % - Markeringsfarve5 2 5 7" xfId="35849" xr:uid="{00000000-0005-0000-0000-000081360000}"/>
    <cellStyle name="20 % - Markeringsfarve5 2 6" xfId="3428" xr:uid="{00000000-0005-0000-0000-000082360000}"/>
    <cellStyle name="20 % - Markeringsfarve5 2 6 2" xfId="3429" xr:uid="{00000000-0005-0000-0000-000083360000}"/>
    <cellStyle name="20 % - Markeringsfarve5 2 6 2 2" xfId="8552" xr:uid="{00000000-0005-0000-0000-000084360000}"/>
    <cellStyle name="20 % - Markeringsfarve5 2 6 2 2 2" xfId="16031" xr:uid="{00000000-0005-0000-0000-000085360000}"/>
    <cellStyle name="20 % - Markeringsfarve5 2 6 2 2 2 2" xfId="32346" xr:uid="{00000000-0005-0000-0000-000086360000}"/>
    <cellStyle name="20 % - Markeringsfarve5 2 6 2 2 2 3" xfId="47310" xr:uid="{00000000-0005-0000-0000-000087360000}"/>
    <cellStyle name="20 % - Markeringsfarve5 2 6 2 2 3" xfId="25324" xr:uid="{00000000-0005-0000-0000-000088360000}"/>
    <cellStyle name="20 % - Markeringsfarve5 2 6 2 2 4" xfId="40311" xr:uid="{00000000-0005-0000-0000-000089360000}"/>
    <cellStyle name="20 % - Markeringsfarve5 2 6 2 3" xfId="11566" xr:uid="{00000000-0005-0000-0000-00008A360000}"/>
    <cellStyle name="20 % - Markeringsfarve5 2 6 2 3 2" xfId="27886" xr:uid="{00000000-0005-0000-0000-00008B360000}"/>
    <cellStyle name="20 % - Markeringsfarve5 2 6 2 3 3" xfId="42852" xr:uid="{00000000-0005-0000-0000-00008C360000}"/>
    <cellStyle name="20 % - Markeringsfarve5 2 6 2 4" xfId="20864" xr:uid="{00000000-0005-0000-0000-00008D360000}"/>
    <cellStyle name="20 % - Markeringsfarve5 2 6 2 5" xfId="35853" xr:uid="{00000000-0005-0000-0000-00008E360000}"/>
    <cellStyle name="20 % - Markeringsfarve5 2 6 3" xfId="3430" xr:uid="{00000000-0005-0000-0000-00008F360000}"/>
    <cellStyle name="20 % - Markeringsfarve5 2 6 3 2" xfId="7828" xr:uid="{00000000-0005-0000-0000-000090360000}"/>
    <cellStyle name="20 % - Markeringsfarve5 2 6 3 2 2" xfId="15316" xr:uid="{00000000-0005-0000-0000-000091360000}"/>
    <cellStyle name="20 % - Markeringsfarve5 2 6 3 2 2 2" xfId="31631" xr:uid="{00000000-0005-0000-0000-000092360000}"/>
    <cellStyle name="20 % - Markeringsfarve5 2 6 3 2 2 3" xfId="46595" xr:uid="{00000000-0005-0000-0000-000093360000}"/>
    <cellStyle name="20 % - Markeringsfarve5 2 6 3 2 3" xfId="24609" xr:uid="{00000000-0005-0000-0000-000094360000}"/>
    <cellStyle name="20 % - Markeringsfarve5 2 6 3 2 4" xfId="39596" xr:uid="{00000000-0005-0000-0000-000095360000}"/>
    <cellStyle name="20 % - Markeringsfarve5 2 6 3 3" xfId="11567" xr:uid="{00000000-0005-0000-0000-000096360000}"/>
    <cellStyle name="20 % - Markeringsfarve5 2 6 3 3 2" xfId="27887" xr:uid="{00000000-0005-0000-0000-000097360000}"/>
    <cellStyle name="20 % - Markeringsfarve5 2 6 3 3 3" xfId="42853" xr:uid="{00000000-0005-0000-0000-000098360000}"/>
    <cellStyle name="20 % - Markeringsfarve5 2 6 3 4" xfId="20865" xr:uid="{00000000-0005-0000-0000-000099360000}"/>
    <cellStyle name="20 % - Markeringsfarve5 2 6 3 5" xfId="35854" xr:uid="{00000000-0005-0000-0000-00009A360000}"/>
    <cellStyle name="20 % - Markeringsfarve5 2 6 4" xfId="6323" xr:uid="{00000000-0005-0000-0000-00009B360000}"/>
    <cellStyle name="20 % - Markeringsfarve5 2 6 4 2" xfId="13819" xr:uid="{00000000-0005-0000-0000-00009C360000}"/>
    <cellStyle name="20 % - Markeringsfarve5 2 6 4 2 2" xfId="30134" xr:uid="{00000000-0005-0000-0000-00009D360000}"/>
    <cellStyle name="20 % - Markeringsfarve5 2 6 4 2 3" xfId="45098" xr:uid="{00000000-0005-0000-0000-00009E360000}"/>
    <cellStyle name="20 % - Markeringsfarve5 2 6 4 3" xfId="23112" xr:uid="{00000000-0005-0000-0000-00009F360000}"/>
    <cellStyle name="20 % - Markeringsfarve5 2 6 4 4" xfId="38099" xr:uid="{00000000-0005-0000-0000-0000A0360000}"/>
    <cellStyle name="20 % - Markeringsfarve5 2 6 5" xfId="11565" xr:uid="{00000000-0005-0000-0000-0000A1360000}"/>
    <cellStyle name="20 % - Markeringsfarve5 2 6 5 2" xfId="27885" xr:uid="{00000000-0005-0000-0000-0000A2360000}"/>
    <cellStyle name="20 % - Markeringsfarve5 2 6 5 3" xfId="42851" xr:uid="{00000000-0005-0000-0000-0000A3360000}"/>
    <cellStyle name="20 % - Markeringsfarve5 2 6 6" xfId="20863" xr:uid="{00000000-0005-0000-0000-0000A4360000}"/>
    <cellStyle name="20 % - Markeringsfarve5 2 6 7" xfId="35852" xr:uid="{00000000-0005-0000-0000-0000A5360000}"/>
    <cellStyle name="20 % - Markeringsfarve5 2 7" xfId="3431" xr:uid="{00000000-0005-0000-0000-0000A6360000}"/>
    <cellStyle name="20 % - Markeringsfarve5 2 7 2" xfId="3432" xr:uid="{00000000-0005-0000-0000-0000A7360000}"/>
    <cellStyle name="20 % - Markeringsfarve5 2 7 2 2" xfId="8669" xr:uid="{00000000-0005-0000-0000-0000A8360000}"/>
    <cellStyle name="20 % - Markeringsfarve5 2 7 2 2 2" xfId="16148" xr:uid="{00000000-0005-0000-0000-0000A9360000}"/>
    <cellStyle name="20 % - Markeringsfarve5 2 7 2 2 2 2" xfId="32463" xr:uid="{00000000-0005-0000-0000-0000AA360000}"/>
    <cellStyle name="20 % - Markeringsfarve5 2 7 2 2 2 3" xfId="47427" xr:uid="{00000000-0005-0000-0000-0000AB360000}"/>
    <cellStyle name="20 % - Markeringsfarve5 2 7 2 2 3" xfId="25441" xr:uid="{00000000-0005-0000-0000-0000AC360000}"/>
    <cellStyle name="20 % - Markeringsfarve5 2 7 2 2 4" xfId="40428" xr:uid="{00000000-0005-0000-0000-0000AD360000}"/>
    <cellStyle name="20 % - Markeringsfarve5 2 7 2 3" xfId="11569" xr:uid="{00000000-0005-0000-0000-0000AE360000}"/>
    <cellStyle name="20 % - Markeringsfarve5 2 7 2 3 2" xfId="27889" xr:uid="{00000000-0005-0000-0000-0000AF360000}"/>
    <cellStyle name="20 % - Markeringsfarve5 2 7 2 3 3" xfId="42855" xr:uid="{00000000-0005-0000-0000-0000B0360000}"/>
    <cellStyle name="20 % - Markeringsfarve5 2 7 2 4" xfId="20867" xr:uid="{00000000-0005-0000-0000-0000B1360000}"/>
    <cellStyle name="20 % - Markeringsfarve5 2 7 2 5" xfId="35856" xr:uid="{00000000-0005-0000-0000-0000B2360000}"/>
    <cellStyle name="20 % - Markeringsfarve5 2 7 3" xfId="3433" xr:uid="{00000000-0005-0000-0000-0000B3360000}"/>
    <cellStyle name="20 % - Markeringsfarve5 2 7 3 2" xfId="7945" xr:uid="{00000000-0005-0000-0000-0000B4360000}"/>
    <cellStyle name="20 % - Markeringsfarve5 2 7 3 2 2" xfId="15433" xr:uid="{00000000-0005-0000-0000-0000B5360000}"/>
    <cellStyle name="20 % - Markeringsfarve5 2 7 3 2 2 2" xfId="31748" xr:uid="{00000000-0005-0000-0000-0000B6360000}"/>
    <cellStyle name="20 % - Markeringsfarve5 2 7 3 2 2 3" xfId="46712" xr:uid="{00000000-0005-0000-0000-0000B7360000}"/>
    <cellStyle name="20 % - Markeringsfarve5 2 7 3 2 3" xfId="24726" xr:uid="{00000000-0005-0000-0000-0000B8360000}"/>
    <cellStyle name="20 % - Markeringsfarve5 2 7 3 2 4" xfId="39713" xr:uid="{00000000-0005-0000-0000-0000B9360000}"/>
    <cellStyle name="20 % - Markeringsfarve5 2 7 3 3" xfId="11570" xr:uid="{00000000-0005-0000-0000-0000BA360000}"/>
    <cellStyle name="20 % - Markeringsfarve5 2 7 3 3 2" xfId="27890" xr:uid="{00000000-0005-0000-0000-0000BB360000}"/>
    <cellStyle name="20 % - Markeringsfarve5 2 7 3 3 3" xfId="42856" xr:uid="{00000000-0005-0000-0000-0000BC360000}"/>
    <cellStyle name="20 % - Markeringsfarve5 2 7 3 4" xfId="20868" xr:uid="{00000000-0005-0000-0000-0000BD360000}"/>
    <cellStyle name="20 % - Markeringsfarve5 2 7 3 5" xfId="35857" xr:uid="{00000000-0005-0000-0000-0000BE360000}"/>
    <cellStyle name="20 % - Markeringsfarve5 2 7 4" xfId="6324" xr:uid="{00000000-0005-0000-0000-0000BF360000}"/>
    <cellStyle name="20 % - Markeringsfarve5 2 7 4 2" xfId="13820" xr:uid="{00000000-0005-0000-0000-0000C0360000}"/>
    <cellStyle name="20 % - Markeringsfarve5 2 7 4 2 2" xfId="30135" xr:uid="{00000000-0005-0000-0000-0000C1360000}"/>
    <cellStyle name="20 % - Markeringsfarve5 2 7 4 2 3" xfId="45099" xr:uid="{00000000-0005-0000-0000-0000C2360000}"/>
    <cellStyle name="20 % - Markeringsfarve5 2 7 4 3" xfId="23113" xr:uid="{00000000-0005-0000-0000-0000C3360000}"/>
    <cellStyle name="20 % - Markeringsfarve5 2 7 4 4" xfId="38100" xr:uid="{00000000-0005-0000-0000-0000C4360000}"/>
    <cellStyle name="20 % - Markeringsfarve5 2 7 5" xfId="11568" xr:uid="{00000000-0005-0000-0000-0000C5360000}"/>
    <cellStyle name="20 % - Markeringsfarve5 2 7 5 2" xfId="27888" xr:uid="{00000000-0005-0000-0000-0000C6360000}"/>
    <cellStyle name="20 % - Markeringsfarve5 2 7 5 3" xfId="42854" xr:uid="{00000000-0005-0000-0000-0000C7360000}"/>
    <cellStyle name="20 % - Markeringsfarve5 2 7 6" xfId="20866" xr:uid="{00000000-0005-0000-0000-0000C8360000}"/>
    <cellStyle name="20 % - Markeringsfarve5 2 7 7" xfId="35855" xr:uid="{00000000-0005-0000-0000-0000C9360000}"/>
    <cellStyle name="20 % - Markeringsfarve5 2 8" xfId="3434" xr:uid="{00000000-0005-0000-0000-0000CA360000}"/>
    <cellStyle name="20 % - Markeringsfarve5 2 8 2" xfId="3435" xr:uid="{00000000-0005-0000-0000-0000CB360000}"/>
    <cellStyle name="20 % - Markeringsfarve5 2 8 2 2" xfId="8789" xr:uid="{00000000-0005-0000-0000-0000CC360000}"/>
    <cellStyle name="20 % - Markeringsfarve5 2 8 2 2 2" xfId="16268" xr:uid="{00000000-0005-0000-0000-0000CD360000}"/>
    <cellStyle name="20 % - Markeringsfarve5 2 8 2 2 2 2" xfId="32583" xr:uid="{00000000-0005-0000-0000-0000CE360000}"/>
    <cellStyle name="20 % - Markeringsfarve5 2 8 2 2 2 3" xfId="47547" xr:uid="{00000000-0005-0000-0000-0000CF360000}"/>
    <cellStyle name="20 % - Markeringsfarve5 2 8 2 2 3" xfId="25561" xr:uid="{00000000-0005-0000-0000-0000D0360000}"/>
    <cellStyle name="20 % - Markeringsfarve5 2 8 2 2 4" xfId="40548" xr:uid="{00000000-0005-0000-0000-0000D1360000}"/>
    <cellStyle name="20 % - Markeringsfarve5 2 8 2 3" xfId="11572" xr:uid="{00000000-0005-0000-0000-0000D2360000}"/>
    <cellStyle name="20 % - Markeringsfarve5 2 8 2 3 2" xfId="27892" xr:uid="{00000000-0005-0000-0000-0000D3360000}"/>
    <cellStyle name="20 % - Markeringsfarve5 2 8 2 3 3" xfId="42858" xr:uid="{00000000-0005-0000-0000-0000D4360000}"/>
    <cellStyle name="20 % - Markeringsfarve5 2 8 2 4" xfId="20870" xr:uid="{00000000-0005-0000-0000-0000D5360000}"/>
    <cellStyle name="20 % - Markeringsfarve5 2 8 2 5" xfId="35859" xr:uid="{00000000-0005-0000-0000-0000D6360000}"/>
    <cellStyle name="20 % - Markeringsfarve5 2 8 3" xfId="3436" xr:uid="{00000000-0005-0000-0000-0000D7360000}"/>
    <cellStyle name="20 % - Markeringsfarve5 2 8 3 2" xfId="8066" xr:uid="{00000000-0005-0000-0000-0000D8360000}"/>
    <cellStyle name="20 % - Markeringsfarve5 2 8 3 2 2" xfId="15554" xr:uid="{00000000-0005-0000-0000-0000D9360000}"/>
    <cellStyle name="20 % - Markeringsfarve5 2 8 3 2 2 2" xfId="31869" xr:uid="{00000000-0005-0000-0000-0000DA360000}"/>
    <cellStyle name="20 % - Markeringsfarve5 2 8 3 2 2 3" xfId="46833" xr:uid="{00000000-0005-0000-0000-0000DB360000}"/>
    <cellStyle name="20 % - Markeringsfarve5 2 8 3 2 3" xfId="24847" xr:uid="{00000000-0005-0000-0000-0000DC360000}"/>
    <cellStyle name="20 % - Markeringsfarve5 2 8 3 2 4" xfId="39834" xr:uid="{00000000-0005-0000-0000-0000DD360000}"/>
    <cellStyle name="20 % - Markeringsfarve5 2 8 3 3" xfId="11573" xr:uid="{00000000-0005-0000-0000-0000DE360000}"/>
    <cellStyle name="20 % - Markeringsfarve5 2 8 3 3 2" xfId="27893" xr:uid="{00000000-0005-0000-0000-0000DF360000}"/>
    <cellStyle name="20 % - Markeringsfarve5 2 8 3 3 3" xfId="42859" xr:uid="{00000000-0005-0000-0000-0000E0360000}"/>
    <cellStyle name="20 % - Markeringsfarve5 2 8 3 4" xfId="20871" xr:uid="{00000000-0005-0000-0000-0000E1360000}"/>
    <cellStyle name="20 % - Markeringsfarve5 2 8 3 5" xfId="35860" xr:uid="{00000000-0005-0000-0000-0000E2360000}"/>
    <cellStyle name="20 % - Markeringsfarve5 2 8 4" xfId="6325" xr:uid="{00000000-0005-0000-0000-0000E3360000}"/>
    <cellStyle name="20 % - Markeringsfarve5 2 8 4 2" xfId="13821" xr:uid="{00000000-0005-0000-0000-0000E4360000}"/>
    <cellStyle name="20 % - Markeringsfarve5 2 8 4 2 2" xfId="30136" xr:uid="{00000000-0005-0000-0000-0000E5360000}"/>
    <cellStyle name="20 % - Markeringsfarve5 2 8 4 2 3" xfId="45100" xr:uid="{00000000-0005-0000-0000-0000E6360000}"/>
    <cellStyle name="20 % - Markeringsfarve5 2 8 4 3" xfId="23114" xr:uid="{00000000-0005-0000-0000-0000E7360000}"/>
    <cellStyle name="20 % - Markeringsfarve5 2 8 4 4" xfId="38101" xr:uid="{00000000-0005-0000-0000-0000E8360000}"/>
    <cellStyle name="20 % - Markeringsfarve5 2 8 5" xfId="11571" xr:uid="{00000000-0005-0000-0000-0000E9360000}"/>
    <cellStyle name="20 % - Markeringsfarve5 2 8 5 2" xfId="27891" xr:uid="{00000000-0005-0000-0000-0000EA360000}"/>
    <cellStyle name="20 % - Markeringsfarve5 2 8 5 3" xfId="42857" xr:uid="{00000000-0005-0000-0000-0000EB360000}"/>
    <cellStyle name="20 % - Markeringsfarve5 2 8 6" xfId="20869" xr:uid="{00000000-0005-0000-0000-0000EC360000}"/>
    <cellStyle name="20 % - Markeringsfarve5 2 8 7" xfId="35858" xr:uid="{00000000-0005-0000-0000-0000ED360000}"/>
    <cellStyle name="20 % - Markeringsfarve5 2 9" xfId="3437" xr:uid="{00000000-0005-0000-0000-0000EE360000}"/>
    <cellStyle name="20 % - Markeringsfarve5 2 9 2" xfId="8195" xr:uid="{00000000-0005-0000-0000-0000EF360000}"/>
    <cellStyle name="20 % - Markeringsfarve5 2 9 2 2" xfId="15674" xr:uid="{00000000-0005-0000-0000-0000F0360000}"/>
    <cellStyle name="20 % - Markeringsfarve5 2 9 2 2 2" xfId="31989" xr:uid="{00000000-0005-0000-0000-0000F1360000}"/>
    <cellStyle name="20 % - Markeringsfarve5 2 9 2 2 3" xfId="46953" xr:uid="{00000000-0005-0000-0000-0000F2360000}"/>
    <cellStyle name="20 % - Markeringsfarve5 2 9 2 3" xfId="24967" xr:uid="{00000000-0005-0000-0000-0000F3360000}"/>
    <cellStyle name="20 % - Markeringsfarve5 2 9 2 4" xfId="39954" xr:uid="{00000000-0005-0000-0000-0000F4360000}"/>
    <cellStyle name="20 % - Markeringsfarve5 2 9 3" xfId="11574" xr:uid="{00000000-0005-0000-0000-0000F5360000}"/>
    <cellStyle name="20 % - Markeringsfarve5 2 9 3 2" xfId="27894" xr:uid="{00000000-0005-0000-0000-0000F6360000}"/>
    <cellStyle name="20 % - Markeringsfarve5 2 9 3 3" xfId="42860" xr:uid="{00000000-0005-0000-0000-0000F7360000}"/>
    <cellStyle name="20 % - Markeringsfarve5 2 9 4" xfId="20872" xr:uid="{00000000-0005-0000-0000-0000F8360000}"/>
    <cellStyle name="20 % - Markeringsfarve5 2 9 5" xfId="35861" xr:uid="{00000000-0005-0000-0000-0000F9360000}"/>
    <cellStyle name="20 % - Markeringsfarve5 3" xfId="3438" xr:uid="{00000000-0005-0000-0000-0000FA360000}"/>
    <cellStyle name="20 % - Markeringsfarve5 3 10" xfId="3439" xr:uid="{00000000-0005-0000-0000-0000FB360000}"/>
    <cellStyle name="20 % - Markeringsfarve5 3 10 2" xfId="7408" xr:uid="{00000000-0005-0000-0000-0000FC360000}"/>
    <cellStyle name="20 % - Markeringsfarve5 3 10 2 2" xfId="14898" xr:uid="{00000000-0005-0000-0000-0000FD360000}"/>
    <cellStyle name="20 % - Markeringsfarve5 3 10 2 2 2" xfId="31213" xr:uid="{00000000-0005-0000-0000-0000FE360000}"/>
    <cellStyle name="20 % - Markeringsfarve5 3 10 2 2 3" xfId="46177" xr:uid="{00000000-0005-0000-0000-0000FF360000}"/>
    <cellStyle name="20 % - Markeringsfarve5 3 10 2 3" xfId="24191" xr:uid="{00000000-0005-0000-0000-000000370000}"/>
    <cellStyle name="20 % - Markeringsfarve5 3 10 2 4" xfId="39178" xr:uid="{00000000-0005-0000-0000-000001370000}"/>
    <cellStyle name="20 % - Markeringsfarve5 3 10 3" xfId="11576" xr:uid="{00000000-0005-0000-0000-000002370000}"/>
    <cellStyle name="20 % - Markeringsfarve5 3 10 3 2" xfId="27896" xr:uid="{00000000-0005-0000-0000-000003370000}"/>
    <cellStyle name="20 % - Markeringsfarve5 3 10 3 3" xfId="42862" xr:uid="{00000000-0005-0000-0000-000004370000}"/>
    <cellStyle name="20 % - Markeringsfarve5 3 10 4" xfId="20874" xr:uid="{00000000-0005-0000-0000-000005370000}"/>
    <cellStyle name="20 % - Markeringsfarve5 3 10 5" xfId="35863" xr:uid="{00000000-0005-0000-0000-000006370000}"/>
    <cellStyle name="20 % - Markeringsfarve5 3 11" xfId="6326" xr:uid="{00000000-0005-0000-0000-000007370000}"/>
    <cellStyle name="20 % - Markeringsfarve5 3 11 2" xfId="13822" xr:uid="{00000000-0005-0000-0000-000008370000}"/>
    <cellStyle name="20 % - Markeringsfarve5 3 11 2 2" xfId="30137" xr:uid="{00000000-0005-0000-0000-000009370000}"/>
    <cellStyle name="20 % - Markeringsfarve5 3 11 2 3" xfId="45101" xr:uid="{00000000-0005-0000-0000-00000A370000}"/>
    <cellStyle name="20 % - Markeringsfarve5 3 11 3" xfId="23115" xr:uid="{00000000-0005-0000-0000-00000B370000}"/>
    <cellStyle name="20 % - Markeringsfarve5 3 11 4" xfId="38102" xr:uid="{00000000-0005-0000-0000-00000C370000}"/>
    <cellStyle name="20 % - Markeringsfarve5 3 12" xfId="11575" xr:uid="{00000000-0005-0000-0000-00000D370000}"/>
    <cellStyle name="20 % - Markeringsfarve5 3 12 2" xfId="27895" xr:uid="{00000000-0005-0000-0000-00000E370000}"/>
    <cellStyle name="20 % - Markeringsfarve5 3 12 3" xfId="42861" xr:uid="{00000000-0005-0000-0000-00000F370000}"/>
    <cellStyle name="20 % - Markeringsfarve5 3 13" xfId="20873" xr:uid="{00000000-0005-0000-0000-000010370000}"/>
    <cellStyle name="20 % - Markeringsfarve5 3 14" xfId="35862" xr:uid="{00000000-0005-0000-0000-000011370000}"/>
    <cellStyle name="20 % - Markeringsfarve5 3 2" xfId="3440" xr:uid="{00000000-0005-0000-0000-000012370000}"/>
    <cellStyle name="20 % - Markeringsfarve5 3 2 10" xfId="11577" xr:uid="{00000000-0005-0000-0000-000013370000}"/>
    <cellStyle name="20 % - Markeringsfarve5 3 2 10 2" xfId="27897" xr:uid="{00000000-0005-0000-0000-000014370000}"/>
    <cellStyle name="20 % - Markeringsfarve5 3 2 10 3" xfId="42863" xr:uid="{00000000-0005-0000-0000-000015370000}"/>
    <cellStyle name="20 % - Markeringsfarve5 3 2 11" xfId="20875" xr:uid="{00000000-0005-0000-0000-000016370000}"/>
    <cellStyle name="20 % - Markeringsfarve5 3 2 12" xfId="35864" xr:uid="{00000000-0005-0000-0000-000017370000}"/>
    <cellStyle name="20 % - Markeringsfarve5 3 2 2" xfId="3441" xr:uid="{00000000-0005-0000-0000-000018370000}"/>
    <cellStyle name="20 % - Markeringsfarve5 3 2 2 2" xfId="3442" xr:uid="{00000000-0005-0000-0000-000019370000}"/>
    <cellStyle name="20 % - Markeringsfarve5 3 2 2 2 2" xfId="8341" xr:uid="{00000000-0005-0000-0000-00001A370000}"/>
    <cellStyle name="20 % - Markeringsfarve5 3 2 2 2 2 2" xfId="15820" xr:uid="{00000000-0005-0000-0000-00001B370000}"/>
    <cellStyle name="20 % - Markeringsfarve5 3 2 2 2 2 2 2" xfId="32135" xr:uid="{00000000-0005-0000-0000-00001C370000}"/>
    <cellStyle name="20 % - Markeringsfarve5 3 2 2 2 2 2 3" xfId="47099" xr:uid="{00000000-0005-0000-0000-00001D370000}"/>
    <cellStyle name="20 % - Markeringsfarve5 3 2 2 2 2 3" xfId="25113" xr:uid="{00000000-0005-0000-0000-00001E370000}"/>
    <cellStyle name="20 % - Markeringsfarve5 3 2 2 2 2 4" xfId="40100" xr:uid="{00000000-0005-0000-0000-00001F370000}"/>
    <cellStyle name="20 % - Markeringsfarve5 3 2 2 2 3" xfId="11579" xr:uid="{00000000-0005-0000-0000-000020370000}"/>
    <cellStyle name="20 % - Markeringsfarve5 3 2 2 2 3 2" xfId="27899" xr:uid="{00000000-0005-0000-0000-000021370000}"/>
    <cellStyle name="20 % - Markeringsfarve5 3 2 2 2 3 3" xfId="42865" xr:uid="{00000000-0005-0000-0000-000022370000}"/>
    <cellStyle name="20 % - Markeringsfarve5 3 2 2 2 4" xfId="20877" xr:uid="{00000000-0005-0000-0000-000023370000}"/>
    <cellStyle name="20 % - Markeringsfarve5 3 2 2 2 5" xfId="35866" xr:uid="{00000000-0005-0000-0000-000024370000}"/>
    <cellStyle name="20 % - Markeringsfarve5 3 2 2 3" xfId="3443" xr:uid="{00000000-0005-0000-0000-000025370000}"/>
    <cellStyle name="20 % - Markeringsfarve5 3 2 2 3 2" xfId="7571" xr:uid="{00000000-0005-0000-0000-000026370000}"/>
    <cellStyle name="20 % - Markeringsfarve5 3 2 2 3 2 2" xfId="15060" xr:uid="{00000000-0005-0000-0000-000027370000}"/>
    <cellStyle name="20 % - Markeringsfarve5 3 2 2 3 2 2 2" xfId="31375" xr:uid="{00000000-0005-0000-0000-000028370000}"/>
    <cellStyle name="20 % - Markeringsfarve5 3 2 2 3 2 2 3" xfId="46339" xr:uid="{00000000-0005-0000-0000-000029370000}"/>
    <cellStyle name="20 % - Markeringsfarve5 3 2 2 3 2 3" xfId="24353" xr:uid="{00000000-0005-0000-0000-00002A370000}"/>
    <cellStyle name="20 % - Markeringsfarve5 3 2 2 3 2 4" xfId="39340" xr:uid="{00000000-0005-0000-0000-00002B370000}"/>
    <cellStyle name="20 % - Markeringsfarve5 3 2 2 3 3" xfId="11580" xr:uid="{00000000-0005-0000-0000-00002C370000}"/>
    <cellStyle name="20 % - Markeringsfarve5 3 2 2 3 3 2" xfId="27900" xr:uid="{00000000-0005-0000-0000-00002D370000}"/>
    <cellStyle name="20 % - Markeringsfarve5 3 2 2 3 3 3" xfId="42866" xr:uid="{00000000-0005-0000-0000-00002E370000}"/>
    <cellStyle name="20 % - Markeringsfarve5 3 2 2 3 4" xfId="20878" xr:uid="{00000000-0005-0000-0000-00002F370000}"/>
    <cellStyle name="20 % - Markeringsfarve5 3 2 2 3 5" xfId="35867" xr:uid="{00000000-0005-0000-0000-000030370000}"/>
    <cellStyle name="20 % - Markeringsfarve5 3 2 2 4" xfId="6328" xr:uid="{00000000-0005-0000-0000-000031370000}"/>
    <cellStyle name="20 % - Markeringsfarve5 3 2 2 4 2" xfId="13824" xr:uid="{00000000-0005-0000-0000-000032370000}"/>
    <cellStyle name="20 % - Markeringsfarve5 3 2 2 4 2 2" xfId="30139" xr:uid="{00000000-0005-0000-0000-000033370000}"/>
    <cellStyle name="20 % - Markeringsfarve5 3 2 2 4 2 3" xfId="45103" xr:uid="{00000000-0005-0000-0000-000034370000}"/>
    <cellStyle name="20 % - Markeringsfarve5 3 2 2 4 3" xfId="23117" xr:uid="{00000000-0005-0000-0000-000035370000}"/>
    <cellStyle name="20 % - Markeringsfarve5 3 2 2 4 4" xfId="38104" xr:uid="{00000000-0005-0000-0000-000036370000}"/>
    <cellStyle name="20 % - Markeringsfarve5 3 2 2 5" xfId="11578" xr:uid="{00000000-0005-0000-0000-000037370000}"/>
    <cellStyle name="20 % - Markeringsfarve5 3 2 2 5 2" xfId="27898" xr:uid="{00000000-0005-0000-0000-000038370000}"/>
    <cellStyle name="20 % - Markeringsfarve5 3 2 2 5 3" xfId="42864" xr:uid="{00000000-0005-0000-0000-000039370000}"/>
    <cellStyle name="20 % - Markeringsfarve5 3 2 2 6" xfId="20876" xr:uid="{00000000-0005-0000-0000-00003A370000}"/>
    <cellStyle name="20 % - Markeringsfarve5 3 2 2 7" xfId="35865" xr:uid="{00000000-0005-0000-0000-00003B370000}"/>
    <cellStyle name="20 % - Markeringsfarve5 3 2 3" xfId="3444" xr:uid="{00000000-0005-0000-0000-00003C370000}"/>
    <cellStyle name="20 % - Markeringsfarve5 3 2 3 2" xfId="3445" xr:uid="{00000000-0005-0000-0000-00003D370000}"/>
    <cellStyle name="20 % - Markeringsfarve5 3 2 3 2 2" xfId="8439" xr:uid="{00000000-0005-0000-0000-00003E370000}"/>
    <cellStyle name="20 % - Markeringsfarve5 3 2 3 2 2 2" xfId="15918" xr:uid="{00000000-0005-0000-0000-00003F370000}"/>
    <cellStyle name="20 % - Markeringsfarve5 3 2 3 2 2 2 2" xfId="32233" xr:uid="{00000000-0005-0000-0000-000040370000}"/>
    <cellStyle name="20 % - Markeringsfarve5 3 2 3 2 2 2 3" xfId="47197" xr:uid="{00000000-0005-0000-0000-000041370000}"/>
    <cellStyle name="20 % - Markeringsfarve5 3 2 3 2 2 3" xfId="25211" xr:uid="{00000000-0005-0000-0000-000042370000}"/>
    <cellStyle name="20 % - Markeringsfarve5 3 2 3 2 2 4" xfId="40198" xr:uid="{00000000-0005-0000-0000-000043370000}"/>
    <cellStyle name="20 % - Markeringsfarve5 3 2 3 2 3" xfId="11582" xr:uid="{00000000-0005-0000-0000-000044370000}"/>
    <cellStyle name="20 % - Markeringsfarve5 3 2 3 2 3 2" xfId="27902" xr:uid="{00000000-0005-0000-0000-000045370000}"/>
    <cellStyle name="20 % - Markeringsfarve5 3 2 3 2 3 3" xfId="42868" xr:uid="{00000000-0005-0000-0000-000046370000}"/>
    <cellStyle name="20 % - Markeringsfarve5 3 2 3 2 4" xfId="20880" xr:uid="{00000000-0005-0000-0000-000047370000}"/>
    <cellStyle name="20 % - Markeringsfarve5 3 2 3 2 5" xfId="35869" xr:uid="{00000000-0005-0000-0000-000048370000}"/>
    <cellStyle name="20 % - Markeringsfarve5 3 2 3 3" xfId="3446" xr:uid="{00000000-0005-0000-0000-000049370000}"/>
    <cellStyle name="20 % - Markeringsfarve5 3 2 3 3 2" xfId="7669" xr:uid="{00000000-0005-0000-0000-00004A370000}"/>
    <cellStyle name="20 % - Markeringsfarve5 3 2 3 3 2 2" xfId="15158" xr:uid="{00000000-0005-0000-0000-00004B370000}"/>
    <cellStyle name="20 % - Markeringsfarve5 3 2 3 3 2 2 2" xfId="31473" xr:uid="{00000000-0005-0000-0000-00004C370000}"/>
    <cellStyle name="20 % - Markeringsfarve5 3 2 3 3 2 2 3" xfId="46437" xr:uid="{00000000-0005-0000-0000-00004D370000}"/>
    <cellStyle name="20 % - Markeringsfarve5 3 2 3 3 2 3" xfId="24451" xr:uid="{00000000-0005-0000-0000-00004E370000}"/>
    <cellStyle name="20 % - Markeringsfarve5 3 2 3 3 2 4" xfId="39438" xr:uid="{00000000-0005-0000-0000-00004F370000}"/>
    <cellStyle name="20 % - Markeringsfarve5 3 2 3 3 3" xfId="11583" xr:uid="{00000000-0005-0000-0000-000050370000}"/>
    <cellStyle name="20 % - Markeringsfarve5 3 2 3 3 3 2" xfId="27903" xr:uid="{00000000-0005-0000-0000-000051370000}"/>
    <cellStyle name="20 % - Markeringsfarve5 3 2 3 3 3 3" xfId="42869" xr:uid="{00000000-0005-0000-0000-000052370000}"/>
    <cellStyle name="20 % - Markeringsfarve5 3 2 3 3 4" xfId="20881" xr:uid="{00000000-0005-0000-0000-000053370000}"/>
    <cellStyle name="20 % - Markeringsfarve5 3 2 3 3 5" xfId="35870" xr:uid="{00000000-0005-0000-0000-000054370000}"/>
    <cellStyle name="20 % - Markeringsfarve5 3 2 3 4" xfId="6329" xr:uid="{00000000-0005-0000-0000-000055370000}"/>
    <cellStyle name="20 % - Markeringsfarve5 3 2 3 4 2" xfId="13825" xr:uid="{00000000-0005-0000-0000-000056370000}"/>
    <cellStyle name="20 % - Markeringsfarve5 3 2 3 4 2 2" xfId="30140" xr:uid="{00000000-0005-0000-0000-000057370000}"/>
    <cellStyle name="20 % - Markeringsfarve5 3 2 3 4 2 3" xfId="45104" xr:uid="{00000000-0005-0000-0000-000058370000}"/>
    <cellStyle name="20 % - Markeringsfarve5 3 2 3 4 3" xfId="23118" xr:uid="{00000000-0005-0000-0000-000059370000}"/>
    <cellStyle name="20 % - Markeringsfarve5 3 2 3 4 4" xfId="38105" xr:uid="{00000000-0005-0000-0000-00005A370000}"/>
    <cellStyle name="20 % - Markeringsfarve5 3 2 3 5" xfId="11581" xr:uid="{00000000-0005-0000-0000-00005B370000}"/>
    <cellStyle name="20 % - Markeringsfarve5 3 2 3 5 2" xfId="27901" xr:uid="{00000000-0005-0000-0000-00005C370000}"/>
    <cellStyle name="20 % - Markeringsfarve5 3 2 3 5 3" xfId="42867" xr:uid="{00000000-0005-0000-0000-00005D370000}"/>
    <cellStyle name="20 % - Markeringsfarve5 3 2 3 6" xfId="20879" xr:uid="{00000000-0005-0000-0000-00005E370000}"/>
    <cellStyle name="20 % - Markeringsfarve5 3 2 3 7" xfId="35868" xr:uid="{00000000-0005-0000-0000-00005F370000}"/>
    <cellStyle name="20 % - Markeringsfarve5 3 2 4" xfId="3447" xr:uid="{00000000-0005-0000-0000-000060370000}"/>
    <cellStyle name="20 % - Markeringsfarve5 3 2 4 2" xfId="3448" xr:uid="{00000000-0005-0000-0000-000061370000}"/>
    <cellStyle name="20 % - Markeringsfarve5 3 2 4 2 2" xfId="8579" xr:uid="{00000000-0005-0000-0000-000062370000}"/>
    <cellStyle name="20 % - Markeringsfarve5 3 2 4 2 2 2" xfId="16058" xr:uid="{00000000-0005-0000-0000-000063370000}"/>
    <cellStyle name="20 % - Markeringsfarve5 3 2 4 2 2 2 2" xfId="32373" xr:uid="{00000000-0005-0000-0000-000064370000}"/>
    <cellStyle name="20 % - Markeringsfarve5 3 2 4 2 2 2 3" xfId="47337" xr:uid="{00000000-0005-0000-0000-000065370000}"/>
    <cellStyle name="20 % - Markeringsfarve5 3 2 4 2 2 3" xfId="25351" xr:uid="{00000000-0005-0000-0000-000066370000}"/>
    <cellStyle name="20 % - Markeringsfarve5 3 2 4 2 2 4" xfId="40338" xr:uid="{00000000-0005-0000-0000-000067370000}"/>
    <cellStyle name="20 % - Markeringsfarve5 3 2 4 2 3" xfId="11585" xr:uid="{00000000-0005-0000-0000-000068370000}"/>
    <cellStyle name="20 % - Markeringsfarve5 3 2 4 2 3 2" xfId="27905" xr:uid="{00000000-0005-0000-0000-000069370000}"/>
    <cellStyle name="20 % - Markeringsfarve5 3 2 4 2 3 3" xfId="42871" xr:uid="{00000000-0005-0000-0000-00006A370000}"/>
    <cellStyle name="20 % - Markeringsfarve5 3 2 4 2 4" xfId="20883" xr:uid="{00000000-0005-0000-0000-00006B370000}"/>
    <cellStyle name="20 % - Markeringsfarve5 3 2 4 2 5" xfId="35872" xr:uid="{00000000-0005-0000-0000-00006C370000}"/>
    <cellStyle name="20 % - Markeringsfarve5 3 2 4 3" xfId="3449" xr:uid="{00000000-0005-0000-0000-00006D370000}"/>
    <cellStyle name="20 % - Markeringsfarve5 3 2 4 3 2" xfId="7855" xr:uid="{00000000-0005-0000-0000-00006E370000}"/>
    <cellStyle name="20 % - Markeringsfarve5 3 2 4 3 2 2" xfId="15343" xr:uid="{00000000-0005-0000-0000-00006F370000}"/>
    <cellStyle name="20 % - Markeringsfarve5 3 2 4 3 2 2 2" xfId="31658" xr:uid="{00000000-0005-0000-0000-000070370000}"/>
    <cellStyle name="20 % - Markeringsfarve5 3 2 4 3 2 2 3" xfId="46622" xr:uid="{00000000-0005-0000-0000-000071370000}"/>
    <cellStyle name="20 % - Markeringsfarve5 3 2 4 3 2 3" xfId="24636" xr:uid="{00000000-0005-0000-0000-000072370000}"/>
    <cellStyle name="20 % - Markeringsfarve5 3 2 4 3 2 4" xfId="39623" xr:uid="{00000000-0005-0000-0000-000073370000}"/>
    <cellStyle name="20 % - Markeringsfarve5 3 2 4 3 3" xfId="11586" xr:uid="{00000000-0005-0000-0000-000074370000}"/>
    <cellStyle name="20 % - Markeringsfarve5 3 2 4 3 3 2" xfId="27906" xr:uid="{00000000-0005-0000-0000-000075370000}"/>
    <cellStyle name="20 % - Markeringsfarve5 3 2 4 3 3 3" xfId="42872" xr:uid="{00000000-0005-0000-0000-000076370000}"/>
    <cellStyle name="20 % - Markeringsfarve5 3 2 4 3 4" xfId="20884" xr:uid="{00000000-0005-0000-0000-000077370000}"/>
    <cellStyle name="20 % - Markeringsfarve5 3 2 4 3 5" xfId="35873" xr:uid="{00000000-0005-0000-0000-000078370000}"/>
    <cellStyle name="20 % - Markeringsfarve5 3 2 4 4" xfId="6330" xr:uid="{00000000-0005-0000-0000-000079370000}"/>
    <cellStyle name="20 % - Markeringsfarve5 3 2 4 4 2" xfId="13826" xr:uid="{00000000-0005-0000-0000-00007A370000}"/>
    <cellStyle name="20 % - Markeringsfarve5 3 2 4 4 2 2" xfId="30141" xr:uid="{00000000-0005-0000-0000-00007B370000}"/>
    <cellStyle name="20 % - Markeringsfarve5 3 2 4 4 2 3" xfId="45105" xr:uid="{00000000-0005-0000-0000-00007C370000}"/>
    <cellStyle name="20 % - Markeringsfarve5 3 2 4 4 3" xfId="23119" xr:uid="{00000000-0005-0000-0000-00007D370000}"/>
    <cellStyle name="20 % - Markeringsfarve5 3 2 4 4 4" xfId="38106" xr:uid="{00000000-0005-0000-0000-00007E370000}"/>
    <cellStyle name="20 % - Markeringsfarve5 3 2 4 5" xfId="11584" xr:uid="{00000000-0005-0000-0000-00007F370000}"/>
    <cellStyle name="20 % - Markeringsfarve5 3 2 4 5 2" xfId="27904" xr:uid="{00000000-0005-0000-0000-000080370000}"/>
    <cellStyle name="20 % - Markeringsfarve5 3 2 4 5 3" xfId="42870" xr:uid="{00000000-0005-0000-0000-000081370000}"/>
    <cellStyle name="20 % - Markeringsfarve5 3 2 4 6" xfId="20882" xr:uid="{00000000-0005-0000-0000-000082370000}"/>
    <cellStyle name="20 % - Markeringsfarve5 3 2 4 7" xfId="35871" xr:uid="{00000000-0005-0000-0000-000083370000}"/>
    <cellStyle name="20 % - Markeringsfarve5 3 2 5" xfId="3450" xr:uid="{00000000-0005-0000-0000-000084370000}"/>
    <cellStyle name="20 % - Markeringsfarve5 3 2 5 2" xfId="3451" xr:uid="{00000000-0005-0000-0000-000085370000}"/>
    <cellStyle name="20 % - Markeringsfarve5 3 2 5 2 2" xfId="8696" xr:uid="{00000000-0005-0000-0000-000086370000}"/>
    <cellStyle name="20 % - Markeringsfarve5 3 2 5 2 2 2" xfId="16175" xr:uid="{00000000-0005-0000-0000-000087370000}"/>
    <cellStyle name="20 % - Markeringsfarve5 3 2 5 2 2 2 2" xfId="32490" xr:uid="{00000000-0005-0000-0000-000088370000}"/>
    <cellStyle name="20 % - Markeringsfarve5 3 2 5 2 2 2 3" xfId="47454" xr:uid="{00000000-0005-0000-0000-000089370000}"/>
    <cellStyle name="20 % - Markeringsfarve5 3 2 5 2 2 3" xfId="25468" xr:uid="{00000000-0005-0000-0000-00008A370000}"/>
    <cellStyle name="20 % - Markeringsfarve5 3 2 5 2 2 4" xfId="40455" xr:uid="{00000000-0005-0000-0000-00008B370000}"/>
    <cellStyle name="20 % - Markeringsfarve5 3 2 5 2 3" xfId="11588" xr:uid="{00000000-0005-0000-0000-00008C370000}"/>
    <cellStyle name="20 % - Markeringsfarve5 3 2 5 2 3 2" xfId="27908" xr:uid="{00000000-0005-0000-0000-00008D370000}"/>
    <cellStyle name="20 % - Markeringsfarve5 3 2 5 2 3 3" xfId="42874" xr:uid="{00000000-0005-0000-0000-00008E370000}"/>
    <cellStyle name="20 % - Markeringsfarve5 3 2 5 2 4" xfId="20886" xr:uid="{00000000-0005-0000-0000-00008F370000}"/>
    <cellStyle name="20 % - Markeringsfarve5 3 2 5 2 5" xfId="35875" xr:uid="{00000000-0005-0000-0000-000090370000}"/>
    <cellStyle name="20 % - Markeringsfarve5 3 2 5 3" xfId="3452" xr:uid="{00000000-0005-0000-0000-000091370000}"/>
    <cellStyle name="20 % - Markeringsfarve5 3 2 5 3 2" xfId="7972" xr:uid="{00000000-0005-0000-0000-000092370000}"/>
    <cellStyle name="20 % - Markeringsfarve5 3 2 5 3 2 2" xfId="15460" xr:uid="{00000000-0005-0000-0000-000093370000}"/>
    <cellStyle name="20 % - Markeringsfarve5 3 2 5 3 2 2 2" xfId="31775" xr:uid="{00000000-0005-0000-0000-000094370000}"/>
    <cellStyle name="20 % - Markeringsfarve5 3 2 5 3 2 2 3" xfId="46739" xr:uid="{00000000-0005-0000-0000-000095370000}"/>
    <cellStyle name="20 % - Markeringsfarve5 3 2 5 3 2 3" xfId="24753" xr:uid="{00000000-0005-0000-0000-000096370000}"/>
    <cellStyle name="20 % - Markeringsfarve5 3 2 5 3 2 4" xfId="39740" xr:uid="{00000000-0005-0000-0000-000097370000}"/>
    <cellStyle name="20 % - Markeringsfarve5 3 2 5 3 3" xfId="11589" xr:uid="{00000000-0005-0000-0000-000098370000}"/>
    <cellStyle name="20 % - Markeringsfarve5 3 2 5 3 3 2" xfId="27909" xr:uid="{00000000-0005-0000-0000-000099370000}"/>
    <cellStyle name="20 % - Markeringsfarve5 3 2 5 3 3 3" xfId="42875" xr:uid="{00000000-0005-0000-0000-00009A370000}"/>
    <cellStyle name="20 % - Markeringsfarve5 3 2 5 3 4" xfId="20887" xr:uid="{00000000-0005-0000-0000-00009B370000}"/>
    <cellStyle name="20 % - Markeringsfarve5 3 2 5 3 5" xfId="35876" xr:uid="{00000000-0005-0000-0000-00009C370000}"/>
    <cellStyle name="20 % - Markeringsfarve5 3 2 5 4" xfId="6331" xr:uid="{00000000-0005-0000-0000-00009D370000}"/>
    <cellStyle name="20 % - Markeringsfarve5 3 2 5 4 2" xfId="13827" xr:uid="{00000000-0005-0000-0000-00009E370000}"/>
    <cellStyle name="20 % - Markeringsfarve5 3 2 5 4 2 2" xfId="30142" xr:uid="{00000000-0005-0000-0000-00009F370000}"/>
    <cellStyle name="20 % - Markeringsfarve5 3 2 5 4 2 3" xfId="45106" xr:uid="{00000000-0005-0000-0000-0000A0370000}"/>
    <cellStyle name="20 % - Markeringsfarve5 3 2 5 4 3" xfId="23120" xr:uid="{00000000-0005-0000-0000-0000A1370000}"/>
    <cellStyle name="20 % - Markeringsfarve5 3 2 5 4 4" xfId="38107" xr:uid="{00000000-0005-0000-0000-0000A2370000}"/>
    <cellStyle name="20 % - Markeringsfarve5 3 2 5 5" xfId="11587" xr:uid="{00000000-0005-0000-0000-0000A3370000}"/>
    <cellStyle name="20 % - Markeringsfarve5 3 2 5 5 2" xfId="27907" xr:uid="{00000000-0005-0000-0000-0000A4370000}"/>
    <cellStyle name="20 % - Markeringsfarve5 3 2 5 5 3" xfId="42873" xr:uid="{00000000-0005-0000-0000-0000A5370000}"/>
    <cellStyle name="20 % - Markeringsfarve5 3 2 5 6" xfId="20885" xr:uid="{00000000-0005-0000-0000-0000A6370000}"/>
    <cellStyle name="20 % - Markeringsfarve5 3 2 5 7" xfId="35874" xr:uid="{00000000-0005-0000-0000-0000A7370000}"/>
    <cellStyle name="20 % - Markeringsfarve5 3 2 6" xfId="3453" xr:uid="{00000000-0005-0000-0000-0000A8370000}"/>
    <cellStyle name="20 % - Markeringsfarve5 3 2 6 2" xfId="3454" xr:uid="{00000000-0005-0000-0000-0000A9370000}"/>
    <cellStyle name="20 % - Markeringsfarve5 3 2 6 2 2" xfId="8793" xr:uid="{00000000-0005-0000-0000-0000AA370000}"/>
    <cellStyle name="20 % - Markeringsfarve5 3 2 6 2 2 2" xfId="16272" xr:uid="{00000000-0005-0000-0000-0000AB370000}"/>
    <cellStyle name="20 % - Markeringsfarve5 3 2 6 2 2 2 2" xfId="32587" xr:uid="{00000000-0005-0000-0000-0000AC370000}"/>
    <cellStyle name="20 % - Markeringsfarve5 3 2 6 2 2 2 3" xfId="47551" xr:uid="{00000000-0005-0000-0000-0000AD370000}"/>
    <cellStyle name="20 % - Markeringsfarve5 3 2 6 2 2 3" xfId="25565" xr:uid="{00000000-0005-0000-0000-0000AE370000}"/>
    <cellStyle name="20 % - Markeringsfarve5 3 2 6 2 2 4" xfId="40552" xr:uid="{00000000-0005-0000-0000-0000AF370000}"/>
    <cellStyle name="20 % - Markeringsfarve5 3 2 6 2 3" xfId="11591" xr:uid="{00000000-0005-0000-0000-0000B0370000}"/>
    <cellStyle name="20 % - Markeringsfarve5 3 2 6 2 3 2" xfId="27911" xr:uid="{00000000-0005-0000-0000-0000B1370000}"/>
    <cellStyle name="20 % - Markeringsfarve5 3 2 6 2 3 3" xfId="42877" xr:uid="{00000000-0005-0000-0000-0000B2370000}"/>
    <cellStyle name="20 % - Markeringsfarve5 3 2 6 2 4" xfId="20889" xr:uid="{00000000-0005-0000-0000-0000B3370000}"/>
    <cellStyle name="20 % - Markeringsfarve5 3 2 6 2 5" xfId="35878" xr:uid="{00000000-0005-0000-0000-0000B4370000}"/>
    <cellStyle name="20 % - Markeringsfarve5 3 2 6 3" xfId="3455" xr:uid="{00000000-0005-0000-0000-0000B5370000}"/>
    <cellStyle name="20 % - Markeringsfarve5 3 2 6 3 2" xfId="8070" xr:uid="{00000000-0005-0000-0000-0000B6370000}"/>
    <cellStyle name="20 % - Markeringsfarve5 3 2 6 3 2 2" xfId="15558" xr:uid="{00000000-0005-0000-0000-0000B7370000}"/>
    <cellStyle name="20 % - Markeringsfarve5 3 2 6 3 2 2 2" xfId="31873" xr:uid="{00000000-0005-0000-0000-0000B8370000}"/>
    <cellStyle name="20 % - Markeringsfarve5 3 2 6 3 2 2 3" xfId="46837" xr:uid="{00000000-0005-0000-0000-0000B9370000}"/>
    <cellStyle name="20 % - Markeringsfarve5 3 2 6 3 2 3" xfId="24851" xr:uid="{00000000-0005-0000-0000-0000BA370000}"/>
    <cellStyle name="20 % - Markeringsfarve5 3 2 6 3 2 4" xfId="39838" xr:uid="{00000000-0005-0000-0000-0000BB370000}"/>
    <cellStyle name="20 % - Markeringsfarve5 3 2 6 3 3" xfId="11592" xr:uid="{00000000-0005-0000-0000-0000BC370000}"/>
    <cellStyle name="20 % - Markeringsfarve5 3 2 6 3 3 2" xfId="27912" xr:uid="{00000000-0005-0000-0000-0000BD370000}"/>
    <cellStyle name="20 % - Markeringsfarve5 3 2 6 3 3 3" xfId="42878" xr:uid="{00000000-0005-0000-0000-0000BE370000}"/>
    <cellStyle name="20 % - Markeringsfarve5 3 2 6 3 4" xfId="20890" xr:uid="{00000000-0005-0000-0000-0000BF370000}"/>
    <cellStyle name="20 % - Markeringsfarve5 3 2 6 3 5" xfId="35879" xr:uid="{00000000-0005-0000-0000-0000C0370000}"/>
    <cellStyle name="20 % - Markeringsfarve5 3 2 6 4" xfId="6332" xr:uid="{00000000-0005-0000-0000-0000C1370000}"/>
    <cellStyle name="20 % - Markeringsfarve5 3 2 6 4 2" xfId="13828" xr:uid="{00000000-0005-0000-0000-0000C2370000}"/>
    <cellStyle name="20 % - Markeringsfarve5 3 2 6 4 2 2" xfId="30143" xr:uid="{00000000-0005-0000-0000-0000C3370000}"/>
    <cellStyle name="20 % - Markeringsfarve5 3 2 6 4 2 3" xfId="45107" xr:uid="{00000000-0005-0000-0000-0000C4370000}"/>
    <cellStyle name="20 % - Markeringsfarve5 3 2 6 4 3" xfId="23121" xr:uid="{00000000-0005-0000-0000-0000C5370000}"/>
    <cellStyle name="20 % - Markeringsfarve5 3 2 6 4 4" xfId="38108" xr:uid="{00000000-0005-0000-0000-0000C6370000}"/>
    <cellStyle name="20 % - Markeringsfarve5 3 2 6 5" xfId="11590" xr:uid="{00000000-0005-0000-0000-0000C7370000}"/>
    <cellStyle name="20 % - Markeringsfarve5 3 2 6 5 2" xfId="27910" xr:uid="{00000000-0005-0000-0000-0000C8370000}"/>
    <cellStyle name="20 % - Markeringsfarve5 3 2 6 5 3" xfId="42876" xr:uid="{00000000-0005-0000-0000-0000C9370000}"/>
    <cellStyle name="20 % - Markeringsfarve5 3 2 6 6" xfId="20888" xr:uid="{00000000-0005-0000-0000-0000CA370000}"/>
    <cellStyle name="20 % - Markeringsfarve5 3 2 6 7" xfId="35877" xr:uid="{00000000-0005-0000-0000-0000CB370000}"/>
    <cellStyle name="20 % - Markeringsfarve5 3 2 7" xfId="3456" xr:uid="{00000000-0005-0000-0000-0000CC370000}"/>
    <cellStyle name="20 % - Markeringsfarve5 3 2 7 2" xfId="8222" xr:uid="{00000000-0005-0000-0000-0000CD370000}"/>
    <cellStyle name="20 % - Markeringsfarve5 3 2 7 2 2" xfId="15701" xr:uid="{00000000-0005-0000-0000-0000CE370000}"/>
    <cellStyle name="20 % - Markeringsfarve5 3 2 7 2 2 2" xfId="32016" xr:uid="{00000000-0005-0000-0000-0000CF370000}"/>
    <cellStyle name="20 % - Markeringsfarve5 3 2 7 2 2 3" xfId="46980" xr:uid="{00000000-0005-0000-0000-0000D0370000}"/>
    <cellStyle name="20 % - Markeringsfarve5 3 2 7 2 3" xfId="24994" xr:uid="{00000000-0005-0000-0000-0000D1370000}"/>
    <cellStyle name="20 % - Markeringsfarve5 3 2 7 2 4" xfId="39981" xr:uid="{00000000-0005-0000-0000-0000D2370000}"/>
    <cellStyle name="20 % - Markeringsfarve5 3 2 7 3" xfId="11593" xr:uid="{00000000-0005-0000-0000-0000D3370000}"/>
    <cellStyle name="20 % - Markeringsfarve5 3 2 7 3 2" xfId="27913" xr:uid="{00000000-0005-0000-0000-0000D4370000}"/>
    <cellStyle name="20 % - Markeringsfarve5 3 2 7 3 3" xfId="42879" xr:uid="{00000000-0005-0000-0000-0000D5370000}"/>
    <cellStyle name="20 % - Markeringsfarve5 3 2 7 4" xfId="20891" xr:uid="{00000000-0005-0000-0000-0000D6370000}"/>
    <cellStyle name="20 % - Markeringsfarve5 3 2 7 5" xfId="35880" xr:uid="{00000000-0005-0000-0000-0000D7370000}"/>
    <cellStyle name="20 % - Markeringsfarve5 3 2 8" xfId="3457" xr:uid="{00000000-0005-0000-0000-0000D8370000}"/>
    <cellStyle name="20 % - Markeringsfarve5 3 2 8 2" xfId="7450" xr:uid="{00000000-0005-0000-0000-0000D9370000}"/>
    <cellStyle name="20 % - Markeringsfarve5 3 2 8 2 2" xfId="14939" xr:uid="{00000000-0005-0000-0000-0000DA370000}"/>
    <cellStyle name="20 % - Markeringsfarve5 3 2 8 2 2 2" xfId="31254" xr:uid="{00000000-0005-0000-0000-0000DB370000}"/>
    <cellStyle name="20 % - Markeringsfarve5 3 2 8 2 2 3" xfId="46218" xr:uid="{00000000-0005-0000-0000-0000DC370000}"/>
    <cellStyle name="20 % - Markeringsfarve5 3 2 8 2 3" xfId="24232" xr:uid="{00000000-0005-0000-0000-0000DD370000}"/>
    <cellStyle name="20 % - Markeringsfarve5 3 2 8 2 4" xfId="39219" xr:uid="{00000000-0005-0000-0000-0000DE370000}"/>
    <cellStyle name="20 % - Markeringsfarve5 3 2 8 3" xfId="11594" xr:uid="{00000000-0005-0000-0000-0000DF370000}"/>
    <cellStyle name="20 % - Markeringsfarve5 3 2 8 3 2" xfId="27914" xr:uid="{00000000-0005-0000-0000-0000E0370000}"/>
    <cellStyle name="20 % - Markeringsfarve5 3 2 8 3 3" xfId="42880" xr:uid="{00000000-0005-0000-0000-0000E1370000}"/>
    <cellStyle name="20 % - Markeringsfarve5 3 2 8 4" xfId="20892" xr:uid="{00000000-0005-0000-0000-0000E2370000}"/>
    <cellStyle name="20 % - Markeringsfarve5 3 2 8 5" xfId="35881" xr:uid="{00000000-0005-0000-0000-0000E3370000}"/>
    <cellStyle name="20 % - Markeringsfarve5 3 2 9" xfId="6327" xr:uid="{00000000-0005-0000-0000-0000E4370000}"/>
    <cellStyle name="20 % - Markeringsfarve5 3 2 9 2" xfId="13823" xr:uid="{00000000-0005-0000-0000-0000E5370000}"/>
    <cellStyle name="20 % - Markeringsfarve5 3 2 9 2 2" xfId="30138" xr:uid="{00000000-0005-0000-0000-0000E6370000}"/>
    <cellStyle name="20 % - Markeringsfarve5 3 2 9 2 3" xfId="45102" xr:uid="{00000000-0005-0000-0000-0000E7370000}"/>
    <cellStyle name="20 % - Markeringsfarve5 3 2 9 3" xfId="23116" xr:uid="{00000000-0005-0000-0000-0000E8370000}"/>
    <cellStyle name="20 % - Markeringsfarve5 3 2 9 4" xfId="38103" xr:uid="{00000000-0005-0000-0000-0000E9370000}"/>
    <cellStyle name="20 % - Markeringsfarve5 3 3" xfId="3458" xr:uid="{00000000-0005-0000-0000-0000EA370000}"/>
    <cellStyle name="20 % - Markeringsfarve5 3 3 10" xfId="11595" xr:uid="{00000000-0005-0000-0000-0000EB370000}"/>
    <cellStyle name="20 % - Markeringsfarve5 3 3 10 2" xfId="27915" xr:uid="{00000000-0005-0000-0000-0000EC370000}"/>
    <cellStyle name="20 % - Markeringsfarve5 3 3 10 3" xfId="42881" xr:uid="{00000000-0005-0000-0000-0000ED370000}"/>
    <cellStyle name="20 % - Markeringsfarve5 3 3 11" xfId="20893" xr:uid="{00000000-0005-0000-0000-0000EE370000}"/>
    <cellStyle name="20 % - Markeringsfarve5 3 3 12" xfId="35882" xr:uid="{00000000-0005-0000-0000-0000EF370000}"/>
    <cellStyle name="20 % - Markeringsfarve5 3 3 2" xfId="3459" xr:uid="{00000000-0005-0000-0000-0000F0370000}"/>
    <cellStyle name="20 % - Markeringsfarve5 3 3 2 2" xfId="3460" xr:uid="{00000000-0005-0000-0000-0000F1370000}"/>
    <cellStyle name="20 % - Markeringsfarve5 3 3 2 2 2" xfId="8380" xr:uid="{00000000-0005-0000-0000-0000F2370000}"/>
    <cellStyle name="20 % - Markeringsfarve5 3 3 2 2 2 2" xfId="15859" xr:uid="{00000000-0005-0000-0000-0000F3370000}"/>
    <cellStyle name="20 % - Markeringsfarve5 3 3 2 2 2 2 2" xfId="32174" xr:uid="{00000000-0005-0000-0000-0000F4370000}"/>
    <cellStyle name="20 % - Markeringsfarve5 3 3 2 2 2 2 3" xfId="47138" xr:uid="{00000000-0005-0000-0000-0000F5370000}"/>
    <cellStyle name="20 % - Markeringsfarve5 3 3 2 2 2 3" xfId="25152" xr:uid="{00000000-0005-0000-0000-0000F6370000}"/>
    <cellStyle name="20 % - Markeringsfarve5 3 3 2 2 2 4" xfId="40139" xr:uid="{00000000-0005-0000-0000-0000F7370000}"/>
    <cellStyle name="20 % - Markeringsfarve5 3 3 2 2 3" xfId="11597" xr:uid="{00000000-0005-0000-0000-0000F8370000}"/>
    <cellStyle name="20 % - Markeringsfarve5 3 3 2 2 3 2" xfId="27917" xr:uid="{00000000-0005-0000-0000-0000F9370000}"/>
    <cellStyle name="20 % - Markeringsfarve5 3 3 2 2 3 3" xfId="42883" xr:uid="{00000000-0005-0000-0000-0000FA370000}"/>
    <cellStyle name="20 % - Markeringsfarve5 3 3 2 2 4" xfId="20895" xr:uid="{00000000-0005-0000-0000-0000FB370000}"/>
    <cellStyle name="20 % - Markeringsfarve5 3 3 2 2 5" xfId="35884" xr:uid="{00000000-0005-0000-0000-0000FC370000}"/>
    <cellStyle name="20 % - Markeringsfarve5 3 3 2 3" xfId="3461" xr:uid="{00000000-0005-0000-0000-0000FD370000}"/>
    <cellStyle name="20 % - Markeringsfarve5 3 3 2 3 2" xfId="7610" xr:uid="{00000000-0005-0000-0000-0000FE370000}"/>
    <cellStyle name="20 % - Markeringsfarve5 3 3 2 3 2 2" xfId="15099" xr:uid="{00000000-0005-0000-0000-0000FF370000}"/>
    <cellStyle name="20 % - Markeringsfarve5 3 3 2 3 2 2 2" xfId="31414" xr:uid="{00000000-0005-0000-0000-000000380000}"/>
    <cellStyle name="20 % - Markeringsfarve5 3 3 2 3 2 2 3" xfId="46378" xr:uid="{00000000-0005-0000-0000-000001380000}"/>
    <cellStyle name="20 % - Markeringsfarve5 3 3 2 3 2 3" xfId="24392" xr:uid="{00000000-0005-0000-0000-000002380000}"/>
    <cellStyle name="20 % - Markeringsfarve5 3 3 2 3 2 4" xfId="39379" xr:uid="{00000000-0005-0000-0000-000003380000}"/>
    <cellStyle name="20 % - Markeringsfarve5 3 3 2 3 3" xfId="11598" xr:uid="{00000000-0005-0000-0000-000004380000}"/>
    <cellStyle name="20 % - Markeringsfarve5 3 3 2 3 3 2" xfId="27918" xr:uid="{00000000-0005-0000-0000-000005380000}"/>
    <cellStyle name="20 % - Markeringsfarve5 3 3 2 3 3 3" xfId="42884" xr:uid="{00000000-0005-0000-0000-000006380000}"/>
    <cellStyle name="20 % - Markeringsfarve5 3 3 2 3 4" xfId="20896" xr:uid="{00000000-0005-0000-0000-000007380000}"/>
    <cellStyle name="20 % - Markeringsfarve5 3 3 2 3 5" xfId="35885" xr:uid="{00000000-0005-0000-0000-000008380000}"/>
    <cellStyle name="20 % - Markeringsfarve5 3 3 2 4" xfId="6334" xr:uid="{00000000-0005-0000-0000-000009380000}"/>
    <cellStyle name="20 % - Markeringsfarve5 3 3 2 4 2" xfId="13830" xr:uid="{00000000-0005-0000-0000-00000A380000}"/>
    <cellStyle name="20 % - Markeringsfarve5 3 3 2 4 2 2" xfId="30145" xr:uid="{00000000-0005-0000-0000-00000B380000}"/>
    <cellStyle name="20 % - Markeringsfarve5 3 3 2 4 2 3" xfId="45109" xr:uid="{00000000-0005-0000-0000-00000C380000}"/>
    <cellStyle name="20 % - Markeringsfarve5 3 3 2 4 3" xfId="23123" xr:uid="{00000000-0005-0000-0000-00000D380000}"/>
    <cellStyle name="20 % - Markeringsfarve5 3 3 2 4 4" xfId="38110" xr:uid="{00000000-0005-0000-0000-00000E380000}"/>
    <cellStyle name="20 % - Markeringsfarve5 3 3 2 5" xfId="11596" xr:uid="{00000000-0005-0000-0000-00000F380000}"/>
    <cellStyle name="20 % - Markeringsfarve5 3 3 2 5 2" xfId="27916" xr:uid="{00000000-0005-0000-0000-000010380000}"/>
    <cellStyle name="20 % - Markeringsfarve5 3 3 2 5 3" xfId="42882" xr:uid="{00000000-0005-0000-0000-000011380000}"/>
    <cellStyle name="20 % - Markeringsfarve5 3 3 2 6" xfId="20894" xr:uid="{00000000-0005-0000-0000-000012380000}"/>
    <cellStyle name="20 % - Markeringsfarve5 3 3 2 7" xfId="35883" xr:uid="{00000000-0005-0000-0000-000013380000}"/>
    <cellStyle name="20 % - Markeringsfarve5 3 3 3" xfId="3462" xr:uid="{00000000-0005-0000-0000-000014380000}"/>
    <cellStyle name="20 % - Markeringsfarve5 3 3 3 2" xfId="3463" xr:uid="{00000000-0005-0000-0000-000015380000}"/>
    <cellStyle name="20 % - Markeringsfarve5 3 3 3 2 2" xfId="8440" xr:uid="{00000000-0005-0000-0000-000016380000}"/>
    <cellStyle name="20 % - Markeringsfarve5 3 3 3 2 2 2" xfId="15919" xr:uid="{00000000-0005-0000-0000-000017380000}"/>
    <cellStyle name="20 % - Markeringsfarve5 3 3 3 2 2 2 2" xfId="32234" xr:uid="{00000000-0005-0000-0000-000018380000}"/>
    <cellStyle name="20 % - Markeringsfarve5 3 3 3 2 2 2 3" xfId="47198" xr:uid="{00000000-0005-0000-0000-000019380000}"/>
    <cellStyle name="20 % - Markeringsfarve5 3 3 3 2 2 3" xfId="25212" xr:uid="{00000000-0005-0000-0000-00001A380000}"/>
    <cellStyle name="20 % - Markeringsfarve5 3 3 3 2 2 4" xfId="40199" xr:uid="{00000000-0005-0000-0000-00001B380000}"/>
    <cellStyle name="20 % - Markeringsfarve5 3 3 3 2 3" xfId="11600" xr:uid="{00000000-0005-0000-0000-00001C380000}"/>
    <cellStyle name="20 % - Markeringsfarve5 3 3 3 2 3 2" xfId="27920" xr:uid="{00000000-0005-0000-0000-00001D380000}"/>
    <cellStyle name="20 % - Markeringsfarve5 3 3 3 2 3 3" xfId="42886" xr:uid="{00000000-0005-0000-0000-00001E380000}"/>
    <cellStyle name="20 % - Markeringsfarve5 3 3 3 2 4" xfId="20898" xr:uid="{00000000-0005-0000-0000-00001F380000}"/>
    <cellStyle name="20 % - Markeringsfarve5 3 3 3 2 5" xfId="35887" xr:uid="{00000000-0005-0000-0000-000020380000}"/>
    <cellStyle name="20 % - Markeringsfarve5 3 3 3 3" xfId="3464" xr:uid="{00000000-0005-0000-0000-000021380000}"/>
    <cellStyle name="20 % - Markeringsfarve5 3 3 3 3 2" xfId="7670" xr:uid="{00000000-0005-0000-0000-000022380000}"/>
    <cellStyle name="20 % - Markeringsfarve5 3 3 3 3 2 2" xfId="15159" xr:uid="{00000000-0005-0000-0000-000023380000}"/>
    <cellStyle name="20 % - Markeringsfarve5 3 3 3 3 2 2 2" xfId="31474" xr:uid="{00000000-0005-0000-0000-000024380000}"/>
    <cellStyle name="20 % - Markeringsfarve5 3 3 3 3 2 2 3" xfId="46438" xr:uid="{00000000-0005-0000-0000-000025380000}"/>
    <cellStyle name="20 % - Markeringsfarve5 3 3 3 3 2 3" xfId="24452" xr:uid="{00000000-0005-0000-0000-000026380000}"/>
    <cellStyle name="20 % - Markeringsfarve5 3 3 3 3 2 4" xfId="39439" xr:uid="{00000000-0005-0000-0000-000027380000}"/>
    <cellStyle name="20 % - Markeringsfarve5 3 3 3 3 3" xfId="11601" xr:uid="{00000000-0005-0000-0000-000028380000}"/>
    <cellStyle name="20 % - Markeringsfarve5 3 3 3 3 3 2" xfId="27921" xr:uid="{00000000-0005-0000-0000-000029380000}"/>
    <cellStyle name="20 % - Markeringsfarve5 3 3 3 3 3 3" xfId="42887" xr:uid="{00000000-0005-0000-0000-00002A380000}"/>
    <cellStyle name="20 % - Markeringsfarve5 3 3 3 3 4" xfId="20899" xr:uid="{00000000-0005-0000-0000-00002B380000}"/>
    <cellStyle name="20 % - Markeringsfarve5 3 3 3 3 5" xfId="35888" xr:uid="{00000000-0005-0000-0000-00002C380000}"/>
    <cellStyle name="20 % - Markeringsfarve5 3 3 3 4" xfId="6335" xr:uid="{00000000-0005-0000-0000-00002D380000}"/>
    <cellStyle name="20 % - Markeringsfarve5 3 3 3 4 2" xfId="13831" xr:uid="{00000000-0005-0000-0000-00002E380000}"/>
    <cellStyle name="20 % - Markeringsfarve5 3 3 3 4 2 2" xfId="30146" xr:uid="{00000000-0005-0000-0000-00002F380000}"/>
    <cellStyle name="20 % - Markeringsfarve5 3 3 3 4 2 3" xfId="45110" xr:uid="{00000000-0005-0000-0000-000030380000}"/>
    <cellStyle name="20 % - Markeringsfarve5 3 3 3 4 3" xfId="23124" xr:uid="{00000000-0005-0000-0000-000031380000}"/>
    <cellStyle name="20 % - Markeringsfarve5 3 3 3 4 4" xfId="38111" xr:uid="{00000000-0005-0000-0000-000032380000}"/>
    <cellStyle name="20 % - Markeringsfarve5 3 3 3 5" xfId="11599" xr:uid="{00000000-0005-0000-0000-000033380000}"/>
    <cellStyle name="20 % - Markeringsfarve5 3 3 3 5 2" xfId="27919" xr:uid="{00000000-0005-0000-0000-000034380000}"/>
    <cellStyle name="20 % - Markeringsfarve5 3 3 3 5 3" xfId="42885" xr:uid="{00000000-0005-0000-0000-000035380000}"/>
    <cellStyle name="20 % - Markeringsfarve5 3 3 3 6" xfId="20897" xr:uid="{00000000-0005-0000-0000-000036380000}"/>
    <cellStyle name="20 % - Markeringsfarve5 3 3 3 7" xfId="35886" xr:uid="{00000000-0005-0000-0000-000037380000}"/>
    <cellStyle name="20 % - Markeringsfarve5 3 3 4" xfId="3465" xr:uid="{00000000-0005-0000-0000-000038380000}"/>
    <cellStyle name="20 % - Markeringsfarve5 3 3 4 2" xfId="3466" xr:uid="{00000000-0005-0000-0000-000039380000}"/>
    <cellStyle name="20 % - Markeringsfarve5 3 3 4 2 2" xfId="8618" xr:uid="{00000000-0005-0000-0000-00003A380000}"/>
    <cellStyle name="20 % - Markeringsfarve5 3 3 4 2 2 2" xfId="16097" xr:uid="{00000000-0005-0000-0000-00003B380000}"/>
    <cellStyle name="20 % - Markeringsfarve5 3 3 4 2 2 2 2" xfId="32412" xr:uid="{00000000-0005-0000-0000-00003C380000}"/>
    <cellStyle name="20 % - Markeringsfarve5 3 3 4 2 2 2 3" xfId="47376" xr:uid="{00000000-0005-0000-0000-00003D380000}"/>
    <cellStyle name="20 % - Markeringsfarve5 3 3 4 2 2 3" xfId="25390" xr:uid="{00000000-0005-0000-0000-00003E380000}"/>
    <cellStyle name="20 % - Markeringsfarve5 3 3 4 2 2 4" xfId="40377" xr:uid="{00000000-0005-0000-0000-00003F380000}"/>
    <cellStyle name="20 % - Markeringsfarve5 3 3 4 2 3" xfId="11603" xr:uid="{00000000-0005-0000-0000-000040380000}"/>
    <cellStyle name="20 % - Markeringsfarve5 3 3 4 2 3 2" xfId="27923" xr:uid="{00000000-0005-0000-0000-000041380000}"/>
    <cellStyle name="20 % - Markeringsfarve5 3 3 4 2 3 3" xfId="42889" xr:uid="{00000000-0005-0000-0000-000042380000}"/>
    <cellStyle name="20 % - Markeringsfarve5 3 3 4 2 4" xfId="20901" xr:uid="{00000000-0005-0000-0000-000043380000}"/>
    <cellStyle name="20 % - Markeringsfarve5 3 3 4 2 5" xfId="35890" xr:uid="{00000000-0005-0000-0000-000044380000}"/>
    <cellStyle name="20 % - Markeringsfarve5 3 3 4 3" xfId="3467" xr:uid="{00000000-0005-0000-0000-000045380000}"/>
    <cellStyle name="20 % - Markeringsfarve5 3 3 4 3 2" xfId="7894" xr:uid="{00000000-0005-0000-0000-000046380000}"/>
    <cellStyle name="20 % - Markeringsfarve5 3 3 4 3 2 2" xfId="15382" xr:uid="{00000000-0005-0000-0000-000047380000}"/>
    <cellStyle name="20 % - Markeringsfarve5 3 3 4 3 2 2 2" xfId="31697" xr:uid="{00000000-0005-0000-0000-000048380000}"/>
    <cellStyle name="20 % - Markeringsfarve5 3 3 4 3 2 2 3" xfId="46661" xr:uid="{00000000-0005-0000-0000-000049380000}"/>
    <cellStyle name="20 % - Markeringsfarve5 3 3 4 3 2 3" xfId="24675" xr:uid="{00000000-0005-0000-0000-00004A380000}"/>
    <cellStyle name="20 % - Markeringsfarve5 3 3 4 3 2 4" xfId="39662" xr:uid="{00000000-0005-0000-0000-00004B380000}"/>
    <cellStyle name="20 % - Markeringsfarve5 3 3 4 3 3" xfId="11604" xr:uid="{00000000-0005-0000-0000-00004C380000}"/>
    <cellStyle name="20 % - Markeringsfarve5 3 3 4 3 3 2" xfId="27924" xr:uid="{00000000-0005-0000-0000-00004D380000}"/>
    <cellStyle name="20 % - Markeringsfarve5 3 3 4 3 3 3" xfId="42890" xr:uid="{00000000-0005-0000-0000-00004E380000}"/>
    <cellStyle name="20 % - Markeringsfarve5 3 3 4 3 4" xfId="20902" xr:uid="{00000000-0005-0000-0000-00004F380000}"/>
    <cellStyle name="20 % - Markeringsfarve5 3 3 4 3 5" xfId="35891" xr:uid="{00000000-0005-0000-0000-000050380000}"/>
    <cellStyle name="20 % - Markeringsfarve5 3 3 4 4" xfId="6336" xr:uid="{00000000-0005-0000-0000-000051380000}"/>
    <cellStyle name="20 % - Markeringsfarve5 3 3 4 4 2" xfId="13832" xr:uid="{00000000-0005-0000-0000-000052380000}"/>
    <cellStyle name="20 % - Markeringsfarve5 3 3 4 4 2 2" xfId="30147" xr:uid="{00000000-0005-0000-0000-000053380000}"/>
    <cellStyle name="20 % - Markeringsfarve5 3 3 4 4 2 3" xfId="45111" xr:uid="{00000000-0005-0000-0000-000054380000}"/>
    <cellStyle name="20 % - Markeringsfarve5 3 3 4 4 3" xfId="23125" xr:uid="{00000000-0005-0000-0000-000055380000}"/>
    <cellStyle name="20 % - Markeringsfarve5 3 3 4 4 4" xfId="38112" xr:uid="{00000000-0005-0000-0000-000056380000}"/>
    <cellStyle name="20 % - Markeringsfarve5 3 3 4 5" xfId="11602" xr:uid="{00000000-0005-0000-0000-000057380000}"/>
    <cellStyle name="20 % - Markeringsfarve5 3 3 4 5 2" xfId="27922" xr:uid="{00000000-0005-0000-0000-000058380000}"/>
    <cellStyle name="20 % - Markeringsfarve5 3 3 4 5 3" xfId="42888" xr:uid="{00000000-0005-0000-0000-000059380000}"/>
    <cellStyle name="20 % - Markeringsfarve5 3 3 4 6" xfId="20900" xr:uid="{00000000-0005-0000-0000-00005A380000}"/>
    <cellStyle name="20 % - Markeringsfarve5 3 3 4 7" xfId="35889" xr:uid="{00000000-0005-0000-0000-00005B380000}"/>
    <cellStyle name="20 % - Markeringsfarve5 3 3 5" xfId="3468" xr:uid="{00000000-0005-0000-0000-00005C380000}"/>
    <cellStyle name="20 % - Markeringsfarve5 3 3 5 2" xfId="3469" xr:uid="{00000000-0005-0000-0000-00005D380000}"/>
    <cellStyle name="20 % - Markeringsfarve5 3 3 5 2 2" xfId="8735" xr:uid="{00000000-0005-0000-0000-00005E380000}"/>
    <cellStyle name="20 % - Markeringsfarve5 3 3 5 2 2 2" xfId="16214" xr:uid="{00000000-0005-0000-0000-00005F380000}"/>
    <cellStyle name="20 % - Markeringsfarve5 3 3 5 2 2 2 2" xfId="32529" xr:uid="{00000000-0005-0000-0000-000060380000}"/>
    <cellStyle name="20 % - Markeringsfarve5 3 3 5 2 2 2 3" xfId="47493" xr:uid="{00000000-0005-0000-0000-000061380000}"/>
    <cellStyle name="20 % - Markeringsfarve5 3 3 5 2 2 3" xfId="25507" xr:uid="{00000000-0005-0000-0000-000062380000}"/>
    <cellStyle name="20 % - Markeringsfarve5 3 3 5 2 2 4" xfId="40494" xr:uid="{00000000-0005-0000-0000-000063380000}"/>
    <cellStyle name="20 % - Markeringsfarve5 3 3 5 2 3" xfId="11606" xr:uid="{00000000-0005-0000-0000-000064380000}"/>
    <cellStyle name="20 % - Markeringsfarve5 3 3 5 2 3 2" xfId="27926" xr:uid="{00000000-0005-0000-0000-000065380000}"/>
    <cellStyle name="20 % - Markeringsfarve5 3 3 5 2 3 3" xfId="42892" xr:uid="{00000000-0005-0000-0000-000066380000}"/>
    <cellStyle name="20 % - Markeringsfarve5 3 3 5 2 4" xfId="20904" xr:uid="{00000000-0005-0000-0000-000067380000}"/>
    <cellStyle name="20 % - Markeringsfarve5 3 3 5 2 5" xfId="35893" xr:uid="{00000000-0005-0000-0000-000068380000}"/>
    <cellStyle name="20 % - Markeringsfarve5 3 3 5 3" xfId="3470" xr:uid="{00000000-0005-0000-0000-000069380000}"/>
    <cellStyle name="20 % - Markeringsfarve5 3 3 5 3 2" xfId="8011" xr:uid="{00000000-0005-0000-0000-00006A380000}"/>
    <cellStyle name="20 % - Markeringsfarve5 3 3 5 3 2 2" xfId="15499" xr:uid="{00000000-0005-0000-0000-00006B380000}"/>
    <cellStyle name="20 % - Markeringsfarve5 3 3 5 3 2 2 2" xfId="31814" xr:uid="{00000000-0005-0000-0000-00006C380000}"/>
    <cellStyle name="20 % - Markeringsfarve5 3 3 5 3 2 2 3" xfId="46778" xr:uid="{00000000-0005-0000-0000-00006D380000}"/>
    <cellStyle name="20 % - Markeringsfarve5 3 3 5 3 2 3" xfId="24792" xr:uid="{00000000-0005-0000-0000-00006E380000}"/>
    <cellStyle name="20 % - Markeringsfarve5 3 3 5 3 2 4" xfId="39779" xr:uid="{00000000-0005-0000-0000-00006F380000}"/>
    <cellStyle name="20 % - Markeringsfarve5 3 3 5 3 3" xfId="11607" xr:uid="{00000000-0005-0000-0000-000070380000}"/>
    <cellStyle name="20 % - Markeringsfarve5 3 3 5 3 3 2" xfId="27927" xr:uid="{00000000-0005-0000-0000-000071380000}"/>
    <cellStyle name="20 % - Markeringsfarve5 3 3 5 3 3 3" xfId="42893" xr:uid="{00000000-0005-0000-0000-000072380000}"/>
    <cellStyle name="20 % - Markeringsfarve5 3 3 5 3 4" xfId="20905" xr:uid="{00000000-0005-0000-0000-000073380000}"/>
    <cellStyle name="20 % - Markeringsfarve5 3 3 5 3 5" xfId="35894" xr:uid="{00000000-0005-0000-0000-000074380000}"/>
    <cellStyle name="20 % - Markeringsfarve5 3 3 5 4" xfId="6337" xr:uid="{00000000-0005-0000-0000-000075380000}"/>
    <cellStyle name="20 % - Markeringsfarve5 3 3 5 4 2" xfId="13833" xr:uid="{00000000-0005-0000-0000-000076380000}"/>
    <cellStyle name="20 % - Markeringsfarve5 3 3 5 4 2 2" xfId="30148" xr:uid="{00000000-0005-0000-0000-000077380000}"/>
    <cellStyle name="20 % - Markeringsfarve5 3 3 5 4 2 3" xfId="45112" xr:uid="{00000000-0005-0000-0000-000078380000}"/>
    <cellStyle name="20 % - Markeringsfarve5 3 3 5 4 3" xfId="23126" xr:uid="{00000000-0005-0000-0000-000079380000}"/>
    <cellStyle name="20 % - Markeringsfarve5 3 3 5 4 4" xfId="38113" xr:uid="{00000000-0005-0000-0000-00007A380000}"/>
    <cellStyle name="20 % - Markeringsfarve5 3 3 5 5" xfId="11605" xr:uid="{00000000-0005-0000-0000-00007B380000}"/>
    <cellStyle name="20 % - Markeringsfarve5 3 3 5 5 2" xfId="27925" xr:uid="{00000000-0005-0000-0000-00007C380000}"/>
    <cellStyle name="20 % - Markeringsfarve5 3 3 5 5 3" xfId="42891" xr:uid="{00000000-0005-0000-0000-00007D380000}"/>
    <cellStyle name="20 % - Markeringsfarve5 3 3 5 6" xfId="20903" xr:uid="{00000000-0005-0000-0000-00007E380000}"/>
    <cellStyle name="20 % - Markeringsfarve5 3 3 5 7" xfId="35892" xr:uid="{00000000-0005-0000-0000-00007F380000}"/>
    <cellStyle name="20 % - Markeringsfarve5 3 3 6" xfId="3471" xr:uid="{00000000-0005-0000-0000-000080380000}"/>
    <cellStyle name="20 % - Markeringsfarve5 3 3 6 2" xfId="3472" xr:uid="{00000000-0005-0000-0000-000081380000}"/>
    <cellStyle name="20 % - Markeringsfarve5 3 3 6 2 2" xfId="8794" xr:uid="{00000000-0005-0000-0000-000082380000}"/>
    <cellStyle name="20 % - Markeringsfarve5 3 3 6 2 2 2" xfId="16273" xr:uid="{00000000-0005-0000-0000-000083380000}"/>
    <cellStyle name="20 % - Markeringsfarve5 3 3 6 2 2 2 2" xfId="32588" xr:uid="{00000000-0005-0000-0000-000084380000}"/>
    <cellStyle name="20 % - Markeringsfarve5 3 3 6 2 2 2 3" xfId="47552" xr:uid="{00000000-0005-0000-0000-000085380000}"/>
    <cellStyle name="20 % - Markeringsfarve5 3 3 6 2 2 3" xfId="25566" xr:uid="{00000000-0005-0000-0000-000086380000}"/>
    <cellStyle name="20 % - Markeringsfarve5 3 3 6 2 2 4" xfId="40553" xr:uid="{00000000-0005-0000-0000-000087380000}"/>
    <cellStyle name="20 % - Markeringsfarve5 3 3 6 2 3" xfId="11609" xr:uid="{00000000-0005-0000-0000-000088380000}"/>
    <cellStyle name="20 % - Markeringsfarve5 3 3 6 2 3 2" xfId="27929" xr:uid="{00000000-0005-0000-0000-000089380000}"/>
    <cellStyle name="20 % - Markeringsfarve5 3 3 6 2 3 3" xfId="42895" xr:uid="{00000000-0005-0000-0000-00008A380000}"/>
    <cellStyle name="20 % - Markeringsfarve5 3 3 6 2 4" xfId="20907" xr:uid="{00000000-0005-0000-0000-00008B380000}"/>
    <cellStyle name="20 % - Markeringsfarve5 3 3 6 2 5" xfId="35896" xr:uid="{00000000-0005-0000-0000-00008C380000}"/>
    <cellStyle name="20 % - Markeringsfarve5 3 3 6 3" xfId="3473" xr:uid="{00000000-0005-0000-0000-00008D380000}"/>
    <cellStyle name="20 % - Markeringsfarve5 3 3 6 3 2" xfId="8071" xr:uid="{00000000-0005-0000-0000-00008E380000}"/>
    <cellStyle name="20 % - Markeringsfarve5 3 3 6 3 2 2" xfId="15559" xr:uid="{00000000-0005-0000-0000-00008F380000}"/>
    <cellStyle name="20 % - Markeringsfarve5 3 3 6 3 2 2 2" xfId="31874" xr:uid="{00000000-0005-0000-0000-000090380000}"/>
    <cellStyle name="20 % - Markeringsfarve5 3 3 6 3 2 2 3" xfId="46838" xr:uid="{00000000-0005-0000-0000-000091380000}"/>
    <cellStyle name="20 % - Markeringsfarve5 3 3 6 3 2 3" xfId="24852" xr:uid="{00000000-0005-0000-0000-000092380000}"/>
    <cellStyle name="20 % - Markeringsfarve5 3 3 6 3 2 4" xfId="39839" xr:uid="{00000000-0005-0000-0000-000093380000}"/>
    <cellStyle name="20 % - Markeringsfarve5 3 3 6 3 3" xfId="11610" xr:uid="{00000000-0005-0000-0000-000094380000}"/>
    <cellStyle name="20 % - Markeringsfarve5 3 3 6 3 3 2" xfId="27930" xr:uid="{00000000-0005-0000-0000-000095380000}"/>
    <cellStyle name="20 % - Markeringsfarve5 3 3 6 3 3 3" xfId="42896" xr:uid="{00000000-0005-0000-0000-000096380000}"/>
    <cellStyle name="20 % - Markeringsfarve5 3 3 6 3 4" xfId="20908" xr:uid="{00000000-0005-0000-0000-000097380000}"/>
    <cellStyle name="20 % - Markeringsfarve5 3 3 6 3 5" xfId="35897" xr:uid="{00000000-0005-0000-0000-000098380000}"/>
    <cellStyle name="20 % - Markeringsfarve5 3 3 6 4" xfId="6338" xr:uid="{00000000-0005-0000-0000-000099380000}"/>
    <cellStyle name="20 % - Markeringsfarve5 3 3 6 4 2" xfId="13834" xr:uid="{00000000-0005-0000-0000-00009A380000}"/>
    <cellStyle name="20 % - Markeringsfarve5 3 3 6 4 2 2" xfId="30149" xr:uid="{00000000-0005-0000-0000-00009B380000}"/>
    <cellStyle name="20 % - Markeringsfarve5 3 3 6 4 2 3" xfId="45113" xr:uid="{00000000-0005-0000-0000-00009C380000}"/>
    <cellStyle name="20 % - Markeringsfarve5 3 3 6 4 3" xfId="23127" xr:uid="{00000000-0005-0000-0000-00009D380000}"/>
    <cellStyle name="20 % - Markeringsfarve5 3 3 6 4 4" xfId="38114" xr:uid="{00000000-0005-0000-0000-00009E380000}"/>
    <cellStyle name="20 % - Markeringsfarve5 3 3 6 5" xfId="11608" xr:uid="{00000000-0005-0000-0000-00009F380000}"/>
    <cellStyle name="20 % - Markeringsfarve5 3 3 6 5 2" xfId="27928" xr:uid="{00000000-0005-0000-0000-0000A0380000}"/>
    <cellStyle name="20 % - Markeringsfarve5 3 3 6 5 3" xfId="42894" xr:uid="{00000000-0005-0000-0000-0000A1380000}"/>
    <cellStyle name="20 % - Markeringsfarve5 3 3 6 6" xfId="20906" xr:uid="{00000000-0005-0000-0000-0000A2380000}"/>
    <cellStyle name="20 % - Markeringsfarve5 3 3 6 7" xfId="35895" xr:uid="{00000000-0005-0000-0000-0000A3380000}"/>
    <cellStyle name="20 % - Markeringsfarve5 3 3 7" xfId="3474" xr:uid="{00000000-0005-0000-0000-0000A4380000}"/>
    <cellStyle name="20 % - Markeringsfarve5 3 3 7 2" xfId="8261" xr:uid="{00000000-0005-0000-0000-0000A5380000}"/>
    <cellStyle name="20 % - Markeringsfarve5 3 3 7 2 2" xfId="15740" xr:uid="{00000000-0005-0000-0000-0000A6380000}"/>
    <cellStyle name="20 % - Markeringsfarve5 3 3 7 2 2 2" xfId="32055" xr:uid="{00000000-0005-0000-0000-0000A7380000}"/>
    <cellStyle name="20 % - Markeringsfarve5 3 3 7 2 2 3" xfId="47019" xr:uid="{00000000-0005-0000-0000-0000A8380000}"/>
    <cellStyle name="20 % - Markeringsfarve5 3 3 7 2 3" xfId="25033" xr:uid="{00000000-0005-0000-0000-0000A9380000}"/>
    <cellStyle name="20 % - Markeringsfarve5 3 3 7 2 4" xfId="40020" xr:uid="{00000000-0005-0000-0000-0000AA380000}"/>
    <cellStyle name="20 % - Markeringsfarve5 3 3 7 3" xfId="11611" xr:uid="{00000000-0005-0000-0000-0000AB380000}"/>
    <cellStyle name="20 % - Markeringsfarve5 3 3 7 3 2" xfId="27931" xr:uid="{00000000-0005-0000-0000-0000AC380000}"/>
    <cellStyle name="20 % - Markeringsfarve5 3 3 7 3 3" xfId="42897" xr:uid="{00000000-0005-0000-0000-0000AD380000}"/>
    <cellStyle name="20 % - Markeringsfarve5 3 3 7 4" xfId="20909" xr:uid="{00000000-0005-0000-0000-0000AE380000}"/>
    <cellStyle name="20 % - Markeringsfarve5 3 3 7 5" xfId="35898" xr:uid="{00000000-0005-0000-0000-0000AF380000}"/>
    <cellStyle name="20 % - Markeringsfarve5 3 3 8" xfId="3475" xr:uid="{00000000-0005-0000-0000-0000B0380000}"/>
    <cellStyle name="20 % - Markeringsfarve5 3 3 8 2" xfId="7489" xr:uid="{00000000-0005-0000-0000-0000B1380000}"/>
    <cellStyle name="20 % - Markeringsfarve5 3 3 8 2 2" xfId="14978" xr:uid="{00000000-0005-0000-0000-0000B2380000}"/>
    <cellStyle name="20 % - Markeringsfarve5 3 3 8 2 2 2" xfId="31293" xr:uid="{00000000-0005-0000-0000-0000B3380000}"/>
    <cellStyle name="20 % - Markeringsfarve5 3 3 8 2 2 3" xfId="46257" xr:uid="{00000000-0005-0000-0000-0000B4380000}"/>
    <cellStyle name="20 % - Markeringsfarve5 3 3 8 2 3" xfId="24271" xr:uid="{00000000-0005-0000-0000-0000B5380000}"/>
    <cellStyle name="20 % - Markeringsfarve5 3 3 8 2 4" xfId="39258" xr:uid="{00000000-0005-0000-0000-0000B6380000}"/>
    <cellStyle name="20 % - Markeringsfarve5 3 3 8 3" xfId="11612" xr:uid="{00000000-0005-0000-0000-0000B7380000}"/>
    <cellStyle name="20 % - Markeringsfarve5 3 3 8 3 2" xfId="27932" xr:uid="{00000000-0005-0000-0000-0000B8380000}"/>
    <cellStyle name="20 % - Markeringsfarve5 3 3 8 3 3" xfId="42898" xr:uid="{00000000-0005-0000-0000-0000B9380000}"/>
    <cellStyle name="20 % - Markeringsfarve5 3 3 8 4" xfId="20910" xr:uid="{00000000-0005-0000-0000-0000BA380000}"/>
    <cellStyle name="20 % - Markeringsfarve5 3 3 8 5" xfId="35899" xr:uid="{00000000-0005-0000-0000-0000BB380000}"/>
    <cellStyle name="20 % - Markeringsfarve5 3 3 9" xfId="6333" xr:uid="{00000000-0005-0000-0000-0000BC380000}"/>
    <cellStyle name="20 % - Markeringsfarve5 3 3 9 2" xfId="13829" xr:uid="{00000000-0005-0000-0000-0000BD380000}"/>
    <cellStyle name="20 % - Markeringsfarve5 3 3 9 2 2" xfId="30144" xr:uid="{00000000-0005-0000-0000-0000BE380000}"/>
    <cellStyle name="20 % - Markeringsfarve5 3 3 9 2 3" xfId="45108" xr:uid="{00000000-0005-0000-0000-0000BF380000}"/>
    <cellStyle name="20 % - Markeringsfarve5 3 3 9 3" xfId="23122" xr:uid="{00000000-0005-0000-0000-0000C0380000}"/>
    <cellStyle name="20 % - Markeringsfarve5 3 3 9 4" xfId="38109" xr:uid="{00000000-0005-0000-0000-0000C1380000}"/>
    <cellStyle name="20 % - Markeringsfarve5 3 4" xfId="3476" xr:uid="{00000000-0005-0000-0000-0000C2380000}"/>
    <cellStyle name="20 % - Markeringsfarve5 3 4 2" xfId="3477" xr:uid="{00000000-0005-0000-0000-0000C3380000}"/>
    <cellStyle name="20 % - Markeringsfarve5 3 4 2 2" xfId="8302" xr:uid="{00000000-0005-0000-0000-0000C4380000}"/>
    <cellStyle name="20 % - Markeringsfarve5 3 4 2 2 2" xfId="15781" xr:uid="{00000000-0005-0000-0000-0000C5380000}"/>
    <cellStyle name="20 % - Markeringsfarve5 3 4 2 2 2 2" xfId="32096" xr:uid="{00000000-0005-0000-0000-0000C6380000}"/>
    <cellStyle name="20 % - Markeringsfarve5 3 4 2 2 2 3" xfId="47060" xr:uid="{00000000-0005-0000-0000-0000C7380000}"/>
    <cellStyle name="20 % - Markeringsfarve5 3 4 2 2 3" xfId="25074" xr:uid="{00000000-0005-0000-0000-0000C8380000}"/>
    <cellStyle name="20 % - Markeringsfarve5 3 4 2 2 4" xfId="40061" xr:uid="{00000000-0005-0000-0000-0000C9380000}"/>
    <cellStyle name="20 % - Markeringsfarve5 3 4 2 3" xfId="11614" xr:uid="{00000000-0005-0000-0000-0000CA380000}"/>
    <cellStyle name="20 % - Markeringsfarve5 3 4 2 3 2" xfId="27934" xr:uid="{00000000-0005-0000-0000-0000CB380000}"/>
    <cellStyle name="20 % - Markeringsfarve5 3 4 2 3 3" xfId="42900" xr:uid="{00000000-0005-0000-0000-0000CC380000}"/>
    <cellStyle name="20 % - Markeringsfarve5 3 4 2 4" xfId="20912" xr:uid="{00000000-0005-0000-0000-0000CD380000}"/>
    <cellStyle name="20 % - Markeringsfarve5 3 4 2 5" xfId="35901" xr:uid="{00000000-0005-0000-0000-0000CE380000}"/>
    <cellStyle name="20 % - Markeringsfarve5 3 4 3" xfId="3478" xr:uid="{00000000-0005-0000-0000-0000CF380000}"/>
    <cellStyle name="20 % - Markeringsfarve5 3 4 3 2" xfId="7532" xr:uid="{00000000-0005-0000-0000-0000D0380000}"/>
    <cellStyle name="20 % - Markeringsfarve5 3 4 3 2 2" xfId="15021" xr:uid="{00000000-0005-0000-0000-0000D1380000}"/>
    <cellStyle name="20 % - Markeringsfarve5 3 4 3 2 2 2" xfId="31336" xr:uid="{00000000-0005-0000-0000-0000D2380000}"/>
    <cellStyle name="20 % - Markeringsfarve5 3 4 3 2 2 3" xfId="46300" xr:uid="{00000000-0005-0000-0000-0000D3380000}"/>
    <cellStyle name="20 % - Markeringsfarve5 3 4 3 2 3" xfId="24314" xr:uid="{00000000-0005-0000-0000-0000D4380000}"/>
    <cellStyle name="20 % - Markeringsfarve5 3 4 3 2 4" xfId="39301" xr:uid="{00000000-0005-0000-0000-0000D5380000}"/>
    <cellStyle name="20 % - Markeringsfarve5 3 4 3 3" xfId="11615" xr:uid="{00000000-0005-0000-0000-0000D6380000}"/>
    <cellStyle name="20 % - Markeringsfarve5 3 4 3 3 2" xfId="27935" xr:uid="{00000000-0005-0000-0000-0000D7380000}"/>
    <cellStyle name="20 % - Markeringsfarve5 3 4 3 3 3" xfId="42901" xr:uid="{00000000-0005-0000-0000-0000D8380000}"/>
    <cellStyle name="20 % - Markeringsfarve5 3 4 3 4" xfId="20913" xr:uid="{00000000-0005-0000-0000-0000D9380000}"/>
    <cellStyle name="20 % - Markeringsfarve5 3 4 3 5" xfId="35902" xr:uid="{00000000-0005-0000-0000-0000DA380000}"/>
    <cellStyle name="20 % - Markeringsfarve5 3 4 4" xfId="6339" xr:uid="{00000000-0005-0000-0000-0000DB380000}"/>
    <cellStyle name="20 % - Markeringsfarve5 3 4 4 2" xfId="13835" xr:uid="{00000000-0005-0000-0000-0000DC380000}"/>
    <cellStyle name="20 % - Markeringsfarve5 3 4 4 2 2" xfId="30150" xr:uid="{00000000-0005-0000-0000-0000DD380000}"/>
    <cellStyle name="20 % - Markeringsfarve5 3 4 4 2 3" xfId="45114" xr:uid="{00000000-0005-0000-0000-0000DE380000}"/>
    <cellStyle name="20 % - Markeringsfarve5 3 4 4 3" xfId="23128" xr:uid="{00000000-0005-0000-0000-0000DF380000}"/>
    <cellStyle name="20 % - Markeringsfarve5 3 4 4 4" xfId="38115" xr:uid="{00000000-0005-0000-0000-0000E0380000}"/>
    <cellStyle name="20 % - Markeringsfarve5 3 4 5" xfId="11613" xr:uid="{00000000-0005-0000-0000-0000E1380000}"/>
    <cellStyle name="20 % - Markeringsfarve5 3 4 5 2" xfId="27933" xr:uid="{00000000-0005-0000-0000-0000E2380000}"/>
    <cellStyle name="20 % - Markeringsfarve5 3 4 5 3" xfId="42899" xr:uid="{00000000-0005-0000-0000-0000E3380000}"/>
    <cellStyle name="20 % - Markeringsfarve5 3 4 6" xfId="20911" xr:uid="{00000000-0005-0000-0000-0000E4380000}"/>
    <cellStyle name="20 % - Markeringsfarve5 3 4 7" xfId="35900" xr:uid="{00000000-0005-0000-0000-0000E5380000}"/>
    <cellStyle name="20 % - Markeringsfarve5 3 5" xfId="3479" xr:uid="{00000000-0005-0000-0000-0000E6380000}"/>
    <cellStyle name="20 % - Markeringsfarve5 3 5 2" xfId="3480" xr:uid="{00000000-0005-0000-0000-0000E7380000}"/>
    <cellStyle name="20 % - Markeringsfarve5 3 5 2 2" xfId="8438" xr:uid="{00000000-0005-0000-0000-0000E8380000}"/>
    <cellStyle name="20 % - Markeringsfarve5 3 5 2 2 2" xfId="15917" xr:uid="{00000000-0005-0000-0000-0000E9380000}"/>
    <cellStyle name="20 % - Markeringsfarve5 3 5 2 2 2 2" xfId="32232" xr:uid="{00000000-0005-0000-0000-0000EA380000}"/>
    <cellStyle name="20 % - Markeringsfarve5 3 5 2 2 2 3" xfId="47196" xr:uid="{00000000-0005-0000-0000-0000EB380000}"/>
    <cellStyle name="20 % - Markeringsfarve5 3 5 2 2 3" xfId="25210" xr:uid="{00000000-0005-0000-0000-0000EC380000}"/>
    <cellStyle name="20 % - Markeringsfarve5 3 5 2 2 4" xfId="40197" xr:uid="{00000000-0005-0000-0000-0000ED380000}"/>
    <cellStyle name="20 % - Markeringsfarve5 3 5 2 3" xfId="11617" xr:uid="{00000000-0005-0000-0000-0000EE380000}"/>
    <cellStyle name="20 % - Markeringsfarve5 3 5 2 3 2" xfId="27937" xr:uid="{00000000-0005-0000-0000-0000EF380000}"/>
    <cellStyle name="20 % - Markeringsfarve5 3 5 2 3 3" xfId="42903" xr:uid="{00000000-0005-0000-0000-0000F0380000}"/>
    <cellStyle name="20 % - Markeringsfarve5 3 5 2 4" xfId="20915" xr:uid="{00000000-0005-0000-0000-0000F1380000}"/>
    <cellStyle name="20 % - Markeringsfarve5 3 5 2 5" xfId="35904" xr:uid="{00000000-0005-0000-0000-0000F2380000}"/>
    <cellStyle name="20 % - Markeringsfarve5 3 5 3" xfId="3481" xr:uid="{00000000-0005-0000-0000-0000F3380000}"/>
    <cellStyle name="20 % - Markeringsfarve5 3 5 3 2" xfId="7668" xr:uid="{00000000-0005-0000-0000-0000F4380000}"/>
    <cellStyle name="20 % - Markeringsfarve5 3 5 3 2 2" xfId="15157" xr:uid="{00000000-0005-0000-0000-0000F5380000}"/>
    <cellStyle name="20 % - Markeringsfarve5 3 5 3 2 2 2" xfId="31472" xr:uid="{00000000-0005-0000-0000-0000F6380000}"/>
    <cellStyle name="20 % - Markeringsfarve5 3 5 3 2 2 3" xfId="46436" xr:uid="{00000000-0005-0000-0000-0000F7380000}"/>
    <cellStyle name="20 % - Markeringsfarve5 3 5 3 2 3" xfId="24450" xr:uid="{00000000-0005-0000-0000-0000F8380000}"/>
    <cellStyle name="20 % - Markeringsfarve5 3 5 3 2 4" xfId="39437" xr:uid="{00000000-0005-0000-0000-0000F9380000}"/>
    <cellStyle name="20 % - Markeringsfarve5 3 5 3 3" xfId="11618" xr:uid="{00000000-0005-0000-0000-0000FA380000}"/>
    <cellStyle name="20 % - Markeringsfarve5 3 5 3 3 2" xfId="27938" xr:uid="{00000000-0005-0000-0000-0000FB380000}"/>
    <cellStyle name="20 % - Markeringsfarve5 3 5 3 3 3" xfId="42904" xr:uid="{00000000-0005-0000-0000-0000FC380000}"/>
    <cellStyle name="20 % - Markeringsfarve5 3 5 3 4" xfId="20916" xr:uid="{00000000-0005-0000-0000-0000FD380000}"/>
    <cellStyle name="20 % - Markeringsfarve5 3 5 3 5" xfId="35905" xr:uid="{00000000-0005-0000-0000-0000FE380000}"/>
    <cellStyle name="20 % - Markeringsfarve5 3 5 4" xfId="6340" xr:uid="{00000000-0005-0000-0000-0000FF380000}"/>
    <cellStyle name="20 % - Markeringsfarve5 3 5 4 2" xfId="13836" xr:uid="{00000000-0005-0000-0000-000000390000}"/>
    <cellStyle name="20 % - Markeringsfarve5 3 5 4 2 2" xfId="30151" xr:uid="{00000000-0005-0000-0000-000001390000}"/>
    <cellStyle name="20 % - Markeringsfarve5 3 5 4 2 3" xfId="45115" xr:uid="{00000000-0005-0000-0000-000002390000}"/>
    <cellStyle name="20 % - Markeringsfarve5 3 5 4 3" xfId="23129" xr:uid="{00000000-0005-0000-0000-000003390000}"/>
    <cellStyle name="20 % - Markeringsfarve5 3 5 4 4" xfId="38116" xr:uid="{00000000-0005-0000-0000-000004390000}"/>
    <cellStyle name="20 % - Markeringsfarve5 3 5 5" xfId="11616" xr:uid="{00000000-0005-0000-0000-000005390000}"/>
    <cellStyle name="20 % - Markeringsfarve5 3 5 5 2" xfId="27936" xr:uid="{00000000-0005-0000-0000-000006390000}"/>
    <cellStyle name="20 % - Markeringsfarve5 3 5 5 3" xfId="42902" xr:uid="{00000000-0005-0000-0000-000007390000}"/>
    <cellStyle name="20 % - Markeringsfarve5 3 5 6" xfId="20914" xr:uid="{00000000-0005-0000-0000-000008390000}"/>
    <cellStyle name="20 % - Markeringsfarve5 3 5 7" xfId="35903" xr:uid="{00000000-0005-0000-0000-000009390000}"/>
    <cellStyle name="20 % - Markeringsfarve5 3 6" xfId="3482" xr:uid="{00000000-0005-0000-0000-00000A390000}"/>
    <cellStyle name="20 % - Markeringsfarve5 3 6 2" xfId="3483" xr:uid="{00000000-0005-0000-0000-00000B390000}"/>
    <cellStyle name="20 % - Markeringsfarve5 3 6 2 2" xfId="8540" xr:uid="{00000000-0005-0000-0000-00000C390000}"/>
    <cellStyle name="20 % - Markeringsfarve5 3 6 2 2 2" xfId="16019" xr:uid="{00000000-0005-0000-0000-00000D390000}"/>
    <cellStyle name="20 % - Markeringsfarve5 3 6 2 2 2 2" xfId="32334" xr:uid="{00000000-0005-0000-0000-00000E390000}"/>
    <cellStyle name="20 % - Markeringsfarve5 3 6 2 2 2 3" xfId="47298" xr:uid="{00000000-0005-0000-0000-00000F390000}"/>
    <cellStyle name="20 % - Markeringsfarve5 3 6 2 2 3" xfId="25312" xr:uid="{00000000-0005-0000-0000-000010390000}"/>
    <cellStyle name="20 % - Markeringsfarve5 3 6 2 2 4" xfId="40299" xr:uid="{00000000-0005-0000-0000-000011390000}"/>
    <cellStyle name="20 % - Markeringsfarve5 3 6 2 3" xfId="11620" xr:uid="{00000000-0005-0000-0000-000012390000}"/>
    <cellStyle name="20 % - Markeringsfarve5 3 6 2 3 2" xfId="27940" xr:uid="{00000000-0005-0000-0000-000013390000}"/>
    <cellStyle name="20 % - Markeringsfarve5 3 6 2 3 3" xfId="42906" xr:uid="{00000000-0005-0000-0000-000014390000}"/>
    <cellStyle name="20 % - Markeringsfarve5 3 6 2 4" xfId="20918" xr:uid="{00000000-0005-0000-0000-000015390000}"/>
    <cellStyle name="20 % - Markeringsfarve5 3 6 2 5" xfId="35907" xr:uid="{00000000-0005-0000-0000-000016390000}"/>
    <cellStyle name="20 % - Markeringsfarve5 3 6 3" xfId="3484" xr:uid="{00000000-0005-0000-0000-000017390000}"/>
    <cellStyle name="20 % - Markeringsfarve5 3 6 3 2" xfId="7816" xr:uid="{00000000-0005-0000-0000-000018390000}"/>
    <cellStyle name="20 % - Markeringsfarve5 3 6 3 2 2" xfId="15304" xr:uid="{00000000-0005-0000-0000-000019390000}"/>
    <cellStyle name="20 % - Markeringsfarve5 3 6 3 2 2 2" xfId="31619" xr:uid="{00000000-0005-0000-0000-00001A390000}"/>
    <cellStyle name="20 % - Markeringsfarve5 3 6 3 2 2 3" xfId="46583" xr:uid="{00000000-0005-0000-0000-00001B390000}"/>
    <cellStyle name="20 % - Markeringsfarve5 3 6 3 2 3" xfId="24597" xr:uid="{00000000-0005-0000-0000-00001C390000}"/>
    <cellStyle name="20 % - Markeringsfarve5 3 6 3 2 4" xfId="39584" xr:uid="{00000000-0005-0000-0000-00001D390000}"/>
    <cellStyle name="20 % - Markeringsfarve5 3 6 3 3" xfId="11621" xr:uid="{00000000-0005-0000-0000-00001E390000}"/>
    <cellStyle name="20 % - Markeringsfarve5 3 6 3 3 2" xfId="27941" xr:uid="{00000000-0005-0000-0000-00001F390000}"/>
    <cellStyle name="20 % - Markeringsfarve5 3 6 3 3 3" xfId="42907" xr:uid="{00000000-0005-0000-0000-000020390000}"/>
    <cellStyle name="20 % - Markeringsfarve5 3 6 3 4" xfId="20919" xr:uid="{00000000-0005-0000-0000-000021390000}"/>
    <cellStyle name="20 % - Markeringsfarve5 3 6 3 5" xfId="35908" xr:uid="{00000000-0005-0000-0000-000022390000}"/>
    <cellStyle name="20 % - Markeringsfarve5 3 6 4" xfId="6341" xr:uid="{00000000-0005-0000-0000-000023390000}"/>
    <cellStyle name="20 % - Markeringsfarve5 3 6 4 2" xfId="13837" xr:uid="{00000000-0005-0000-0000-000024390000}"/>
    <cellStyle name="20 % - Markeringsfarve5 3 6 4 2 2" xfId="30152" xr:uid="{00000000-0005-0000-0000-000025390000}"/>
    <cellStyle name="20 % - Markeringsfarve5 3 6 4 2 3" xfId="45116" xr:uid="{00000000-0005-0000-0000-000026390000}"/>
    <cellStyle name="20 % - Markeringsfarve5 3 6 4 3" xfId="23130" xr:uid="{00000000-0005-0000-0000-000027390000}"/>
    <cellStyle name="20 % - Markeringsfarve5 3 6 4 4" xfId="38117" xr:uid="{00000000-0005-0000-0000-000028390000}"/>
    <cellStyle name="20 % - Markeringsfarve5 3 6 5" xfId="11619" xr:uid="{00000000-0005-0000-0000-000029390000}"/>
    <cellStyle name="20 % - Markeringsfarve5 3 6 5 2" xfId="27939" xr:uid="{00000000-0005-0000-0000-00002A390000}"/>
    <cellStyle name="20 % - Markeringsfarve5 3 6 5 3" xfId="42905" xr:uid="{00000000-0005-0000-0000-00002B390000}"/>
    <cellStyle name="20 % - Markeringsfarve5 3 6 6" xfId="20917" xr:uid="{00000000-0005-0000-0000-00002C390000}"/>
    <cellStyle name="20 % - Markeringsfarve5 3 6 7" xfId="35906" xr:uid="{00000000-0005-0000-0000-00002D390000}"/>
    <cellStyle name="20 % - Markeringsfarve5 3 7" xfId="3485" xr:uid="{00000000-0005-0000-0000-00002E390000}"/>
    <cellStyle name="20 % - Markeringsfarve5 3 7 2" xfId="3486" xr:uid="{00000000-0005-0000-0000-00002F390000}"/>
    <cellStyle name="20 % - Markeringsfarve5 3 7 2 2" xfId="8657" xr:uid="{00000000-0005-0000-0000-000030390000}"/>
    <cellStyle name="20 % - Markeringsfarve5 3 7 2 2 2" xfId="16136" xr:uid="{00000000-0005-0000-0000-000031390000}"/>
    <cellStyle name="20 % - Markeringsfarve5 3 7 2 2 2 2" xfId="32451" xr:uid="{00000000-0005-0000-0000-000032390000}"/>
    <cellStyle name="20 % - Markeringsfarve5 3 7 2 2 2 3" xfId="47415" xr:uid="{00000000-0005-0000-0000-000033390000}"/>
    <cellStyle name="20 % - Markeringsfarve5 3 7 2 2 3" xfId="25429" xr:uid="{00000000-0005-0000-0000-000034390000}"/>
    <cellStyle name="20 % - Markeringsfarve5 3 7 2 2 4" xfId="40416" xr:uid="{00000000-0005-0000-0000-000035390000}"/>
    <cellStyle name="20 % - Markeringsfarve5 3 7 2 3" xfId="11623" xr:uid="{00000000-0005-0000-0000-000036390000}"/>
    <cellStyle name="20 % - Markeringsfarve5 3 7 2 3 2" xfId="27943" xr:uid="{00000000-0005-0000-0000-000037390000}"/>
    <cellStyle name="20 % - Markeringsfarve5 3 7 2 3 3" xfId="42909" xr:uid="{00000000-0005-0000-0000-000038390000}"/>
    <cellStyle name="20 % - Markeringsfarve5 3 7 2 4" xfId="20921" xr:uid="{00000000-0005-0000-0000-000039390000}"/>
    <cellStyle name="20 % - Markeringsfarve5 3 7 2 5" xfId="35910" xr:uid="{00000000-0005-0000-0000-00003A390000}"/>
    <cellStyle name="20 % - Markeringsfarve5 3 7 3" xfId="3487" xr:uid="{00000000-0005-0000-0000-00003B390000}"/>
    <cellStyle name="20 % - Markeringsfarve5 3 7 3 2" xfId="7933" xr:uid="{00000000-0005-0000-0000-00003C390000}"/>
    <cellStyle name="20 % - Markeringsfarve5 3 7 3 2 2" xfId="15421" xr:uid="{00000000-0005-0000-0000-00003D390000}"/>
    <cellStyle name="20 % - Markeringsfarve5 3 7 3 2 2 2" xfId="31736" xr:uid="{00000000-0005-0000-0000-00003E390000}"/>
    <cellStyle name="20 % - Markeringsfarve5 3 7 3 2 2 3" xfId="46700" xr:uid="{00000000-0005-0000-0000-00003F390000}"/>
    <cellStyle name="20 % - Markeringsfarve5 3 7 3 2 3" xfId="24714" xr:uid="{00000000-0005-0000-0000-000040390000}"/>
    <cellStyle name="20 % - Markeringsfarve5 3 7 3 2 4" xfId="39701" xr:uid="{00000000-0005-0000-0000-000041390000}"/>
    <cellStyle name="20 % - Markeringsfarve5 3 7 3 3" xfId="11624" xr:uid="{00000000-0005-0000-0000-000042390000}"/>
    <cellStyle name="20 % - Markeringsfarve5 3 7 3 3 2" xfId="27944" xr:uid="{00000000-0005-0000-0000-000043390000}"/>
    <cellStyle name="20 % - Markeringsfarve5 3 7 3 3 3" xfId="42910" xr:uid="{00000000-0005-0000-0000-000044390000}"/>
    <cellStyle name="20 % - Markeringsfarve5 3 7 3 4" xfId="20922" xr:uid="{00000000-0005-0000-0000-000045390000}"/>
    <cellStyle name="20 % - Markeringsfarve5 3 7 3 5" xfId="35911" xr:uid="{00000000-0005-0000-0000-000046390000}"/>
    <cellStyle name="20 % - Markeringsfarve5 3 7 4" xfId="6342" xr:uid="{00000000-0005-0000-0000-000047390000}"/>
    <cellStyle name="20 % - Markeringsfarve5 3 7 4 2" xfId="13838" xr:uid="{00000000-0005-0000-0000-000048390000}"/>
    <cellStyle name="20 % - Markeringsfarve5 3 7 4 2 2" xfId="30153" xr:uid="{00000000-0005-0000-0000-000049390000}"/>
    <cellStyle name="20 % - Markeringsfarve5 3 7 4 2 3" xfId="45117" xr:uid="{00000000-0005-0000-0000-00004A390000}"/>
    <cellStyle name="20 % - Markeringsfarve5 3 7 4 3" xfId="23131" xr:uid="{00000000-0005-0000-0000-00004B390000}"/>
    <cellStyle name="20 % - Markeringsfarve5 3 7 4 4" xfId="38118" xr:uid="{00000000-0005-0000-0000-00004C390000}"/>
    <cellStyle name="20 % - Markeringsfarve5 3 7 5" xfId="11622" xr:uid="{00000000-0005-0000-0000-00004D390000}"/>
    <cellStyle name="20 % - Markeringsfarve5 3 7 5 2" xfId="27942" xr:uid="{00000000-0005-0000-0000-00004E390000}"/>
    <cellStyle name="20 % - Markeringsfarve5 3 7 5 3" xfId="42908" xr:uid="{00000000-0005-0000-0000-00004F390000}"/>
    <cellStyle name="20 % - Markeringsfarve5 3 7 6" xfId="20920" xr:uid="{00000000-0005-0000-0000-000050390000}"/>
    <cellStyle name="20 % - Markeringsfarve5 3 7 7" xfId="35909" xr:uid="{00000000-0005-0000-0000-000051390000}"/>
    <cellStyle name="20 % - Markeringsfarve5 3 8" xfId="3488" xr:uid="{00000000-0005-0000-0000-000052390000}"/>
    <cellStyle name="20 % - Markeringsfarve5 3 8 2" xfId="3489" xr:uid="{00000000-0005-0000-0000-000053390000}"/>
    <cellStyle name="20 % - Markeringsfarve5 3 8 2 2" xfId="8792" xr:uid="{00000000-0005-0000-0000-000054390000}"/>
    <cellStyle name="20 % - Markeringsfarve5 3 8 2 2 2" xfId="16271" xr:uid="{00000000-0005-0000-0000-000055390000}"/>
    <cellStyle name="20 % - Markeringsfarve5 3 8 2 2 2 2" xfId="32586" xr:uid="{00000000-0005-0000-0000-000056390000}"/>
    <cellStyle name="20 % - Markeringsfarve5 3 8 2 2 2 3" xfId="47550" xr:uid="{00000000-0005-0000-0000-000057390000}"/>
    <cellStyle name="20 % - Markeringsfarve5 3 8 2 2 3" xfId="25564" xr:uid="{00000000-0005-0000-0000-000058390000}"/>
    <cellStyle name="20 % - Markeringsfarve5 3 8 2 2 4" xfId="40551" xr:uid="{00000000-0005-0000-0000-000059390000}"/>
    <cellStyle name="20 % - Markeringsfarve5 3 8 2 3" xfId="11626" xr:uid="{00000000-0005-0000-0000-00005A390000}"/>
    <cellStyle name="20 % - Markeringsfarve5 3 8 2 3 2" xfId="27946" xr:uid="{00000000-0005-0000-0000-00005B390000}"/>
    <cellStyle name="20 % - Markeringsfarve5 3 8 2 3 3" xfId="42912" xr:uid="{00000000-0005-0000-0000-00005C390000}"/>
    <cellStyle name="20 % - Markeringsfarve5 3 8 2 4" xfId="20924" xr:uid="{00000000-0005-0000-0000-00005D390000}"/>
    <cellStyle name="20 % - Markeringsfarve5 3 8 2 5" xfId="35913" xr:uid="{00000000-0005-0000-0000-00005E390000}"/>
    <cellStyle name="20 % - Markeringsfarve5 3 8 3" xfId="3490" xr:uid="{00000000-0005-0000-0000-00005F390000}"/>
    <cellStyle name="20 % - Markeringsfarve5 3 8 3 2" xfId="8069" xr:uid="{00000000-0005-0000-0000-000060390000}"/>
    <cellStyle name="20 % - Markeringsfarve5 3 8 3 2 2" xfId="15557" xr:uid="{00000000-0005-0000-0000-000061390000}"/>
    <cellStyle name="20 % - Markeringsfarve5 3 8 3 2 2 2" xfId="31872" xr:uid="{00000000-0005-0000-0000-000062390000}"/>
    <cellStyle name="20 % - Markeringsfarve5 3 8 3 2 2 3" xfId="46836" xr:uid="{00000000-0005-0000-0000-000063390000}"/>
    <cellStyle name="20 % - Markeringsfarve5 3 8 3 2 3" xfId="24850" xr:uid="{00000000-0005-0000-0000-000064390000}"/>
    <cellStyle name="20 % - Markeringsfarve5 3 8 3 2 4" xfId="39837" xr:uid="{00000000-0005-0000-0000-000065390000}"/>
    <cellStyle name="20 % - Markeringsfarve5 3 8 3 3" xfId="11627" xr:uid="{00000000-0005-0000-0000-000066390000}"/>
    <cellStyle name="20 % - Markeringsfarve5 3 8 3 3 2" xfId="27947" xr:uid="{00000000-0005-0000-0000-000067390000}"/>
    <cellStyle name="20 % - Markeringsfarve5 3 8 3 3 3" xfId="42913" xr:uid="{00000000-0005-0000-0000-000068390000}"/>
    <cellStyle name="20 % - Markeringsfarve5 3 8 3 4" xfId="20925" xr:uid="{00000000-0005-0000-0000-000069390000}"/>
    <cellStyle name="20 % - Markeringsfarve5 3 8 3 5" xfId="35914" xr:uid="{00000000-0005-0000-0000-00006A390000}"/>
    <cellStyle name="20 % - Markeringsfarve5 3 8 4" xfId="6343" xr:uid="{00000000-0005-0000-0000-00006B390000}"/>
    <cellStyle name="20 % - Markeringsfarve5 3 8 4 2" xfId="13839" xr:uid="{00000000-0005-0000-0000-00006C390000}"/>
    <cellStyle name="20 % - Markeringsfarve5 3 8 4 2 2" xfId="30154" xr:uid="{00000000-0005-0000-0000-00006D390000}"/>
    <cellStyle name="20 % - Markeringsfarve5 3 8 4 2 3" xfId="45118" xr:uid="{00000000-0005-0000-0000-00006E390000}"/>
    <cellStyle name="20 % - Markeringsfarve5 3 8 4 3" xfId="23132" xr:uid="{00000000-0005-0000-0000-00006F390000}"/>
    <cellStyle name="20 % - Markeringsfarve5 3 8 4 4" xfId="38119" xr:uid="{00000000-0005-0000-0000-000070390000}"/>
    <cellStyle name="20 % - Markeringsfarve5 3 8 5" xfId="11625" xr:uid="{00000000-0005-0000-0000-000071390000}"/>
    <cellStyle name="20 % - Markeringsfarve5 3 8 5 2" xfId="27945" xr:uid="{00000000-0005-0000-0000-000072390000}"/>
    <cellStyle name="20 % - Markeringsfarve5 3 8 5 3" xfId="42911" xr:uid="{00000000-0005-0000-0000-000073390000}"/>
    <cellStyle name="20 % - Markeringsfarve5 3 8 6" xfId="20923" xr:uid="{00000000-0005-0000-0000-000074390000}"/>
    <cellStyle name="20 % - Markeringsfarve5 3 8 7" xfId="35912" xr:uid="{00000000-0005-0000-0000-000075390000}"/>
    <cellStyle name="20 % - Markeringsfarve5 3 9" xfId="3491" xr:uid="{00000000-0005-0000-0000-000076390000}"/>
    <cellStyle name="20 % - Markeringsfarve5 3 9 2" xfId="8183" xr:uid="{00000000-0005-0000-0000-000077390000}"/>
    <cellStyle name="20 % - Markeringsfarve5 3 9 2 2" xfId="15662" xr:uid="{00000000-0005-0000-0000-000078390000}"/>
    <cellStyle name="20 % - Markeringsfarve5 3 9 2 2 2" xfId="31977" xr:uid="{00000000-0005-0000-0000-000079390000}"/>
    <cellStyle name="20 % - Markeringsfarve5 3 9 2 2 3" xfId="46941" xr:uid="{00000000-0005-0000-0000-00007A390000}"/>
    <cellStyle name="20 % - Markeringsfarve5 3 9 2 3" xfId="24955" xr:uid="{00000000-0005-0000-0000-00007B390000}"/>
    <cellStyle name="20 % - Markeringsfarve5 3 9 2 4" xfId="39942" xr:uid="{00000000-0005-0000-0000-00007C390000}"/>
    <cellStyle name="20 % - Markeringsfarve5 3 9 3" xfId="11628" xr:uid="{00000000-0005-0000-0000-00007D390000}"/>
    <cellStyle name="20 % - Markeringsfarve5 3 9 3 2" xfId="27948" xr:uid="{00000000-0005-0000-0000-00007E390000}"/>
    <cellStyle name="20 % - Markeringsfarve5 3 9 3 3" xfId="42914" xr:uid="{00000000-0005-0000-0000-00007F390000}"/>
    <cellStyle name="20 % - Markeringsfarve5 3 9 4" xfId="20926" xr:uid="{00000000-0005-0000-0000-000080390000}"/>
    <cellStyle name="20 % - Markeringsfarve5 3 9 5" xfId="35915" xr:uid="{00000000-0005-0000-0000-000081390000}"/>
    <cellStyle name="20 % - Markeringsfarve5 4" xfId="3492" xr:uid="{00000000-0005-0000-0000-000082390000}"/>
    <cellStyle name="20 % - Markeringsfarve5 4 10" xfId="11629" xr:uid="{00000000-0005-0000-0000-000083390000}"/>
    <cellStyle name="20 % - Markeringsfarve5 4 10 2" xfId="27949" xr:uid="{00000000-0005-0000-0000-000084390000}"/>
    <cellStyle name="20 % - Markeringsfarve5 4 10 3" xfId="42915" xr:uid="{00000000-0005-0000-0000-000085390000}"/>
    <cellStyle name="20 % - Markeringsfarve5 4 11" xfId="20927" xr:uid="{00000000-0005-0000-0000-000086390000}"/>
    <cellStyle name="20 % - Markeringsfarve5 4 12" xfId="35916" xr:uid="{00000000-0005-0000-0000-000087390000}"/>
    <cellStyle name="20 % - Markeringsfarve5 4 2" xfId="3493" xr:uid="{00000000-0005-0000-0000-000088390000}"/>
    <cellStyle name="20 % - Markeringsfarve5 4 2 2" xfId="3494" xr:uid="{00000000-0005-0000-0000-000089390000}"/>
    <cellStyle name="20 % - Markeringsfarve5 4 2 2 2" xfId="8327" xr:uid="{00000000-0005-0000-0000-00008A390000}"/>
    <cellStyle name="20 % - Markeringsfarve5 4 2 2 2 2" xfId="15806" xr:uid="{00000000-0005-0000-0000-00008B390000}"/>
    <cellStyle name="20 % - Markeringsfarve5 4 2 2 2 2 2" xfId="32121" xr:uid="{00000000-0005-0000-0000-00008C390000}"/>
    <cellStyle name="20 % - Markeringsfarve5 4 2 2 2 2 3" xfId="47085" xr:uid="{00000000-0005-0000-0000-00008D390000}"/>
    <cellStyle name="20 % - Markeringsfarve5 4 2 2 2 3" xfId="25099" xr:uid="{00000000-0005-0000-0000-00008E390000}"/>
    <cellStyle name="20 % - Markeringsfarve5 4 2 2 2 4" xfId="40086" xr:uid="{00000000-0005-0000-0000-00008F390000}"/>
    <cellStyle name="20 % - Markeringsfarve5 4 2 2 3" xfId="11631" xr:uid="{00000000-0005-0000-0000-000090390000}"/>
    <cellStyle name="20 % - Markeringsfarve5 4 2 2 3 2" xfId="27951" xr:uid="{00000000-0005-0000-0000-000091390000}"/>
    <cellStyle name="20 % - Markeringsfarve5 4 2 2 3 3" xfId="42917" xr:uid="{00000000-0005-0000-0000-000092390000}"/>
    <cellStyle name="20 % - Markeringsfarve5 4 2 2 4" xfId="20929" xr:uid="{00000000-0005-0000-0000-000093390000}"/>
    <cellStyle name="20 % - Markeringsfarve5 4 2 2 5" xfId="35918" xr:uid="{00000000-0005-0000-0000-000094390000}"/>
    <cellStyle name="20 % - Markeringsfarve5 4 2 3" xfId="3495" xr:uid="{00000000-0005-0000-0000-000095390000}"/>
    <cellStyle name="20 % - Markeringsfarve5 4 2 3 2" xfId="7557" xr:uid="{00000000-0005-0000-0000-000096390000}"/>
    <cellStyle name="20 % - Markeringsfarve5 4 2 3 2 2" xfId="15046" xr:uid="{00000000-0005-0000-0000-000097390000}"/>
    <cellStyle name="20 % - Markeringsfarve5 4 2 3 2 2 2" xfId="31361" xr:uid="{00000000-0005-0000-0000-000098390000}"/>
    <cellStyle name="20 % - Markeringsfarve5 4 2 3 2 2 3" xfId="46325" xr:uid="{00000000-0005-0000-0000-000099390000}"/>
    <cellStyle name="20 % - Markeringsfarve5 4 2 3 2 3" xfId="24339" xr:uid="{00000000-0005-0000-0000-00009A390000}"/>
    <cellStyle name="20 % - Markeringsfarve5 4 2 3 2 4" xfId="39326" xr:uid="{00000000-0005-0000-0000-00009B390000}"/>
    <cellStyle name="20 % - Markeringsfarve5 4 2 3 3" xfId="11632" xr:uid="{00000000-0005-0000-0000-00009C390000}"/>
    <cellStyle name="20 % - Markeringsfarve5 4 2 3 3 2" xfId="27952" xr:uid="{00000000-0005-0000-0000-00009D390000}"/>
    <cellStyle name="20 % - Markeringsfarve5 4 2 3 3 3" xfId="42918" xr:uid="{00000000-0005-0000-0000-00009E390000}"/>
    <cellStyle name="20 % - Markeringsfarve5 4 2 3 4" xfId="20930" xr:uid="{00000000-0005-0000-0000-00009F390000}"/>
    <cellStyle name="20 % - Markeringsfarve5 4 2 3 5" xfId="35919" xr:uid="{00000000-0005-0000-0000-0000A0390000}"/>
    <cellStyle name="20 % - Markeringsfarve5 4 2 4" xfId="6345" xr:uid="{00000000-0005-0000-0000-0000A1390000}"/>
    <cellStyle name="20 % - Markeringsfarve5 4 2 4 2" xfId="13841" xr:uid="{00000000-0005-0000-0000-0000A2390000}"/>
    <cellStyle name="20 % - Markeringsfarve5 4 2 4 2 2" xfId="30156" xr:uid="{00000000-0005-0000-0000-0000A3390000}"/>
    <cellStyle name="20 % - Markeringsfarve5 4 2 4 2 3" xfId="45120" xr:uid="{00000000-0005-0000-0000-0000A4390000}"/>
    <cellStyle name="20 % - Markeringsfarve5 4 2 4 3" xfId="23134" xr:uid="{00000000-0005-0000-0000-0000A5390000}"/>
    <cellStyle name="20 % - Markeringsfarve5 4 2 4 4" xfId="38121" xr:uid="{00000000-0005-0000-0000-0000A6390000}"/>
    <cellStyle name="20 % - Markeringsfarve5 4 2 5" xfId="11630" xr:uid="{00000000-0005-0000-0000-0000A7390000}"/>
    <cellStyle name="20 % - Markeringsfarve5 4 2 5 2" xfId="27950" xr:uid="{00000000-0005-0000-0000-0000A8390000}"/>
    <cellStyle name="20 % - Markeringsfarve5 4 2 5 3" xfId="42916" xr:uid="{00000000-0005-0000-0000-0000A9390000}"/>
    <cellStyle name="20 % - Markeringsfarve5 4 2 6" xfId="20928" xr:uid="{00000000-0005-0000-0000-0000AA390000}"/>
    <cellStyle name="20 % - Markeringsfarve5 4 2 7" xfId="35917" xr:uid="{00000000-0005-0000-0000-0000AB390000}"/>
    <cellStyle name="20 % - Markeringsfarve5 4 3" xfId="3496" xr:uid="{00000000-0005-0000-0000-0000AC390000}"/>
    <cellStyle name="20 % - Markeringsfarve5 4 3 2" xfId="3497" xr:uid="{00000000-0005-0000-0000-0000AD390000}"/>
    <cellStyle name="20 % - Markeringsfarve5 4 3 2 2" xfId="8441" xr:uid="{00000000-0005-0000-0000-0000AE390000}"/>
    <cellStyle name="20 % - Markeringsfarve5 4 3 2 2 2" xfId="15920" xr:uid="{00000000-0005-0000-0000-0000AF390000}"/>
    <cellStyle name="20 % - Markeringsfarve5 4 3 2 2 2 2" xfId="32235" xr:uid="{00000000-0005-0000-0000-0000B0390000}"/>
    <cellStyle name="20 % - Markeringsfarve5 4 3 2 2 2 3" xfId="47199" xr:uid="{00000000-0005-0000-0000-0000B1390000}"/>
    <cellStyle name="20 % - Markeringsfarve5 4 3 2 2 3" xfId="25213" xr:uid="{00000000-0005-0000-0000-0000B2390000}"/>
    <cellStyle name="20 % - Markeringsfarve5 4 3 2 2 4" xfId="40200" xr:uid="{00000000-0005-0000-0000-0000B3390000}"/>
    <cellStyle name="20 % - Markeringsfarve5 4 3 2 3" xfId="11634" xr:uid="{00000000-0005-0000-0000-0000B4390000}"/>
    <cellStyle name="20 % - Markeringsfarve5 4 3 2 3 2" xfId="27954" xr:uid="{00000000-0005-0000-0000-0000B5390000}"/>
    <cellStyle name="20 % - Markeringsfarve5 4 3 2 3 3" xfId="42920" xr:uid="{00000000-0005-0000-0000-0000B6390000}"/>
    <cellStyle name="20 % - Markeringsfarve5 4 3 2 4" xfId="20932" xr:uid="{00000000-0005-0000-0000-0000B7390000}"/>
    <cellStyle name="20 % - Markeringsfarve5 4 3 2 5" xfId="35921" xr:uid="{00000000-0005-0000-0000-0000B8390000}"/>
    <cellStyle name="20 % - Markeringsfarve5 4 3 3" xfId="3498" xr:uid="{00000000-0005-0000-0000-0000B9390000}"/>
    <cellStyle name="20 % - Markeringsfarve5 4 3 3 2" xfId="7671" xr:uid="{00000000-0005-0000-0000-0000BA390000}"/>
    <cellStyle name="20 % - Markeringsfarve5 4 3 3 2 2" xfId="15160" xr:uid="{00000000-0005-0000-0000-0000BB390000}"/>
    <cellStyle name="20 % - Markeringsfarve5 4 3 3 2 2 2" xfId="31475" xr:uid="{00000000-0005-0000-0000-0000BC390000}"/>
    <cellStyle name="20 % - Markeringsfarve5 4 3 3 2 2 3" xfId="46439" xr:uid="{00000000-0005-0000-0000-0000BD390000}"/>
    <cellStyle name="20 % - Markeringsfarve5 4 3 3 2 3" xfId="24453" xr:uid="{00000000-0005-0000-0000-0000BE390000}"/>
    <cellStyle name="20 % - Markeringsfarve5 4 3 3 2 4" xfId="39440" xr:uid="{00000000-0005-0000-0000-0000BF390000}"/>
    <cellStyle name="20 % - Markeringsfarve5 4 3 3 3" xfId="11635" xr:uid="{00000000-0005-0000-0000-0000C0390000}"/>
    <cellStyle name="20 % - Markeringsfarve5 4 3 3 3 2" xfId="27955" xr:uid="{00000000-0005-0000-0000-0000C1390000}"/>
    <cellStyle name="20 % - Markeringsfarve5 4 3 3 3 3" xfId="42921" xr:uid="{00000000-0005-0000-0000-0000C2390000}"/>
    <cellStyle name="20 % - Markeringsfarve5 4 3 3 4" xfId="20933" xr:uid="{00000000-0005-0000-0000-0000C3390000}"/>
    <cellStyle name="20 % - Markeringsfarve5 4 3 3 5" xfId="35922" xr:uid="{00000000-0005-0000-0000-0000C4390000}"/>
    <cellStyle name="20 % - Markeringsfarve5 4 3 4" xfId="6346" xr:uid="{00000000-0005-0000-0000-0000C5390000}"/>
    <cellStyle name="20 % - Markeringsfarve5 4 3 4 2" xfId="13842" xr:uid="{00000000-0005-0000-0000-0000C6390000}"/>
    <cellStyle name="20 % - Markeringsfarve5 4 3 4 2 2" xfId="30157" xr:uid="{00000000-0005-0000-0000-0000C7390000}"/>
    <cellStyle name="20 % - Markeringsfarve5 4 3 4 2 3" xfId="45121" xr:uid="{00000000-0005-0000-0000-0000C8390000}"/>
    <cellStyle name="20 % - Markeringsfarve5 4 3 4 3" xfId="23135" xr:uid="{00000000-0005-0000-0000-0000C9390000}"/>
    <cellStyle name="20 % - Markeringsfarve5 4 3 4 4" xfId="38122" xr:uid="{00000000-0005-0000-0000-0000CA390000}"/>
    <cellStyle name="20 % - Markeringsfarve5 4 3 5" xfId="11633" xr:uid="{00000000-0005-0000-0000-0000CB390000}"/>
    <cellStyle name="20 % - Markeringsfarve5 4 3 5 2" xfId="27953" xr:uid="{00000000-0005-0000-0000-0000CC390000}"/>
    <cellStyle name="20 % - Markeringsfarve5 4 3 5 3" xfId="42919" xr:uid="{00000000-0005-0000-0000-0000CD390000}"/>
    <cellStyle name="20 % - Markeringsfarve5 4 3 6" xfId="20931" xr:uid="{00000000-0005-0000-0000-0000CE390000}"/>
    <cellStyle name="20 % - Markeringsfarve5 4 3 7" xfId="35920" xr:uid="{00000000-0005-0000-0000-0000CF390000}"/>
    <cellStyle name="20 % - Markeringsfarve5 4 4" xfId="3499" xr:uid="{00000000-0005-0000-0000-0000D0390000}"/>
    <cellStyle name="20 % - Markeringsfarve5 4 4 2" xfId="3500" xr:uid="{00000000-0005-0000-0000-0000D1390000}"/>
    <cellStyle name="20 % - Markeringsfarve5 4 4 2 2" xfId="8565" xr:uid="{00000000-0005-0000-0000-0000D2390000}"/>
    <cellStyle name="20 % - Markeringsfarve5 4 4 2 2 2" xfId="16044" xr:uid="{00000000-0005-0000-0000-0000D3390000}"/>
    <cellStyle name="20 % - Markeringsfarve5 4 4 2 2 2 2" xfId="32359" xr:uid="{00000000-0005-0000-0000-0000D4390000}"/>
    <cellStyle name="20 % - Markeringsfarve5 4 4 2 2 2 3" xfId="47323" xr:uid="{00000000-0005-0000-0000-0000D5390000}"/>
    <cellStyle name="20 % - Markeringsfarve5 4 4 2 2 3" xfId="25337" xr:uid="{00000000-0005-0000-0000-0000D6390000}"/>
    <cellStyle name="20 % - Markeringsfarve5 4 4 2 2 4" xfId="40324" xr:uid="{00000000-0005-0000-0000-0000D7390000}"/>
    <cellStyle name="20 % - Markeringsfarve5 4 4 2 3" xfId="11637" xr:uid="{00000000-0005-0000-0000-0000D8390000}"/>
    <cellStyle name="20 % - Markeringsfarve5 4 4 2 3 2" xfId="27957" xr:uid="{00000000-0005-0000-0000-0000D9390000}"/>
    <cellStyle name="20 % - Markeringsfarve5 4 4 2 3 3" xfId="42923" xr:uid="{00000000-0005-0000-0000-0000DA390000}"/>
    <cellStyle name="20 % - Markeringsfarve5 4 4 2 4" xfId="20935" xr:uid="{00000000-0005-0000-0000-0000DB390000}"/>
    <cellStyle name="20 % - Markeringsfarve5 4 4 2 5" xfId="35924" xr:uid="{00000000-0005-0000-0000-0000DC390000}"/>
    <cellStyle name="20 % - Markeringsfarve5 4 4 3" xfId="3501" xr:uid="{00000000-0005-0000-0000-0000DD390000}"/>
    <cellStyle name="20 % - Markeringsfarve5 4 4 3 2" xfId="7841" xr:uid="{00000000-0005-0000-0000-0000DE390000}"/>
    <cellStyle name="20 % - Markeringsfarve5 4 4 3 2 2" xfId="15329" xr:uid="{00000000-0005-0000-0000-0000DF390000}"/>
    <cellStyle name="20 % - Markeringsfarve5 4 4 3 2 2 2" xfId="31644" xr:uid="{00000000-0005-0000-0000-0000E0390000}"/>
    <cellStyle name="20 % - Markeringsfarve5 4 4 3 2 2 3" xfId="46608" xr:uid="{00000000-0005-0000-0000-0000E1390000}"/>
    <cellStyle name="20 % - Markeringsfarve5 4 4 3 2 3" xfId="24622" xr:uid="{00000000-0005-0000-0000-0000E2390000}"/>
    <cellStyle name="20 % - Markeringsfarve5 4 4 3 2 4" xfId="39609" xr:uid="{00000000-0005-0000-0000-0000E3390000}"/>
    <cellStyle name="20 % - Markeringsfarve5 4 4 3 3" xfId="11638" xr:uid="{00000000-0005-0000-0000-0000E4390000}"/>
    <cellStyle name="20 % - Markeringsfarve5 4 4 3 3 2" xfId="27958" xr:uid="{00000000-0005-0000-0000-0000E5390000}"/>
    <cellStyle name="20 % - Markeringsfarve5 4 4 3 3 3" xfId="42924" xr:uid="{00000000-0005-0000-0000-0000E6390000}"/>
    <cellStyle name="20 % - Markeringsfarve5 4 4 3 4" xfId="20936" xr:uid="{00000000-0005-0000-0000-0000E7390000}"/>
    <cellStyle name="20 % - Markeringsfarve5 4 4 3 5" xfId="35925" xr:uid="{00000000-0005-0000-0000-0000E8390000}"/>
    <cellStyle name="20 % - Markeringsfarve5 4 4 4" xfId="6347" xr:uid="{00000000-0005-0000-0000-0000E9390000}"/>
    <cellStyle name="20 % - Markeringsfarve5 4 4 4 2" xfId="13843" xr:uid="{00000000-0005-0000-0000-0000EA390000}"/>
    <cellStyle name="20 % - Markeringsfarve5 4 4 4 2 2" xfId="30158" xr:uid="{00000000-0005-0000-0000-0000EB390000}"/>
    <cellStyle name="20 % - Markeringsfarve5 4 4 4 2 3" xfId="45122" xr:uid="{00000000-0005-0000-0000-0000EC390000}"/>
    <cellStyle name="20 % - Markeringsfarve5 4 4 4 3" xfId="23136" xr:uid="{00000000-0005-0000-0000-0000ED390000}"/>
    <cellStyle name="20 % - Markeringsfarve5 4 4 4 4" xfId="38123" xr:uid="{00000000-0005-0000-0000-0000EE390000}"/>
    <cellStyle name="20 % - Markeringsfarve5 4 4 5" xfId="11636" xr:uid="{00000000-0005-0000-0000-0000EF390000}"/>
    <cellStyle name="20 % - Markeringsfarve5 4 4 5 2" xfId="27956" xr:uid="{00000000-0005-0000-0000-0000F0390000}"/>
    <cellStyle name="20 % - Markeringsfarve5 4 4 5 3" xfId="42922" xr:uid="{00000000-0005-0000-0000-0000F1390000}"/>
    <cellStyle name="20 % - Markeringsfarve5 4 4 6" xfId="20934" xr:uid="{00000000-0005-0000-0000-0000F2390000}"/>
    <cellStyle name="20 % - Markeringsfarve5 4 4 7" xfId="35923" xr:uid="{00000000-0005-0000-0000-0000F3390000}"/>
    <cellStyle name="20 % - Markeringsfarve5 4 5" xfId="3502" xr:uid="{00000000-0005-0000-0000-0000F4390000}"/>
    <cellStyle name="20 % - Markeringsfarve5 4 5 2" xfId="3503" xr:uid="{00000000-0005-0000-0000-0000F5390000}"/>
    <cellStyle name="20 % - Markeringsfarve5 4 5 2 2" xfId="8682" xr:uid="{00000000-0005-0000-0000-0000F6390000}"/>
    <cellStyle name="20 % - Markeringsfarve5 4 5 2 2 2" xfId="16161" xr:uid="{00000000-0005-0000-0000-0000F7390000}"/>
    <cellStyle name="20 % - Markeringsfarve5 4 5 2 2 2 2" xfId="32476" xr:uid="{00000000-0005-0000-0000-0000F8390000}"/>
    <cellStyle name="20 % - Markeringsfarve5 4 5 2 2 2 3" xfId="47440" xr:uid="{00000000-0005-0000-0000-0000F9390000}"/>
    <cellStyle name="20 % - Markeringsfarve5 4 5 2 2 3" xfId="25454" xr:uid="{00000000-0005-0000-0000-0000FA390000}"/>
    <cellStyle name="20 % - Markeringsfarve5 4 5 2 2 4" xfId="40441" xr:uid="{00000000-0005-0000-0000-0000FB390000}"/>
    <cellStyle name="20 % - Markeringsfarve5 4 5 2 3" xfId="11640" xr:uid="{00000000-0005-0000-0000-0000FC390000}"/>
    <cellStyle name="20 % - Markeringsfarve5 4 5 2 3 2" xfId="27960" xr:uid="{00000000-0005-0000-0000-0000FD390000}"/>
    <cellStyle name="20 % - Markeringsfarve5 4 5 2 3 3" xfId="42926" xr:uid="{00000000-0005-0000-0000-0000FE390000}"/>
    <cellStyle name="20 % - Markeringsfarve5 4 5 2 4" xfId="20938" xr:uid="{00000000-0005-0000-0000-0000FF390000}"/>
    <cellStyle name="20 % - Markeringsfarve5 4 5 2 5" xfId="35927" xr:uid="{00000000-0005-0000-0000-0000003A0000}"/>
    <cellStyle name="20 % - Markeringsfarve5 4 5 3" xfId="3504" xr:uid="{00000000-0005-0000-0000-0000013A0000}"/>
    <cellStyle name="20 % - Markeringsfarve5 4 5 3 2" xfId="7958" xr:uid="{00000000-0005-0000-0000-0000023A0000}"/>
    <cellStyle name="20 % - Markeringsfarve5 4 5 3 2 2" xfId="15446" xr:uid="{00000000-0005-0000-0000-0000033A0000}"/>
    <cellStyle name="20 % - Markeringsfarve5 4 5 3 2 2 2" xfId="31761" xr:uid="{00000000-0005-0000-0000-0000043A0000}"/>
    <cellStyle name="20 % - Markeringsfarve5 4 5 3 2 2 3" xfId="46725" xr:uid="{00000000-0005-0000-0000-0000053A0000}"/>
    <cellStyle name="20 % - Markeringsfarve5 4 5 3 2 3" xfId="24739" xr:uid="{00000000-0005-0000-0000-0000063A0000}"/>
    <cellStyle name="20 % - Markeringsfarve5 4 5 3 2 4" xfId="39726" xr:uid="{00000000-0005-0000-0000-0000073A0000}"/>
    <cellStyle name="20 % - Markeringsfarve5 4 5 3 3" xfId="11641" xr:uid="{00000000-0005-0000-0000-0000083A0000}"/>
    <cellStyle name="20 % - Markeringsfarve5 4 5 3 3 2" xfId="27961" xr:uid="{00000000-0005-0000-0000-0000093A0000}"/>
    <cellStyle name="20 % - Markeringsfarve5 4 5 3 3 3" xfId="42927" xr:uid="{00000000-0005-0000-0000-00000A3A0000}"/>
    <cellStyle name="20 % - Markeringsfarve5 4 5 3 4" xfId="20939" xr:uid="{00000000-0005-0000-0000-00000B3A0000}"/>
    <cellStyle name="20 % - Markeringsfarve5 4 5 3 5" xfId="35928" xr:uid="{00000000-0005-0000-0000-00000C3A0000}"/>
    <cellStyle name="20 % - Markeringsfarve5 4 5 4" xfId="6348" xr:uid="{00000000-0005-0000-0000-00000D3A0000}"/>
    <cellStyle name="20 % - Markeringsfarve5 4 5 4 2" xfId="13844" xr:uid="{00000000-0005-0000-0000-00000E3A0000}"/>
    <cellStyle name="20 % - Markeringsfarve5 4 5 4 2 2" xfId="30159" xr:uid="{00000000-0005-0000-0000-00000F3A0000}"/>
    <cellStyle name="20 % - Markeringsfarve5 4 5 4 2 3" xfId="45123" xr:uid="{00000000-0005-0000-0000-0000103A0000}"/>
    <cellStyle name="20 % - Markeringsfarve5 4 5 4 3" xfId="23137" xr:uid="{00000000-0005-0000-0000-0000113A0000}"/>
    <cellStyle name="20 % - Markeringsfarve5 4 5 4 4" xfId="38124" xr:uid="{00000000-0005-0000-0000-0000123A0000}"/>
    <cellStyle name="20 % - Markeringsfarve5 4 5 5" xfId="11639" xr:uid="{00000000-0005-0000-0000-0000133A0000}"/>
    <cellStyle name="20 % - Markeringsfarve5 4 5 5 2" xfId="27959" xr:uid="{00000000-0005-0000-0000-0000143A0000}"/>
    <cellStyle name="20 % - Markeringsfarve5 4 5 5 3" xfId="42925" xr:uid="{00000000-0005-0000-0000-0000153A0000}"/>
    <cellStyle name="20 % - Markeringsfarve5 4 5 6" xfId="20937" xr:uid="{00000000-0005-0000-0000-0000163A0000}"/>
    <cellStyle name="20 % - Markeringsfarve5 4 5 7" xfId="35926" xr:uid="{00000000-0005-0000-0000-0000173A0000}"/>
    <cellStyle name="20 % - Markeringsfarve5 4 6" xfId="3505" xr:uid="{00000000-0005-0000-0000-0000183A0000}"/>
    <cellStyle name="20 % - Markeringsfarve5 4 6 2" xfId="3506" xr:uid="{00000000-0005-0000-0000-0000193A0000}"/>
    <cellStyle name="20 % - Markeringsfarve5 4 6 2 2" xfId="8795" xr:uid="{00000000-0005-0000-0000-00001A3A0000}"/>
    <cellStyle name="20 % - Markeringsfarve5 4 6 2 2 2" xfId="16274" xr:uid="{00000000-0005-0000-0000-00001B3A0000}"/>
    <cellStyle name="20 % - Markeringsfarve5 4 6 2 2 2 2" xfId="32589" xr:uid="{00000000-0005-0000-0000-00001C3A0000}"/>
    <cellStyle name="20 % - Markeringsfarve5 4 6 2 2 2 3" xfId="47553" xr:uid="{00000000-0005-0000-0000-00001D3A0000}"/>
    <cellStyle name="20 % - Markeringsfarve5 4 6 2 2 3" xfId="25567" xr:uid="{00000000-0005-0000-0000-00001E3A0000}"/>
    <cellStyle name="20 % - Markeringsfarve5 4 6 2 2 4" xfId="40554" xr:uid="{00000000-0005-0000-0000-00001F3A0000}"/>
    <cellStyle name="20 % - Markeringsfarve5 4 6 2 3" xfId="11643" xr:uid="{00000000-0005-0000-0000-0000203A0000}"/>
    <cellStyle name="20 % - Markeringsfarve5 4 6 2 3 2" xfId="27963" xr:uid="{00000000-0005-0000-0000-0000213A0000}"/>
    <cellStyle name="20 % - Markeringsfarve5 4 6 2 3 3" xfId="42929" xr:uid="{00000000-0005-0000-0000-0000223A0000}"/>
    <cellStyle name="20 % - Markeringsfarve5 4 6 2 4" xfId="20941" xr:uid="{00000000-0005-0000-0000-0000233A0000}"/>
    <cellStyle name="20 % - Markeringsfarve5 4 6 2 5" xfId="35930" xr:uid="{00000000-0005-0000-0000-0000243A0000}"/>
    <cellStyle name="20 % - Markeringsfarve5 4 6 3" xfId="3507" xr:uid="{00000000-0005-0000-0000-0000253A0000}"/>
    <cellStyle name="20 % - Markeringsfarve5 4 6 3 2" xfId="8072" xr:uid="{00000000-0005-0000-0000-0000263A0000}"/>
    <cellStyle name="20 % - Markeringsfarve5 4 6 3 2 2" xfId="15560" xr:uid="{00000000-0005-0000-0000-0000273A0000}"/>
    <cellStyle name="20 % - Markeringsfarve5 4 6 3 2 2 2" xfId="31875" xr:uid="{00000000-0005-0000-0000-0000283A0000}"/>
    <cellStyle name="20 % - Markeringsfarve5 4 6 3 2 2 3" xfId="46839" xr:uid="{00000000-0005-0000-0000-0000293A0000}"/>
    <cellStyle name="20 % - Markeringsfarve5 4 6 3 2 3" xfId="24853" xr:uid="{00000000-0005-0000-0000-00002A3A0000}"/>
    <cellStyle name="20 % - Markeringsfarve5 4 6 3 2 4" xfId="39840" xr:uid="{00000000-0005-0000-0000-00002B3A0000}"/>
    <cellStyle name="20 % - Markeringsfarve5 4 6 3 3" xfId="11644" xr:uid="{00000000-0005-0000-0000-00002C3A0000}"/>
    <cellStyle name="20 % - Markeringsfarve5 4 6 3 3 2" xfId="27964" xr:uid="{00000000-0005-0000-0000-00002D3A0000}"/>
    <cellStyle name="20 % - Markeringsfarve5 4 6 3 3 3" xfId="42930" xr:uid="{00000000-0005-0000-0000-00002E3A0000}"/>
    <cellStyle name="20 % - Markeringsfarve5 4 6 3 4" xfId="20942" xr:uid="{00000000-0005-0000-0000-00002F3A0000}"/>
    <cellStyle name="20 % - Markeringsfarve5 4 6 3 5" xfId="35931" xr:uid="{00000000-0005-0000-0000-0000303A0000}"/>
    <cellStyle name="20 % - Markeringsfarve5 4 6 4" xfId="6349" xr:uid="{00000000-0005-0000-0000-0000313A0000}"/>
    <cellStyle name="20 % - Markeringsfarve5 4 6 4 2" xfId="13845" xr:uid="{00000000-0005-0000-0000-0000323A0000}"/>
    <cellStyle name="20 % - Markeringsfarve5 4 6 4 2 2" xfId="30160" xr:uid="{00000000-0005-0000-0000-0000333A0000}"/>
    <cellStyle name="20 % - Markeringsfarve5 4 6 4 2 3" xfId="45124" xr:uid="{00000000-0005-0000-0000-0000343A0000}"/>
    <cellStyle name="20 % - Markeringsfarve5 4 6 4 3" xfId="23138" xr:uid="{00000000-0005-0000-0000-0000353A0000}"/>
    <cellStyle name="20 % - Markeringsfarve5 4 6 4 4" xfId="38125" xr:uid="{00000000-0005-0000-0000-0000363A0000}"/>
    <cellStyle name="20 % - Markeringsfarve5 4 6 5" xfId="11642" xr:uid="{00000000-0005-0000-0000-0000373A0000}"/>
    <cellStyle name="20 % - Markeringsfarve5 4 6 5 2" xfId="27962" xr:uid="{00000000-0005-0000-0000-0000383A0000}"/>
    <cellStyle name="20 % - Markeringsfarve5 4 6 5 3" xfId="42928" xr:uid="{00000000-0005-0000-0000-0000393A0000}"/>
    <cellStyle name="20 % - Markeringsfarve5 4 6 6" xfId="20940" xr:uid="{00000000-0005-0000-0000-00003A3A0000}"/>
    <cellStyle name="20 % - Markeringsfarve5 4 6 7" xfId="35929" xr:uid="{00000000-0005-0000-0000-00003B3A0000}"/>
    <cellStyle name="20 % - Markeringsfarve5 4 7" xfId="3508" xr:uid="{00000000-0005-0000-0000-00003C3A0000}"/>
    <cellStyle name="20 % - Markeringsfarve5 4 7 2" xfId="8208" xr:uid="{00000000-0005-0000-0000-00003D3A0000}"/>
    <cellStyle name="20 % - Markeringsfarve5 4 7 2 2" xfId="15687" xr:uid="{00000000-0005-0000-0000-00003E3A0000}"/>
    <cellStyle name="20 % - Markeringsfarve5 4 7 2 2 2" xfId="32002" xr:uid="{00000000-0005-0000-0000-00003F3A0000}"/>
    <cellStyle name="20 % - Markeringsfarve5 4 7 2 2 3" xfId="46966" xr:uid="{00000000-0005-0000-0000-0000403A0000}"/>
    <cellStyle name="20 % - Markeringsfarve5 4 7 2 3" xfId="24980" xr:uid="{00000000-0005-0000-0000-0000413A0000}"/>
    <cellStyle name="20 % - Markeringsfarve5 4 7 2 4" xfId="39967" xr:uid="{00000000-0005-0000-0000-0000423A0000}"/>
    <cellStyle name="20 % - Markeringsfarve5 4 7 3" xfId="11645" xr:uid="{00000000-0005-0000-0000-0000433A0000}"/>
    <cellStyle name="20 % - Markeringsfarve5 4 7 3 2" xfId="27965" xr:uid="{00000000-0005-0000-0000-0000443A0000}"/>
    <cellStyle name="20 % - Markeringsfarve5 4 7 3 3" xfId="42931" xr:uid="{00000000-0005-0000-0000-0000453A0000}"/>
    <cellStyle name="20 % - Markeringsfarve5 4 7 4" xfId="20943" xr:uid="{00000000-0005-0000-0000-0000463A0000}"/>
    <cellStyle name="20 % - Markeringsfarve5 4 7 5" xfId="35932" xr:uid="{00000000-0005-0000-0000-0000473A0000}"/>
    <cellStyle name="20 % - Markeringsfarve5 4 8" xfId="3509" xr:uid="{00000000-0005-0000-0000-0000483A0000}"/>
    <cellStyle name="20 % - Markeringsfarve5 4 8 2" xfId="7436" xr:uid="{00000000-0005-0000-0000-0000493A0000}"/>
    <cellStyle name="20 % - Markeringsfarve5 4 8 2 2" xfId="14925" xr:uid="{00000000-0005-0000-0000-00004A3A0000}"/>
    <cellStyle name="20 % - Markeringsfarve5 4 8 2 2 2" xfId="31240" xr:uid="{00000000-0005-0000-0000-00004B3A0000}"/>
    <cellStyle name="20 % - Markeringsfarve5 4 8 2 2 3" xfId="46204" xr:uid="{00000000-0005-0000-0000-00004C3A0000}"/>
    <cellStyle name="20 % - Markeringsfarve5 4 8 2 3" xfId="24218" xr:uid="{00000000-0005-0000-0000-00004D3A0000}"/>
    <cellStyle name="20 % - Markeringsfarve5 4 8 2 4" xfId="39205" xr:uid="{00000000-0005-0000-0000-00004E3A0000}"/>
    <cellStyle name="20 % - Markeringsfarve5 4 8 3" xfId="11646" xr:uid="{00000000-0005-0000-0000-00004F3A0000}"/>
    <cellStyle name="20 % - Markeringsfarve5 4 8 3 2" xfId="27966" xr:uid="{00000000-0005-0000-0000-0000503A0000}"/>
    <cellStyle name="20 % - Markeringsfarve5 4 8 3 3" xfId="42932" xr:uid="{00000000-0005-0000-0000-0000513A0000}"/>
    <cellStyle name="20 % - Markeringsfarve5 4 8 4" xfId="20944" xr:uid="{00000000-0005-0000-0000-0000523A0000}"/>
    <cellStyle name="20 % - Markeringsfarve5 4 8 5" xfId="35933" xr:uid="{00000000-0005-0000-0000-0000533A0000}"/>
    <cellStyle name="20 % - Markeringsfarve5 4 9" xfId="6344" xr:uid="{00000000-0005-0000-0000-0000543A0000}"/>
    <cellStyle name="20 % - Markeringsfarve5 4 9 2" xfId="13840" xr:uid="{00000000-0005-0000-0000-0000553A0000}"/>
    <cellStyle name="20 % - Markeringsfarve5 4 9 2 2" xfId="30155" xr:uid="{00000000-0005-0000-0000-0000563A0000}"/>
    <cellStyle name="20 % - Markeringsfarve5 4 9 2 3" xfId="45119" xr:uid="{00000000-0005-0000-0000-0000573A0000}"/>
    <cellStyle name="20 % - Markeringsfarve5 4 9 3" xfId="23133" xr:uid="{00000000-0005-0000-0000-0000583A0000}"/>
    <cellStyle name="20 % - Markeringsfarve5 4 9 4" xfId="38120" xr:uid="{00000000-0005-0000-0000-0000593A0000}"/>
    <cellStyle name="20 % - Markeringsfarve5 5" xfId="3510" xr:uid="{00000000-0005-0000-0000-00005A3A0000}"/>
    <cellStyle name="20 % - Markeringsfarve5 5 10" xfId="11647" xr:uid="{00000000-0005-0000-0000-00005B3A0000}"/>
    <cellStyle name="20 % - Markeringsfarve5 5 10 2" xfId="27967" xr:uid="{00000000-0005-0000-0000-00005C3A0000}"/>
    <cellStyle name="20 % - Markeringsfarve5 5 10 3" xfId="42933" xr:uid="{00000000-0005-0000-0000-00005D3A0000}"/>
    <cellStyle name="20 % - Markeringsfarve5 5 11" xfId="20945" xr:uid="{00000000-0005-0000-0000-00005E3A0000}"/>
    <cellStyle name="20 % - Markeringsfarve5 5 12" xfId="35934" xr:uid="{00000000-0005-0000-0000-00005F3A0000}"/>
    <cellStyle name="20 % - Markeringsfarve5 5 2" xfId="3511" xr:uid="{00000000-0005-0000-0000-0000603A0000}"/>
    <cellStyle name="20 % - Markeringsfarve5 5 2 2" xfId="3512" xr:uid="{00000000-0005-0000-0000-0000613A0000}"/>
    <cellStyle name="20 % - Markeringsfarve5 5 2 2 2" xfId="8366" xr:uid="{00000000-0005-0000-0000-0000623A0000}"/>
    <cellStyle name="20 % - Markeringsfarve5 5 2 2 2 2" xfId="15845" xr:uid="{00000000-0005-0000-0000-0000633A0000}"/>
    <cellStyle name="20 % - Markeringsfarve5 5 2 2 2 2 2" xfId="32160" xr:uid="{00000000-0005-0000-0000-0000643A0000}"/>
    <cellStyle name="20 % - Markeringsfarve5 5 2 2 2 2 3" xfId="47124" xr:uid="{00000000-0005-0000-0000-0000653A0000}"/>
    <cellStyle name="20 % - Markeringsfarve5 5 2 2 2 3" xfId="25138" xr:uid="{00000000-0005-0000-0000-0000663A0000}"/>
    <cellStyle name="20 % - Markeringsfarve5 5 2 2 2 4" xfId="40125" xr:uid="{00000000-0005-0000-0000-0000673A0000}"/>
    <cellStyle name="20 % - Markeringsfarve5 5 2 2 3" xfId="11649" xr:uid="{00000000-0005-0000-0000-0000683A0000}"/>
    <cellStyle name="20 % - Markeringsfarve5 5 2 2 3 2" xfId="27969" xr:uid="{00000000-0005-0000-0000-0000693A0000}"/>
    <cellStyle name="20 % - Markeringsfarve5 5 2 2 3 3" xfId="42935" xr:uid="{00000000-0005-0000-0000-00006A3A0000}"/>
    <cellStyle name="20 % - Markeringsfarve5 5 2 2 4" xfId="20947" xr:uid="{00000000-0005-0000-0000-00006B3A0000}"/>
    <cellStyle name="20 % - Markeringsfarve5 5 2 2 5" xfId="35936" xr:uid="{00000000-0005-0000-0000-00006C3A0000}"/>
    <cellStyle name="20 % - Markeringsfarve5 5 2 3" xfId="3513" xr:uid="{00000000-0005-0000-0000-00006D3A0000}"/>
    <cellStyle name="20 % - Markeringsfarve5 5 2 3 2" xfId="7596" xr:uid="{00000000-0005-0000-0000-00006E3A0000}"/>
    <cellStyle name="20 % - Markeringsfarve5 5 2 3 2 2" xfId="15085" xr:uid="{00000000-0005-0000-0000-00006F3A0000}"/>
    <cellStyle name="20 % - Markeringsfarve5 5 2 3 2 2 2" xfId="31400" xr:uid="{00000000-0005-0000-0000-0000703A0000}"/>
    <cellStyle name="20 % - Markeringsfarve5 5 2 3 2 2 3" xfId="46364" xr:uid="{00000000-0005-0000-0000-0000713A0000}"/>
    <cellStyle name="20 % - Markeringsfarve5 5 2 3 2 3" xfId="24378" xr:uid="{00000000-0005-0000-0000-0000723A0000}"/>
    <cellStyle name="20 % - Markeringsfarve5 5 2 3 2 4" xfId="39365" xr:uid="{00000000-0005-0000-0000-0000733A0000}"/>
    <cellStyle name="20 % - Markeringsfarve5 5 2 3 3" xfId="11650" xr:uid="{00000000-0005-0000-0000-0000743A0000}"/>
    <cellStyle name="20 % - Markeringsfarve5 5 2 3 3 2" xfId="27970" xr:uid="{00000000-0005-0000-0000-0000753A0000}"/>
    <cellStyle name="20 % - Markeringsfarve5 5 2 3 3 3" xfId="42936" xr:uid="{00000000-0005-0000-0000-0000763A0000}"/>
    <cellStyle name="20 % - Markeringsfarve5 5 2 3 4" xfId="20948" xr:uid="{00000000-0005-0000-0000-0000773A0000}"/>
    <cellStyle name="20 % - Markeringsfarve5 5 2 3 5" xfId="35937" xr:uid="{00000000-0005-0000-0000-0000783A0000}"/>
    <cellStyle name="20 % - Markeringsfarve5 5 2 4" xfId="6351" xr:uid="{00000000-0005-0000-0000-0000793A0000}"/>
    <cellStyle name="20 % - Markeringsfarve5 5 2 4 2" xfId="13847" xr:uid="{00000000-0005-0000-0000-00007A3A0000}"/>
    <cellStyle name="20 % - Markeringsfarve5 5 2 4 2 2" xfId="30162" xr:uid="{00000000-0005-0000-0000-00007B3A0000}"/>
    <cellStyle name="20 % - Markeringsfarve5 5 2 4 2 3" xfId="45126" xr:uid="{00000000-0005-0000-0000-00007C3A0000}"/>
    <cellStyle name="20 % - Markeringsfarve5 5 2 4 3" xfId="23140" xr:uid="{00000000-0005-0000-0000-00007D3A0000}"/>
    <cellStyle name="20 % - Markeringsfarve5 5 2 4 4" xfId="38127" xr:uid="{00000000-0005-0000-0000-00007E3A0000}"/>
    <cellStyle name="20 % - Markeringsfarve5 5 2 5" xfId="11648" xr:uid="{00000000-0005-0000-0000-00007F3A0000}"/>
    <cellStyle name="20 % - Markeringsfarve5 5 2 5 2" xfId="27968" xr:uid="{00000000-0005-0000-0000-0000803A0000}"/>
    <cellStyle name="20 % - Markeringsfarve5 5 2 5 3" xfId="42934" xr:uid="{00000000-0005-0000-0000-0000813A0000}"/>
    <cellStyle name="20 % - Markeringsfarve5 5 2 6" xfId="20946" xr:uid="{00000000-0005-0000-0000-0000823A0000}"/>
    <cellStyle name="20 % - Markeringsfarve5 5 2 7" xfId="35935" xr:uid="{00000000-0005-0000-0000-0000833A0000}"/>
    <cellStyle name="20 % - Markeringsfarve5 5 3" xfId="3514" xr:uid="{00000000-0005-0000-0000-0000843A0000}"/>
    <cellStyle name="20 % - Markeringsfarve5 5 3 2" xfId="3515" xr:uid="{00000000-0005-0000-0000-0000853A0000}"/>
    <cellStyle name="20 % - Markeringsfarve5 5 3 2 2" xfId="8442" xr:uid="{00000000-0005-0000-0000-0000863A0000}"/>
    <cellStyle name="20 % - Markeringsfarve5 5 3 2 2 2" xfId="15921" xr:uid="{00000000-0005-0000-0000-0000873A0000}"/>
    <cellStyle name="20 % - Markeringsfarve5 5 3 2 2 2 2" xfId="32236" xr:uid="{00000000-0005-0000-0000-0000883A0000}"/>
    <cellStyle name="20 % - Markeringsfarve5 5 3 2 2 2 3" xfId="47200" xr:uid="{00000000-0005-0000-0000-0000893A0000}"/>
    <cellStyle name="20 % - Markeringsfarve5 5 3 2 2 3" xfId="25214" xr:uid="{00000000-0005-0000-0000-00008A3A0000}"/>
    <cellStyle name="20 % - Markeringsfarve5 5 3 2 2 4" xfId="40201" xr:uid="{00000000-0005-0000-0000-00008B3A0000}"/>
    <cellStyle name="20 % - Markeringsfarve5 5 3 2 3" xfId="11652" xr:uid="{00000000-0005-0000-0000-00008C3A0000}"/>
    <cellStyle name="20 % - Markeringsfarve5 5 3 2 3 2" xfId="27972" xr:uid="{00000000-0005-0000-0000-00008D3A0000}"/>
    <cellStyle name="20 % - Markeringsfarve5 5 3 2 3 3" xfId="42938" xr:uid="{00000000-0005-0000-0000-00008E3A0000}"/>
    <cellStyle name="20 % - Markeringsfarve5 5 3 2 4" xfId="20950" xr:uid="{00000000-0005-0000-0000-00008F3A0000}"/>
    <cellStyle name="20 % - Markeringsfarve5 5 3 2 5" xfId="35939" xr:uid="{00000000-0005-0000-0000-0000903A0000}"/>
    <cellStyle name="20 % - Markeringsfarve5 5 3 3" xfId="3516" xr:uid="{00000000-0005-0000-0000-0000913A0000}"/>
    <cellStyle name="20 % - Markeringsfarve5 5 3 3 2" xfId="7672" xr:uid="{00000000-0005-0000-0000-0000923A0000}"/>
    <cellStyle name="20 % - Markeringsfarve5 5 3 3 2 2" xfId="15161" xr:uid="{00000000-0005-0000-0000-0000933A0000}"/>
    <cellStyle name="20 % - Markeringsfarve5 5 3 3 2 2 2" xfId="31476" xr:uid="{00000000-0005-0000-0000-0000943A0000}"/>
    <cellStyle name="20 % - Markeringsfarve5 5 3 3 2 2 3" xfId="46440" xr:uid="{00000000-0005-0000-0000-0000953A0000}"/>
    <cellStyle name="20 % - Markeringsfarve5 5 3 3 2 3" xfId="24454" xr:uid="{00000000-0005-0000-0000-0000963A0000}"/>
    <cellStyle name="20 % - Markeringsfarve5 5 3 3 2 4" xfId="39441" xr:uid="{00000000-0005-0000-0000-0000973A0000}"/>
    <cellStyle name="20 % - Markeringsfarve5 5 3 3 3" xfId="11653" xr:uid="{00000000-0005-0000-0000-0000983A0000}"/>
    <cellStyle name="20 % - Markeringsfarve5 5 3 3 3 2" xfId="27973" xr:uid="{00000000-0005-0000-0000-0000993A0000}"/>
    <cellStyle name="20 % - Markeringsfarve5 5 3 3 3 3" xfId="42939" xr:uid="{00000000-0005-0000-0000-00009A3A0000}"/>
    <cellStyle name="20 % - Markeringsfarve5 5 3 3 4" xfId="20951" xr:uid="{00000000-0005-0000-0000-00009B3A0000}"/>
    <cellStyle name="20 % - Markeringsfarve5 5 3 3 5" xfId="35940" xr:uid="{00000000-0005-0000-0000-00009C3A0000}"/>
    <cellStyle name="20 % - Markeringsfarve5 5 3 4" xfId="6352" xr:uid="{00000000-0005-0000-0000-00009D3A0000}"/>
    <cellStyle name="20 % - Markeringsfarve5 5 3 4 2" xfId="13848" xr:uid="{00000000-0005-0000-0000-00009E3A0000}"/>
    <cellStyle name="20 % - Markeringsfarve5 5 3 4 2 2" xfId="30163" xr:uid="{00000000-0005-0000-0000-00009F3A0000}"/>
    <cellStyle name="20 % - Markeringsfarve5 5 3 4 2 3" xfId="45127" xr:uid="{00000000-0005-0000-0000-0000A03A0000}"/>
    <cellStyle name="20 % - Markeringsfarve5 5 3 4 3" xfId="23141" xr:uid="{00000000-0005-0000-0000-0000A13A0000}"/>
    <cellStyle name="20 % - Markeringsfarve5 5 3 4 4" xfId="38128" xr:uid="{00000000-0005-0000-0000-0000A23A0000}"/>
    <cellStyle name="20 % - Markeringsfarve5 5 3 5" xfId="11651" xr:uid="{00000000-0005-0000-0000-0000A33A0000}"/>
    <cellStyle name="20 % - Markeringsfarve5 5 3 5 2" xfId="27971" xr:uid="{00000000-0005-0000-0000-0000A43A0000}"/>
    <cellStyle name="20 % - Markeringsfarve5 5 3 5 3" xfId="42937" xr:uid="{00000000-0005-0000-0000-0000A53A0000}"/>
    <cellStyle name="20 % - Markeringsfarve5 5 3 6" xfId="20949" xr:uid="{00000000-0005-0000-0000-0000A63A0000}"/>
    <cellStyle name="20 % - Markeringsfarve5 5 3 7" xfId="35938" xr:uid="{00000000-0005-0000-0000-0000A73A0000}"/>
    <cellStyle name="20 % - Markeringsfarve5 5 4" xfId="3517" xr:uid="{00000000-0005-0000-0000-0000A83A0000}"/>
    <cellStyle name="20 % - Markeringsfarve5 5 4 2" xfId="3518" xr:uid="{00000000-0005-0000-0000-0000A93A0000}"/>
    <cellStyle name="20 % - Markeringsfarve5 5 4 2 2" xfId="8604" xr:uid="{00000000-0005-0000-0000-0000AA3A0000}"/>
    <cellStyle name="20 % - Markeringsfarve5 5 4 2 2 2" xfId="16083" xr:uid="{00000000-0005-0000-0000-0000AB3A0000}"/>
    <cellStyle name="20 % - Markeringsfarve5 5 4 2 2 2 2" xfId="32398" xr:uid="{00000000-0005-0000-0000-0000AC3A0000}"/>
    <cellStyle name="20 % - Markeringsfarve5 5 4 2 2 2 3" xfId="47362" xr:uid="{00000000-0005-0000-0000-0000AD3A0000}"/>
    <cellStyle name="20 % - Markeringsfarve5 5 4 2 2 3" xfId="25376" xr:uid="{00000000-0005-0000-0000-0000AE3A0000}"/>
    <cellStyle name="20 % - Markeringsfarve5 5 4 2 2 4" xfId="40363" xr:uid="{00000000-0005-0000-0000-0000AF3A0000}"/>
    <cellStyle name="20 % - Markeringsfarve5 5 4 2 3" xfId="11655" xr:uid="{00000000-0005-0000-0000-0000B03A0000}"/>
    <cellStyle name="20 % - Markeringsfarve5 5 4 2 3 2" xfId="27975" xr:uid="{00000000-0005-0000-0000-0000B13A0000}"/>
    <cellStyle name="20 % - Markeringsfarve5 5 4 2 3 3" xfId="42941" xr:uid="{00000000-0005-0000-0000-0000B23A0000}"/>
    <cellStyle name="20 % - Markeringsfarve5 5 4 2 4" xfId="20953" xr:uid="{00000000-0005-0000-0000-0000B33A0000}"/>
    <cellStyle name="20 % - Markeringsfarve5 5 4 2 5" xfId="35942" xr:uid="{00000000-0005-0000-0000-0000B43A0000}"/>
    <cellStyle name="20 % - Markeringsfarve5 5 4 3" xfId="3519" xr:uid="{00000000-0005-0000-0000-0000B53A0000}"/>
    <cellStyle name="20 % - Markeringsfarve5 5 4 3 2" xfId="7880" xr:uid="{00000000-0005-0000-0000-0000B63A0000}"/>
    <cellStyle name="20 % - Markeringsfarve5 5 4 3 2 2" xfId="15368" xr:uid="{00000000-0005-0000-0000-0000B73A0000}"/>
    <cellStyle name="20 % - Markeringsfarve5 5 4 3 2 2 2" xfId="31683" xr:uid="{00000000-0005-0000-0000-0000B83A0000}"/>
    <cellStyle name="20 % - Markeringsfarve5 5 4 3 2 2 3" xfId="46647" xr:uid="{00000000-0005-0000-0000-0000B93A0000}"/>
    <cellStyle name="20 % - Markeringsfarve5 5 4 3 2 3" xfId="24661" xr:uid="{00000000-0005-0000-0000-0000BA3A0000}"/>
    <cellStyle name="20 % - Markeringsfarve5 5 4 3 2 4" xfId="39648" xr:uid="{00000000-0005-0000-0000-0000BB3A0000}"/>
    <cellStyle name="20 % - Markeringsfarve5 5 4 3 3" xfId="11656" xr:uid="{00000000-0005-0000-0000-0000BC3A0000}"/>
    <cellStyle name="20 % - Markeringsfarve5 5 4 3 3 2" xfId="27976" xr:uid="{00000000-0005-0000-0000-0000BD3A0000}"/>
    <cellStyle name="20 % - Markeringsfarve5 5 4 3 3 3" xfId="42942" xr:uid="{00000000-0005-0000-0000-0000BE3A0000}"/>
    <cellStyle name="20 % - Markeringsfarve5 5 4 3 4" xfId="20954" xr:uid="{00000000-0005-0000-0000-0000BF3A0000}"/>
    <cellStyle name="20 % - Markeringsfarve5 5 4 3 5" xfId="35943" xr:uid="{00000000-0005-0000-0000-0000C03A0000}"/>
    <cellStyle name="20 % - Markeringsfarve5 5 4 4" xfId="6353" xr:uid="{00000000-0005-0000-0000-0000C13A0000}"/>
    <cellStyle name="20 % - Markeringsfarve5 5 4 4 2" xfId="13849" xr:uid="{00000000-0005-0000-0000-0000C23A0000}"/>
    <cellStyle name="20 % - Markeringsfarve5 5 4 4 2 2" xfId="30164" xr:uid="{00000000-0005-0000-0000-0000C33A0000}"/>
    <cellStyle name="20 % - Markeringsfarve5 5 4 4 2 3" xfId="45128" xr:uid="{00000000-0005-0000-0000-0000C43A0000}"/>
    <cellStyle name="20 % - Markeringsfarve5 5 4 4 3" xfId="23142" xr:uid="{00000000-0005-0000-0000-0000C53A0000}"/>
    <cellStyle name="20 % - Markeringsfarve5 5 4 4 4" xfId="38129" xr:uid="{00000000-0005-0000-0000-0000C63A0000}"/>
    <cellStyle name="20 % - Markeringsfarve5 5 4 5" xfId="11654" xr:uid="{00000000-0005-0000-0000-0000C73A0000}"/>
    <cellStyle name="20 % - Markeringsfarve5 5 4 5 2" xfId="27974" xr:uid="{00000000-0005-0000-0000-0000C83A0000}"/>
    <cellStyle name="20 % - Markeringsfarve5 5 4 5 3" xfId="42940" xr:uid="{00000000-0005-0000-0000-0000C93A0000}"/>
    <cellStyle name="20 % - Markeringsfarve5 5 4 6" xfId="20952" xr:uid="{00000000-0005-0000-0000-0000CA3A0000}"/>
    <cellStyle name="20 % - Markeringsfarve5 5 4 7" xfId="35941" xr:uid="{00000000-0005-0000-0000-0000CB3A0000}"/>
    <cellStyle name="20 % - Markeringsfarve5 5 5" xfId="3520" xr:uid="{00000000-0005-0000-0000-0000CC3A0000}"/>
    <cellStyle name="20 % - Markeringsfarve5 5 5 2" xfId="3521" xr:uid="{00000000-0005-0000-0000-0000CD3A0000}"/>
    <cellStyle name="20 % - Markeringsfarve5 5 5 2 2" xfId="8721" xr:uid="{00000000-0005-0000-0000-0000CE3A0000}"/>
    <cellStyle name="20 % - Markeringsfarve5 5 5 2 2 2" xfId="16200" xr:uid="{00000000-0005-0000-0000-0000CF3A0000}"/>
    <cellStyle name="20 % - Markeringsfarve5 5 5 2 2 2 2" xfId="32515" xr:uid="{00000000-0005-0000-0000-0000D03A0000}"/>
    <cellStyle name="20 % - Markeringsfarve5 5 5 2 2 2 3" xfId="47479" xr:uid="{00000000-0005-0000-0000-0000D13A0000}"/>
    <cellStyle name="20 % - Markeringsfarve5 5 5 2 2 3" xfId="25493" xr:uid="{00000000-0005-0000-0000-0000D23A0000}"/>
    <cellStyle name="20 % - Markeringsfarve5 5 5 2 2 4" xfId="40480" xr:uid="{00000000-0005-0000-0000-0000D33A0000}"/>
    <cellStyle name="20 % - Markeringsfarve5 5 5 2 3" xfId="11658" xr:uid="{00000000-0005-0000-0000-0000D43A0000}"/>
    <cellStyle name="20 % - Markeringsfarve5 5 5 2 3 2" xfId="27978" xr:uid="{00000000-0005-0000-0000-0000D53A0000}"/>
    <cellStyle name="20 % - Markeringsfarve5 5 5 2 3 3" xfId="42944" xr:uid="{00000000-0005-0000-0000-0000D63A0000}"/>
    <cellStyle name="20 % - Markeringsfarve5 5 5 2 4" xfId="20956" xr:uid="{00000000-0005-0000-0000-0000D73A0000}"/>
    <cellStyle name="20 % - Markeringsfarve5 5 5 2 5" xfId="35945" xr:uid="{00000000-0005-0000-0000-0000D83A0000}"/>
    <cellStyle name="20 % - Markeringsfarve5 5 5 3" xfId="3522" xr:uid="{00000000-0005-0000-0000-0000D93A0000}"/>
    <cellStyle name="20 % - Markeringsfarve5 5 5 3 2" xfId="7997" xr:uid="{00000000-0005-0000-0000-0000DA3A0000}"/>
    <cellStyle name="20 % - Markeringsfarve5 5 5 3 2 2" xfId="15485" xr:uid="{00000000-0005-0000-0000-0000DB3A0000}"/>
    <cellStyle name="20 % - Markeringsfarve5 5 5 3 2 2 2" xfId="31800" xr:uid="{00000000-0005-0000-0000-0000DC3A0000}"/>
    <cellStyle name="20 % - Markeringsfarve5 5 5 3 2 2 3" xfId="46764" xr:uid="{00000000-0005-0000-0000-0000DD3A0000}"/>
    <cellStyle name="20 % - Markeringsfarve5 5 5 3 2 3" xfId="24778" xr:uid="{00000000-0005-0000-0000-0000DE3A0000}"/>
    <cellStyle name="20 % - Markeringsfarve5 5 5 3 2 4" xfId="39765" xr:uid="{00000000-0005-0000-0000-0000DF3A0000}"/>
    <cellStyle name="20 % - Markeringsfarve5 5 5 3 3" xfId="11659" xr:uid="{00000000-0005-0000-0000-0000E03A0000}"/>
    <cellStyle name="20 % - Markeringsfarve5 5 5 3 3 2" xfId="27979" xr:uid="{00000000-0005-0000-0000-0000E13A0000}"/>
    <cellStyle name="20 % - Markeringsfarve5 5 5 3 3 3" xfId="42945" xr:uid="{00000000-0005-0000-0000-0000E23A0000}"/>
    <cellStyle name="20 % - Markeringsfarve5 5 5 3 4" xfId="20957" xr:uid="{00000000-0005-0000-0000-0000E33A0000}"/>
    <cellStyle name="20 % - Markeringsfarve5 5 5 3 5" xfId="35946" xr:uid="{00000000-0005-0000-0000-0000E43A0000}"/>
    <cellStyle name="20 % - Markeringsfarve5 5 5 4" xfId="6354" xr:uid="{00000000-0005-0000-0000-0000E53A0000}"/>
    <cellStyle name="20 % - Markeringsfarve5 5 5 4 2" xfId="13850" xr:uid="{00000000-0005-0000-0000-0000E63A0000}"/>
    <cellStyle name="20 % - Markeringsfarve5 5 5 4 2 2" xfId="30165" xr:uid="{00000000-0005-0000-0000-0000E73A0000}"/>
    <cellStyle name="20 % - Markeringsfarve5 5 5 4 2 3" xfId="45129" xr:uid="{00000000-0005-0000-0000-0000E83A0000}"/>
    <cellStyle name="20 % - Markeringsfarve5 5 5 4 3" xfId="23143" xr:uid="{00000000-0005-0000-0000-0000E93A0000}"/>
    <cellStyle name="20 % - Markeringsfarve5 5 5 4 4" xfId="38130" xr:uid="{00000000-0005-0000-0000-0000EA3A0000}"/>
    <cellStyle name="20 % - Markeringsfarve5 5 5 5" xfId="11657" xr:uid="{00000000-0005-0000-0000-0000EB3A0000}"/>
    <cellStyle name="20 % - Markeringsfarve5 5 5 5 2" xfId="27977" xr:uid="{00000000-0005-0000-0000-0000EC3A0000}"/>
    <cellStyle name="20 % - Markeringsfarve5 5 5 5 3" xfId="42943" xr:uid="{00000000-0005-0000-0000-0000ED3A0000}"/>
    <cellStyle name="20 % - Markeringsfarve5 5 5 6" xfId="20955" xr:uid="{00000000-0005-0000-0000-0000EE3A0000}"/>
    <cellStyle name="20 % - Markeringsfarve5 5 5 7" xfId="35944" xr:uid="{00000000-0005-0000-0000-0000EF3A0000}"/>
    <cellStyle name="20 % - Markeringsfarve5 5 6" xfId="3523" xr:uid="{00000000-0005-0000-0000-0000F03A0000}"/>
    <cellStyle name="20 % - Markeringsfarve5 5 6 2" xfId="3524" xr:uid="{00000000-0005-0000-0000-0000F13A0000}"/>
    <cellStyle name="20 % - Markeringsfarve5 5 6 2 2" xfId="8796" xr:uid="{00000000-0005-0000-0000-0000F23A0000}"/>
    <cellStyle name="20 % - Markeringsfarve5 5 6 2 2 2" xfId="16275" xr:uid="{00000000-0005-0000-0000-0000F33A0000}"/>
    <cellStyle name="20 % - Markeringsfarve5 5 6 2 2 2 2" xfId="32590" xr:uid="{00000000-0005-0000-0000-0000F43A0000}"/>
    <cellStyle name="20 % - Markeringsfarve5 5 6 2 2 2 3" xfId="47554" xr:uid="{00000000-0005-0000-0000-0000F53A0000}"/>
    <cellStyle name="20 % - Markeringsfarve5 5 6 2 2 3" xfId="25568" xr:uid="{00000000-0005-0000-0000-0000F63A0000}"/>
    <cellStyle name="20 % - Markeringsfarve5 5 6 2 2 4" xfId="40555" xr:uid="{00000000-0005-0000-0000-0000F73A0000}"/>
    <cellStyle name="20 % - Markeringsfarve5 5 6 2 3" xfId="11661" xr:uid="{00000000-0005-0000-0000-0000F83A0000}"/>
    <cellStyle name="20 % - Markeringsfarve5 5 6 2 3 2" xfId="27981" xr:uid="{00000000-0005-0000-0000-0000F93A0000}"/>
    <cellStyle name="20 % - Markeringsfarve5 5 6 2 3 3" xfId="42947" xr:uid="{00000000-0005-0000-0000-0000FA3A0000}"/>
    <cellStyle name="20 % - Markeringsfarve5 5 6 2 4" xfId="20959" xr:uid="{00000000-0005-0000-0000-0000FB3A0000}"/>
    <cellStyle name="20 % - Markeringsfarve5 5 6 2 5" xfId="35948" xr:uid="{00000000-0005-0000-0000-0000FC3A0000}"/>
    <cellStyle name="20 % - Markeringsfarve5 5 6 3" xfId="3525" xr:uid="{00000000-0005-0000-0000-0000FD3A0000}"/>
    <cellStyle name="20 % - Markeringsfarve5 5 6 3 2" xfId="8073" xr:uid="{00000000-0005-0000-0000-0000FE3A0000}"/>
    <cellStyle name="20 % - Markeringsfarve5 5 6 3 2 2" xfId="15561" xr:uid="{00000000-0005-0000-0000-0000FF3A0000}"/>
    <cellStyle name="20 % - Markeringsfarve5 5 6 3 2 2 2" xfId="31876" xr:uid="{00000000-0005-0000-0000-0000003B0000}"/>
    <cellStyle name="20 % - Markeringsfarve5 5 6 3 2 2 3" xfId="46840" xr:uid="{00000000-0005-0000-0000-0000013B0000}"/>
    <cellStyle name="20 % - Markeringsfarve5 5 6 3 2 3" xfId="24854" xr:uid="{00000000-0005-0000-0000-0000023B0000}"/>
    <cellStyle name="20 % - Markeringsfarve5 5 6 3 2 4" xfId="39841" xr:uid="{00000000-0005-0000-0000-0000033B0000}"/>
    <cellStyle name="20 % - Markeringsfarve5 5 6 3 3" xfId="11662" xr:uid="{00000000-0005-0000-0000-0000043B0000}"/>
    <cellStyle name="20 % - Markeringsfarve5 5 6 3 3 2" xfId="27982" xr:uid="{00000000-0005-0000-0000-0000053B0000}"/>
    <cellStyle name="20 % - Markeringsfarve5 5 6 3 3 3" xfId="42948" xr:uid="{00000000-0005-0000-0000-0000063B0000}"/>
    <cellStyle name="20 % - Markeringsfarve5 5 6 3 4" xfId="20960" xr:uid="{00000000-0005-0000-0000-0000073B0000}"/>
    <cellStyle name="20 % - Markeringsfarve5 5 6 3 5" xfId="35949" xr:uid="{00000000-0005-0000-0000-0000083B0000}"/>
    <cellStyle name="20 % - Markeringsfarve5 5 6 4" xfId="6355" xr:uid="{00000000-0005-0000-0000-0000093B0000}"/>
    <cellStyle name="20 % - Markeringsfarve5 5 6 4 2" xfId="13851" xr:uid="{00000000-0005-0000-0000-00000A3B0000}"/>
    <cellStyle name="20 % - Markeringsfarve5 5 6 4 2 2" xfId="30166" xr:uid="{00000000-0005-0000-0000-00000B3B0000}"/>
    <cellStyle name="20 % - Markeringsfarve5 5 6 4 2 3" xfId="45130" xr:uid="{00000000-0005-0000-0000-00000C3B0000}"/>
    <cellStyle name="20 % - Markeringsfarve5 5 6 4 3" xfId="23144" xr:uid="{00000000-0005-0000-0000-00000D3B0000}"/>
    <cellStyle name="20 % - Markeringsfarve5 5 6 4 4" xfId="38131" xr:uid="{00000000-0005-0000-0000-00000E3B0000}"/>
    <cellStyle name="20 % - Markeringsfarve5 5 6 5" xfId="11660" xr:uid="{00000000-0005-0000-0000-00000F3B0000}"/>
    <cellStyle name="20 % - Markeringsfarve5 5 6 5 2" xfId="27980" xr:uid="{00000000-0005-0000-0000-0000103B0000}"/>
    <cellStyle name="20 % - Markeringsfarve5 5 6 5 3" xfId="42946" xr:uid="{00000000-0005-0000-0000-0000113B0000}"/>
    <cellStyle name="20 % - Markeringsfarve5 5 6 6" xfId="20958" xr:uid="{00000000-0005-0000-0000-0000123B0000}"/>
    <cellStyle name="20 % - Markeringsfarve5 5 6 7" xfId="35947" xr:uid="{00000000-0005-0000-0000-0000133B0000}"/>
    <cellStyle name="20 % - Markeringsfarve5 5 7" xfId="3526" xr:uid="{00000000-0005-0000-0000-0000143B0000}"/>
    <cellStyle name="20 % - Markeringsfarve5 5 7 2" xfId="8247" xr:uid="{00000000-0005-0000-0000-0000153B0000}"/>
    <cellStyle name="20 % - Markeringsfarve5 5 7 2 2" xfId="15726" xr:uid="{00000000-0005-0000-0000-0000163B0000}"/>
    <cellStyle name="20 % - Markeringsfarve5 5 7 2 2 2" xfId="32041" xr:uid="{00000000-0005-0000-0000-0000173B0000}"/>
    <cellStyle name="20 % - Markeringsfarve5 5 7 2 2 3" xfId="47005" xr:uid="{00000000-0005-0000-0000-0000183B0000}"/>
    <cellStyle name="20 % - Markeringsfarve5 5 7 2 3" xfId="25019" xr:uid="{00000000-0005-0000-0000-0000193B0000}"/>
    <cellStyle name="20 % - Markeringsfarve5 5 7 2 4" xfId="40006" xr:uid="{00000000-0005-0000-0000-00001A3B0000}"/>
    <cellStyle name="20 % - Markeringsfarve5 5 7 3" xfId="11663" xr:uid="{00000000-0005-0000-0000-00001B3B0000}"/>
    <cellStyle name="20 % - Markeringsfarve5 5 7 3 2" xfId="27983" xr:uid="{00000000-0005-0000-0000-00001C3B0000}"/>
    <cellStyle name="20 % - Markeringsfarve5 5 7 3 3" xfId="42949" xr:uid="{00000000-0005-0000-0000-00001D3B0000}"/>
    <cellStyle name="20 % - Markeringsfarve5 5 7 4" xfId="20961" xr:uid="{00000000-0005-0000-0000-00001E3B0000}"/>
    <cellStyle name="20 % - Markeringsfarve5 5 7 5" xfId="35950" xr:uid="{00000000-0005-0000-0000-00001F3B0000}"/>
    <cellStyle name="20 % - Markeringsfarve5 5 8" xfId="3527" xr:uid="{00000000-0005-0000-0000-0000203B0000}"/>
    <cellStyle name="20 % - Markeringsfarve5 5 8 2" xfId="7475" xr:uid="{00000000-0005-0000-0000-0000213B0000}"/>
    <cellStyle name="20 % - Markeringsfarve5 5 8 2 2" xfId="14964" xr:uid="{00000000-0005-0000-0000-0000223B0000}"/>
    <cellStyle name="20 % - Markeringsfarve5 5 8 2 2 2" xfId="31279" xr:uid="{00000000-0005-0000-0000-0000233B0000}"/>
    <cellStyle name="20 % - Markeringsfarve5 5 8 2 2 3" xfId="46243" xr:uid="{00000000-0005-0000-0000-0000243B0000}"/>
    <cellStyle name="20 % - Markeringsfarve5 5 8 2 3" xfId="24257" xr:uid="{00000000-0005-0000-0000-0000253B0000}"/>
    <cellStyle name="20 % - Markeringsfarve5 5 8 2 4" xfId="39244" xr:uid="{00000000-0005-0000-0000-0000263B0000}"/>
    <cellStyle name="20 % - Markeringsfarve5 5 8 3" xfId="11664" xr:uid="{00000000-0005-0000-0000-0000273B0000}"/>
    <cellStyle name="20 % - Markeringsfarve5 5 8 3 2" xfId="27984" xr:uid="{00000000-0005-0000-0000-0000283B0000}"/>
    <cellStyle name="20 % - Markeringsfarve5 5 8 3 3" xfId="42950" xr:uid="{00000000-0005-0000-0000-0000293B0000}"/>
    <cellStyle name="20 % - Markeringsfarve5 5 8 4" xfId="20962" xr:uid="{00000000-0005-0000-0000-00002A3B0000}"/>
    <cellStyle name="20 % - Markeringsfarve5 5 8 5" xfId="35951" xr:uid="{00000000-0005-0000-0000-00002B3B0000}"/>
    <cellStyle name="20 % - Markeringsfarve5 5 9" xfId="6350" xr:uid="{00000000-0005-0000-0000-00002C3B0000}"/>
    <cellStyle name="20 % - Markeringsfarve5 5 9 2" xfId="13846" xr:uid="{00000000-0005-0000-0000-00002D3B0000}"/>
    <cellStyle name="20 % - Markeringsfarve5 5 9 2 2" xfId="30161" xr:uid="{00000000-0005-0000-0000-00002E3B0000}"/>
    <cellStyle name="20 % - Markeringsfarve5 5 9 2 3" xfId="45125" xr:uid="{00000000-0005-0000-0000-00002F3B0000}"/>
    <cellStyle name="20 % - Markeringsfarve5 5 9 3" xfId="23139" xr:uid="{00000000-0005-0000-0000-0000303B0000}"/>
    <cellStyle name="20 % - Markeringsfarve5 5 9 4" xfId="38126" xr:uid="{00000000-0005-0000-0000-0000313B0000}"/>
    <cellStyle name="20 % - Markeringsfarve5 6" xfId="3528" xr:uid="{00000000-0005-0000-0000-0000323B0000}"/>
    <cellStyle name="20 % - Markeringsfarve5 6 2" xfId="3529" xr:uid="{00000000-0005-0000-0000-0000333B0000}"/>
    <cellStyle name="20 % - Markeringsfarve5 6 2 2" xfId="8288" xr:uid="{00000000-0005-0000-0000-0000343B0000}"/>
    <cellStyle name="20 % - Markeringsfarve5 6 2 2 2" xfId="15767" xr:uid="{00000000-0005-0000-0000-0000353B0000}"/>
    <cellStyle name="20 % - Markeringsfarve5 6 2 2 2 2" xfId="32082" xr:uid="{00000000-0005-0000-0000-0000363B0000}"/>
    <cellStyle name="20 % - Markeringsfarve5 6 2 2 2 3" xfId="47046" xr:uid="{00000000-0005-0000-0000-0000373B0000}"/>
    <cellStyle name="20 % - Markeringsfarve5 6 2 2 3" xfId="25060" xr:uid="{00000000-0005-0000-0000-0000383B0000}"/>
    <cellStyle name="20 % - Markeringsfarve5 6 2 2 4" xfId="40047" xr:uid="{00000000-0005-0000-0000-0000393B0000}"/>
    <cellStyle name="20 % - Markeringsfarve5 6 2 3" xfId="11666" xr:uid="{00000000-0005-0000-0000-00003A3B0000}"/>
    <cellStyle name="20 % - Markeringsfarve5 6 2 3 2" xfId="27986" xr:uid="{00000000-0005-0000-0000-00003B3B0000}"/>
    <cellStyle name="20 % - Markeringsfarve5 6 2 3 3" xfId="42952" xr:uid="{00000000-0005-0000-0000-00003C3B0000}"/>
    <cellStyle name="20 % - Markeringsfarve5 6 2 4" xfId="20964" xr:uid="{00000000-0005-0000-0000-00003D3B0000}"/>
    <cellStyle name="20 % - Markeringsfarve5 6 2 5" xfId="35953" xr:uid="{00000000-0005-0000-0000-00003E3B0000}"/>
    <cellStyle name="20 % - Markeringsfarve5 6 3" xfId="3530" xr:uid="{00000000-0005-0000-0000-00003F3B0000}"/>
    <cellStyle name="20 % - Markeringsfarve5 6 3 2" xfId="7518" xr:uid="{00000000-0005-0000-0000-0000403B0000}"/>
    <cellStyle name="20 % - Markeringsfarve5 6 3 2 2" xfId="15007" xr:uid="{00000000-0005-0000-0000-0000413B0000}"/>
    <cellStyle name="20 % - Markeringsfarve5 6 3 2 2 2" xfId="31322" xr:uid="{00000000-0005-0000-0000-0000423B0000}"/>
    <cellStyle name="20 % - Markeringsfarve5 6 3 2 2 3" xfId="46286" xr:uid="{00000000-0005-0000-0000-0000433B0000}"/>
    <cellStyle name="20 % - Markeringsfarve5 6 3 2 3" xfId="24300" xr:uid="{00000000-0005-0000-0000-0000443B0000}"/>
    <cellStyle name="20 % - Markeringsfarve5 6 3 2 4" xfId="39287" xr:uid="{00000000-0005-0000-0000-0000453B0000}"/>
    <cellStyle name="20 % - Markeringsfarve5 6 3 3" xfId="11667" xr:uid="{00000000-0005-0000-0000-0000463B0000}"/>
    <cellStyle name="20 % - Markeringsfarve5 6 3 3 2" xfId="27987" xr:uid="{00000000-0005-0000-0000-0000473B0000}"/>
    <cellStyle name="20 % - Markeringsfarve5 6 3 3 3" xfId="42953" xr:uid="{00000000-0005-0000-0000-0000483B0000}"/>
    <cellStyle name="20 % - Markeringsfarve5 6 3 4" xfId="20965" xr:uid="{00000000-0005-0000-0000-0000493B0000}"/>
    <cellStyle name="20 % - Markeringsfarve5 6 3 5" xfId="35954" xr:uid="{00000000-0005-0000-0000-00004A3B0000}"/>
    <cellStyle name="20 % - Markeringsfarve5 6 4" xfId="6356" xr:uid="{00000000-0005-0000-0000-00004B3B0000}"/>
    <cellStyle name="20 % - Markeringsfarve5 6 4 2" xfId="13852" xr:uid="{00000000-0005-0000-0000-00004C3B0000}"/>
    <cellStyle name="20 % - Markeringsfarve5 6 4 2 2" xfId="30167" xr:uid="{00000000-0005-0000-0000-00004D3B0000}"/>
    <cellStyle name="20 % - Markeringsfarve5 6 4 2 3" xfId="45131" xr:uid="{00000000-0005-0000-0000-00004E3B0000}"/>
    <cellStyle name="20 % - Markeringsfarve5 6 4 3" xfId="23145" xr:uid="{00000000-0005-0000-0000-00004F3B0000}"/>
    <cellStyle name="20 % - Markeringsfarve5 6 4 4" xfId="38132" xr:uid="{00000000-0005-0000-0000-0000503B0000}"/>
    <cellStyle name="20 % - Markeringsfarve5 6 5" xfId="11665" xr:uid="{00000000-0005-0000-0000-0000513B0000}"/>
    <cellStyle name="20 % - Markeringsfarve5 6 5 2" xfId="27985" xr:uid="{00000000-0005-0000-0000-0000523B0000}"/>
    <cellStyle name="20 % - Markeringsfarve5 6 5 3" xfId="42951" xr:uid="{00000000-0005-0000-0000-0000533B0000}"/>
    <cellStyle name="20 % - Markeringsfarve5 6 6" xfId="20963" xr:uid="{00000000-0005-0000-0000-0000543B0000}"/>
    <cellStyle name="20 % - Markeringsfarve5 6 7" xfId="35952" xr:uid="{00000000-0005-0000-0000-0000553B0000}"/>
    <cellStyle name="20 % - Markeringsfarve5 7" xfId="3531" xr:uid="{00000000-0005-0000-0000-0000563B0000}"/>
    <cellStyle name="20 % - Markeringsfarve5 7 2" xfId="3532" xr:uid="{00000000-0005-0000-0000-0000573B0000}"/>
    <cellStyle name="20 % - Markeringsfarve5 7 2 2" xfId="8434" xr:uid="{00000000-0005-0000-0000-0000583B0000}"/>
    <cellStyle name="20 % - Markeringsfarve5 7 2 2 2" xfId="15913" xr:uid="{00000000-0005-0000-0000-0000593B0000}"/>
    <cellStyle name="20 % - Markeringsfarve5 7 2 2 2 2" xfId="32228" xr:uid="{00000000-0005-0000-0000-00005A3B0000}"/>
    <cellStyle name="20 % - Markeringsfarve5 7 2 2 2 3" xfId="47192" xr:uid="{00000000-0005-0000-0000-00005B3B0000}"/>
    <cellStyle name="20 % - Markeringsfarve5 7 2 2 3" xfId="25206" xr:uid="{00000000-0005-0000-0000-00005C3B0000}"/>
    <cellStyle name="20 % - Markeringsfarve5 7 2 2 4" xfId="40193" xr:uid="{00000000-0005-0000-0000-00005D3B0000}"/>
    <cellStyle name="20 % - Markeringsfarve5 7 2 3" xfId="11669" xr:uid="{00000000-0005-0000-0000-00005E3B0000}"/>
    <cellStyle name="20 % - Markeringsfarve5 7 2 3 2" xfId="27989" xr:uid="{00000000-0005-0000-0000-00005F3B0000}"/>
    <cellStyle name="20 % - Markeringsfarve5 7 2 3 3" xfId="42955" xr:uid="{00000000-0005-0000-0000-0000603B0000}"/>
    <cellStyle name="20 % - Markeringsfarve5 7 2 4" xfId="20967" xr:uid="{00000000-0005-0000-0000-0000613B0000}"/>
    <cellStyle name="20 % - Markeringsfarve5 7 2 5" xfId="35956" xr:uid="{00000000-0005-0000-0000-0000623B0000}"/>
    <cellStyle name="20 % - Markeringsfarve5 7 3" xfId="3533" xr:uid="{00000000-0005-0000-0000-0000633B0000}"/>
    <cellStyle name="20 % - Markeringsfarve5 7 3 2" xfId="7664" xr:uid="{00000000-0005-0000-0000-0000643B0000}"/>
    <cellStyle name="20 % - Markeringsfarve5 7 3 2 2" xfId="15153" xr:uid="{00000000-0005-0000-0000-0000653B0000}"/>
    <cellStyle name="20 % - Markeringsfarve5 7 3 2 2 2" xfId="31468" xr:uid="{00000000-0005-0000-0000-0000663B0000}"/>
    <cellStyle name="20 % - Markeringsfarve5 7 3 2 2 3" xfId="46432" xr:uid="{00000000-0005-0000-0000-0000673B0000}"/>
    <cellStyle name="20 % - Markeringsfarve5 7 3 2 3" xfId="24446" xr:uid="{00000000-0005-0000-0000-0000683B0000}"/>
    <cellStyle name="20 % - Markeringsfarve5 7 3 2 4" xfId="39433" xr:uid="{00000000-0005-0000-0000-0000693B0000}"/>
    <cellStyle name="20 % - Markeringsfarve5 7 3 3" xfId="11670" xr:uid="{00000000-0005-0000-0000-00006A3B0000}"/>
    <cellStyle name="20 % - Markeringsfarve5 7 3 3 2" xfId="27990" xr:uid="{00000000-0005-0000-0000-00006B3B0000}"/>
    <cellStyle name="20 % - Markeringsfarve5 7 3 3 3" xfId="42956" xr:uid="{00000000-0005-0000-0000-00006C3B0000}"/>
    <cellStyle name="20 % - Markeringsfarve5 7 3 4" xfId="20968" xr:uid="{00000000-0005-0000-0000-00006D3B0000}"/>
    <cellStyle name="20 % - Markeringsfarve5 7 3 5" xfId="35957" xr:uid="{00000000-0005-0000-0000-00006E3B0000}"/>
    <cellStyle name="20 % - Markeringsfarve5 7 4" xfId="6357" xr:uid="{00000000-0005-0000-0000-00006F3B0000}"/>
    <cellStyle name="20 % - Markeringsfarve5 7 4 2" xfId="13853" xr:uid="{00000000-0005-0000-0000-0000703B0000}"/>
    <cellStyle name="20 % - Markeringsfarve5 7 4 2 2" xfId="30168" xr:uid="{00000000-0005-0000-0000-0000713B0000}"/>
    <cellStyle name="20 % - Markeringsfarve5 7 4 2 3" xfId="45132" xr:uid="{00000000-0005-0000-0000-0000723B0000}"/>
    <cellStyle name="20 % - Markeringsfarve5 7 4 3" xfId="23146" xr:uid="{00000000-0005-0000-0000-0000733B0000}"/>
    <cellStyle name="20 % - Markeringsfarve5 7 4 4" xfId="38133" xr:uid="{00000000-0005-0000-0000-0000743B0000}"/>
    <cellStyle name="20 % - Markeringsfarve5 7 5" xfId="11668" xr:uid="{00000000-0005-0000-0000-0000753B0000}"/>
    <cellStyle name="20 % - Markeringsfarve5 7 5 2" xfId="27988" xr:uid="{00000000-0005-0000-0000-0000763B0000}"/>
    <cellStyle name="20 % - Markeringsfarve5 7 5 3" xfId="42954" xr:uid="{00000000-0005-0000-0000-0000773B0000}"/>
    <cellStyle name="20 % - Markeringsfarve5 7 6" xfId="20966" xr:uid="{00000000-0005-0000-0000-0000783B0000}"/>
    <cellStyle name="20 % - Markeringsfarve5 7 7" xfId="35955" xr:uid="{00000000-0005-0000-0000-0000793B0000}"/>
    <cellStyle name="20 % - Markeringsfarve5 8" xfId="3534" xr:uid="{00000000-0005-0000-0000-00007A3B0000}"/>
    <cellStyle name="20 % - Markeringsfarve5 8 2" xfId="3535" xr:uid="{00000000-0005-0000-0000-00007B3B0000}"/>
    <cellStyle name="20 % - Markeringsfarve5 8 2 2" xfId="8526" xr:uid="{00000000-0005-0000-0000-00007C3B0000}"/>
    <cellStyle name="20 % - Markeringsfarve5 8 2 2 2" xfId="16005" xr:uid="{00000000-0005-0000-0000-00007D3B0000}"/>
    <cellStyle name="20 % - Markeringsfarve5 8 2 2 2 2" xfId="32320" xr:uid="{00000000-0005-0000-0000-00007E3B0000}"/>
    <cellStyle name="20 % - Markeringsfarve5 8 2 2 2 3" xfId="47284" xr:uid="{00000000-0005-0000-0000-00007F3B0000}"/>
    <cellStyle name="20 % - Markeringsfarve5 8 2 2 3" xfId="25298" xr:uid="{00000000-0005-0000-0000-0000803B0000}"/>
    <cellStyle name="20 % - Markeringsfarve5 8 2 2 4" xfId="40285" xr:uid="{00000000-0005-0000-0000-0000813B0000}"/>
    <cellStyle name="20 % - Markeringsfarve5 8 2 3" xfId="11672" xr:uid="{00000000-0005-0000-0000-0000823B0000}"/>
    <cellStyle name="20 % - Markeringsfarve5 8 2 3 2" xfId="27992" xr:uid="{00000000-0005-0000-0000-0000833B0000}"/>
    <cellStyle name="20 % - Markeringsfarve5 8 2 3 3" xfId="42958" xr:uid="{00000000-0005-0000-0000-0000843B0000}"/>
    <cellStyle name="20 % - Markeringsfarve5 8 2 4" xfId="20970" xr:uid="{00000000-0005-0000-0000-0000853B0000}"/>
    <cellStyle name="20 % - Markeringsfarve5 8 2 5" xfId="35959" xr:uid="{00000000-0005-0000-0000-0000863B0000}"/>
    <cellStyle name="20 % - Markeringsfarve5 8 3" xfId="3536" xr:uid="{00000000-0005-0000-0000-0000873B0000}"/>
    <cellStyle name="20 % - Markeringsfarve5 8 3 2" xfId="7802" xr:uid="{00000000-0005-0000-0000-0000883B0000}"/>
    <cellStyle name="20 % - Markeringsfarve5 8 3 2 2" xfId="15290" xr:uid="{00000000-0005-0000-0000-0000893B0000}"/>
    <cellStyle name="20 % - Markeringsfarve5 8 3 2 2 2" xfId="31605" xr:uid="{00000000-0005-0000-0000-00008A3B0000}"/>
    <cellStyle name="20 % - Markeringsfarve5 8 3 2 2 3" xfId="46569" xr:uid="{00000000-0005-0000-0000-00008B3B0000}"/>
    <cellStyle name="20 % - Markeringsfarve5 8 3 2 3" xfId="24583" xr:uid="{00000000-0005-0000-0000-00008C3B0000}"/>
    <cellStyle name="20 % - Markeringsfarve5 8 3 2 4" xfId="39570" xr:uid="{00000000-0005-0000-0000-00008D3B0000}"/>
    <cellStyle name="20 % - Markeringsfarve5 8 3 3" xfId="11673" xr:uid="{00000000-0005-0000-0000-00008E3B0000}"/>
    <cellStyle name="20 % - Markeringsfarve5 8 3 3 2" xfId="27993" xr:uid="{00000000-0005-0000-0000-00008F3B0000}"/>
    <cellStyle name="20 % - Markeringsfarve5 8 3 3 3" xfId="42959" xr:uid="{00000000-0005-0000-0000-0000903B0000}"/>
    <cellStyle name="20 % - Markeringsfarve5 8 3 4" xfId="20971" xr:uid="{00000000-0005-0000-0000-0000913B0000}"/>
    <cellStyle name="20 % - Markeringsfarve5 8 3 5" xfId="35960" xr:uid="{00000000-0005-0000-0000-0000923B0000}"/>
    <cellStyle name="20 % - Markeringsfarve5 8 4" xfId="6358" xr:uid="{00000000-0005-0000-0000-0000933B0000}"/>
    <cellStyle name="20 % - Markeringsfarve5 8 4 2" xfId="13854" xr:uid="{00000000-0005-0000-0000-0000943B0000}"/>
    <cellStyle name="20 % - Markeringsfarve5 8 4 2 2" xfId="30169" xr:uid="{00000000-0005-0000-0000-0000953B0000}"/>
    <cellStyle name="20 % - Markeringsfarve5 8 4 2 3" xfId="45133" xr:uid="{00000000-0005-0000-0000-0000963B0000}"/>
    <cellStyle name="20 % - Markeringsfarve5 8 4 3" xfId="23147" xr:uid="{00000000-0005-0000-0000-0000973B0000}"/>
    <cellStyle name="20 % - Markeringsfarve5 8 4 4" xfId="38134" xr:uid="{00000000-0005-0000-0000-0000983B0000}"/>
    <cellStyle name="20 % - Markeringsfarve5 8 5" xfId="11671" xr:uid="{00000000-0005-0000-0000-0000993B0000}"/>
    <cellStyle name="20 % - Markeringsfarve5 8 5 2" xfId="27991" xr:uid="{00000000-0005-0000-0000-00009A3B0000}"/>
    <cellStyle name="20 % - Markeringsfarve5 8 5 3" xfId="42957" xr:uid="{00000000-0005-0000-0000-00009B3B0000}"/>
    <cellStyle name="20 % - Markeringsfarve5 8 6" xfId="20969" xr:uid="{00000000-0005-0000-0000-00009C3B0000}"/>
    <cellStyle name="20 % - Markeringsfarve5 8 7" xfId="35958" xr:uid="{00000000-0005-0000-0000-00009D3B0000}"/>
    <cellStyle name="20 % - Markeringsfarve5 9" xfId="3537" xr:uid="{00000000-0005-0000-0000-00009E3B0000}"/>
    <cellStyle name="20 % - Markeringsfarve5 9 2" xfId="3538" xr:uid="{00000000-0005-0000-0000-00009F3B0000}"/>
    <cellStyle name="20 % - Markeringsfarve5 9 2 2" xfId="8643" xr:uid="{00000000-0005-0000-0000-0000A03B0000}"/>
    <cellStyle name="20 % - Markeringsfarve5 9 2 2 2" xfId="16122" xr:uid="{00000000-0005-0000-0000-0000A13B0000}"/>
    <cellStyle name="20 % - Markeringsfarve5 9 2 2 2 2" xfId="32437" xr:uid="{00000000-0005-0000-0000-0000A23B0000}"/>
    <cellStyle name="20 % - Markeringsfarve5 9 2 2 2 3" xfId="47401" xr:uid="{00000000-0005-0000-0000-0000A33B0000}"/>
    <cellStyle name="20 % - Markeringsfarve5 9 2 2 3" xfId="25415" xr:uid="{00000000-0005-0000-0000-0000A43B0000}"/>
    <cellStyle name="20 % - Markeringsfarve5 9 2 2 4" xfId="40402" xr:uid="{00000000-0005-0000-0000-0000A53B0000}"/>
    <cellStyle name="20 % - Markeringsfarve5 9 2 3" xfId="11675" xr:uid="{00000000-0005-0000-0000-0000A63B0000}"/>
    <cellStyle name="20 % - Markeringsfarve5 9 2 3 2" xfId="27995" xr:uid="{00000000-0005-0000-0000-0000A73B0000}"/>
    <cellStyle name="20 % - Markeringsfarve5 9 2 3 3" xfId="42961" xr:uid="{00000000-0005-0000-0000-0000A83B0000}"/>
    <cellStyle name="20 % - Markeringsfarve5 9 2 4" xfId="20973" xr:uid="{00000000-0005-0000-0000-0000A93B0000}"/>
    <cellStyle name="20 % - Markeringsfarve5 9 2 5" xfId="35962" xr:uid="{00000000-0005-0000-0000-0000AA3B0000}"/>
    <cellStyle name="20 % - Markeringsfarve5 9 3" xfId="3539" xr:uid="{00000000-0005-0000-0000-0000AB3B0000}"/>
    <cellStyle name="20 % - Markeringsfarve5 9 3 2" xfId="7919" xr:uid="{00000000-0005-0000-0000-0000AC3B0000}"/>
    <cellStyle name="20 % - Markeringsfarve5 9 3 2 2" xfId="15407" xr:uid="{00000000-0005-0000-0000-0000AD3B0000}"/>
    <cellStyle name="20 % - Markeringsfarve5 9 3 2 2 2" xfId="31722" xr:uid="{00000000-0005-0000-0000-0000AE3B0000}"/>
    <cellStyle name="20 % - Markeringsfarve5 9 3 2 2 3" xfId="46686" xr:uid="{00000000-0005-0000-0000-0000AF3B0000}"/>
    <cellStyle name="20 % - Markeringsfarve5 9 3 2 3" xfId="24700" xr:uid="{00000000-0005-0000-0000-0000B03B0000}"/>
    <cellStyle name="20 % - Markeringsfarve5 9 3 2 4" xfId="39687" xr:uid="{00000000-0005-0000-0000-0000B13B0000}"/>
    <cellStyle name="20 % - Markeringsfarve5 9 3 3" xfId="11676" xr:uid="{00000000-0005-0000-0000-0000B23B0000}"/>
    <cellStyle name="20 % - Markeringsfarve5 9 3 3 2" xfId="27996" xr:uid="{00000000-0005-0000-0000-0000B33B0000}"/>
    <cellStyle name="20 % - Markeringsfarve5 9 3 3 3" xfId="42962" xr:uid="{00000000-0005-0000-0000-0000B43B0000}"/>
    <cellStyle name="20 % - Markeringsfarve5 9 3 4" xfId="20974" xr:uid="{00000000-0005-0000-0000-0000B53B0000}"/>
    <cellStyle name="20 % - Markeringsfarve5 9 3 5" xfId="35963" xr:uid="{00000000-0005-0000-0000-0000B63B0000}"/>
    <cellStyle name="20 % - Markeringsfarve5 9 4" xfId="6359" xr:uid="{00000000-0005-0000-0000-0000B73B0000}"/>
    <cellStyle name="20 % - Markeringsfarve5 9 4 2" xfId="13855" xr:uid="{00000000-0005-0000-0000-0000B83B0000}"/>
    <cellStyle name="20 % - Markeringsfarve5 9 4 2 2" xfId="30170" xr:uid="{00000000-0005-0000-0000-0000B93B0000}"/>
    <cellStyle name="20 % - Markeringsfarve5 9 4 2 3" xfId="45134" xr:uid="{00000000-0005-0000-0000-0000BA3B0000}"/>
    <cellStyle name="20 % - Markeringsfarve5 9 4 3" xfId="23148" xr:uid="{00000000-0005-0000-0000-0000BB3B0000}"/>
    <cellStyle name="20 % - Markeringsfarve5 9 4 4" xfId="38135" xr:uid="{00000000-0005-0000-0000-0000BC3B0000}"/>
    <cellStyle name="20 % - Markeringsfarve5 9 5" xfId="11674" xr:uid="{00000000-0005-0000-0000-0000BD3B0000}"/>
    <cellStyle name="20 % - Markeringsfarve5 9 5 2" xfId="27994" xr:uid="{00000000-0005-0000-0000-0000BE3B0000}"/>
    <cellStyle name="20 % - Markeringsfarve5 9 5 3" xfId="42960" xr:uid="{00000000-0005-0000-0000-0000BF3B0000}"/>
    <cellStyle name="20 % - Markeringsfarve5 9 6" xfId="20972" xr:uid="{00000000-0005-0000-0000-0000C03B0000}"/>
    <cellStyle name="20 % - Markeringsfarve5 9 7" xfId="35961" xr:uid="{00000000-0005-0000-0000-0000C13B0000}"/>
    <cellStyle name="20 % - Markeringsfarve6 10" xfId="3541" xr:uid="{00000000-0005-0000-0000-0000C23B0000}"/>
    <cellStyle name="20 % - Markeringsfarve6 10 2" xfId="3542" xr:uid="{00000000-0005-0000-0000-0000C33B0000}"/>
    <cellStyle name="20 % - Markeringsfarve6 10 2 2" xfId="3543" xr:uid="{00000000-0005-0000-0000-0000C43B0000}"/>
    <cellStyle name="20 % - Markeringsfarve6 10 2 2 2" xfId="8797" xr:uid="{00000000-0005-0000-0000-0000C53B0000}"/>
    <cellStyle name="20 % - Markeringsfarve6 10 2 2 2 2" xfId="16276" xr:uid="{00000000-0005-0000-0000-0000C63B0000}"/>
    <cellStyle name="20 % - Markeringsfarve6 10 2 2 2 2 2" xfId="32591" xr:uid="{00000000-0005-0000-0000-0000C73B0000}"/>
    <cellStyle name="20 % - Markeringsfarve6 10 2 2 2 2 3" xfId="47555" xr:uid="{00000000-0005-0000-0000-0000C83B0000}"/>
    <cellStyle name="20 % - Markeringsfarve6 10 2 2 2 3" xfId="25569" xr:uid="{00000000-0005-0000-0000-0000C93B0000}"/>
    <cellStyle name="20 % - Markeringsfarve6 10 2 2 2 4" xfId="40556" xr:uid="{00000000-0005-0000-0000-0000CA3B0000}"/>
    <cellStyle name="20 % - Markeringsfarve6 10 2 2 3" xfId="11680" xr:uid="{00000000-0005-0000-0000-0000CB3B0000}"/>
    <cellStyle name="20 % - Markeringsfarve6 10 2 2 3 2" xfId="28000" xr:uid="{00000000-0005-0000-0000-0000CC3B0000}"/>
    <cellStyle name="20 % - Markeringsfarve6 10 2 2 3 3" xfId="42966" xr:uid="{00000000-0005-0000-0000-0000CD3B0000}"/>
    <cellStyle name="20 % - Markeringsfarve6 10 2 2 4" xfId="20978" xr:uid="{00000000-0005-0000-0000-0000CE3B0000}"/>
    <cellStyle name="20 % - Markeringsfarve6 10 2 2 5" xfId="35967" xr:uid="{00000000-0005-0000-0000-0000CF3B0000}"/>
    <cellStyle name="20 % - Markeringsfarve6 10 2 3" xfId="7299" xr:uid="{00000000-0005-0000-0000-0000D03B0000}"/>
    <cellStyle name="20 % - Markeringsfarve6 10 2 3 2" xfId="14791" xr:uid="{00000000-0005-0000-0000-0000D13B0000}"/>
    <cellStyle name="20 % - Markeringsfarve6 10 2 3 2 2" xfId="31106" xr:uid="{00000000-0005-0000-0000-0000D23B0000}"/>
    <cellStyle name="20 % - Markeringsfarve6 10 2 3 2 3" xfId="46070" xr:uid="{00000000-0005-0000-0000-0000D33B0000}"/>
    <cellStyle name="20 % - Markeringsfarve6 10 2 3 3" xfId="24084" xr:uid="{00000000-0005-0000-0000-0000D43B0000}"/>
    <cellStyle name="20 % - Markeringsfarve6 10 2 3 4" xfId="39071" xr:uid="{00000000-0005-0000-0000-0000D53B0000}"/>
    <cellStyle name="20 % - Markeringsfarve6 10 2 4" xfId="11679" xr:uid="{00000000-0005-0000-0000-0000D63B0000}"/>
    <cellStyle name="20 % - Markeringsfarve6 10 2 4 2" xfId="27999" xr:uid="{00000000-0005-0000-0000-0000D73B0000}"/>
    <cellStyle name="20 % - Markeringsfarve6 10 2 4 3" xfId="42965" xr:uid="{00000000-0005-0000-0000-0000D83B0000}"/>
    <cellStyle name="20 % - Markeringsfarve6 10 2 5" xfId="20977" xr:uid="{00000000-0005-0000-0000-0000D93B0000}"/>
    <cellStyle name="20 % - Markeringsfarve6 10 2 6" xfId="35966" xr:uid="{00000000-0005-0000-0000-0000DA3B0000}"/>
    <cellStyle name="20 % - Markeringsfarve6 10 3" xfId="3544" xr:uid="{00000000-0005-0000-0000-0000DB3B0000}"/>
    <cellStyle name="20 % - Markeringsfarve6 10 3 2" xfId="8074" xr:uid="{00000000-0005-0000-0000-0000DC3B0000}"/>
    <cellStyle name="20 % - Markeringsfarve6 10 3 2 2" xfId="15562" xr:uid="{00000000-0005-0000-0000-0000DD3B0000}"/>
    <cellStyle name="20 % - Markeringsfarve6 10 3 2 2 2" xfId="31877" xr:uid="{00000000-0005-0000-0000-0000DE3B0000}"/>
    <cellStyle name="20 % - Markeringsfarve6 10 3 2 2 3" xfId="46841" xr:uid="{00000000-0005-0000-0000-0000DF3B0000}"/>
    <cellStyle name="20 % - Markeringsfarve6 10 3 2 3" xfId="24855" xr:uid="{00000000-0005-0000-0000-0000E03B0000}"/>
    <cellStyle name="20 % - Markeringsfarve6 10 3 2 4" xfId="39842" xr:uid="{00000000-0005-0000-0000-0000E13B0000}"/>
    <cellStyle name="20 % - Markeringsfarve6 10 3 3" xfId="11681" xr:uid="{00000000-0005-0000-0000-0000E23B0000}"/>
    <cellStyle name="20 % - Markeringsfarve6 10 3 3 2" xfId="28001" xr:uid="{00000000-0005-0000-0000-0000E33B0000}"/>
    <cellStyle name="20 % - Markeringsfarve6 10 3 3 3" xfId="42967" xr:uid="{00000000-0005-0000-0000-0000E43B0000}"/>
    <cellStyle name="20 % - Markeringsfarve6 10 3 4" xfId="20979" xr:uid="{00000000-0005-0000-0000-0000E53B0000}"/>
    <cellStyle name="20 % - Markeringsfarve6 10 3 5" xfId="35968" xr:uid="{00000000-0005-0000-0000-0000E63B0000}"/>
    <cellStyle name="20 % - Markeringsfarve6 10 4" xfId="3545" xr:uid="{00000000-0005-0000-0000-0000E73B0000}"/>
    <cellStyle name="20 % - Markeringsfarve6 10 4 2" xfId="7769" xr:uid="{00000000-0005-0000-0000-0000E83B0000}"/>
    <cellStyle name="20 % - Markeringsfarve6 10 4 2 2" xfId="15257" xr:uid="{00000000-0005-0000-0000-0000E93B0000}"/>
    <cellStyle name="20 % - Markeringsfarve6 10 4 2 2 2" xfId="31572" xr:uid="{00000000-0005-0000-0000-0000EA3B0000}"/>
    <cellStyle name="20 % - Markeringsfarve6 10 4 2 2 3" xfId="46536" xr:uid="{00000000-0005-0000-0000-0000EB3B0000}"/>
    <cellStyle name="20 % - Markeringsfarve6 10 4 2 3" xfId="24550" xr:uid="{00000000-0005-0000-0000-0000EC3B0000}"/>
    <cellStyle name="20 % - Markeringsfarve6 10 4 2 4" xfId="39537" xr:uid="{00000000-0005-0000-0000-0000ED3B0000}"/>
    <cellStyle name="20 % - Markeringsfarve6 10 4 3" xfId="11682" xr:uid="{00000000-0005-0000-0000-0000EE3B0000}"/>
    <cellStyle name="20 % - Markeringsfarve6 10 4 3 2" xfId="28002" xr:uid="{00000000-0005-0000-0000-0000EF3B0000}"/>
    <cellStyle name="20 % - Markeringsfarve6 10 4 3 3" xfId="42968" xr:uid="{00000000-0005-0000-0000-0000F03B0000}"/>
    <cellStyle name="20 % - Markeringsfarve6 10 4 4" xfId="20980" xr:uid="{00000000-0005-0000-0000-0000F13B0000}"/>
    <cellStyle name="20 % - Markeringsfarve6 10 4 5" xfId="35969" xr:uid="{00000000-0005-0000-0000-0000F23B0000}"/>
    <cellStyle name="20 % - Markeringsfarve6 10 5" xfId="6361" xr:uid="{00000000-0005-0000-0000-0000F33B0000}"/>
    <cellStyle name="20 % - Markeringsfarve6 10 5 2" xfId="13857" xr:uid="{00000000-0005-0000-0000-0000F43B0000}"/>
    <cellStyle name="20 % - Markeringsfarve6 10 5 2 2" xfId="30172" xr:uid="{00000000-0005-0000-0000-0000F53B0000}"/>
    <cellStyle name="20 % - Markeringsfarve6 10 5 2 3" xfId="45136" xr:uid="{00000000-0005-0000-0000-0000F63B0000}"/>
    <cellStyle name="20 % - Markeringsfarve6 10 5 3" xfId="23150" xr:uid="{00000000-0005-0000-0000-0000F73B0000}"/>
    <cellStyle name="20 % - Markeringsfarve6 10 5 4" xfId="38137" xr:uid="{00000000-0005-0000-0000-0000F83B0000}"/>
    <cellStyle name="20 % - Markeringsfarve6 10 6" xfId="11678" xr:uid="{00000000-0005-0000-0000-0000F93B0000}"/>
    <cellStyle name="20 % - Markeringsfarve6 10 6 2" xfId="27998" xr:uid="{00000000-0005-0000-0000-0000FA3B0000}"/>
    <cellStyle name="20 % - Markeringsfarve6 10 6 3" xfId="42964" xr:uid="{00000000-0005-0000-0000-0000FB3B0000}"/>
    <cellStyle name="20 % - Markeringsfarve6 10 7" xfId="20976" xr:uid="{00000000-0005-0000-0000-0000FC3B0000}"/>
    <cellStyle name="20 % - Markeringsfarve6 10 8" xfId="35965" xr:uid="{00000000-0005-0000-0000-0000FD3B0000}"/>
    <cellStyle name="20 % - Markeringsfarve6 11" xfId="3546" xr:uid="{00000000-0005-0000-0000-0000FE3B0000}"/>
    <cellStyle name="20 % - Markeringsfarve6 11 2" xfId="3547" xr:uid="{00000000-0005-0000-0000-0000FF3B0000}"/>
    <cellStyle name="20 % - Markeringsfarve6 11 2 2" xfId="8170" xr:uid="{00000000-0005-0000-0000-0000003C0000}"/>
    <cellStyle name="20 % - Markeringsfarve6 11 2 2 2" xfId="15649" xr:uid="{00000000-0005-0000-0000-0000013C0000}"/>
    <cellStyle name="20 % - Markeringsfarve6 11 2 2 2 2" xfId="31964" xr:uid="{00000000-0005-0000-0000-0000023C0000}"/>
    <cellStyle name="20 % - Markeringsfarve6 11 2 2 2 3" xfId="46928" xr:uid="{00000000-0005-0000-0000-0000033C0000}"/>
    <cellStyle name="20 % - Markeringsfarve6 11 2 2 3" xfId="24942" xr:uid="{00000000-0005-0000-0000-0000043C0000}"/>
    <cellStyle name="20 % - Markeringsfarve6 11 2 2 4" xfId="39929" xr:uid="{00000000-0005-0000-0000-0000053C0000}"/>
    <cellStyle name="20 % - Markeringsfarve6 11 2 3" xfId="11684" xr:uid="{00000000-0005-0000-0000-0000063C0000}"/>
    <cellStyle name="20 % - Markeringsfarve6 11 2 3 2" xfId="28004" xr:uid="{00000000-0005-0000-0000-0000073C0000}"/>
    <cellStyle name="20 % - Markeringsfarve6 11 2 3 3" xfId="42970" xr:uid="{00000000-0005-0000-0000-0000083C0000}"/>
    <cellStyle name="20 % - Markeringsfarve6 11 2 4" xfId="20982" xr:uid="{00000000-0005-0000-0000-0000093C0000}"/>
    <cellStyle name="20 % - Markeringsfarve6 11 2 5" xfId="35971" xr:uid="{00000000-0005-0000-0000-00000A3C0000}"/>
    <cellStyle name="20 % - Markeringsfarve6 11 3" xfId="3548" xr:uid="{00000000-0005-0000-0000-00000B3C0000}"/>
    <cellStyle name="20 % - Markeringsfarve6 11 3 2" xfId="9378" xr:uid="{00000000-0005-0000-0000-00000C3C0000}"/>
    <cellStyle name="20 % - Markeringsfarve6 11 3 2 2" xfId="16836" xr:uid="{00000000-0005-0000-0000-00000D3C0000}"/>
    <cellStyle name="20 % - Markeringsfarve6 11 3 2 2 2" xfId="33151" xr:uid="{00000000-0005-0000-0000-00000E3C0000}"/>
    <cellStyle name="20 % - Markeringsfarve6 11 3 2 2 3" xfId="48115" xr:uid="{00000000-0005-0000-0000-00000F3C0000}"/>
    <cellStyle name="20 % - Markeringsfarve6 11 3 2 3" xfId="26129" xr:uid="{00000000-0005-0000-0000-0000103C0000}"/>
    <cellStyle name="20 % - Markeringsfarve6 11 3 2 4" xfId="41116" xr:uid="{00000000-0005-0000-0000-0000113C0000}"/>
    <cellStyle name="20 % - Markeringsfarve6 11 3 3" xfId="11685" xr:uid="{00000000-0005-0000-0000-0000123C0000}"/>
    <cellStyle name="20 % - Markeringsfarve6 11 3 3 2" xfId="28005" xr:uid="{00000000-0005-0000-0000-0000133C0000}"/>
    <cellStyle name="20 % - Markeringsfarve6 11 3 3 3" xfId="42971" xr:uid="{00000000-0005-0000-0000-0000143C0000}"/>
    <cellStyle name="20 % - Markeringsfarve6 11 3 4" xfId="20983" xr:uid="{00000000-0005-0000-0000-0000153C0000}"/>
    <cellStyle name="20 % - Markeringsfarve6 11 3 5" xfId="35972" xr:uid="{00000000-0005-0000-0000-0000163C0000}"/>
    <cellStyle name="20 % - Markeringsfarve6 11 4" xfId="6362" xr:uid="{00000000-0005-0000-0000-0000173C0000}"/>
    <cellStyle name="20 % - Markeringsfarve6 11 4 2" xfId="13858" xr:uid="{00000000-0005-0000-0000-0000183C0000}"/>
    <cellStyle name="20 % - Markeringsfarve6 11 4 2 2" xfId="30173" xr:uid="{00000000-0005-0000-0000-0000193C0000}"/>
    <cellStyle name="20 % - Markeringsfarve6 11 4 2 3" xfId="45137" xr:uid="{00000000-0005-0000-0000-00001A3C0000}"/>
    <cellStyle name="20 % - Markeringsfarve6 11 4 3" xfId="23151" xr:uid="{00000000-0005-0000-0000-00001B3C0000}"/>
    <cellStyle name="20 % - Markeringsfarve6 11 4 4" xfId="38138" xr:uid="{00000000-0005-0000-0000-00001C3C0000}"/>
    <cellStyle name="20 % - Markeringsfarve6 11 5" xfId="11683" xr:uid="{00000000-0005-0000-0000-00001D3C0000}"/>
    <cellStyle name="20 % - Markeringsfarve6 11 5 2" xfId="28003" xr:uid="{00000000-0005-0000-0000-00001E3C0000}"/>
    <cellStyle name="20 % - Markeringsfarve6 11 5 3" xfId="42969" xr:uid="{00000000-0005-0000-0000-00001F3C0000}"/>
    <cellStyle name="20 % - Markeringsfarve6 11 6" xfId="20981" xr:uid="{00000000-0005-0000-0000-0000203C0000}"/>
    <cellStyle name="20 % - Markeringsfarve6 11 7" xfId="35970" xr:uid="{00000000-0005-0000-0000-0000213C0000}"/>
    <cellStyle name="20 % - Markeringsfarve6 12" xfId="3549" xr:uid="{00000000-0005-0000-0000-0000223C0000}"/>
    <cellStyle name="20 % - Markeringsfarve6 12 2" xfId="3550" xr:uid="{00000000-0005-0000-0000-0000233C0000}"/>
    <cellStyle name="20 % - Markeringsfarve6 12 2 2" xfId="9103" xr:uid="{00000000-0005-0000-0000-0000243C0000}"/>
    <cellStyle name="20 % - Markeringsfarve6 12 2 2 2" xfId="16573" xr:uid="{00000000-0005-0000-0000-0000253C0000}"/>
    <cellStyle name="20 % - Markeringsfarve6 12 2 2 2 2" xfId="32888" xr:uid="{00000000-0005-0000-0000-0000263C0000}"/>
    <cellStyle name="20 % - Markeringsfarve6 12 2 2 2 3" xfId="47852" xr:uid="{00000000-0005-0000-0000-0000273C0000}"/>
    <cellStyle name="20 % - Markeringsfarve6 12 2 2 3" xfId="25866" xr:uid="{00000000-0005-0000-0000-0000283C0000}"/>
    <cellStyle name="20 % - Markeringsfarve6 12 2 2 4" xfId="40853" xr:uid="{00000000-0005-0000-0000-0000293C0000}"/>
    <cellStyle name="20 % - Markeringsfarve6 12 2 3" xfId="11687" xr:uid="{00000000-0005-0000-0000-00002A3C0000}"/>
    <cellStyle name="20 % - Markeringsfarve6 12 2 3 2" xfId="28007" xr:uid="{00000000-0005-0000-0000-00002B3C0000}"/>
    <cellStyle name="20 % - Markeringsfarve6 12 2 3 3" xfId="42973" xr:uid="{00000000-0005-0000-0000-00002C3C0000}"/>
    <cellStyle name="20 % - Markeringsfarve6 12 2 4" xfId="20985" xr:uid="{00000000-0005-0000-0000-00002D3C0000}"/>
    <cellStyle name="20 % - Markeringsfarve6 12 2 5" xfId="35974" xr:uid="{00000000-0005-0000-0000-00002E3C0000}"/>
    <cellStyle name="20 % - Markeringsfarve6 12 3" xfId="6363" xr:uid="{00000000-0005-0000-0000-00002F3C0000}"/>
    <cellStyle name="20 % - Markeringsfarve6 12 3 2" xfId="13859" xr:uid="{00000000-0005-0000-0000-0000303C0000}"/>
    <cellStyle name="20 % - Markeringsfarve6 12 3 2 2" xfId="30174" xr:uid="{00000000-0005-0000-0000-0000313C0000}"/>
    <cellStyle name="20 % - Markeringsfarve6 12 3 2 3" xfId="45138" xr:uid="{00000000-0005-0000-0000-0000323C0000}"/>
    <cellStyle name="20 % - Markeringsfarve6 12 3 3" xfId="23152" xr:uid="{00000000-0005-0000-0000-0000333C0000}"/>
    <cellStyle name="20 % - Markeringsfarve6 12 3 4" xfId="38139" xr:uid="{00000000-0005-0000-0000-0000343C0000}"/>
    <cellStyle name="20 % - Markeringsfarve6 12 4" xfId="11686" xr:uid="{00000000-0005-0000-0000-0000353C0000}"/>
    <cellStyle name="20 % - Markeringsfarve6 12 4 2" xfId="28006" xr:uid="{00000000-0005-0000-0000-0000363C0000}"/>
    <cellStyle name="20 % - Markeringsfarve6 12 4 3" xfId="42972" xr:uid="{00000000-0005-0000-0000-0000373C0000}"/>
    <cellStyle name="20 % - Markeringsfarve6 12 5" xfId="20984" xr:uid="{00000000-0005-0000-0000-0000383C0000}"/>
    <cellStyle name="20 % - Markeringsfarve6 12 6" xfId="35973" xr:uid="{00000000-0005-0000-0000-0000393C0000}"/>
    <cellStyle name="20 % - Markeringsfarve6 13" xfId="3551" xr:uid="{00000000-0005-0000-0000-00003A3C0000}"/>
    <cellStyle name="20 % - Markeringsfarve6 13 2" xfId="3552" xr:uid="{00000000-0005-0000-0000-00003B3C0000}"/>
    <cellStyle name="20 % - Markeringsfarve6 13 2 2" xfId="9339" xr:uid="{00000000-0005-0000-0000-00003C3C0000}"/>
    <cellStyle name="20 % - Markeringsfarve6 13 2 2 2" xfId="16799" xr:uid="{00000000-0005-0000-0000-00003D3C0000}"/>
    <cellStyle name="20 % - Markeringsfarve6 13 2 2 2 2" xfId="33114" xr:uid="{00000000-0005-0000-0000-00003E3C0000}"/>
    <cellStyle name="20 % - Markeringsfarve6 13 2 2 2 3" xfId="48078" xr:uid="{00000000-0005-0000-0000-00003F3C0000}"/>
    <cellStyle name="20 % - Markeringsfarve6 13 2 2 3" xfId="26092" xr:uid="{00000000-0005-0000-0000-0000403C0000}"/>
    <cellStyle name="20 % - Markeringsfarve6 13 2 2 4" xfId="41079" xr:uid="{00000000-0005-0000-0000-0000413C0000}"/>
    <cellStyle name="20 % - Markeringsfarve6 13 2 3" xfId="11689" xr:uid="{00000000-0005-0000-0000-0000423C0000}"/>
    <cellStyle name="20 % - Markeringsfarve6 13 2 3 2" xfId="28009" xr:uid="{00000000-0005-0000-0000-0000433C0000}"/>
    <cellStyle name="20 % - Markeringsfarve6 13 2 3 3" xfId="42975" xr:uid="{00000000-0005-0000-0000-0000443C0000}"/>
    <cellStyle name="20 % - Markeringsfarve6 13 2 4" xfId="20987" xr:uid="{00000000-0005-0000-0000-0000453C0000}"/>
    <cellStyle name="20 % - Markeringsfarve6 13 2 5" xfId="35976" xr:uid="{00000000-0005-0000-0000-0000463C0000}"/>
    <cellStyle name="20 % - Markeringsfarve6 13 3" xfId="6364" xr:uid="{00000000-0005-0000-0000-0000473C0000}"/>
    <cellStyle name="20 % - Markeringsfarve6 13 3 2" xfId="13860" xr:uid="{00000000-0005-0000-0000-0000483C0000}"/>
    <cellStyle name="20 % - Markeringsfarve6 13 3 2 2" xfId="30175" xr:uid="{00000000-0005-0000-0000-0000493C0000}"/>
    <cellStyle name="20 % - Markeringsfarve6 13 3 2 3" xfId="45139" xr:uid="{00000000-0005-0000-0000-00004A3C0000}"/>
    <cellStyle name="20 % - Markeringsfarve6 13 3 3" xfId="23153" xr:uid="{00000000-0005-0000-0000-00004B3C0000}"/>
    <cellStyle name="20 % - Markeringsfarve6 13 3 4" xfId="38140" xr:uid="{00000000-0005-0000-0000-00004C3C0000}"/>
    <cellStyle name="20 % - Markeringsfarve6 13 4" xfId="11688" xr:uid="{00000000-0005-0000-0000-00004D3C0000}"/>
    <cellStyle name="20 % - Markeringsfarve6 13 4 2" xfId="28008" xr:uid="{00000000-0005-0000-0000-00004E3C0000}"/>
    <cellStyle name="20 % - Markeringsfarve6 13 4 3" xfId="42974" xr:uid="{00000000-0005-0000-0000-00004F3C0000}"/>
    <cellStyle name="20 % - Markeringsfarve6 13 5" xfId="20986" xr:uid="{00000000-0005-0000-0000-0000503C0000}"/>
    <cellStyle name="20 % - Markeringsfarve6 13 6" xfId="35975" xr:uid="{00000000-0005-0000-0000-0000513C0000}"/>
    <cellStyle name="20 % - Markeringsfarve6 14" xfId="3553" xr:uid="{00000000-0005-0000-0000-0000523C0000}"/>
    <cellStyle name="20 % - Markeringsfarve6 14 2" xfId="3554" xr:uid="{00000000-0005-0000-0000-0000533C0000}"/>
    <cellStyle name="20 % - Markeringsfarve6 14 2 2" xfId="8910" xr:uid="{00000000-0005-0000-0000-0000543C0000}"/>
    <cellStyle name="20 % - Markeringsfarve6 14 2 2 2" xfId="16385" xr:uid="{00000000-0005-0000-0000-0000553C0000}"/>
    <cellStyle name="20 % - Markeringsfarve6 14 2 2 2 2" xfId="32700" xr:uid="{00000000-0005-0000-0000-0000563C0000}"/>
    <cellStyle name="20 % - Markeringsfarve6 14 2 2 2 3" xfId="47664" xr:uid="{00000000-0005-0000-0000-0000573C0000}"/>
    <cellStyle name="20 % - Markeringsfarve6 14 2 2 3" xfId="25678" xr:uid="{00000000-0005-0000-0000-0000583C0000}"/>
    <cellStyle name="20 % - Markeringsfarve6 14 2 2 4" xfId="40665" xr:uid="{00000000-0005-0000-0000-0000593C0000}"/>
    <cellStyle name="20 % - Markeringsfarve6 14 2 3" xfId="11691" xr:uid="{00000000-0005-0000-0000-00005A3C0000}"/>
    <cellStyle name="20 % - Markeringsfarve6 14 2 3 2" xfId="28011" xr:uid="{00000000-0005-0000-0000-00005B3C0000}"/>
    <cellStyle name="20 % - Markeringsfarve6 14 2 3 3" xfId="42977" xr:uid="{00000000-0005-0000-0000-00005C3C0000}"/>
    <cellStyle name="20 % - Markeringsfarve6 14 2 4" xfId="20989" xr:uid="{00000000-0005-0000-0000-00005D3C0000}"/>
    <cellStyle name="20 % - Markeringsfarve6 14 2 5" xfId="35978" xr:uid="{00000000-0005-0000-0000-00005E3C0000}"/>
    <cellStyle name="20 % - Markeringsfarve6 14 3" xfId="6360" xr:uid="{00000000-0005-0000-0000-00005F3C0000}"/>
    <cellStyle name="20 % - Markeringsfarve6 14 3 2" xfId="13856" xr:uid="{00000000-0005-0000-0000-0000603C0000}"/>
    <cellStyle name="20 % - Markeringsfarve6 14 3 2 2" xfId="30171" xr:uid="{00000000-0005-0000-0000-0000613C0000}"/>
    <cellStyle name="20 % - Markeringsfarve6 14 3 2 3" xfId="45135" xr:uid="{00000000-0005-0000-0000-0000623C0000}"/>
    <cellStyle name="20 % - Markeringsfarve6 14 3 3" xfId="23149" xr:uid="{00000000-0005-0000-0000-0000633C0000}"/>
    <cellStyle name="20 % - Markeringsfarve6 14 3 4" xfId="38136" xr:uid="{00000000-0005-0000-0000-0000643C0000}"/>
    <cellStyle name="20 % - Markeringsfarve6 14 4" xfId="11690" xr:uid="{00000000-0005-0000-0000-0000653C0000}"/>
    <cellStyle name="20 % - Markeringsfarve6 14 4 2" xfId="28010" xr:uid="{00000000-0005-0000-0000-0000663C0000}"/>
    <cellStyle name="20 % - Markeringsfarve6 14 4 3" xfId="42976" xr:uid="{00000000-0005-0000-0000-0000673C0000}"/>
    <cellStyle name="20 % - Markeringsfarve6 14 5" xfId="20988" xr:uid="{00000000-0005-0000-0000-0000683C0000}"/>
    <cellStyle name="20 % - Markeringsfarve6 14 6" xfId="35977" xr:uid="{00000000-0005-0000-0000-0000693C0000}"/>
    <cellStyle name="20 % - Markeringsfarve6 15" xfId="3555" xr:uid="{00000000-0005-0000-0000-00006A3C0000}"/>
    <cellStyle name="20 % - Markeringsfarve6 15 2" xfId="7395" xr:uid="{00000000-0005-0000-0000-00006B3C0000}"/>
    <cellStyle name="20 % - Markeringsfarve6 15 2 2" xfId="14886" xr:uid="{00000000-0005-0000-0000-00006C3C0000}"/>
    <cellStyle name="20 % - Markeringsfarve6 15 2 2 2" xfId="31201" xr:uid="{00000000-0005-0000-0000-00006D3C0000}"/>
    <cellStyle name="20 % - Markeringsfarve6 15 2 2 3" xfId="46165" xr:uid="{00000000-0005-0000-0000-00006E3C0000}"/>
    <cellStyle name="20 % - Markeringsfarve6 15 2 3" xfId="24179" xr:uid="{00000000-0005-0000-0000-00006F3C0000}"/>
    <cellStyle name="20 % - Markeringsfarve6 15 2 4" xfId="39166" xr:uid="{00000000-0005-0000-0000-0000703C0000}"/>
    <cellStyle name="20 % - Markeringsfarve6 15 3" xfId="11692" xr:uid="{00000000-0005-0000-0000-0000713C0000}"/>
    <cellStyle name="20 % - Markeringsfarve6 15 3 2" xfId="28012" xr:uid="{00000000-0005-0000-0000-0000723C0000}"/>
    <cellStyle name="20 % - Markeringsfarve6 15 3 3" xfId="42978" xr:uid="{00000000-0005-0000-0000-0000733C0000}"/>
    <cellStyle name="20 % - Markeringsfarve6 15 4" xfId="20990" xr:uid="{00000000-0005-0000-0000-0000743C0000}"/>
    <cellStyle name="20 % - Markeringsfarve6 15 5" xfId="35979" xr:uid="{00000000-0005-0000-0000-0000753C0000}"/>
    <cellStyle name="20 % - Markeringsfarve6 16" xfId="3556" xr:uid="{00000000-0005-0000-0000-0000763C0000}"/>
    <cellStyle name="20 % - Markeringsfarve6 16 2" xfId="9392" xr:uid="{00000000-0005-0000-0000-0000773C0000}"/>
    <cellStyle name="20 % - Markeringsfarve6 16 2 2" xfId="16850" xr:uid="{00000000-0005-0000-0000-0000783C0000}"/>
    <cellStyle name="20 % - Markeringsfarve6 16 2 2 2" xfId="33165" xr:uid="{00000000-0005-0000-0000-0000793C0000}"/>
    <cellStyle name="20 % - Markeringsfarve6 16 2 2 3" xfId="48129" xr:uid="{00000000-0005-0000-0000-00007A3C0000}"/>
    <cellStyle name="20 % - Markeringsfarve6 16 2 3" xfId="26143" xr:uid="{00000000-0005-0000-0000-00007B3C0000}"/>
    <cellStyle name="20 % - Markeringsfarve6 16 2 4" xfId="41130" xr:uid="{00000000-0005-0000-0000-00007C3C0000}"/>
    <cellStyle name="20 % - Markeringsfarve6 16 3" xfId="11693" xr:uid="{00000000-0005-0000-0000-00007D3C0000}"/>
    <cellStyle name="20 % - Markeringsfarve6 16 3 2" xfId="28013" xr:uid="{00000000-0005-0000-0000-00007E3C0000}"/>
    <cellStyle name="20 % - Markeringsfarve6 16 3 3" xfId="42979" xr:uid="{00000000-0005-0000-0000-00007F3C0000}"/>
    <cellStyle name="20 % - Markeringsfarve6 16 4" xfId="20991" xr:uid="{00000000-0005-0000-0000-0000803C0000}"/>
    <cellStyle name="20 % - Markeringsfarve6 16 5" xfId="35980" xr:uid="{00000000-0005-0000-0000-0000813C0000}"/>
    <cellStyle name="20 % - Markeringsfarve6 17" xfId="3557" xr:uid="{00000000-0005-0000-0000-0000823C0000}"/>
    <cellStyle name="20 % - Markeringsfarve6 17 2" xfId="7767" xr:uid="{00000000-0005-0000-0000-0000833C0000}"/>
    <cellStyle name="20 % - Markeringsfarve6 17 2 2" xfId="15255" xr:uid="{00000000-0005-0000-0000-0000843C0000}"/>
    <cellStyle name="20 % - Markeringsfarve6 17 2 2 2" xfId="31570" xr:uid="{00000000-0005-0000-0000-0000853C0000}"/>
    <cellStyle name="20 % - Markeringsfarve6 17 2 2 3" xfId="46534" xr:uid="{00000000-0005-0000-0000-0000863C0000}"/>
    <cellStyle name="20 % - Markeringsfarve6 17 2 3" xfId="24548" xr:uid="{00000000-0005-0000-0000-0000873C0000}"/>
    <cellStyle name="20 % - Markeringsfarve6 17 2 4" xfId="39535" xr:uid="{00000000-0005-0000-0000-0000883C0000}"/>
    <cellStyle name="20 % - Markeringsfarve6 17 3" xfId="11694" xr:uid="{00000000-0005-0000-0000-0000893C0000}"/>
    <cellStyle name="20 % - Markeringsfarve6 17 3 2" xfId="28014" xr:uid="{00000000-0005-0000-0000-00008A3C0000}"/>
    <cellStyle name="20 % - Markeringsfarve6 17 3 3" xfId="42980" xr:uid="{00000000-0005-0000-0000-00008B3C0000}"/>
    <cellStyle name="20 % - Markeringsfarve6 17 4" xfId="20992" xr:uid="{00000000-0005-0000-0000-00008C3C0000}"/>
    <cellStyle name="20 % - Markeringsfarve6 17 5" xfId="35981" xr:uid="{00000000-0005-0000-0000-00008D3C0000}"/>
    <cellStyle name="20 % - Markeringsfarve6 18" xfId="6075" xr:uid="{00000000-0005-0000-0000-00008E3C0000}"/>
    <cellStyle name="20 % - Markeringsfarve6 18 2" xfId="13572" xr:uid="{00000000-0005-0000-0000-00008F3C0000}"/>
    <cellStyle name="20 % - Markeringsfarve6 18 2 2" xfId="29887" xr:uid="{00000000-0005-0000-0000-0000903C0000}"/>
    <cellStyle name="20 % - Markeringsfarve6 18 2 3" xfId="44851" xr:uid="{00000000-0005-0000-0000-0000913C0000}"/>
    <cellStyle name="20 % - Markeringsfarve6 18 3" xfId="22865" xr:uid="{00000000-0005-0000-0000-0000923C0000}"/>
    <cellStyle name="20 % - Markeringsfarve6 18 4" xfId="37852" xr:uid="{00000000-0005-0000-0000-0000933C0000}"/>
    <cellStyle name="20 % - Markeringsfarve6 19" xfId="3540" xr:uid="{00000000-0005-0000-0000-0000943C0000}"/>
    <cellStyle name="20 % - Markeringsfarve6 19 2" xfId="11677" xr:uid="{00000000-0005-0000-0000-0000953C0000}"/>
    <cellStyle name="20 % - Markeringsfarve6 19 2 2" xfId="27997" xr:uid="{00000000-0005-0000-0000-0000963C0000}"/>
    <cellStyle name="20 % - Markeringsfarve6 19 2 3" xfId="42963" xr:uid="{00000000-0005-0000-0000-0000973C0000}"/>
    <cellStyle name="20 % - Markeringsfarve6 19 3" xfId="20975" xr:uid="{00000000-0005-0000-0000-0000983C0000}"/>
    <cellStyle name="20 % - Markeringsfarve6 19 4" xfId="35964" xr:uid="{00000000-0005-0000-0000-0000993C0000}"/>
    <cellStyle name="20 % - Markeringsfarve6 2" xfId="3558" xr:uid="{00000000-0005-0000-0000-00009A3C0000}"/>
    <cellStyle name="20 % - Markeringsfarve6 2 10" xfId="3559" xr:uid="{00000000-0005-0000-0000-00009B3C0000}"/>
    <cellStyle name="20 % - Markeringsfarve6 2 10 2" xfId="7424" xr:uid="{00000000-0005-0000-0000-00009C3C0000}"/>
    <cellStyle name="20 % - Markeringsfarve6 2 10 2 2" xfId="14913" xr:uid="{00000000-0005-0000-0000-00009D3C0000}"/>
    <cellStyle name="20 % - Markeringsfarve6 2 10 2 2 2" xfId="31228" xr:uid="{00000000-0005-0000-0000-00009E3C0000}"/>
    <cellStyle name="20 % - Markeringsfarve6 2 10 2 2 3" xfId="46192" xr:uid="{00000000-0005-0000-0000-00009F3C0000}"/>
    <cellStyle name="20 % - Markeringsfarve6 2 10 2 3" xfId="24206" xr:uid="{00000000-0005-0000-0000-0000A03C0000}"/>
    <cellStyle name="20 % - Markeringsfarve6 2 10 2 4" xfId="39193" xr:uid="{00000000-0005-0000-0000-0000A13C0000}"/>
    <cellStyle name="20 % - Markeringsfarve6 2 10 3" xfId="11696" xr:uid="{00000000-0005-0000-0000-0000A23C0000}"/>
    <cellStyle name="20 % - Markeringsfarve6 2 10 3 2" xfId="28016" xr:uid="{00000000-0005-0000-0000-0000A33C0000}"/>
    <cellStyle name="20 % - Markeringsfarve6 2 10 3 3" xfId="42982" xr:uid="{00000000-0005-0000-0000-0000A43C0000}"/>
    <cellStyle name="20 % - Markeringsfarve6 2 10 4" xfId="20994" xr:uid="{00000000-0005-0000-0000-0000A53C0000}"/>
    <cellStyle name="20 % - Markeringsfarve6 2 10 5" xfId="35983" xr:uid="{00000000-0005-0000-0000-0000A63C0000}"/>
    <cellStyle name="20 % - Markeringsfarve6 2 11" xfId="3560" xr:uid="{00000000-0005-0000-0000-0000A73C0000}"/>
    <cellStyle name="20 % - Markeringsfarve6 2 11 2" xfId="9061" xr:uid="{00000000-0005-0000-0000-0000A83C0000}"/>
    <cellStyle name="20 % - Markeringsfarve6 2 11 2 2" xfId="16532" xr:uid="{00000000-0005-0000-0000-0000A93C0000}"/>
    <cellStyle name="20 % - Markeringsfarve6 2 11 2 2 2" xfId="32847" xr:uid="{00000000-0005-0000-0000-0000AA3C0000}"/>
    <cellStyle name="20 % - Markeringsfarve6 2 11 2 2 3" xfId="47811" xr:uid="{00000000-0005-0000-0000-0000AB3C0000}"/>
    <cellStyle name="20 % - Markeringsfarve6 2 11 2 3" xfId="25825" xr:uid="{00000000-0005-0000-0000-0000AC3C0000}"/>
    <cellStyle name="20 % - Markeringsfarve6 2 11 2 4" xfId="40812" xr:uid="{00000000-0005-0000-0000-0000AD3C0000}"/>
    <cellStyle name="20 % - Markeringsfarve6 2 11 3" xfId="11697" xr:uid="{00000000-0005-0000-0000-0000AE3C0000}"/>
    <cellStyle name="20 % - Markeringsfarve6 2 11 3 2" xfId="28017" xr:uid="{00000000-0005-0000-0000-0000AF3C0000}"/>
    <cellStyle name="20 % - Markeringsfarve6 2 11 3 3" xfId="42983" xr:uid="{00000000-0005-0000-0000-0000B03C0000}"/>
    <cellStyle name="20 % - Markeringsfarve6 2 11 4" xfId="20995" xr:uid="{00000000-0005-0000-0000-0000B13C0000}"/>
    <cellStyle name="20 % - Markeringsfarve6 2 11 5" xfId="35984" xr:uid="{00000000-0005-0000-0000-0000B23C0000}"/>
    <cellStyle name="20 % - Markeringsfarve6 2 12" xfId="6365" xr:uid="{00000000-0005-0000-0000-0000B33C0000}"/>
    <cellStyle name="20 % - Markeringsfarve6 2 12 2" xfId="13861" xr:uid="{00000000-0005-0000-0000-0000B43C0000}"/>
    <cellStyle name="20 % - Markeringsfarve6 2 12 2 2" xfId="30176" xr:uid="{00000000-0005-0000-0000-0000B53C0000}"/>
    <cellStyle name="20 % - Markeringsfarve6 2 12 2 3" xfId="45140" xr:uid="{00000000-0005-0000-0000-0000B63C0000}"/>
    <cellStyle name="20 % - Markeringsfarve6 2 12 3" xfId="23154" xr:uid="{00000000-0005-0000-0000-0000B73C0000}"/>
    <cellStyle name="20 % - Markeringsfarve6 2 12 4" xfId="38141" xr:uid="{00000000-0005-0000-0000-0000B83C0000}"/>
    <cellStyle name="20 % - Markeringsfarve6 2 13" xfId="11695" xr:uid="{00000000-0005-0000-0000-0000B93C0000}"/>
    <cellStyle name="20 % - Markeringsfarve6 2 13 2" xfId="28015" xr:uid="{00000000-0005-0000-0000-0000BA3C0000}"/>
    <cellStyle name="20 % - Markeringsfarve6 2 13 3" xfId="42981" xr:uid="{00000000-0005-0000-0000-0000BB3C0000}"/>
    <cellStyle name="20 % - Markeringsfarve6 2 14" xfId="20993" xr:uid="{00000000-0005-0000-0000-0000BC3C0000}"/>
    <cellStyle name="20 % - Markeringsfarve6 2 15" xfId="35982" xr:uid="{00000000-0005-0000-0000-0000BD3C0000}"/>
    <cellStyle name="20 % - Markeringsfarve6 2 2" xfId="3561" xr:uid="{00000000-0005-0000-0000-0000BE3C0000}"/>
    <cellStyle name="20 % - Markeringsfarve6 2 2 10" xfId="6366" xr:uid="{00000000-0005-0000-0000-0000BF3C0000}"/>
    <cellStyle name="20 % - Markeringsfarve6 2 2 10 2" xfId="13862" xr:uid="{00000000-0005-0000-0000-0000C03C0000}"/>
    <cellStyle name="20 % - Markeringsfarve6 2 2 10 2 2" xfId="30177" xr:uid="{00000000-0005-0000-0000-0000C13C0000}"/>
    <cellStyle name="20 % - Markeringsfarve6 2 2 10 2 3" xfId="45141" xr:uid="{00000000-0005-0000-0000-0000C23C0000}"/>
    <cellStyle name="20 % - Markeringsfarve6 2 2 10 3" xfId="23155" xr:uid="{00000000-0005-0000-0000-0000C33C0000}"/>
    <cellStyle name="20 % - Markeringsfarve6 2 2 10 4" xfId="38142" xr:uid="{00000000-0005-0000-0000-0000C43C0000}"/>
    <cellStyle name="20 % - Markeringsfarve6 2 2 11" xfId="11698" xr:uid="{00000000-0005-0000-0000-0000C53C0000}"/>
    <cellStyle name="20 % - Markeringsfarve6 2 2 11 2" xfId="28018" xr:uid="{00000000-0005-0000-0000-0000C63C0000}"/>
    <cellStyle name="20 % - Markeringsfarve6 2 2 11 3" xfId="42984" xr:uid="{00000000-0005-0000-0000-0000C73C0000}"/>
    <cellStyle name="20 % - Markeringsfarve6 2 2 12" xfId="20996" xr:uid="{00000000-0005-0000-0000-0000C83C0000}"/>
    <cellStyle name="20 % - Markeringsfarve6 2 2 13" xfId="35985" xr:uid="{00000000-0005-0000-0000-0000C93C0000}"/>
    <cellStyle name="20 % - Markeringsfarve6 2 2 2" xfId="3562" xr:uid="{00000000-0005-0000-0000-0000CA3C0000}"/>
    <cellStyle name="20 % - Markeringsfarve6 2 2 2 2" xfId="3563" xr:uid="{00000000-0005-0000-0000-0000CB3C0000}"/>
    <cellStyle name="20 % - Markeringsfarve6 2 2 2 2 2" xfId="3564" xr:uid="{00000000-0005-0000-0000-0000CC3C0000}"/>
    <cellStyle name="20 % - Markeringsfarve6 2 2 2 2 2 2" xfId="8355" xr:uid="{00000000-0005-0000-0000-0000CD3C0000}"/>
    <cellStyle name="20 % - Markeringsfarve6 2 2 2 2 2 2 2" xfId="15834" xr:uid="{00000000-0005-0000-0000-0000CE3C0000}"/>
    <cellStyle name="20 % - Markeringsfarve6 2 2 2 2 2 2 2 2" xfId="32149" xr:uid="{00000000-0005-0000-0000-0000CF3C0000}"/>
    <cellStyle name="20 % - Markeringsfarve6 2 2 2 2 2 2 2 3" xfId="47113" xr:uid="{00000000-0005-0000-0000-0000D03C0000}"/>
    <cellStyle name="20 % - Markeringsfarve6 2 2 2 2 2 2 3" xfId="25127" xr:uid="{00000000-0005-0000-0000-0000D13C0000}"/>
    <cellStyle name="20 % - Markeringsfarve6 2 2 2 2 2 2 4" xfId="40114" xr:uid="{00000000-0005-0000-0000-0000D23C0000}"/>
    <cellStyle name="20 % - Markeringsfarve6 2 2 2 2 2 3" xfId="11701" xr:uid="{00000000-0005-0000-0000-0000D33C0000}"/>
    <cellStyle name="20 % - Markeringsfarve6 2 2 2 2 2 3 2" xfId="28021" xr:uid="{00000000-0005-0000-0000-0000D43C0000}"/>
    <cellStyle name="20 % - Markeringsfarve6 2 2 2 2 2 3 3" xfId="42987" xr:uid="{00000000-0005-0000-0000-0000D53C0000}"/>
    <cellStyle name="20 % - Markeringsfarve6 2 2 2 2 2 4" xfId="20999" xr:uid="{00000000-0005-0000-0000-0000D63C0000}"/>
    <cellStyle name="20 % - Markeringsfarve6 2 2 2 2 2 5" xfId="35988" xr:uid="{00000000-0005-0000-0000-0000D73C0000}"/>
    <cellStyle name="20 % - Markeringsfarve6 2 2 2 2 3" xfId="6926" xr:uid="{00000000-0005-0000-0000-0000D83C0000}"/>
    <cellStyle name="20 % - Markeringsfarve6 2 2 2 2 3 2" xfId="14421" xr:uid="{00000000-0005-0000-0000-0000D93C0000}"/>
    <cellStyle name="20 % - Markeringsfarve6 2 2 2 2 3 2 2" xfId="30736" xr:uid="{00000000-0005-0000-0000-0000DA3C0000}"/>
    <cellStyle name="20 % - Markeringsfarve6 2 2 2 2 3 2 3" xfId="45700" xr:uid="{00000000-0005-0000-0000-0000DB3C0000}"/>
    <cellStyle name="20 % - Markeringsfarve6 2 2 2 2 3 3" xfId="23714" xr:uid="{00000000-0005-0000-0000-0000DC3C0000}"/>
    <cellStyle name="20 % - Markeringsfarve6 2 2 2 2 3 4" xfId="38701" xr:uid="{00000000-0005-0000-0000-0000DD3C0000}"/>
    <cellStyle name="20 % - Markeringsfarve6 2 2 2 2 4" xfId="11700" xr:uid="{00000000-0005-0000-0000-0000DE3C0000}"/>
    <cellStyle name="20 % - Markeringsfarve6 2 2 2 2 4 2" xfId="28020" xr:uid="{00000000-0005-0000-0000-0000DF3C0000}"/>
    <cellStyle name="20 % - Markeringsfarve6 2 2 2 2 4 3" xfId="42986" xr:uid="{00000000-0005-0000-0000-0000E03C0000}"/>
    <cellStyle name="20 % - Markeringsfarve6 2 2 2 2 5" xfId="20998" xr:uid="{00000000-0005-0000-0000-0000E13C0000}"/>
    <cellStyle name="20 % - Markeringsfarve6 2 2 2 2 6" xfId="35987" xr:uid="{00000000-0005-0000-0000-0000E23C0000}"/>
    <cellStyle name="20 % - Markeringsfarve6 2 2 2 3" xfId="3565" xr:uid="{00000000-0005-0000-0000-0000E33C0000}"/>
    <cellStyle name="20 % - Markeringsfarve6 2 2 2 3 2" xfId="7585" xr:uid="{00000000-0005-0000-0000-0000E43C0000}"/>
    <cellStyle name="20 % - Markeringsfarve6 2 2 2 3 2 2" xfId="15074" xr:uid="{00000000-0005-0000-0000-0000E53C0000}"/>
    <cellStyle name="20 % - Markeringsfarve6 2 2 2 3 2 2 2" xfId="31389" xr:uid="{00000000-0005-0000-0000-0000E63C0000}"/>
    <cellStyle name="20 % - Markeringsfarve6 2 2 2 3 2 2 3" xfId="46353" xr:uid="{00000000-0005-0000-0000-0000E73C0000}"/>
    <cellStyle name="20 % - Markeringsfarve6 2 2 2 3 2 3" xfId="24367" xr:uid="{00000000-0005-0000-0000-0000E83C0000}"/>
    <cellStyle name="20 % - Markeringsfarve6 2 2 2 3 2 4" xfId="39354" xr:uid="{00000000-0005-0000-0000-0000E93C0000}"/>
    <cellStyle name="20 % - Markeringsfarve6 2 2 2 3 3" xfId="11702" xr:uid="{00000000-0005-0000-0000-0000EA3C0000}"/>
    <cellStyle name="20 % - Markeringsfarve6 2 2 2 3 3 2" xfId="28022" xr:uid="{00000000-0005-0000-0000-0000EB3C0000}"/>
    <cellStyle name="20 % - Markeringsfarve6 2 2 2 3 3 3" xfId="42988" xr:uid="{00000000-0005-0000-0000-0000EC3C0000}"/>
    <cellStyle name="20 % - Markeringsfarve6 2 2 2 3 4" xfId="21000" xr:uid="{00000000-0005-0000-0000-0000ED3C0000}"/>
    <cellStyle name="20 % - Markeringsfarve6 2 2 2 3 5" xfId="35989" xr:uid="{00000000-0005-0000-0000-0000EE3C0000}"/>
    <cellStyle name="20 % - Markeringsfarve6 2 2 2 4" xfId="3566" xr:uid="{00000000-0005-0000-0000-0000EF3C0000}"/>
    <cellStyle name="20 % - Markeringsfarve6 2 2 2 4 2" xfId="8963" xr:uid="{00000000-0005-0000-0000-0000F03C0000}"/>
    <cellStyle name="20 % - Markeringsfarve6 2 2 2 4 2 2" xfId="16435" xr:uid="{00000000-0005-0000-0000-0000F13C0000}"/>
    <cellStyle name="20 % - Markeringsfarve6 2 2 2 4 2 2 2" xfId="32750" xr:uid="{00000000-0005-0000-0000-0000F23C0000}"/>
    <cellStyle name="20 % - Markeringsfarve6 2 2 2 4 2 2 3" xfId="47714" xr:uid="{00000000-0005-0000-0000-0000F33C0000}"/>
    <cellStyle name="20 % - Markeringsfarve6 2 2 2 4 2 3" xfId="25728" xr:uid="{00000000-0005-0000-0000-0000F43C0000}"/>
    <cellStyle name="20 % - Markeringsfarve6 2 2 2 4 2 4" xfId="40715" xr:uid="{00000000-0005-0000-0000-0000F53C0000}"/>
    <cellStyle name="20 % - Markeringsfarve6 2 2 2 4 3" xfId="11703" xr:uid="{00000000-0005-0000-0000-0000F63C0000}"/>
    <cellStyle name="20 % - Markeringsfarve6 2 2 2 4 3 2" xfId="28023" xr:uid="{00000000-0005-0000-0000-0000F73C0000}"/>
    <cellStyle name="20 % - Markeringsfarve6 2 2 2 4 3 3" xfId="42989" xr:uid="{00000000-0005-0000-0000-0000F83C0000}"/>
    <cellStyle name="20 % - Markeringsfarve6 2 2 2 4 4" xfId="21001" xr:uid="{00000000-0005-0000-0000-0000F93C0000}"/>
    <cellStyle name="20 % - Markeringsfarve6 2 2 2 4 5" xfId="35990" xr:uid="{00000000-0005-0000-0000-0000FA3C0000}"/>
    <cellStyle name="20 % - Markeringsfarve6 2 2 2 5" xfId="6367" xr:uid="{00000000-0005-0000-0000-0000FB3C0000}"/>
    <cellStyle name="20 % - Markeringsfarve6 2 2 2 5 2" xfId="13863" xr:uid="{00000000-0005-0000-0000-0000FC3C0000}"/>
    <cellStyle name="20 % - Markeringsfarve6 2 2 2 5 2 2" xfId="30178" xr:uid="{00000000-0005-0000-0000-0000FD3C0000}"/>
    <cellStyle name="20 % - Markeringsfarve6 2 2 2 5 2 3" xfId="45142" xr:uid="{00000000-0005-0000-0000-0000FE3C0000}"/>
    <cellStyle name="20 % - Markeringsfarve6 2 2 2 5 3" xfId="23156" xr:uid="{00000000-0005-0000-0000-0000FF3C0000}"/>
    <cellStyle name="20 % - Markeringsfarve6 2 2 2 5 4" xfId="38143" xr:uid="{00000000-0005-0000-0000-0000003D0000}"/>
    <cellStyle name="20 % - Markeringsfarve6 2 2 2 6" xfId="11699" xr:uid="{00000000-0005-0000-0000-0000013D0000}"/>
    <cellStyle name="20 % - Markeringsfarve6 2 2 2 6 2" xfId="28019" xr:uid="{00000000-0005-0000-0000-0000023D0000}"/>
    <cellStyle name="20 % - Markeringsfarve6 2 2 2 6 3" xfId="42985" xr:uid="{00000000-0005-0000-0000-0000033D0000}"/>
    <cellStyle name="20 % - Markeringsfarve6 2 2 2 7" xfId="20997" xr:uid="{00000000-0005-0000-0000-0000043D0000}"/>
    <cellStyle name="20 % - Markeringsfarve6 2 2 2 8" xfId="35986" xr:uid="{00000000-0005-0000-0000-0000053D0000}"/>
    <cellStyle name="20 % - Markeringsfarve6 2 2 3" xfId="3567" xr:uid="{00000000-0005-0000-0000-0000063D0000}"/>
    <cellStyle name="20 % - Markeringsfarve6 2 2 3 2" xfId="3568" xr:uid="{00000000-0005-0000-0000-0000073D0000}"/>
    <cellStyle name="20 % - Markeringsfarve6 2 2 3 2 2" xfId="3569" xr:uid="{00000000-0005-0000-0000-0000083D0000}"/>
    <cellStyle name="20 % - Markeringsfarve6 2 2 3 2 2 2" xfId="8445" xr:uid="{00000000-0005-0000-0000-0000093D0000}"/>
    <cellStyle name="20 % - Markeringsfarve6 2 2 3 2 2 2 2" xfId="15924" xr:uid="{00000000-0005-0000-0000-00000A3D0000}"/>
    <cellStyle name="20 % - Markeringsfarve6 2 2 3 2 2 2 2 2" xfId="32239" xr:uid="{00000000-0005-0000-0000-00000B3D0000}"/>
    <cellStyle name="20 % - Markeringsfarve6 2 2 3 2 2 2 2 3" xfId="47203" xr:uid="{00000000-0005-0000-0000-00000C3D0000}"/>
    <cellStyle name="20 % - Markeringsfarve6 2 2 3 2 2 2 3" xfId="25217" xr:uid="{00000000-0005-0000-0000-00000D3D0000}"/>
    <cellStyle name="20 % - Markeringsfarve6 2 2 3 2 2 2 4" xfId="40204" xr:uid="{00000000-0005-0000-0000-00000E3D0000}"/>
    <cellStyle name="20 % - Markeringsfarve6 2 2 3 2 2 3" xfId="11706" xr:uid="{00000000-0005-0000-0000-00000F3D0000}"/>
    <cellStyle name="20 % - Markeringsfarve6 2 2 3 2 2 3 2" xfId="28026" xr:uid="{00000000-0005-0000-0000-0000103D0000}"/>
    <cellStyle name="20 % - Markeringsfarve6 2 2 3 2 2 3 3" xfId="42992" xr:uid="{00000000-0005-0000-0000-0000113D0000}"/>
    <cellStyle name="20 % - Markeringsfarve6 2 2 3 2 2 4" xfId="21004" xr:uid="{00000000-0005-0000-0000-0000123D0000}"/>
    <cellStyle name="20 % - Markeringsfarve6 2 2 3 2 2 5" xfId="35993" xr:uid="{00000000-0005-0000-0000-0000133D0000}"/>
    <cellStyle name="20 % - Markeringsfarve6 2 2 3 2 3" xfId="7000" xr:uid="{00000000-0005-0000-0000-0000143D0000}"/>
    <cellStyle name="20 % - Markeringsfarve6 2 2 3 2 3 2" xfId="14495" xr:uid="{00000000-0005-0000-0000-0000153D0000}"/>
    <cellStyle name="20 % - Markeringsfarve6 2 2 3 2 3 2 2" xfId="30810" xr:uid="{00000000-0005-0000-0000-0000163D0000}"/>
    <cellStyle name="20 % - Markeringsfarve6 2 2 3 2 3 2 3" xfId="45774" xr:uid="{00000000-0005-0000-0000-0000173D0000}"/>
    <cellStyle name="20 % - Markeringsfarve6 2 2 3 2 3 3" xfId="23788" xr:uid="{00000000-0005-0000-0000-0000183D0000}"/>
    <cellStyle name="20 % - Markeringsfarve6 2 2 3 2 3 4" xfId="38775" xr:uid="{00000000-0005-0000-0000-0000193D0000}"/>
    <cellStyle name="20 % - Markeringsfarve6 2 2 3 2 4" xfId="11705" xr:uid="{00000000-0005-0000-0000-00001A3D0000}"/>
    <cellStyle name="20 % - Markeringsfarve6 2 2 3 2 4 2" xfId="28025" xr:uid="{00000000-0005-0000-0000-00001B3D0000}"/>
    <cellStyle name="20 % - Markeringsfarve6 2 2 3 2 4 3" xfId="42991" xr:uid="{00000000-0005-0000-0000-00001C3D0000}"/>
    <cellStyle name="20 % - Markeringsfarve6 2 2 3 2 5" xfId="21003" xr:uid="{00000000-0005-0000-0000-00001D3D0000}"/>
    <cellStyle name="20 % - Markeringsfarve6 2 2 3 2 6" xfId="35992" xr:uid="{00000000-0005-0000-0000-00001E3D0000}"/>
    <cellStyle name="20 % - Markeringsfarve6 2 2 3 3" xfId="3570" xr:uid="{00000000-0005-0000-0000-00001F3D0000}"/>
    <cellStyle name="20 % - Markeringsfarve6 2 2 3 3 2" xfId="7675" xr:uid="{00000000-0005-0000-0000-0000203D0000}"/>
    <cellStyle name="20 % - Markeringsfarve6 2 2 3 3 2 2" xfId="15164" xr:uid="{00000000-0005-0000-0000-0000213D0000}"/>
    <cellStyle name="20 % - Markeringsfarve6 2 2 3 3 2 2 2" xfId="31479" xr:uid="{00000000-0005-0000-0000-0000223D0000}"/>
    <cellStyle name="20 % - Markeringsfarve6 2 2 3 3 2 2 3" xfId="46443" xr:uid="{00000000-0005-0000-0000-0000233D0000}"/>
    <cellStyle name="20 % - Markeringsfarve6 2 2 3 3 2 3" xfId="24457" xr:uid="{00000000-0005-0000-0000-0000243D0000}"/>
    <cellStyle name="20 % - Markeringsfarve6 2 2 3 3 2 4" xfId="39444" xr:uid="{00000000-0005-0000-0000-0000253D0000}"/>
    <cellStyle name="20 % - Markeringsfarve6 2 2 3 3 3" xfId="11707" xr:uid="{00000000-0005-0000-0000-0000263D0000}"/>
    <cellStyle name="20 % - Markeringsfarve6 2 2 3 3 3 2" xfId="28027" xr:uid="{00000000-0005-0000-0000-0000273D0000}"/>
    <cellStyle name="20 % - Markeringsfarve6 2 2 3 3 3 3" xfId="42993" xr:uid="{00000000-0005-0000-0000-0000283D0000}"/>
    <cellStyle name="20 % - Markeringsfarve6 2 2 3 3 4" xfId="21005" xr:uid="{00000000-0005-0000-0000-0000293D0000}"/>
    <cellStyle name="20 % - Markeringsfarve6 2 2 3 3 5" xfId="35994" xr:uid="{00000000-0005-0000-0000-00002A3D0000}"/>
    <cellStyle name="20 % - Markeringsfarve6 2 2 3 4" xfId="3571" xr:uid="{00000000-0005-0000-0000-00002B3D0000}"/>
    <cellStyle name="20 % - Markeringsfarve6 2 2 3 4 2" xfId="9247" xr:uid="{00000000-0005-0000-0000-00002C3D0000}"/>
    <cellStyle name="20 % - Markeringsfarve6 2 2 3 4 2 2" xfId="16712" xr:uid="{00000000-0005-0000-0000-00002D3D0000}"/>
    <cellStyle name="20 % - Markeringsfarve6 2 2 3 4 2 2 2" xfId="33027" xr:uid="{00000000-0005-0000-0000-00002E3D0000}"/>
    <cellStyle name="20 % - Markeringsfarve6 2 2 3 4 2 2 3" xfId="47991" xr:uid="{00000000-0005-0000-0000-00002F3D0000}"/>
    <cellStyle name="20 % - Markeringsfarve6 2 2 3 4 2 3" xfId="26005" xr:uid="{00000000-0005-0000-0000-0000303D0000}"/>
    <cellStyle name="20 % - Markeringsfarve6 2 2 3 4 2 4" xfId="40992" xr:uid="{00000000-0005-0000-0000-0000313D0000}"/>
    <cellStyle name="20 % - Markeringsfarve6 2 2 3 4 3" xfId="11708" xr:uid="{00000000-0005-0000-0000-0000323D0000}"/>
    <cellStyle name="20 % - Markeringsfarve6 2 2 3 4 3 2" xfId="28028" xr:uid="{00000000-0005-0000-0000-0000333D0000}"/>
    <cellStyle name="20 % - Markeringsfarve6 2 2 3 4 3 3" xfId="42994" xr:uid="{00000000-0005-0000-0000-0000343D0000}"/>
    <cellStyle name="20 % - Markeringsfarve6 2 2 3 4 4" xfId="21006" xr:uid="{00000000-0005-0000-0000-0000353D0000}"/>
    <cellStyle name="20 % - Markeringsfarve6 2 2 3 4 5" xfId="35995" xr:uid="{00000000-0005-0000-0000-0000363D0000}"/>
    <cellStyle name="20 % - Markeringsfarve6 2 2 3 5" xfId="6368" xr:uid="{00000000-0005-0000-0000-0000373D0000}"/>
    <cellStyle name="20 % - Markeringsfarve6 2 2 3 5 2" xfId="13864" xr:uid="{00000000-0005-0000-0000-0000383D0000}"/>
    <cellStyle name="20 % - Markeringsfarve6 2 2 3 5 2 2" xfId="30179" xr:uid="{00000000-0005-0000-0000-0000393D0000}"/>
    <cellStyle name="20 % - Markeringsfarve6 2 2 3 5 2 3" xfId="45143" xr:uid="{00000000-0005-0000-0000-00003A3D0000}"/>
    <cellStyle name="20 % - Markeringsfarve6 2 2 3 5 3" xfId="23157" xr:uid="{00000000-0005-0000-0000-00003B3D0000}"/>
    <cellStyle name="20 % - Markeringsfarve6 2 2 3 5 4" xfId="38144" xr:uid="{00000000-0005-0000-0000-00003C3D0000}"/>
    <cellStyle name="20 % - Markeringsfarve6 2 2 3 6" xfId="11704" xr:uid="{00000000-0005-0000-0000-00003D3D0000}"/>
    <cellStyle name="20 % - Markeringsfarve6 2 2 3 6 2" xfId="28024" xr:uid="{00000000-0005-0000-0000-00003E3D0000}"/>
    <cellStyle name="20 % - Markeringsfarve6 2 2 3 6 3" xfId="42990" xr:uid="{00000000-0005-0000-0000-00003F3D0000}"/>
    <cellStyle name="20 % - Markeringsfarve6 2 2 3 7" xfId="21002" xr:uid="{00000000-0005-0000-0000-0000403D0000}"/>
    <cellStyle name="20 % - Markeringsfarve6 2 2 3 8" xfId="35991" xr:uid="{00000000-0005-0000-0000-0000413D0000}"/>
    <cellStyle name="20 % - Markeringsfarve6 2 2 4" xfId="3572" xr:uid="{00000000-0005-0000-0000-0000423D0000}"/>
    <cellStyle name="20 % - Markeringsfarve6 2 2 4 2" xfId="3573" xr:uid="{00000000-0005-0000-0000-0000433D0000}"/>
    <cellStyle name="20 % - Markeringsfarve6 2 2 4 2 2" xfId="3574" xr:uid="{00000000-0005-0000-0000-0000443D0000}"/>
    <cellStyle name="20 % - Markeringsfarve6 2 2 4 2 2 2" xfId="8593" xr:uid="{00000000-0005-0000-0000-0000453D0000}"/>
    <cellStyle name="20 % - Markeringsfarve6 2 2 4 2 2 2 2" xfId="16072" xr:uid="{00000000-0005-0000-0000-0000463D0000}"/>
    <cellStyle name="20 % - Markeringsfarve6 2 2 4 2 2 2 2 2" xfId="32387" xr:uid="{00000000-0005-0000-0000-0000473D0000}"/>
    <cellStyle name="20 % - Markeringsfarve6 2 2 4 2 2 2 2 3" xfId="47351" xr:uid="{00000000-0005-0000-0000-0000483D0000}"/>
    <cellStyle name="20 % - Markeringsfarve6 2 2 4 2 2 2 3" xfId="25365" xr:uid="{00000000-0005-0000-0000-0000493D0000}"/>
    <cellStyle name="20 % - Markeringsfarve6 2 2 4 2 2 2 4" xfId="40352" xr:uid="{00000000-0005-0000-0000-00004A3D0000}"/>
    <cellStyle name="20 % - Markeringsfarve6 2 2 4 2 2 3" xfId="11711" xr:uid="{00000000-0005-0000-0000-00004B3D0000}"/>
    <cellStyle name="20 % - Markeringsfarve6 2 2 4 2 2 3 2" xfId="28031" xr:uid="{00000000-0005-0000-0000-00004C3D0000}"/>
    <cellStyle name="20 % - Markeringsfarve6 2 2 4 2 2 3 3" xfId="42997" xr:uid="{00000000-0005-0000-0000-00004D3D0000}"/>
    <cellStyle name="20 % - Markeringsfarve6 2 2 4 2 2 4" xfId="21009" xr:uid="{00000000-0005-0000-0000-00004E3D0000}"/>
    <cellStyle name="20 % - Markeringsfarve6 2 2 4 2 2 5" xfId="35998" xr:uid="{00000000-0005-0000-0000-00004F3D0000}"/>
    <cellStyle name="20 % - Markeringsfarve6 2 2 4 2 3" xfId="7128" xr:uid="{00000000-0005-0000-0000-0000503D0000}"/>
    <cellStyle name="20 % - Markeringsfarve6 2 2 4 2 3 2" xfId="14620" xr:uid="{00000000-0005-0000-0000-0000513D0000}"/>
    <cellStyle name="20 % - Markeringsfarve6 2 2 4 2 3 2 2" xfId="30935" xr:uid="{00000000-0005-0000-0000-0000523D0000}"/>
    <cellStyle name="20 % - Markeringsfarve6 2 2 4 2 3 2 3" xfId="45899" xr:uid="{00000000-0005-0000-0000-0000533D0000}"/>
    <cellStyle name="20 % - Markeringsfarve6 2 2 4 2 3 3" xfId="23913" xr:uid="{00000000-0005-0000-0000-0000543D0000}"/>
    <cellStyle name="20 % - Markeringsfarve6 2 2 4 2 3 4" xfId="38900" xr:uid="{00000000-0005-0000-0000-0000553D0000}"/>
    <cellStyle name="20 % - Markeringsfarve6 2 2 4 2 4" xfId="11710" xr:uid="{00000000-0005-0000-0000-0000563D0000}"/>
    <cellStyle name="20 % - Markeringsfarve6 2 2 4 2 4 2" xfId="28030" xr:uid="{00000000-0005-0000-0000-0000573D0000}"/>
    <cellStyle name="20 % - Markeringsfarve6 2 2 4 2 4 3" xfId="42996" xr:uid="{00000000-0005-0000-0000-0000583D0000}"/>
    <cellStyle name="20 % - Markeringsfarve6 2 2 4 2 5" xfId="21008" xr:uid="{00000000-0005-0000-0000-0000593D0000}"/>
    <cellStyle name="20 % - Markeringsfarve6 2 2 4 2 6" xfId="35997" xr:uid="{00000000-0005-0000-0000-00005A3D0000}"/>
    <cellStyle name="20 % - Markeringsfarve6 2 2 4 3" xfId="3575" xr:uid="{00000000-0005-0000-0000-00005B3D0000}"/>
    <cellStyle name="20 % - Markeringsfarve6 2 2 4 3 2" xfId="7869" xr:uid="{00000000-0005-0000-0000-00005C3D0000}"/>
    <cellStyle name="20 % - Markeringsfarve6 2 2 4 3 2 2" xfId="15357" xr:uid="{00000000-0005-0000-0000-00005D3D0000}"/>
    <cellStyle name="20 % - Markeringsfarve6 2 2 4 3 2 2 2" xfId="31672" xr:uid="{00000000-0005-0000-0000-00005E3D0000}"/>
    <cellStyle name="20 % - Markeringsfarve6 2 2 4 3 2 2 3" xfId="46636" xr:uid="{00000000-0005-0000-0000-00005F3D0000}"/>
    <cellStyle name="20 % - Markeringsfarve6 2 2 4 3 2 3" xfId="24650" xr:uid="{00000000-0005-0000-0000-0000603D0000}"/>
    <cellStyle name="20 % - Markeringsfarve6 2 2 4 3 2 4" xfId="39637" xr:uid="{00000000-0005-0000-0000-0000613D0000}"/>
    <cellStyle name="20 % - Markeringsfarve6 2 2 4 3 3" xfId="11712" xr:uid="{00000000-0005-0000-0000-0000623D0000}"/>
    <cellStyle name="20 % - Markeringsfarve6 2 2 4 3 3 2" xfId="28032" xr:uid="{00000000-0005-0000-0000-0000633D0000}"/>
    <cellStyle name="20 % - Markeringsfarve6 2 2 4 3 3 3" xfId="42998" xr:uid="{00000000-0005-0000-0000-0000643D0000}"/>
    <cellStyle name="20 % - Markeringsfarve6 2 2 4 3 4" xfId="21010" xr:uid="{00000000-0005-0000-0000-0000653D0000}"/>
    <cellStyle name="20 % - Markeringsfarve6 2 2 4 3 5" xfId="35999" xr:uid="{00000000-0005-0000-0000-0000663D0000}"/>
    <cellStyle name="20 % - Markeringsfarve6 2 2 4 4" xfId="3576" xr:uid="{00000000-0005-0000-0000-0000673D0000}"/>
    <cellStyle name="20 % - Markeringsfarve6 2 2 4 4 2" xfId="8896" xr:uid="{00000000-0005-0000-0000-0000683D0000}"/>
    <cellStyle name="20 % - Markeringsfarve6 2 2 4 4 2 2" xfId="16371" xr:uid="{00000000-0005-0000-0000-0000693D0000}"/>
    <cellStyle name="20 % - Markeringsfarve6 2 2 4 4 2 2 2" xfId="32686" xr:uid="{00000000-0005-0000-0000-00006A3D0000}"/>
    <cellStyle name="20 % - Markeringsfarve6 2 2 4 4 2 2 3" xfId="47650" xr:uid="{00000000-0005-0000-0000-00006B3D0000}"/>
    <cellStyle name="20 % - Markeringsfarve6 2 2 4 4 2 3" xfId="25664" xr:uid="{00000000-0005-0000-0000-00006C3D0000}"/>
    <cellStyle name="20 % - Markeringsfarve6 2 2 4 4 2 4" xfId="40651" xr:uid="{00000000-0005-0000-0000-00006D3D0000}"/>
    <cellStyle name="20 % - Markeringsfarve6 2 2 4 4 3" xfId="11713" xr:uid="{00000000-0005-0000-0000-00006E3D0000}"/>
    <cellStyle name="20 % - Markeringsfarve6 2 2 4 4 3 2" xfId="28033" xr:uid="{00000000-0005-0000-0000-00006F3D0000}"/>
    <cellStyle name="20 % - Markeringsfarve6 2 2 4 4 3 3" xfId="42999" xr:uid="{00000000-0005-0000-0000-0000703D0000}"/>
    <cellStyle name="20 % - Markeringsfarve6 2 2 4 4 4" xfId="21011" xr:uid="{00000000-0005-0000-0000-0000713D0000}"/>
    <cellStyle name="20 % - Markeringsfarve6 2 2 4 4 5" xfId="36000" xr:uid="{00000000-0005-0000-0000-0000723D0000}"/>
    <cellStyle name="20 % - Markeringsfarve6 2 2 4 5" xfId="6369" xr:uid="{00000000-0005-0000-0000-0000733D0000}"/>
    <cellStyle name="20 % - Markeringsfarve6 2 2 4 5 2" xfId="13865" xr:uid="{00000000-0005-0000-0000-0000743D0000}"/>
    <cellStyle name="20 % - Markeringsfarve6 2 2 4 5 2 2" xfId="30180" xr:uid="{00000000-0005-0000-0000-0000753D0000}"/>
    <cellStyle name="20 % - Markeringsfarve6 2 2 4 5 2 3" xfId="45144" xr:uid="{00000000-0005-0000-0000-0000763D0000}"/>
    <cellStyle name="20 % - Markeringsfarve6 2 2 4 5 3" xfId="23158" xr:uid="{00000000-0005-0000-0000-0000773D0000}"/>
    <cellStyle name="20 % - Markeringsfarve6 2 2 4 5 4" xfId="38145" xr:uid="{00000000-0005-0000-0000-0000783D0000}"/>
    <cellStyle name="20 % - Markeringsfarve6 2 2 4 6" xfId="11709" xr:uid="{00000000-0005-0000-0000-0000793D0000}"/>
    <cellStyle name="20 % - Markeringsfarve6 2 2 4 6 2" xfId="28029" xr:uid="{00000000-0005-0000-0000-00007A3D0000}"/>
    <cellStyle name="20 % - Markeringsfarve6 2 2 4 6 3" xfId="42995" xr:uid="{00000000-0005-0000-0000-00007B3D0000}"/>
    <cellStyle name="20 % - Markeringsfarve6 2 2 4 7" xfId="21007" xr:uid="{00000000-0005-0000-0000-00007C3D0000}"/>
    <cellStyle name="20 % - Markeringsfarve6 2 2 4 8" xfId="35996" xr:uid="{00000000-0005-0000-0000-00007D3D0000}"/>
    <cellStyle name="20 % - Markeringsfarve6 2 2 5" xfId="3577" xr:uid="{00000000-0005-0000-0000-00007E3D0000}"/>
    <cellStyle name="20 % - Markeringsfarve6 2 2 5 2" xfId="3578" xr:uid="{00000000-0005-0000-0000-00007F3D0000}"/>
    <cellStyle name="20 % - Markeringsfarve6 2 2 5 2 2" xfId="3579" xr:uid="{00000000-0005-0000-0000-0000803D0000}"/>
    <cellStyle name="20 % - Markeringsfarve6 2 2 5 2 2 2" xfId="8710" xr:uid="{00000000-0005-0000-0000-0000813D0000}"/>
    <cellStyle name="20 % - Markeringsfarve6 2 2 5 2 2 2 2" xfId="16189" xr:uid="{00000000-0005-0000-0000-0000823D0000}"/>
    <cellStyle name="20 % - Markeringsfarve6 2 2 5 2 2 2 2 2" xfId="32504" xr:uid="{00000000-0005-0000-0000-0000833D0000}"/>
    <cellStyle name="20 % - Markeringsfarve6 2 2 5 2 2 2 2 3" xfId="47468" xr:uid="{00000000-0005-0000-0000-0000843D0000}"/>
    <cellStyle name="20 % - Markeringsfarve6 2 2 5 2 2 2 3" xfId="25482" xr:uid="{00000000-0005-0000-0000-0000853D0000}"/>
    <cellStyle name="20 % - Markeringsfarve6 2 2 5 2 2 2 4" xfId="40469" xr:uid="{00000000-0005-0000-0000-0000863D0000}"/>
    <cellStyle name="20 % - Markeringsfarve6 2 2 5 2 2 3" xfId="11716" xr:uid="{00000000-0005-0000-0000-0000873D0000}"/>
    <cellStyle name="20 % - Markeringsfarve6 2 2 5 2 2 3 2" xfId="28036" xr:uid="{00000000-0005-0000-0000-0000883D0000}"/>
    <cellStyle name="20 % - Markeringsfarve6 2 2 5 2 2 3 3" xfId="43002" xr:uid="{00000000-0005-0000-0000-0000893D0000}"/>
    <cellStyle name="20 % - Markeringsfarve6 2 2 5 2 2 4" xfId="21014" xr:uid="{00000000-0005-0000-0000-00008A3D0000}"/>
    <cellStyle name="20 % - Markeringsfarve6 2 2 5 2 2 5" xfId="36003" xr:uid="{00000000-0005-0000-0000-00008B3D0000}"/>
    <cellStyle name="20 % - Markeringsfarve6 2 2 5 2 3" xfId="7227" xr:uid="{00000000-0005-0000-0000-00008C3D0000}"/>
    <cellStyle name="20 % - Markeringsfarve6 2 2 5 2 3 2" xfId="14719" xr:uid="{00000000-0005-0000-0000-00008D3D0000}"/>
    <cellStyle name="20 % - Markeringsfarve6 2 2 5 2 3 2 2" xfId="31034" xr:uid="{00000000-0005-0000-0000-00008E3D0000}"/>
    <cellStyle name="20 % - Markeringsfarve6 2 2 5 2 3 2 3" xfId="45998" xr:uid="{00000000-0005-0000-0000-00008F3D0000}"/>
    <cellStyle name="20 % - Markeringsfarve6 2 2 5 2 3 3" xfId="24012" xr:uid="{00000000-0005-0000-0000-0000903D0000}"/>
    <cellStyle name="20 % - Markeringsfarve6 2 2 5 2 3 4" xfId="38999" xr:uid="{00000000-0005-0000-0000-0000913D0000}"/>
    <cellStyle name="20 % - Markeringsfarve6 2 2 5 2 4" xfId="11715" xr:uid="{00000000-0005-0000-0000-0000923D0000}"/>
    <cellStyle name="20 % - Markeringsfarve6 2 2 5 2 4 2" xfId="28035" xr:uid="{00000000-0005-0000-0000-0000933D0000}"/>
    <cellStyle name="20 % - Markeringsfarve6 2 2 5 2 4 3" xfId="43001" xr:uid="{00000000-0005-0000-0000-0000943D0000}"/>
    <cellStyle name="20 % - Markeringsfarve6 2 2 5 2 5" xfId="21013" xr:uid="{00000000-0005-0000-0000-0000953D0000}"/>
    <cellStyle name="20 % - Markeringsfarve6 2 2 5 2 6" xfId="36002" xr:uid="{00000000-0005-0000-0000-0000963D0000}"/>
    <cellStyle name="20 % - Markeringsfarve6 2 2 5 3" xfId="3580" xr:uid="{00000000-0005-0000-0000-0000973D0000}"/>
    <cellStyle name="20 % - Markeringsfarve6 2 2 5 3 2" xfId="7986" xr:uid="{00000000-0005-0000-0000-0000983D0000}"/>
    <cellStyle name="20 % - Markeringsfarve6 2 2 5 3 2 2" xfId="15474" xr:uid="{00000000-0005-0000-0000-0000993D0000}"/>
    <cellStyle name="20 % - Markeringsfarve6 2 2 5 3 2 2 2" xfId="31789" xr:uid="{00000000-0005-0000-0000-00009A3D0000}"/>
    <cellStyle name="20 % - Markeringsfarve6 2 2 5 3 2 2 3" xfId="46753" xr:uid="{00000000-0005-0000-0000-00009B3D0000}"/>
    <cellStyle name="20 % - Markeringsfarve6 2 2 5 3 2 3" xfId="24767" xr:uid="{00000000-0005-0000-0000-00009C3D0000}"/>
    <cellStyle name="20 % - Markeringsfarve6 2 2 5 3 2 4" xfId="39754" xr:uid="{00000000-0005-0000-0000-00009D3D0000}"/>
    <cellStyle name="20 % - Markeringsfarve6 2 2 5 3 3" xfId="11717" xr:uid="{00000000-0005-0000-0000-00009E3D0000}"/>
    <cellStyle name="20 % - Markeringsfarve6 2 2 5 3 3 2" xfId="28037" xr:uid="{00000000-0005-0000-0000-00009F3D0000}"/>
    <cellStyle name="20 % - Markeringsfarve6 2 2 5 3 3 3" xfId="43003" xr:uid="{00000000-0005-0000-0000-0000A03D0000}"/>
    <cellStyle name="20 % - Markeringsfarve6 2 2 5 3 4" xfId="21015" xr:uid="{00000000-0005-0000-0000-0000A13D0000}"/>
    <cellStyle name="20 % - Markeringsfarve6 2 2 5 3 5" xfId="36004" xr:uid="{00000000-0005-0000-0000-0000A23D0000}"/>
    <cellStyle name="20 % - Markeringsfarve6 2 2 5 4" xfId="3581" xr:uid="{00000000-0005-0000-0000-0000A33D0000}"/>
    <cellStyle name="20 % - Markeringsfarve6 2 2 5 4 2" xfId="9233" xr:uid="{00000000-0005-0000-0000-0000A43D0000}"/>
    <cellStyle name="20 % - Markeringsfarve6 2 2 5 4 2 2" xfId="16698" xr:uid="{00000000-0005-0000-0000-0000A53D0000}"/>
    <cellStyle name="20 % - Markeringsfarve6 2 2 5 4 2 2 2" xfId="33013" xr:uid="{00000000-0005-0000-0000-0000A63D0000}"/>
    <cellStyle name="20 % - Markeringsfarve6 2 2 5 4 2 2 3" xfId="47977" xr:uid="{00000000-0005-0000-0000-0000A73D0000}"/>
    <cellStyle name="20 % - Markeringsfarve6 2 2 5 4 2 3" xfId="25991" xr:uid="{00000000-0005-0000-0000-0000A83D0000}"/>
    <cellStyle name="20 % - Markeringsfarve6 2 2 5 4 2 4" xfId="40978" xr:uid="{00000000-0005-0000-0000-0000A93D0000}"/>
    <cellStyle name="20 % - Markeringsfarve6 2 2 5 4 3" xfId="11718" xr:uid="{00000000-0005-0000-0000-0000AA3D0000}"/>
    <cellStyle name="20 % - Markeringsfarve6 2 2 5 4 3 2" xfId="28038" xr:uid="{00000000-0005-0000-0000-0000AB3D0000}"/>
    <cellStyle name="20 % - Markeringsfarve6 2 2 5 4 3 3" xfId="43004" xr:uid="{00000000-0005-0000-0000-0000AC3D0000}"/>
    <cellStyle name="20 % - Markeringsfarve6 2 2 5 4 4" xfId="21016" xr:uid="{00000000-0005-0000-0000-0000AD3D0000}"/>
    <cellStyle name="20 % - Markeringsfarve6 2 2 5 4 5" xfId="36005" xr:uid="{00000000-0005-0000-0000-0000AE3D0000}"/>
    <cellStyle name="20 % - Markeringsfarve6 2 2 5 5" xfId="6370" xr:uid="{00000000-0005-0000-0000-0000AF3D0000}"/>
    <cellStyle name="20 % - Markeringsfarve6 2 2 5 5 2" xfId="13866" xr:uid="{00000000-0005-0000-0000-0000B03D0000}"/>
    <cellStyle name="20 % - Markeringsfarve6 2 2 5 5 2 2" xfId="30181" xr:uid="{00000000-0005-0000-0000-0000B13D0000}"/>
    <cellStyle name="20 % - Markeringsfarve6 2 2 5 5 2 3" xfId="45145" xr:uid="{00000000-0005-0000-0000-0000B23D0000}"/>
    <cellStyle name="20 % - Markeringsfarve6 2 2 5 5 3" xfId="23159" xr:uid="{00000000-0005-0000-0000-0000B33D0000}"/>
    <cellStyle name="20 % - Markeringsfarve6 2 2 5 5 4" xfId="38146" xr:uid="{00000000-0005-0000-0000-0000B43D0000}"/>
    <cellStyle name="20 % - Markeringsfarve6 2 2 5 6" xfId="11714" xr:uid="{00000000-0005-0000-0000-0000B53D0000}"/>
    <cellStyle name="20 % - Markeringsfarve6 2 2 5 6 2" xfId="28034" xr:uid="{00000000-0005-0000-0000-0000B63D0000}"/>
    <cellStyle name="20 % - Markeringsfarve6 2 2 5 6 3" xfId="43000" xr:uid="{00000000-0005-0000-0000-0000B73D0000}"/>
    <cellStyle name="20 % - Markeringsfarve6 2 2 5 7" xfId="21012" xr:uid="{00000000-0005-0000-0000-0000B83D0000}"/>
    <cellStyle name="20 % - Markeringsfarve6 2 2 5 8" xfId="36001" xr:uid="{00000000-0005-0000-0000-0000B93D0000}"/>
    <cellStyle name="20 % - Markeringsfarve6 2 2 6" xfId="3582" xr:uid="{00000000-0005-0000-0000-0000BA3D0000}"/>
    <cellStyle name="20 % - Markeringsfarve6 2 2 6 2" xfId="3583" xr:uid="{00000000-0005-0000-0000-0000BB3D0000}"/>
    <cellStyle name="20 % - Markeringsfarve6 2 2 6 2 2" xfId="3584" xr:uid="{00000000-0005-0000-0000-0000BC3D0000}"/>
    <cellStyle name="20 % - Markeringsfarve6 2 2 6 2 2 2" xfId="8799" xr:uid="{00000000-0005-0000-0000-0000BD3D0000}"/>
    <cellStyle name="20 % - Markeringsfarve6 2 2 6 2 2 2 2" xfId="16278" xr:uid="{00000000-0005-0000-0000-0000BE3D0000}"/>
    <cellStyle name="20 % - Markeringsfarve6 2 2 6 2 2 2 2 2" xfId="32593" xr:uid="{00000000-0005-0000-0000-0000BF3D0000}"/>
    <cellStyle name="20 % - Markeringsfarve6 2 2 6 2 2 2 2 3" xfId="47557" xr:uid="{00000000-0005-0000-0000-0000C03D0000}"/>
    <cellStyle name="20 % - Markeringsfarve6 2 2 6 2 2 2 3" xfId="25571" xr:uid="{00000000-0005-0000-0000-0000C13D0000}"/>
    <cellStyle name="20 % - Markeringsfarve6 2 2 6 2 2 2 4" xfId="40558" xr:uid="{00000000-0005-0000-0000-0000C23D0000}"/>
    <cellStyle name="20 % - Markeringsfarve6 2 2 6 2 2 3" xfId="11721" xr:uid="{00000000-0005-0000-0000-0000C33D0000}"/>
    <cellStyle name="20 % - Markeringsfarve6 2 2 6 2 2 3 2" xfId="28041" xr:uid="{00000000-0005-0000-0000-0000C43D0000}"/>
    <cellStyle name="20 % - Markeringsfarve6 2 2 6 2 2 3 3" xfId="43007" xr:uid="{00000000-0005-0000-0000-0000C53D0000}"/>
    <cellStyle name="20 % - Markeringsfarve6 2 2 6 2 2 4" xfId="21019" xr:uid="{00000000-0005-0000-0000-0000C63D0000}"/>
    <cellStyle name="20 % - Markeringsfarve6 2 2 6 2 2 5" xfId="36008" xr:uid="{00000000-0005-0000-0000-0000C73D0000}"/>
    <cellStyle name="20 % - Markeringsfarve6 2 2 6 2 3" xfId="7301" xr:uid="{00000000-0005-0000-0000-0000C83D0000}"/>
    <cellStyle name="20 % - Markeringsfarve6 2 2 6 2 3 2" xfId="14793" xr:uid="{00000000-0005-0000-0000-0000C93D0000}"/>
    <cellStyle name="20 % - Markeringsfarve6 2 2 6 2 3 2 2" xfId="31108" xr:uid="{00000000-0005-0000-0000-0000CA3D0000}"/>
    <cellStyle name="20 % - Markeringsfarve6 2 2 6 2 3 2 3" xfId="46072" xr:uid="{00000000-0005-0000-0000-0000CB3D0000}"/>
    <cellStyle name="20 % - Markeringsfarve6 2 2 6 2 3 3" xfId="24086" xr:uid="{00000000-0005-0000-0000-0000CC3D0000}"/>
    <cellStyle name="20 % - Markeringsfarve6 2 2 6 2 3 4" xfId="39073" xr:uid="{00000000-0005-0000-0000-0000CD3D0000}"/>
    <cellStyle name="20 % - Markeringsfarve6 2 2 6 2 4" xfId="11720" xr:uid="{00000000-0005-0000-0000-0000CE3D0000}"/>
    <cellStyle name="20 % - Markeringsfarve6 2 2 6 2 4 2" xfId="28040" xr:uid="{00000000-0005-0000-0000-0000CF3D0000}"/>
    <cellStyle name="20 % - Markeringsfarve6 2 2 6 2 4 3" xfId="43006" xr:uid="{00000000-0005-0000-0000-0000D03D0000}"/>
    <cellStyle name="20 % - Markeringsfarve6 2 2 6 2 5" xfId="21018" xr:uid="{00000000-0005-0000-0000-0000D13D0000}"/>
    <cellStyle name="20 % - Markeringsfarve6 2 2 6 2 6" xfId="36007" xr:uid="{00000000-0005-0000-0000-0000D23D0000}"/>
    <cellStyle name="20 % - Markeringsfarve6 2 2 6 3" xfId="3585" xr:uid="{00000000-0005-0000-0000-0000D33D0000}"/>
    <cellStyle name="20 % - Markeringsfarve6 2 2 6 3 2" xfId="8076" xr:uid="{00000000-0005-0000-0000-0000D43D0000}"/>
    <cellStyle name="20 % - Markeringsfarve6 2 2 6 3 2 2" xfId="15564" xr:uid="{00000000-0005-0000-0000-0000D53D0000}"/>
    <cellStyle name="20 % - Markeringsfarve6 2 2 6 3 2 2 2" xfId="31879" xr:uid="{00000000-0005-0000-0000-0000D63D0000}"/>
    <cellStyle name="20 % - Markeringsfarve6 2 2 6 3 2 2 3" xfId="46843" xr:uid="{00000000-0005-0000-0000-0000D73D0000}"/>
    <cellStyle name="20 % - Markeringsfarve6 2 2 6 3 2 3" xfId="24857" xr:uid="{00000000-0005-0000-0000-0000D83D0000}"/>
    <cellStyle name="20 % - Markeringsfarve6 2 2 6 3 2 4" xfId="39844" xr:uid="{00000000-0005-0000-0000-0000D93D0000}"/>
    <cellStyle name="20 % - Markeringsfarve6 2 2 6 3 3" xfId="11722" xr:uid="{00000000-0005-0000-0000-0000DA3D0000}"/>
    <cellStyle name="20 % - Markeringsfarve6 2 2 6 3 3 2" xfId="28042" xr:uid="{00000000-0005-0000-0000-0000DB3D0000}"/>
    <cellStyle name="20 % - Markeringsfarve6 2 2 6 3 3 3" xfId="43008" xr:uid="{00000000-0005-0000-0000-0000DC3D0000}"/>
    <cellStyle name="20 % - Markeringsfarve6 2 2 6 3 4" xfId="21020" xr:uid="{00000000-0005-0000-0000-0000DD3D0000}"/>
    <cellStyle name="20 % - Markeringsfarve6 2 2 6 3 5" xfId="36009" xr:uid="{00000000-0005-0000-0000-0000DE3D0000}"/>
    <cellStyle name="20 % - Markeringsfarve6 2 2 6 4" xfId="3586" xr:uid="{00000000-0005-0000-0000-0000DF3D0000}"/>
    <cellStyle name="20 % - Markeringsfarve6 2 2 6 4 2" xfId="9455" xr:uid="{00000000-0005-0000-0000-0000E03D0000}"/>
    <cellStyle name="20 % - Markeringsfarve6 2 2 6 4 2 2" xfId="16909" xr:uid="{00000000-0005-0000-0000-0000E13D0000}"/>
    <cellStyle name="20 % - Markeringsfarve6 2 2 6 4 2 2 2" xfId="33224" xr:uid="{00000000-0005-0000-0000-0000E23D0000}"/>
    <cellStyle name="20 % - Markeringsfarve6 2 2 6 4 2 2 3" xfId="48188" xr:uid="{00000000-0005-0000-0000-0000E33D0000}"/>
    <cellStyle name="20 % - Markeringsfarve6 2 2 6 4 2 3" xfId="26202" xr:uid="{00000000-0005-0000-0000-0000E43D0000}"/>
    <cellStyle name="20 % - Markeringsfarve6 2 2 6 4 2 4" xfId="41189" xr:uid="{00000000-0005-0000-0000-0000E53D0000}"/>
    <cellStyle name="20 % - Markeringsfarve6 2 2 6 4 3" xfId="11723" xr:uid="{00000000-0005-0000-0000-0000E63D0000}"/>
    <cellStyle name="20 % - Markeringsfarve6 2 2 6 4 3 2" xfId="28043" xr:uid="{00000000-0005-0000-0000-0000E73D0000}"/>
    <cellStyle name="20 % - Markeringsfarve6 2 2 6 4 3 3" xfId="43009" xr:uid="{00000000-0005-0000-0000-0000E83D0000}"/>
    <cellStyle name="20 % - Markeringsfarve6 2 2 6 4 4" xfId="21021" xr:uid="{00000000-0005-0000-0000-0000E93D0000}"/>
    <cellStyle name="20 % - Markeringsfarve6 2 2 6 4 5" xfId="36010" xr:uid="{00000000-0005-0000-0000-0000EA3D0000}"/>
    <cellStyle name="20 % - Markeringsfarve6 2 2 6 5" xfId="6371" xr:uid="{00000000-0005-0000-0000-0000EB3D0000}"/>
    <cellStyle name="20 % - Markeringsfarve6 2 2 6 5 2" xfId="13867" xr:uid="{00000000-0005-0000-0000-0000EC3D0000}"/>
    <cellStyle name="20 % - Markeringsfarve6 2 2 6 5 2 2" xfId="30182" xr:uid="{00000000-0005-0000-0000-0000ED3D0000}"/>
    <cellStyle name="20 % - Markeringsfarve6 2 2 6 5 2 3" xfId="45146" xr:uid="{00000000-0005-0000-0000-0000EE3D0000}"/>
    <cellStyle name="20 % - Markeringsfarve6 2 2 6 5 3" xfId="23160" xr:uid="{00000000-0005-0000-0000-0000EF3D0000}"/>
    <cellStyle name="20 % - Markeringsfarve6 2 2 6 5 4" xfId="38147" xr:uid="{00000000-0005-0000-0000-0000F03D0000}"/>
    <cellStyle name="20 % - Markeringsfarve6 2 2 6 6" xfId="11719" xr:uid="{00000000-0005-0000-0000-0000F13D0000}"/>
    <cellStyle name="20 % - Markeringsfarve6 2 2 6 6 2" xfId="28039" xr:uid="{00000000-0005-0000-0000-0000F23D0000}"/>
    <cellStyle name="20 % - Markeringsfarve6 2 2 6 6 3" xfId="43005" xr:uid="{00000000-0005-0000-0000-0000F33D0000}"/>
    <cellStyle name="20 % - Markeringsfarve6 2 2 6 7" xfId="21017" xr:uid="{00000000-0005-0000-0000-0000F43D0000}"/>
    <cellStyle name="20 % - Markeringsfarve6 2 2 6 8" xfId="36006" xr:uid="{00000000-0005-0000-0000-0000F53D0000}"/>
    <cellStyle name="20 % - Markeringsfarve6 2 2 7" xfId="3587" xr:uid="{00000000-0005-0000-0000-0000F63D0000}"/>
    <cellStyle name="20 % - Markeringsfarve6 2 2 7 2" xfId="3588" xr:uid="{00000000-0005-0000-0000-0000F73D0000}"/>
    <cellStyle name="20 % - Markeringsfarve6 2 2 7 2 2" xfId="8236" xr:uid="{00000000-0005-0000-0000-0000F83D0000}"/>
    <cellStyle name="20 % - Markeringsfarve6 2 2 7 2 2 2" xfId="15715" xr:uid="{00000000-0005-0000-0000-0000F93D0000}"/>
    <cellStyle name="20 % - Markeringsfarve6 2 2 7 2 2 2 2" xfId="32030" xr:uid="{00000000-0005-0000-0000-0000FA3D0000}"/>
    <cellStyle name="20 % - Markeringsfarve6 2 2 7 2 2 2 3" xfId="46994" xr:uid="{00000000-0005-0000-0000-0000FB3D0000}"/>
    <cellStyle name="20 % - Markeringsfarve6 2 2 7 2 2 3" xfId="25008" xr:uid="{00000000-0005-0000-0000-0000FC3D0000}"/>
    <cellStyle name="20 % - Markeringsfarve6 2 2 7 2 2 4" xfId="39995" xr:uid="{00000000-0005-0000-0000-0000FD3D0000}"/>
    <cellStyle name="20 % - Markeringsfarve6 2 2 7 2 3" xfId="11725" xr:uid="{00000000-0005-0000-0000-0000FE3D0000}"/>
    <cellStyle name="20 % - Markeringsfarve6 2 2 7 2 3 2" xfId="28045" xr:uid="{00000000-0005-0000-0000-0000FF3D0000}"/>
    <cellStyle name="20 % - Markeringsfarve6 2 2 7 2 3 3" xfId="43011" xr:uid="{00000000-0005-0000-0000-0000003E0000}"/>
    <cellStyle name="20 % - Markeringsfarve6 2 2 7 2 4" xfId="21023" xr:uid="{00000000-0005-0000-0000-0000013E0000}"/>
    <cellStyle name="20 % - Markeringsfarve6 2 2 7 2 5" xfId="36012" xr:uid="{00000000-0005-0000-0000-0000023E0000}"/>
    <cellStyle name="20 % - Markeringsfarve6 2 2 7 3" xfId="6827" xr:uid="{00000000-0005-0000-0000-0000033E0000}"/>
    <cellStyle name="20 % - Markeringsfarve6 2 2 7 3 2" xfId="14322" xr:uid="{00000000-0005-0000-0000-0000043E0000}"/>
    <cellStyle name="20 % - Markeringsfarve6 2 2 7 3 2 2" xfId="30637" xr:uid="{00000000-0005-0000-0000-0000053E0000}"/>
    <cellStyle name="20 % - Markeringsfarve6 2 2 7 3 2 3" xfId="45601" xr:uid="{00000000-0005-0000-0000-0000063E0000}"/>
    <cellStyle name="20 % - Markeringsfarve6 2 2 7 3 3" xfId="23615" xr:uid="{00000000-0005-0000-0000-0000073E0000}"/>
    <cellStyle name="20 % - Markeringsfarve6 2 2 7 3 4" xfId="38602" xr:uid="{00000000-0005-0000-0000-0000083E0000}"/>
    <cellStyle name="20 % - Markeringsfarve6 2 2 7 4" xfId="11724" xr:uid="{00000000-0005-0000-0000-0000093E0000}"/>
    <cellStyle name="20 % - Markeringsfarve6 2 2 7 4 2" xfId="28044" xr:uid="{00000000-0005-0000-0000-00000A3E0000}"/>
    <cellStyle name="20 % - Markeringsfarve6 2 2 7 4 3" xfId="43010" xr:uid="{00000000-0005-0000-0000-00000B3E0000}"/>
    <cellStyle name="20 % - Markeringsfarve6 2 2 7 5" xfId="21022" xr:uid="{00000000-0005-0000-0000-00000C3E0000}"/>
    <cellStyle name="20 % - Markeringsfarve6 2 2 7 6" xfId="36011" xr:uid="{00000000-0005-0000-0000-00000D3E0000}"/>
    <cellStyle name="20 % - Markeringsfarve6 2 2 8" xfId="3589" xr:uid="{00000000-0005-0000-0000-00000E3E0000}"/>
    <cellStyle name="20 % - Markeringsfarve6 2 2 8 2" xfId="7464" xr:uid="{00000000-0005-0000-0000-00000F3E0000}"/>
    <cellStyle name="20 % - Markeringsfarve6 2 2 8 2 2" xfId="14953" xr:uid="{00000000-0005-0000-0000-0000103E0000}"/>
    <cellStyle name="20 % - Markeringsfarve6 2 2 8 2 2 2" xfId="31268" xr:uid="{00000000-0005-0000-0000-0000113E0000}"/>
    <cellStyle name="20 % - Markeringsfarve6 2 2 8 2 2 3" xfId="46232" xr:uid="{00000000-0005-0000-0000-0000123E0000}"/>
    <cellStyle name="20 % - Markeringsfarve6 2 2 8 2 3" xfId="24246" xr:uid="{00000000-0005-0000-0000-0000133E0000}"/>
    <cellStyle name="20 % - Markeringsfarve6 2 2 8 2 4" xfId="39233" xr:uid="{00000000-0005-0000-0000-0000143E0000}"/>
    <cellStyle name="20 % - Markeringsfarve6 2 2 8 3" xfId="11726" xr:uid="{00000000-0005-0000-0000-0000153E0000}"/>
    <cellStyle name="20 % - Markeringsfarve6 2 2 8 3 2" xfId="28046" xr:uid="{00000000-0005-0000-0000-0000163E0000}"/>
    <cellStyle name="20 % - Markeringsfarve6 2 2 8 3 3" xfId="43012" xr:uid="{00000000-0005-0000-0000-0000173E0000}"/>
    <cellStyle name="20 % - Markeringsfarve6 2 2 8 4" xfId="21024" xr:uid="{00000000-0005-0000-0000-0000183E0000}"/>
    <cellStyle name="20 % - Markeringsfarve6 2 2 8 5" xfId="36013" xr:uid="{00000000-0005-0000-0000-0000193E0000}"/>
    <cellStyle name="20 % - Markeringsfarve6 2 2 9" xfId="3590" xr:uid="{00000000-0005-0000-0000-00001A3E0000}"/>
    <cellStyle name="20 % - Markeringsfarve6 2 2 9 2" xfId="9314" xr:uid="{00000000-0005-0000-0000-00001B3E0000}"/>
    <cellStyle name="20 % - Markeringsfarve6 2 2 9 2 2" xfId="16775" xr:uid="{00000000-0005-0000-0000-00001C3E0000}"/>
    <cellStyle name="20 % - Markeringsfarve6 2 2 9 2 2 2" xfId="33090" xr:uid="{00000000-0005-0000-0000-00001D3E0000}"/>
    <cellStyle name="20 % - Markeringsfarve6 2 2 9 2 2 3" xfId="48054" xr:uid="{00000000-0005-0000-0000-00001E3E0000}"/>
    <cellStyle name="20 % - Markeringsfarve6 2 2 9 2 3" xfId="26068" xr:uid="{00000000-0005-0000-0000-00001F3E0000}"/>
    <cellStyle name="20 % - Markeringsfarve6 2 2 9 2 4" xfId="41055" xr:uid="{00000000-0005-0000-0000-0000203E0000}"/>
    <cellStyle name="20 % - Markeringsfarve6 2 2 9 3" xfId="11727" xr:uid="{00000000-0005-0000-0000-0000213E0000}"/>
    <cellStyle name="20 % - Markeringsfarve6 2 2 9 3 2" xfId="28047" xr:uid="{00000000-0005-0000-0000-0000223E0000}"/>
    <cellStyle name="20 % - Markeringsfarve6 2 2 9 3 3" xfId="43013" xr:uid="{00000000-0005-0000-0000-0000233E0000}"/>
    <cellStyle name="20 % - Markeringsfarve6 2 2 9 4" xfId="21025" xr:uid="{00000000-0005-0000-0000-0000243E0000}"/>
    <cellStyle name="20 % - Markeringsfarve6 2 2 9 5" xfId="36014" xr:uid="{00000000-0005-0000-0000-0000253E0000}"/>
    <cellStyle name="20 % - Markeringsfarve6 2 3" xfId="3591" xr:uid="{00000000-0005-0000-0000-0000263E0000}"/>
    <cellStyle name="20 % - Markeringsfarve6 2 3 10" xfId="6372" xr:uid="{00000000-0005-0000-0000-0000273E0000}"/>
    <cellStyle name="20 % - Markeringsfarve6 2 3 10 2" xfId="13868" xr:uid="{00000000-0005-0000-0000-0000283E0000}"/>
    <cellStyle name="20 % - Markeringsfarve6 2 3 10 2 2" xfId="30183" xr:uid="{00000000-0005-0000-0000-0000293E0000}"/>
    <cellStyle name="20 % - Markeringsfarve6 2 3 10 2 3" xfId="45147" xr:uid="{00000000-0005-0000-0000-00002A3E0000}"/>
    <cellStyle name="20 % - Markeringsfarve6 2 3 10 3" xfId="23161" xr:uid="{00000000-0005-0000-0000-00002B3E0000}"/>
    <cellStyle name="20 % - Markeringsfarve6 2 3 10 4" xfId="38148" xr:uid="{00000000-0005-0000-0000-00002C3E0000}"/>
    <cellStyle name="20 % - Markeringsfarve6 2 3 11" xfId="11728" xr:uid="{00000000-0005-0000-0000-00002D3E0000}"/>
    <cellStyle name="20 % - Markeringsfarve6 2 3 11 2" xfId="28048" xr:uid="{00000000-0005-0000-0000-00002E3E0000}"/>
    <cellStyle name="20 % - Markeringsfarve6 2 3 11 3" xfId="43014" xr:uid="{00000000-0005-0000-0000-00002F3E0000}"/>
    <cellStyle name="20 % - Markeringsfarve6 2 3 12" xfId="21026" xr:uid="{00000000-0005-0000-0000-0000303E0000}"/>
    <cellStyle name="20 % - Markeringsfarve6 2 3 13" xfId="36015" xr:uid="{00000000-0005-0000-0000-0000313E0000}"/>
    <cellStyle name="20 % - Markeringsfarve6 2 3 2" xfId="3592" xr:uid="{00000000-0005-0000-0000-0000323E0000}"/>
    <cellStyle name="20 % - Markeringsfarve6 2 3 2 2" xfId="3593" xr:uid="{00000000-0005-0000-0000-0000333E0000}"/>
    <cellStyle name="20 % - Markeringsfarve6 2 3 2 2 2" xfId="3594" xr:uid="{00000000-0005-0000-0000-0000343E0000}"/>
    <cellStyle name="20 % - Markeringsfarve6 2 3 2 2 2 2" xfId="8394" xr:uid="{00000000-0005-0000-0000-0000353E0000}"/>
    <cellStyle name="20 % - Markeringsfarve6 2 3 2 2 2 2 2" xfId="15873" xr:uid="{00000000-0005-0000-0000-0000363E0000}"/>
    <cellStyle name="20 % - Markeringsfarve6 2 3 2 2 2 2 2 2" xfId="32188" xr:uid="{00000000-0005-0000-0000-0000373E0000}"/>
    <cellStyle name="20 % - Markeringsfarve6 2 3 2 2 2 2 2 3" xfId="47152" xr:uid="{00000000-0005-0000-0000-0000383E0000}"/>
    <cellStyle name="20 % - Markeringsfarve6 2 3 2 2 2 2 3" xfId="25166" xr:uid="{00000000-0005-0000-0000-0000393E0000}"/>
    <cellStyle name="20 % - Markeringsfarve6 2 3 2 2 2 2 4" xfId="40153" xr:uid="{00000000-0005-0000-0000-00003A3E0000}"/>
    <cellStyle name="20 % - Markeringsfarve6 2 3 2 2 2 3" xfId="11731" xr:uid="{00000000-0005-0000-0000-00003B3E0000}"/>
    <cellStyle name="20 % - Markeringsfarve6 2 3 2 2 2 3 2" xfId="28051" xr:uid="{00000000-0005-0000-0000-00003C3E0000}"/>
    <cellStyle name="20 % - Markeringsfarve6 2 3 2 2 2 3 3" xfId="43017" xr:uid="{00000000-0005-0000-0000-00003D3E0000}"/>
    <cellStyle name="20 % - Markeringsfarve6 2 3 2 2 2 4" xfId="21029" xr:uid="{00000000-0005-0000-0000-00003E3E0000}"/>
    <cellStyle name="20 % - Markeringsfarve6 2 3 2 2 2 5" xfId="36018" xr:uid="{00000000-0005-0000-0000-00003F3E0000}"/>
    <cellStyle name="20 % - Markeringsfarve6 2 3 2 2 3" xfId="6959" xr:uid="{00000000-0005-0000-0000-0000403E0000}"/>
    <cellStyle name="20 % - Markeringsfarve6 2 3 2 2 3 2" xfId="14454" xr:uid="{00000000-0005-0000-0000-0000413E0000}"/>
    <cellStyle name="20 % - Markeringsfarve6 2 3 2 2 3 2 2" xfId="30769" xr:uid="{00000000-0005-0000-0000-0000423E0000}"/>
    <cellStyle name="20 % - Markeringsfarve6 2 3 2 2 3 2 3" xfId="45733" xr:uid="{00000000-0005-0000-0000-0000433E0000}"/>
    <cellStyle name="20 % - Markeringsfarve6 2 3 2 2 3 3" xfId="23747" xr:uid="{00000000-0005-0000-0000-0000443E0000}"/>
    <cellStyle name="20 % - Markeringsfarve6 2 3 2 2 3 4" xfId="38734" xr:uid="{00000000-0005-0000-0000-0000453E0000}"/>
    <cellStyle name="20 % - Markeringsfarve6 2 3 2 2 4" xfId="11730" xr:uid="{00000000-0005-0000-0000-0000463E0000}"/>
    <cellStyle name="20 % - Markeringsfarve6 2 3 2 2 4 2" xfId="28050" xr:uid="{00000000-0005-0000-0000-0000473E0000}"/>
    <cellStyle name="20 % - Markeringsfarve6 2 3 2 2 4 3" xfId="43016" xr:uid="{00000000-0005-0000-0000-0000483E0000}"/>
    <cellStyle name="20 % - Markeringsfarve6 2 3 2 2 5" xfId="21028" xr:uid="{00000000-0005-0000-0000-0000493E0000}"/>
    <cellStyle name="20 % - Markeringsfarve6 2 3 2 2 6" xfId="36017" xr:uid="{00000000-0005-0000-0000-00004A3E0000}"/>
    <cellStyle name="20 % - Markeringsfarve6 2 3 2 3" xfId="3595" xr:uid="{00000000-0005-0000-0000-00004B3E0000}"/>
    <cellStyle name="20 % - Markeringsfarve6 2 3 2 3 2" xfId="7624" xr:uid="{00000000-0005-0000-0000-00004C3E0000}"/>
    <cellStyle name="20 % - Markeringsfarve6 2 3 2 3 2 2" xfId="15113" xr:uid="{00000000-0005-0000-0000-00004D3E0000}"/>
    <cellStyle name="20 % - Markeringsfarve6 2 3 2 3 2 2 2" xfId="31428" xr:uid="{00000000-0005-0000-0000-00004E3E0000}"/>
    <cellStyle name="20 % - Markeringsfarve6 2 3 2 3 2 2 3" xfId="46392" xr:uid="{00000000-0005-0000-0000-00004F3E0000}"/>
    <cellStyle name="20 % - Markeringsfarve6 2 3 2 3 2 3" xfId="24406" xr:uid="{00000000-0005-0000-0000-0000503E0000}"/>
    <cellStyle name="20 % - Markeringsfarve6 2 3 2 3 2 4" xfId="39393" xr:uid="{00000000-0005-0000-0000-0000513E0000}"/>
    <cellStyle name="20 % - Markeringsfarve6 2 3 2 3 3" xfId="11732" xr:uid="{00000000-0005-0000-0000-0000523E0000}"/>
    <cellStyle name="20 % - Markeringsfarve6 2 3 2 3 3 2" xfId="28052" xr:uid="{00000000-0005-0000-0000-0000533E0000}"/>
    <cellStyle name="20 % - Markeringsfarve6 2 3 2 3 3 3" xfId="43018" xr:uid="{00000000-0005-0000-0000-0000543E0000}"/>
    <cellStyle name="20 % - Markeringsfarve6 2 3 2 3 4" xfId="21030" xr:uid="{00000000-0005-0000-0000-0000553E0000}"/>
    <cellStyle name="20 % - Markeringsfarve6 2 3 2 3 5" xfId="36019" xr:uid="{00000000-0005-0000-0000-0000563E0000}"/>
    <cellStyle name="20 % - Markeringsfarve6 2 3 2 4" xfId="3596" xr:uid="{00000000-0005-0000-0000-0000573E0000}"/>
    <cellStyle name="20 % - Markeringsfarve6 2 3 2 4 2" xfId="9406" xr:uid="{00000000-0005-0000-0000-0000583E0000}"/>
    <cellStyle name="20 % - Markeringsfarve6 2 3 2 4 2 2" xfId="16863" xr:uid="{00000000-0005-0000-0000-0000593E0000}"/>
    <cellStyle name="20 % - Markeringsfarve6 2 3 2 4 2 2 2" xfId="33178" xr:uid="{00000000-0005-0000-0000-00005A3E0000}"/>
    <cellStyle name="20 % - Markeringsfarve6 2 3 2 4 2 2 3" xfId="48142" xr:uid="{00000000-0005-0000-0000-00005B3E0000}"/>
    <cellStyle name="20 % - Markeringsfarve6 2 3 2 4 2 3" xfId="26156" xr:uid="{00000000-0005-0000-0000-00005C3E0000}"/>
    <cellStyle name="20 % - Markeringsfarve6 2 3 2 4 2 4" xfId="41143" xr:uid="{00000000-0005-0000-0000-00005D3E0000}"/>
    <cellStyle name="20 % - Markeringsfarve6 2 3 2 4 3" xfId="11733" xr:uid="{00000000-0005-0000-0000-00005E3E0000}"/>
    <cellStyle name="20 % - Markeringsfarve6 2 3 2 4 3 2" xfId="28053" xr:uid="{00000000-0005-0000-0000-00005F3E0000}"/>
    <cellStyle name="20 % - Markeringsfarve6 2 3 2 4 3 3" xfId="43019" xr:uid="{00000000-0005-0000-0000-0000603E0000}"/>
    <cellStyle name="20 % - Markeringsfarve6 2 3 2 4 4" xfId="21031" xr:uid="{00000000-0005-0000-0000-0000613E0000}"/>
    <cellStyle name="20 % - Markeringsfarve6 2 3 2 4 5" xfId="36020" xr:uid="{00000000-0005-0000-0000-0000623E0000}"/>
    <cellStyle name="20 % - Markeringsfarve6 2 3 2 5" xfId="6373" xr:uid="{00000000-0005-0000-0000-0000633E0000}"/>
    <cellStyle name="20 % - Markeringsfarve6 2 3 2 5 2" xfId="13869" xr:uid="{00000000-0005-0000-0000-0000643E0000}"/>
    <cellStyle name="20 % - Markeringsfarve6 2 3 2 5 2 2" xfId="30184" xr:uid="{00000000-0005-0000-0000-0000653E0000}"/>
    <cellStyle name="20 % - Markeringsfarve6 2 3 2 5 2 3" xfId="45148" xr:uid="{00000000-0005-0000-0000-0000663E0000}"/>
    <cellStyle name="20 % - Markeringsfarve6 2 3 2 5 3" xfId="23162" xr:uid="{00000000-0005-0000-0000-0000673E0000}"/>
    <cellStyle name="20 % - Markeringsfarve6 2 3 2 5 4" xfId="38149" xr:uid="{00000000-0005-0000-0000-0000683E0000}"/>
    <cellStyle name="20 % - Markeringsfarve6 2 3 2 6" xfId="11729" xr:uid="{00000000-0005-0000-0000-0000693E0000}"/>
    <cellStyle name="20 % - Markeringsfarve6 2 3 2 6 2" xfId="28049" xr:uid="{00000000-0005-0000-0000-00006A3E0000}"/>
    <cellStyle name="20 % - Markeringsfarve6 2 3 2 6 3" xfId="43015" xr:uid="{00000000-0005-0000-0000-00006B3E0000}"/>
    <cellStyle name="20 % - Markeringsfarve6 2 3 2 7" xfId="21027" xr:uid="{00000000-0005-0000-0000-00006C3E0000}"/>
    <cellStyle name="20 % - Markeringsfarve6 2 3 2 8" xfId="36016" xr:uid="{00000000-0005-0000-0000-00006D3E0000}"/>
    <cellStyle name="20 % - Markeringsfarve6 2 3 3" xfId="3597" xr:uid="{00000000-0005-0000-0000-00006E3E0000}"/>
    <cellStyle name="20 % - Markeringsfarve6 2 3 3 2" xfId="3598" xr:uid="{00000000-0005-0000-0000-00006F3E0000}"/>
    <cellStyle name="20 % - Markeringsfarve6 2 3 3 2 2" xfId="3599" xr:uid="{00000000-0005-0000-0000-0000703E0000}"/>
    <cellStyle name="20 % - Markeringsfarve6 2 3 3 2 2 2" xfId="8446" xr:uid="{00000000-0005-0000-0000-0000713E0000}"/>
    <cellStyle name="20 % - Markeringsfarve6 2 3 3 2 2 2 2" xfId="15925" xr:uid="{00000000-0005-0000-0000-0000723E0000}"/>
    <cellStyle name="20 % - Markeringsfarve6 2 3 3 2 2 2 2 2" xfId="32240" xr:uid="{00000000-0005-0000-0000-0000733E0000}"/>
    <cellStyle name="20 % - Markeringsfarve6 2 3 3 2 2 2 2 3" xfId="47204" xr:uid="{00000000-0005-0000-0000-0000743E0000}"/>
    <cellStyle name="20 % - Markeringsfarve6 2 3 3 2 2 2 3" xfId="25218" xr:uid="{00000000-0005-0000-0000-0000753E0000}"/>
    <cellStyle name="20 % - Markeringsfarve6 2 3 3 2 2 2 4" xfId="40205" xr:uid="{00000000-0005-0000-0000-0000763E0000}"/>
    <cellStyle name="20 % - Markeringsfarve6 2 3 3 2 2 3" xfId="11736" xr:uid="{00000000-0005-0000-0000-0000773E0000}"/>
    <cellStyle name="20 % - Markeringsfarve6 2 3 3 2 2 3 2" xfId="28056" xr:uid="{00000000-0005-0000-0000-0000783E0000}"/>
    <cellStyle name="20 % - Markeringsfarve6 2 3 3 2 2 3 3" xfId="43022" xr:uid="{00000000-0005-0000-0000-0000793E0000}"/>
    <cellStyle name="20 % - Markeringsfarve6 2 3 3 2 2 4" xfId="21034" xr:uid="{00000000-0005-0000-0000-00007A3E0000}"/>
    <cellStyle name="20 % - Markeringsfarve6 2 3 3 2 2 5" xfId="36023" xr:uid="{00000000-0005-0000-0000-00007B3E0000}"/>
    <cellStyle name="20 % - Markeringsfarve6 2 3 3 2 3" xfId="7001" xr:uid="{00000000-0005-0000-0000-00007C3E0000}"/>
    <cellStyle name="20 % - Markeringsfarve6 2 3 3 2 3 2" xfId="14496" xr:uid="{00000000-0005-0000-0000-00007D3E0000}"/>
    <cellStyle name="20 % - Markeringsfarve6 2 3 3 2 3 2 2" xfId="30811" xr:uid="{00000000-0005-0000-0000-00007E3E0000}"/>
    <cellStyle name="20 % - Markeringsfarve6 2 3 3 2 3 2 3" xfId="45775" xr:uid="{00000000-0005-0000-0000-00007F3E0000}"/>
    <cellStyle name="20 % - Markeringsfarve6 2 3 3 2 3 3" xfId="23789" xr:uid="{00000000-0005-0000-0000-0000803E0000}"/>
    <cellStyle name="20 % - Markeringsfarve6 2 3 3 2 3 4" xfId="38776" xr:uid="{00000000-0005-0000-0000-0000813E0000}"/>
    <cellStyle name="20 % - Markeringsfarve6 2 3 3 2 4" xfId="11735" xr:uid="{00000000-0005-0000-0000-0000823E0000}"/>
    <cellStyle name="20 % - Markeringsfarve6 2 3 3 2 4 2" xfId="28055" xr:uid="{00000000-0005-0000-0000-0000833E0000}"/>
    <cellStyle name="20 % - Markeringsfarve6 2 3 3 2 4 3" xfId="43021" xr:uid="{00000000-0005-0000-0000-0000843E0000}"/>
    <cellStyle name="20 % - Markeringsfarve6 2 3 3 2 5" xfId="21033" xr:uid="{00000000-0005-0000-0000-0000853E0000}"/>
    <cellStyle name="20 % - Markeringsfarve6 2 3 3 2 6" xfId="36022" xr:uid="{00000000-0005-0000-0000-0000863E0000}"/>
    <cellStyle name="20 % - Markeringsfarve6 2 3 3 3" xfId="3600" xr:uid="{00000000-0005-0000-0000-0000873E0000}"/>
    <cellStyle name="20 % - Markeringsfarve6 2 3 3 3 2" xfId="7676" xr:uid="{00000000-0005-0000-0000-0000883E0000}"/>
    <cellStyle name="20 % - Markeringsfarve6 2 3 3 3 2 2" xfId="15165" xr:uid="{00000000-0005-0000-0000-0000893E0000}"/>
    <cellStyle name="20 % - Markeringsfarve6 2 3 3 3 2 2 2" xfId="31480" xr:uid="{00000000-0005-0000-0000-00008A3E0000}"/>
    <cellStyle name="20 % - Markeringsfarve6 2 3 3 3 2 2 3" xfId="46444" xr:uid="{00000000-0005-0000-0000-00008B3E0000}"/>
    <cellStyle name="20 % - Markeringsfarve6 2 3 3 3 2 3" xfId="24458" xr:uid="{00000000-0005-0000-0000-00008C3E0000}"/>
    <cellStyle name="20 % - Markeringsfarve6 2 3 3 3 2 4" xfId="39445" xr:uid="{00000000-0005-0000-0000-00008D3E0000}"/>
    <cellStyle name="20 % - Markeringsfarve6 2 3 3 3 3" xfId="11737" xr:uid="{00000000-0005-0000-0000-00008E3E0000}"/>
    <cellStyle name="20 % - Markeringsfarve6 2 3 3 3 3 2" xfId="28057" xr:uid="{00000000-0005-0000-0000-00008F3E0000}"/>
    <cellStyle name="20 % - Markeringsfarve6 2 3 3 3 3 3" xfId="43023" xr:uid="{00000000-0005-0000-0000-0000903E0000}"/>
    <cellStyle name="20 % - Markeringsfarve6 2 3 3 3 4" xfId="21035" xr:uid="{00000000-0005-0000-0000-0000913E0000}"/>
    <cellStyle name="20 % - Markeringsfarve6 2 3 3 3 5" xfId="36024" xr:uid="{00000000-0005-0000-0000-0000923E0000}"/>
    <cellStyle name="20 % - Markeringsfarve6 2 3 3 4" xfId="3601" xr:uid="{00000000-0005-0000-0000-0000933E0000}"/>
    <cellStyle name="20 % - Markeringsfarve6 2 3 3 4 2" xfId="9130" xr:uid="{00000000-0005-0000-0000-0000943E0000}"/>
    <cellStyle name="20 % - Markeringsfarve6 2 3 3 4 2 2" xfId="16599" xr:uid="{00000000-0005-0000-0000-0000953E0000}"/>
    <cellStyle name="20 % - Markeringsfarve6 2 3 3 4 2 2 2" xfId="32914" xr:uid="{00000000-0005-0000-0000-0000963E0000}"/>
    <cellStyle name="20 % - Markeringsfarve6 2 3 3 4 2 2 3" xfId="47878" xr:uid="{00000000-0005-0000-0000-0000973E0000}"/>
    <cellStyle name="20 % - Markeringsfarve6 2 3 3 4 2 3" xfId="25892" xr:uid="{00000000-0005-0000-0000-0000983E0000}"/>
    <cellStyle name="20 % - Markeringsfarve6 2 3 3 4 2 4" xfId="40879" xr:uid="{00000000-0005-0000-0000-0000993E0000}"/>
    <cellStyle name="20 % - Markeringsfarve6 2 3 3 4 3" xfId="11738" xr:uid="{00000000-0005-0000-0000-00009A3E0000}"/>
    <cellStyle name="20 % - Markeringsfarve6 2 3 3 4 3 2" xfId="28058" xr:uid="{00000000-0005-0000-0000-00009B3E0000}"/>
    <cellStyle name="20 % - Markeringsfarve6 2 3 3 4 3 3" xfId="43024" xr:uid="{00000000-0005-0000-0000-00009C3E0000}"/>
    <cellStyle name="20 % - Markeringsfarve6 2 3 3 4 4" xfId="21036" xr:uid="{00000000-0005-0000-0000-00009D3E0000}"/>
    <cellStyle name="20 % - Markeringsfarve6 2 3 3 4 5" xfId="36025" xr:uid="{00000000-0005-0000-0000-00009E3E0000}"/>
    <cellStyle name="20 % - Markeringsfarve6 2 3 3 5" xfId="6374" xr:uid="{00000000-0005-0000-0000-00009F3E0000}"/>
    <cellStyle name="20 % - Markeringsfarve6 2 3 3 5 2" xfId="13870" xr:uid="{00000000-0005-0000-0000-0000A03E0000}"/>
    <cellStyle name="20 % - Markeringsfarve6 2 3 3 5 2 2" xfId="30185" xr:uid="{00000000-0005-0000-0000-0000A13E0000}"/>
    <cellStyle name="20 % - Markeringsfarve6 2 3 3 5 2 3" xfId="45149" xr:uid="{00000000-0005-0000-0000-0000A23E0000}"/>
    <cellStyle name="20 % - Markeringsfarve6 2 3 3 5 3" xfId="23163" xr:uid="{00000000-0005-0000-0000-0000A33E0000}"/>
    <cellStyle name="20 % - Markeringsfarve6 2 3 3 5 4" xfId="38150" xr:uid="{00000000-0005-0000-0000-0000A43E0000}"/>
    <cellStyle name="20 % - Markeringsfarve6 2 3 3 6" xfId="11734" xr:uid="{00000000-0005-0000-0000-0000A53E0000}"/>
    <cellStyle name="20 % - Markeringsfarve6 2 3 3 6 2" xfId="28054" xr:uid="{00000000-0005-0000-0000-0000A63E0000}"/>
    <cellStyle name="20 % - Markeringsfarve6 2 3 3 6 3" xfId="43020" xr:uid="{00000000-0005-0000-0000-0000A73E0000}"/>
    <cellStyle name="20 % - Markeringsfarve6 2 3 3 7" xfId="21032" xr:uid="{00000000-0005-0000-0000-0000A83E0000}"/>
    <cellStyle name="20 % - Markeringsfarve6 2 3 3 8" xfId="36021" xr:uid="{00000000-0005-0000-0000-0000A93E0000}"/>
    <cellStyle name="20 % - Markeringsfarve6 2 3 4" xfId="3602" xr:uid="{00000000-0005-0000-0000-0000AA3E0000}"/>
    <cellStyle name="20 % - Markeringsfarve6 2 3 4 2" xfId="3603" xr:uid="{00000000-0005-0000-0000-0000AB3E0000}"/>
    <cellStyle name="20 % - Markeringsfarve6 2 3 4 2 2" xfId="3604" xr:uid="{00000000-0005-0000-0000-0000AC3E0000}"/>
    <cellStyle name="20 % - Markeringsfarve6 2 3 4 2 2 2" xfId="8632" xr:uid="{00000000-0005-0000-0000-0000AD3E0000}"/>
    <cellStyle name="20 % - Markeringsfarve6 2 3 4 2 2 2 2" xfId="16111" xr:uid="{00000000-0005-0000-0000-0000AE3E0000}"/>
    <cellStyle name="20 % - Markeringsfarve6 2 3 4 2 2 2 2 2" xfId="32426" xr:uid="{00000000-0005-0000-0000-0000AF3E0000}"/>
    <cellStyle name="20 % - Markeringsfarve6 2 3 4 2 2 2 2 3" xfId="47390" xr:uid="{00000000-0005-0000-0000-0000B03E0000}"/>
    <cellStyle name="20 % - Markeringsfarve6 2 3 4 2 2 2 3" xfId="25404" xr:uid="{00000000-0005-0000-0000-0000B13E0000}"/>
    <cellStyle name="20 % - Markeringsfarve6 2 3 4 2 2 2 4" xfId="40391" xr:uid="{00000000-0005-0000-0000-0000B23E0000}"/>
    <cellStyle name="20 % - Markeringsfarve6 2 3 4 2 2 3" xfId="11741" xr:uid="{00000000-0005-0000-0000-0000B33E0000}"/>
    <cellStyle name="20 % - Markeringsfarve6 2 3 4 2 2 3 2" xfId="28061" xr:uid="{00000000-0005-0000-0000-0000B43E0000}"/>
    <cellStyle name="20 % - Markeringsfarve6 2 3 4 2 2 3 3" xfId="43027" xr:uid="{00000000-0005-0000-0000-0000B53E0000}"/>
    <cellStyle name="20 % - Markeringsfarve6 2 3 4 2 2 4" xfId="21039" xr:uid="{00000000-0005-0000-0000-0000B63E0000}"/>
    <cellStyle name="20 % - Markeringsfarve6 2 3 4 2 2 5" xfId="36028" xr:uid="{00000000-0005-0000-0000-0000B73E0000}"/>
    <cellStyle name="20 % - Markeringsfarve6 2 3 4 2 3" xfId="7161" xr:uid="{00000000-0005-0000-0000-0000B83E0000}"/>
    <cellStyle name="20 % - Markeringsfarve6 2 3 4 2 3 2" xfId="14653" xr:uid="{00000000-0005-0000-0000-0000B93E0000}"/>
    <cellStyle name="20 % - Markeringsfarve6 2 3 4 2 3 2 2" xfId="30968" xr:uid="{00000000-0005-0000-0000-0000BA3E0000}"/>
    <cellStyle name="20 % - Markeringsfarve6 2 3 4 2 3 2 3" xfId="45932" xr:uid="{00000000-0005-0000-0000-0000BB3E0000}"/>
    <cellStyle name="20 % - Markeringsfarve6 2 3 4 2 3 3" xfId="23946" xr:uid="{00000000-0005-0000-0000-0000BC3E0000}"/>
    <cellStyle name="20 % - Markeringsfarve6 2 3 4 2 3 4" xfId="38933" xr:uid="{00000000-0005-0000-0000-0000BD3E0000}"/>
    <cellStyle name="20 % - Markeringsfarve6 2 3 4 2 4" xfId="11740" xr:uid="{00000000-0005-0000-0000-0000BE3E0000}"/>
    <cellStyle name="20 % - Markeringsfarve6 2 3 4 2 4 2" xfId="28060" xr:uid="{00000000-0005-0000-0000-0000BF3E0000}"/>
    <cellStyle name="20 % - Markeringsfarve6 2 3 4 2 4 3" xfId="43026" xr:uid="{00000000-0005-0000-0000-0000C03E0000}"/>
    <cellStyle name="20 % - Markeringsfarve6 2 3 4 2 5" xfId="21038" xr:uid="{00000000-0005-0000-0000-0000C13E0000}"/>
    <cellStyle name="20 % - Markeringsfarve6 2 3 4 2 6" xfId="36027" xr:uid="{00000000-0005-0000-0000-0000C23E0000}"/>
    <cellStyle name="20 % - Markeringsfarve6 2 3 4 3" xfId="3605" xr:uid="{00000000-0005-0000-0000-0000C33E0000}"/>
    <cellStyle name="20 % - Markeringsfarve6 2 3 4 3 2" xfId="7908" xr:uid="{00000000-0005-0000-0000-0000C43E0000}"/>
    <cellStyle name="20 % - Markeringsfarve6 2 3 4 3 2 2" xfId="15396" xr:uid="{00000000-0005-0000-0000-0000C53E0000}"/>
    <cellStyle name="20 % - Markeringsfarve6 2 3 4 3 2 2 2" xfId="31711" xr:uid="{00000000-0005-0000-0000-0000C63E0000}"/>
    <cellStyle name="20 % - Markeringsfarve6 2 3 4 3 2 2 3" xfId="46675" xr:uid="{00000000-0005-0000-0000-0000C73E0000}"/>
    <cellStyle name="20 % - Markeringsfarve6 2 3 4 3 2 3" xfId="24689" xr:uid="{00000000-0005-0000-0000-0000C83E0000}"/>
    <cellStyle name="20 % - Markeringsfarve6 2 3 4 3 2 4" xfId="39676" xr:uid="{00000000-0005-0000-0000-0000C93E0000}"/>
    <cellStyle name="20 % - Markeringsfarve6 2 3 4 3 3" xfId="11742" xr:uid="{00000000-0005-0000-0000-0000CA3E0000}"/>
    <cellStyle name="20 % - Markeringsfarve6 2 3 4 3 3 2" xfId="28062" xr:uid="{00000000-0005-0000-0000-0000CB3E0000}"/>
    <cellStyle name="20 % - Markeringsfarve6 2 3 4 3 3 3" xfId="43028" xr:uid="{00000000-0005-0000-0000-0000CC3E0000}"/>
    <cellStyle name="20 % - Markeringsfarve6 2 3 4 3 4" xfId="21040" xr:uid="{00000000-0005-0000-0000-0000CD3E0000}"/>
    <cellStyle name="20 % - Markeringsfarve6 2 3 4 3 5" xfId="36029" xr:uid="{00000000-0005-0000-0000-0000CE3E0000}"/>
    <cellStyle name="20 % - Markeringsfarve6 2 3 4 4" xfId="3606" xr:uid="{00000000-0005-0000-0000-0000CF3E0000}"/>
    <cellStyle name="20 % - Markeringsfarve6 2 3 4 4 2" xfId="9365" xr:uid="{00000000-0005-0000-0000-0000D03E0000}"/>
    <cellStyle name="20 % - Markeringsfarve6 2 3 4 4 2 2" xfId="16824" xr:uid="{00000000-0005-0000-0000-0000D13E0000}"/>
    <cellStyle name="20 % - Markeringsfarve6 2 3 4 4 2 2 2" xfId="33139" xr:uid="{00000000-0005-0000-0000-0000D23E0000}"/>
    <cellStyle name="20 % - Markeringsfarve6 2 3 4 4 2 2 3" xfId="48103" xr:uid="{00000000-0005-0000-0000-0000D33E0000}"/>
    <cellStyle name="20 % - Markeringsfarve6 2 3 4 4 2 3" xfId="26117" xr:uid="{00000000-0005-0000-0000-0000D43E0000}"/>
    <cellStyle name="20 % - Markeringsfarve6 2 3 4 4 2 4" xfId="41104" xr:uid="{00000000-0005-0000-0000-0000D53E0000}"/>
    <cellStyle name="20 % - Markeringsfarve6 2 3 4 4 3" xfId="11743" xr:uid="{00000000-0005-0000-0000-0000D63E0000}"/>
    <cellStyle name="20 % - Markeringsfarve6 2 3 4 4 3 2" xfId="28063" xr:uid="{00000000-0005-0000-0000-0000D73E0000}"/>
    <cellStyle name="20 % - Markeringsfarve6 2 3 4 4 3 3" xfId="43029" xr:uid="{00000000-0005-0000-0000-0000D83E0000}"/>
    <cellStyle name="20 % - Markeringsfarve6 2 3 4 4 4" xfId="21041" xr:uid="{00000000-0005-0000-0000-0000D93E0000}"/>
    <cellStyle name="20 % - Markeringsfarve6 2 3 4 4 5" xfId="36030" xr:uid="{00000000-0005-0000-0000-0000DA3E0000}"/>
    <cellStyle name="20 % - Markeringsfarve6 2 3 4 5" xfId="6375" xr:uid="{00000000-0005-0000-0000-0000DB3E0000}"/>
    <cellStyle name="20 % - Markeringsfarve6 2 3 4 5 2" xfId="13871" xr:uid="{00000000-0005-0000-0000-0000DC3E0000}"/>
    <cellStyle name="20 % - Markeringsfarve6 2 3 4 5 2 2" xfId="30186" xr:uid="{00000000-0005-0000-0000-0000DD3E0000}"/>
    <cellStyle name="20 % - Markeringsfarve6 2 3 4 5 2 3" xfId="45150" xr:uid="{00000000-0005-0000-0000-0000DE3E0000}"/>
    <cellStyle name="20 % - Markeringsfarve6 2 3 4 5 3" xfId="23164" xr:uid="{00000000-0005-0000-0000-0000DF3E0000}"/>
    <cellStyle name="20 % - Markeringsfarve6 2 3 4 5 4" xfId="38151" xr:uid="{00000000-0005-0000-0000-0000E03E0000}"/>
    <cellStyle name="20 % - Markeringsfarve6 2 3 4 6" xfId="11739" xr:uid="{00000000-0005-0000-0000-0000E13E0000}"/>
    <cellStyle name="20 % - Markeringsfarve6 2 3 4 6 2" xfId="28059" xr:uid="{00000000-0005-0000-0000-0000E23E0000}"/>
    <cellStyle name="20 % - Markeringsfarve6 2 3 4 6 3" xfId="43025" xr:uid="{00000000-0005-0000-0000-0000E33E0000}"/>
    <cellStyle name="20 % - Markeringsfarve6 2 3 4 7" xfId="21037" xr:uid="{00000000-0005-0000-0000-0000E43E0000}"/>
    <cellStyle name="20 % - Markeringsfarve6 2 3 4 8" xfId="36026" xr:uid="{00000000-0005-0000-0000-0000E53E0000}"/>
    <cellStyle name="20 % - Markeringsfarve6 2 3 5" xfId="3607" xr:uid="{00000000-0005-0000-0000-0000E63E0000}"/>
    <cellStyle name="20 % - Markeringsfarve6 2 3 5 2" xfId="3608" xr:uid="{00000000-0005-0000-0000-0000E73E0000}"/>
    <cellStyle name="20 % - Markeringsfarve6 2 3 5 2 2" xfId="3609" xr:uid="{00000000-0005-0000-0000-0000E83E0000}"/>
    <cellStyle name="20 % - Markeringsfarve6 2 3 5 2 2 2" xfId="8749" xr:uid="{00000000-0005-0000-0000-0000E93E0000}"/>
    <cellStyle name="20 % - Markeringsfarve6 2 3 5 2 2 2 2" xfId="16228" xr:uid="{00000000-0005-0000-0000-0000EA3E0000}"/>
    <cellStyle name="20 % - Markeringsfarve6 2 3 5 2 2 2 2 2" xfId="32543" xr:uid="{00000000-0005-0000-0000-0000EB3E0000}"/>
    <cellStyle name="20 % - Markeringsfarve6 2 3 5 2 2 2 2 3" xfId="47507" xr:uid="{00000000-0005-0000-0000-0000EC3E0000}"/>
    <cellStyle name="20 % - Markeringsfarve6 2 3 5 2 2 2 3" xfId="25521" xr:uid="{00000000-0005-0000-0000-0000ED3E0000}"/>
    <cellStyle name="20 % - Markeringsfarve6 2 3 5 2 2 2 4" xfId="40508" xr:uid="{00000000-0005-0000-0000-0000EE3E0000}"/>
    <cellStyle name="20 % - Markeringsfarve6 2 3 5 2 2 3" xfId="11746" xr:uid="{00000000-0005-0000-0000-0000EF3E0000}"/>
    <cellStyle name="20 % - Markeringsfarve6 2 3 5 2 2 3 2" xfId="28066" xr:uid="{00000000-0005-0000-0000-0000F03E0000}"/>
    <cellStyle name="20 % - Markeringsfarve6 2 3 5 2 2 3 3" xfId="43032" xr:uid="{00000000-0005-0000-0000-0000F13E0000}"/>
    <cellStyle name="20 % - Markeringsfarve6 2 3 5 2 2 4" xfId="21044" xr:uid="{00000000-0005-0000-0000-0000F23E0000}"/>
    <cellStyle name="20 % - Markeringsfarve6 2 3 5 2 2 5" xfId="36033" xr:uid="{00000000-0005-0000-0000-0000F33E0000}"/>
    <cellStyle name="20 % - Markeringsfarve6 2 3 5 2 3" xfId="7260" xr:uid="{00000000-0005-0000-0000-0000F43E0000}"/>
    <cellStyle name="20 % - Markeringsfarve6 2 3 5 2 3 2" xfId="14752" xr:uid="{00000000-0005-0000-0000-0000F53E0000}"/>
    <cellStyle name="20 % - Markeringsfarve6 2 3 5 2 3 2 2" xfId="31067" xr:uid="{00000000-0005-0000-0000-0000F63E0000}"/>
    <cellStyle name="20 % - Markeringsfarve6 2 3 5 2 3 2 3" xfId="46031" xr:uid="{00000000-0005-0000-0000-0000F73E0000}"/>
    <cellStyle name="20 % - Markeringsfarve6 2 3 5 2 3 3" xfId="24045" xr:uid="{00000000-0005-0000-0000-0000F83E0000}"/>
    <cellStyle name="20 % - Markeringsfarve6 2 3 5 2 3 4" xfId="39032" xr:uid="{00000000-0005-0000-0000-0000F93E0000}"/>
    <cellStyle name="20 % - Markeringsfarve6 2 3 5 2 4" xfId="11745" xr:uid="{00000000-0005-0000-0000-0000FA3E0000}"/>
    <cellStyle name="20 % - Markeringsfarve6 2 3 5 2 4 2" xfId="28065" xr:uid="{00000000-0005-0000-0000-0000FB3E0000}"/>
    <cellStyle name="20 % - Markeringsfarve6 2 3 5 2 4 3" xfId="43031" xr:uid="{00000000-0005-0000-0000-0000FC3E0000}"/>
    <cellStyle name="20 % - Markeringsfarve6 2 3 5 2 5" xfId="21043" xr:uid="{00000000-0005-0000-0000-0000FD3E0000}"/>
    <cellStyle name="20 % - Markeringsfarve6 2 3 5 2 6" xfId="36032" xr:uid="{00000000-0005-0000-0000-0000FE3E0000}"/>
    <cellStyle name="20 % - Markeringsfarve6 2 3 5 3" xfId="3610" xr:uid="{00000000-0005-0000-0000-0000FF3E0000}"/>
    <cellStyle name="20 % - Markeringsfarve6 2 3 5 3 2" xfId="8025" xr:uid="{00000000-0005-0000-0000-0000003F0000}"/>
    <cellStyle name="20 % - Markeringsfarve6 2 3 5 3 2 2" xfId="15513" xr:uid="{00000000-0005-0000-0000-0000013F0000}"/>
    <cellStyle name="20 % - Markeringsfarve6 2 3 5 3 2 2 2" xfId="31828" xr:uid="{00000000-0005-0000-0000-0000023F0000}"/>
    <cellStyle name="20 % - Markeringsfarve6 2 3 5 3 2 2 3" xfId="46792" xr:uid="{00000000-0005-0000-0000-0000033F0000}"/>
    <cellStyle name="20 % - Markeringsfarve6 2 3 5 3 2 3" xfId="24806" xr:uid="{00000000-0005-0000-0000-0000043F0000}"/>
    <cellStyle name="20 % - Markeringsfarve6 2 3 5 3 2 4" xfId="39793" xr:uid="{00000000-0005-0000-0000-0000053F0000}"/>
    <cellStyle name="20 % - Markeringsfarve6 2 3 5 3 3" xfId="11747" xr:uid="{00000000-0005-0000-0000-0000063F0000}"/>
    <cellStyle name="20 % - Markeringsfarve6 2 3 5 3 3 2" xfId="28067" xr:uid="{00000000-0005-0000-0000-0000073F0000}"/>
    <cellStyle name="20 % - Markeringsfarve6 2 3 5 3 3 3" xfId="43033" xr:uid="{00000000-0005-0000-0000-0000083F0000}"/>
    <cellStyle name="20 % - Markeringsfarve6 2 3 5 3 4" xfId="21045" xr:uid="{00000000-0005-0000-0000-0000093F0000}"/>
    <cellStyle name="20 % - Markeringsfarve6 2 3 5 3 5" xfId="36034" xr:uid="{00000000-0005-0000-0000-00000A3F0000}"/>
    <cellStyle name="20 % - Markeringsfarve6 2 3 5 4" xfId="3611" xr:uid="{00000000-0005-0000-0000-00000B3F0000}"/>
    <cellStyle name="20 % - Markeringsfarve6 2 3 5 4 2" xfId="9090" xr:uid="{00000000-0005-0000-0000-00000C3F0000}"/>
    <cellStyle name="20 % - Markeringsfarve6 2 3 5 4 2 2" xfId="16561" xr:uid="{00000000-0005-0000-0000-00000D3F0000}"/>
    <cellStyle name="20 % - Markeringsfarve6 2 3 5 4 2 2 2" xfId="32876" xr:uid="{00000000-0005-0000-0000-00000E3F0000}"/>
    <cellStyle name="20 % - Markeringsfarve6 2 3 5 4 2 2 3" xfId="47840" xr:uid="{00000000-0005-0000-0000-00000F3F0000}"/>
    <cellStyle name="20 % - Markeringsfarve6 2 3 5 4 2 3" xfId="25854" xr:uid="{00000000-0005-0000-0000-0000103F0000}"/>
    <cellStyle name="20 % - Markeringsfarve6 2 3 5 4 2 4" xfId="40841" xr:uid="{00000000-0005-0000-0000-0000113F0000}"/>
    <cellStyle name="20 % - Markeringsfarve6 2 3 5 4 3" xfId="11748" xr:uid="{00000000-0005-0000-0000-0000123F0000}"/>
    <cellStyle name="20 % - Markeringsfarve6 2 3 5 4 3 2" xfId="28068" xr:uid="{00000000-0005-0000-0000-0000133F0000}"/>
    <cellStyle name="20 % - Markeringsfarve6 2 3 5 4 3 3" xfId="43034" xr:uid="{00000000-0005-0000-0000-0000143F0000}"/>
    <cellStyle name="20 % - Markeringsfarve6 2 3 5 4 4" xfId="21046" xr:uid="{00000000-0005-0000-0000-0000153F0000}"/>
    <cellStyle name="20 % - Markeringsfarve6 2 3 5 4 5" xfId="36035" xr:uid="{00000000-0005-0000-0000-0000163F0000}"/>
    <cellStyle name="20 % - Markeringsfarve6 2 3 5 5" xfId="6376" xr:uid="{00000000-0005-0000-0000-0000173F0000}"/>
    <cellStyle name="20 % - Markeringsfarve6 2 3 5 5 2" xfId="13872" xr:uid="{00000000-0005-0000-0000-0000183F0000}"/>
    <cellStyle name="20 % - Markeringsfarve6 2 3 5 5 2 2" xfId="30187" xr:uid="{00000000-0005-0000-0000-0000193F0000}"/>
    <cellStyle name="20 % - Markeringsfarve6 2 3 5 5 2 3" xfId="45151" xr:uid="{00000000-0005-0000-0000-00001A3F0000}"/>
    <cellStyle name="20 % - Markeringsfarve6 2 3 5 5 3" xfId="23165" xr:uid="{00000000-0005-0000-0000-00001B3F0000}"/>
    <cellStyle name="20 % - Markeringsfarve6 2 3 5 5 4" xfId="38152" xr:uid="{00000000-0005-0000-0000-00001C3F0000}"/>
    <cellStyle name="20 % - Markeringsfarve6 2 3 5 6" xfId="11744" xr:uid="{00000000-0005-0000-0000-00001D3F0000}"/>
    <cellStyle name="20 % - Markeringsfarve6 2 3 5 6 2" xfId="28064" xr:uid="{00000000-0005-0000-0000-00001E3F0000}"/>
    <cellStyle name="20 % - Markeringsfarve6 2 3 5 6 3" xfId="43030" xr:uid="{00000000-0005-0000-0000-00001F3F0000}"/>
    <cellStyle name="20 % - Markeringsfarve6 2 3 5 7" xfId="21042" xr:uid="{00000000-0005-0000-0000-0000203F0000}"/>
    <cellStyle name="20 % - Markeringsfarve6 2 3 5 8" xfId="36031" xr:uid="{00000000-0005-0000-0000-0000213F0000}"/>
    <cellStyle name="20 % - Markeringsfarve6 2 3 6" xfId="3612" xr:uid="{00000000-0005-0000-0000-0000223F0000}"/>
    <cellStyle name="20 % - Markeringsfarve6 2 3 6 2" xfId="3613" xr:uid="{00000000-0005-0000-0000-0000233F0000}"/>
    <cellStyle name="20 % - Markeringsfarve6 2 3 6 2 2" xfId="3614" xr:uid="{00000000-0005-0000-0000-0000243F0000}"/>
    <cellStyle name="20 % - Markeringsfarve6 2 3 6 2 2 2" xfId="8800" xr:uid="{00000000-0005-0000-0000-0000253F0000}"/>
    <cellStyle name="20 % - Markeringsfarve6 2 3 6 2 2 2 2" xfId="16279" xr:uid="{00000000-0005-0000-0000-0000263F0000}"/>
    <cellStyle name="20 % - Markeringsfarve6 2 3 6 2 2 2 2 2" xfId="32594" xr:uid="{00000000-0005-0000-0000-0000273F0000}"/>
    <cellStyle name="20 % - Markeringsfarve6 2 3 6 2 2 2 2 3" xfId="47558" xr:uid="{00000000-0005-0000-0000-0000283F0000}"/>
    <cellStyle name="20 % - Markeringsfarve6 2 3 6 2 2 2 3" xfId="25572" xr:uid="{00000000-0005-0000-0000-0000293F0000}"/>
    <cellStyle name="20 % - Markeringsfarve6 2 3 6 2 2 2 4" xfId="40559" xr:uid="{00000000-0005-0000-0000-00002A3F0000}"/>
    <cellStyle name="20 % - Markeringsfarve6 2 3 6 2 2 3" xfId="11751" xr:uid="{00000000-0005-0000-0000-00002B3F0000}"/>
    <cellStyle name="20 % - Markeringsfarve6 2 3 6 2 2 3 2" xfId="28071" xr:uid="{00000000-0005-0000-0000-00002C3F0000}"/>
    <cellStyle name="20 % - Markeringsfarve6 2 3 6 2 2 3 3" xfId="43037" xr:uid="{00000000-0005-0000-0000-00002D3F0000}"/>
    <cellStyle name="20 % - Markeringsfarve6 2 3 6 2 2 4" xfId="21049" xr:uid="{00000000-0005-0000-0000-00002E3F0000}"/>
    <cellStyle name="20 % - Markeringsfarve6 2 3 6 2 2 5" xfId="36038" xr:uid="{00000000-0005-0000-0000-00002F3F0000}"/>
    <cellStyle name="20 % - Markeringsfarve6 2 3 6 2 3" xfId="7302" xr:uid="{00000000-0005-0000-0000-0000303F0000}"/>
    <cellStyle name="20 % - Markeringsfarve6 2 3 6 2 3 2" xfId="14794" xr:uid="{00000000-0005-0000-0000-0000313F0000}"/>
    <cellStyle name="20 % - Markeringsfarve6 2 3 6 2 3 2 2" xfId="31109" xr:uid="{00000000-0005-0000-0000-0000323F0000}"/>
    <cellStyle name="20 % - Markeringsfarve6 2 3 6 2 3 2 3" xfId="46073" xr:uid="{00000000-0005-0000-0000-0000333F0000}"/>
    <cellStyle name="20 % - Markeringsfarve6 2 3 6 2 3 3" xfId="24087" xr:uid="{00000000-0005-0000-0000-0000343F0000}"/>
    <cellStyle name="20 % - Markeringsfarve6 2 3 6 2 3 4" xfId="39074" xr:uid="{00000000-0005-0000-0000-0000353F0000}"/>
    <cellStyle name="20 % - Markeringsfarve6 2 3 6 2 4" xfId="11750" xr:uid="{00000000-0005-0000-0000-0000363F0000}"/>
    <cellStyle name="20 % - Markeringsfarve6 2 3 6 2 4 2" xfId="28070" xr:uid="{00000000-0005-0000-0000-0000373F0000}"/>
    <cellStyle name="20 % - Markeringsfarve6 2 3 6 2 4 3" xfId="43036" xr:uid="{00000000-0005-0000-0000-0000383F0000}"/>
    <cellStyle name="20 % - Markeringsfarve6 2 3 6 2 5" xfId="21048" xr:uid="{00000000-0005-0000-0000-0000393F0000}"/>
    <cellStyle name="20 % - Markeringsfarve6 2 3 6 2 6" xfId="36037" xr:uid="{00000000-0005-0000-0000-00003A3F0000}"/>
    <cellStyle name="20 % - Markeringsfarve6 2 3 6 3" xfId="3615" xr:uid="{00000000-0005-0000-0000-00003B3F0000}"/>
    <cellStyle name="20 % - Markeringsfarve6 2 3 6 3 2" xfId="8077" xr:uid="{00000000-0005-0000-0000-00003C3F0000}"/>
    <cellStyle name="20 % - Markeringsfarve6 2 3 6 3 2 2" xfId="15565" xr:uid="{00000000-0005-0000-0000-00003D3F0000}"/>
    <cellStyle name="20 % - Markeringsfarve6 2 3 6 3 2 2 2" xfId="31880" xr:uid="{00000000-0005-0000-0000-00003E3F0000}"/>
    <cellStyle name="20 % - Markeringsfarve6 2 3 6 3 2 2 3" xfId="46844" xr:uid="{00000000-0005-0000-0000-00003F3F0000}"/>
    <cellStyle name="20 % - Markeringsfarve6 2 3 6 3 2 3" xfId="24858" xr:uid="{00000000-0005-0000-0000-0000403F0000}"/>
    <cellStyle name="20 % - Markeringsfarve6 2 3 6 3 2 4" xfId="39845" xr:uid="{00000000-0005-0000-0000-0000413F0000}"/>
    <cellStyle name="20 % - Markeringsfarve6 2 3 6 3 3" xfId="11752" xr:uid="{00000000-0005-0000-0000-0000423F0000}"/>
    <cellStyle name="20 % - Markeringsfarve6 2 3 6 3 3 2" xfId="28072" xr:uid="{00000000-0005-0000-0000-0000433F0000}"/>
    <cellStyle name="20 % - Markeringsfarve6 2 3 6 3 3 3" xfId="43038" xr:uid="{00000000-0005-0000-0000-0000443F0000}"/>
    <cellStyle name="20 % - Markeringsfarve6 2 3 6 3 4" xfId="21050" xr:uid="{00000000-0005-0000-0000-0000453F0000}"/>
    <cellStyle name="20 % - Markeringsfarve6 2 3 6 3 5" xfId="36039" xr:uid="{00000000-0005-0000-0000-0000463F0000}"/>
    <cellStyle name="20 % - Markeringsfarve6 2 3 6 4" xfId="3616" xr:uid="{00000000-0005-0000-0000-0000473F0000}"/>
    <cellStyle name="20 % - Markeringsfarve6 2 3 6 4 2" xfId="9322" xr:uid="{00000000-0005-0000-0000-0000483F0000}"/>
    <cellStyle name="20 % - Markeringsfarve6 2 3 6 4 2 2" xfId="16783" xr:uid="{00000000-0005-0000-0000-0000493F0000}"/>
    <cellStyle name="20 % - Markeringsfarve6 2 3 6 4 2 2 2" xfId="33098" xr:uid="{00000000-0005-0000-0000-00004A3F0000}"/>
    <cellStyle name="20 % - Markeringsfarve6 2 3 6 4 2 2 3" xfId="48062" xr:uid="{00000000-0005-0000-0000-00004B3F0000}"/>
    <cellStyle name="20 % - Markeringsfarve6 2 3 6 4 2 3" xfId="26076" xr:uid="{00000000-0005-0000-0000-00004C3F0000}"/>
    <cellStyle name="20 % - Markeringsfarve6 2 3 6 4 2 4" xfId="41063" xr:uid="{00000000-0005-0000-0000-00004D3F0000}"/>
    <cellStyle name="20 % - Markeringsfarve6 2 3 6 4 3" xfId="11753" xr:uid="{00000000-0005-0000-0000-00004E3F0000}"/>
    <cellStyle name="20 % - Markeringsfarve6 2 3 6 4 3 2" xfId="28073" xr:uid="{00000000-0005-0000-0000-00004F3F0000}"/>
    <cellStyle name="20 % - Markeringsfarve6 2 3 6 4 3 3" xfId="43039" xr:uid="{00000000-0005-0000-0000-0000503F0000}"/>
    <cellStyle name="20 % - Markeringsfarve6 2 3 6 4 4" xfId="21051" xr:uid="{00000000-0005-0000-0000-0000513F0000}"/>
    <cellStyle name="20 % - Markeringsfarve6 2 3 6 4 5" xfId="36040" xr:uid="{00000000-0005-0000-0000-0000523F0000}"/>
    <cellStyle name="20 % - Markeringsfarve6 2 3 6 5" xfId="6377" xr:uid="{00000000-0005-0000-0000-0000533F0000}"/>
    <cellStyle name="20 % - Markeringsfarve6 2 3 6 5 2" xfId="13873" xr:uid="{00000000-0005-0000-0000-0000543F0000}"/>
    <cellStyle name="20 % - Markeringsfarve6 2 3 6 5 2 2" xfId="30188" xr:uid="{00000000-0005-0000-0000-0000553F0000}"/>
    <cellStyle name="20 % - Markeringsfarve6 2 3 6 5 2 3" xfId="45152" xr:uid="{00000000-0005-0000-0000-0000563F0000}"/>
    <cellStyle name="20 % - Markeringsfarve6 2 3 6 5 3" xfId="23166" xr:uid="{00000000-0005-0000-0000-0000573F0000}"/>
    <cellStyle name="20 % - Markeringsfarve6 2 3 6 5 4" xfId="38153" xr:uid="{00000000-0005-0000-0000-0000583F0000}"/>
    <cellStyle name="20 % - Markeringsfarve6 2 3 6 6" xfId="11749" xr:uid="{00000000-0005-0000-0000-0000593F0000}"/>
    <cellStyle name="20 % - Markeringsfarve6 2 3 6 6 2" xfId="28069" xr:uid="{00000000-0005-0000-0000-00005A3F0000}"/>
    <cellStyle name="20 % - Markeringsfarve6 2 3 6 6 3" xfId="43035" xr:uid="{00000000-0005-0000-0000-00005B3F0000}"/>
    <cellStyle name="20 % - Markeringsfarve6 2 3 6 7" xfId="21047" xr:uid="{00000000-0005-0000-0000-00005C3F0000}"/>
    <cellStyle name="20 % - Markeringsfarve6 2 3 6 8" xfId="36036" xr:uid="{00000000-0005-0000-0000-00005D3F0000}"/>
    <cellStyle name="20 % - Markeringsfarve6 2 3 7" xfId="3617" xr:uid="{00000000-0005-0000-0000-00005E3F0000}"/>
    <cellStyle name="20 % - Markeringsfarve6 2 3 7 2" xfId="3618" xr:uid="{00000000-0005-0000-0000-00005F3F0000}"/>
    <cellStyle name="20 % - Markeringsfarve6 2 3 7 2 2" xfId="8275" xr:uid="{00000000-0005-0000-0000-0000603F0000}"/>
    <cellStyle name="20 % - Markeringsfarve6 2 3 7 2 2 2" xfId="15754" xr:uid="{00000000-0005-0000-0000-0000613F0000}"/>
    <cellStyle name="20 % - Markeringsfarve6 2 3 7 2 2 2 2" xfId="32069" xr:uid="{00000000-0005-0000-0000-0000623F0000}"/>
    <cellStyle name="20 % - Markeringsfarve6 2 3 7 2 2 2 3" xfId="47033" xr:uid="{00000000-0005-0000-0000-0000633F0000}"/>
    <cellStyle name="20 % - Markeringsfarve6 2 3 7 2 2 3" xfId="25047" xr:uid="{00000000-0005-0000-0000-0000643F0000}"/>
    <cellStyle name="20 % - Markeringsfarve6 2 3 7 2 2 4" xfId="40034" xr:uid="{00000000-0005-0000-0000-0000653F0000}"/>
    <cellStyle name="20 % - Markeringsfarve6 2 3 7 2 3" xfId="11755" xr:uid="{00000000-0005-0000-0000-0000663F0000}"/>
    <cellStyle name="20 % - Markeringsfarve6 2 3 7 2 3 2" xfId="28075" xr:uid="{00000000-0005-0000-0000-0000673F0000}"/>
    <cellStyle name="20 % - Markeringsfarve6 2 3 7 2 3 3" xfId="43041" xr:uid="{00000000-0005-0000-0000-0000683F0000}"/>
    <cellStyle name="20 % - Markeringsfarve6 2 3 7 2 4" xfId="21053" xr:uid="{00000000-0005-0000-0000-0000693F0000}"/>
    <cellStyle name="20 % - Markeringsfarve6 2 3 7 2 5" xfId="36042" xr:uid="{00000000-0005-0000-0000-00006A3F0000}"/>
    <cellStyle name="20 % - Markeringsfarve6 2 3 7 3" xfId="6860" xr:uid="{00000000-0005-0000-0000-00006B3F0000}"/>
    <cellStyle name="20 % - Markeringsfarve6 2 3 7 3 2" xfId="14355" xr:uid="{00000000-0005-0000-0000-00006C3F0000}"/>
    <cellStyle name="20 % - Markeringsfarve6 2 3 7 3 2 2" xfId="30670" xr:uid="{00000000-0005-0000-0000-00006D3F0000}"/>
    <cellStyle name="20 % - Markeringsfarve6 2 3 7 3 2 3" xfId="45634" xr:uid="{00000000-0005-0000-0000-00006E3F0000}"/>
    <cellStyle name="20 % - Markeringsfarve6 2 3 7 3 3" xfId="23648" xr:uid="{00000000-0005-0000-0000-00006F3F0000}"/>
    <cellStyle name="20 % - Markeringsfarve6 2 3 7 3 4" xfId="38635" xr:uid="{00000000-0005-0000-0000-0000703F0000}"/>
    <cellStyle name="20 % - Markeringsfarve6 2 3 7 4" xfId="11754" xr:uid="{00000000-0005-0000-0000-0000713F0000}"/>
    <cellStyle name="20 % - Markeringsfarve6 2 3 7 4 2" xfId="28074" xr:uid="{00000000-0005-0000-0000-0000723F0000}"/>
    <cellStyle name="20 % - Markeringsfarve6 2 3 7 4 3" xfId="43040" xr:uid="{00000000-0005-0000-0000-0000733F0000}"/>
    <cellStyle name="20 % - Markeringsfarve6 2 3 7 5" xfId="21052" xr:uid="{00000000-0005-0000-0000-0000743F0000}"/>
    <cellStyle name="20 % - Markeringsfarve6 2 3 7 6" xfId="36041" xr:uid="{00000000-0005-0000-0000-0000753F0000}"/>
    <cellStyle name="20 % - Markeringsfarve6 2 3 8" xfId="3619" xr:uid="{00000000-0005-0000-0000-0000763F0000}"/>
    <cellStyle name="20 % - Markeringsfarve6 2 3 8 2" xfId="7503" xr:uid="{00000000-0005-0000-0000-0000773F0000}"/>
    <cellStyle name="20 % - Markeringsfarve6 2 3 8 2 2" xfId="14992" xr:uid="{00000000-0005-0000-0000-0000783F0000}"/>
    <cellStyle name="20 % - Markeringsfarve6 2 3 8 2 2 2" xfId="31307" xr:uid="{00000000-0005-0000-0000-0000793F0000}"/>
    <cellStyle name="20 % - Markeringsfarve6 2 3 8 2 2 3" xfId="46271" xr:uid="{00000000-0005-0000-0000-00007A3F0000}"/>
    <cellStyle name="20 % - Markeringsfarve6 2 3 8 2 3" xfId="24285" xr:uid="{00000000-0005-0000-0000-00007B3F0000}"/>
    <cellStyle name="20 % - Markeringsfarve6 2 3 8 2 4" xfId="39272" xr:uid="{00000000-0005-0000-0000-00007C3F0000}"/>
    <cellStyle name="20 % - Markeringsfarve6 2 3 8 3" xfId="11756" xr:uid="{00000000-0005-0000-0000-00007D3F0000}"/>
    <cellStyle name="20 % - Markeringsfarve6 2 3 8 3 2" xfId="28076" xr:uid="{00000000-0005-0000-0000-00007E3F0000}"/>
    <cellStyle name="20 % - Markeringsfarve6 2 3 8 3 3" xfId="43042" xr:uid="{00000000-0005-0000-0000-00007F3F0000}"/>
    <cellStyle name="20 % - Markeringsfarve6 2 3 8 4" xfId="21054" xr:uid="{00000000-0005-0000-0000-0000803F0000}"/>
    <cellStyle name="20 % - Markeringsfarve6 2 3 8 5" xfId="36043" xr:uid="{00000000-0005-0000-0000-0000813F0000}"/>
    <cellStyle name="20 % - Markeringsfarve6 2 3 9" xfId="3620" xr:uid="{00000000-0005-0000-0000-0000823F0000}"/>
    <cellStyle name="20 % - Markeringsfarve6 2 3 9 2" xfId="9175" xr:uid="{00000000-0005-0000-0000-0000833F0000}"/>
    <cellStyle name="20 % - Markeringsfarve6 2 3 9 2 2" xfId="16642" xr:uid="{00000000-0005-0000-0000-0000843F0000}"/>
    <cellStyle name="20 % - Markeringsfarve6 2 3 9 2 2 2" xfId="32957" xr:uid="{00000000-0005-0000-0000-0000853F0000}"/>
    <cellStyle name="20 % - Markeringsfarve6 2 3 9 2 2 3" xfId="47921" xr:uid="{00000000-0005-0000-0000-0000863F0000}"/>
    <cellStyle name="20 % - Markeringsfarve6 2 3 9 2 3" xfId="25935" xr:uid="{00000000-0005-0000-0000-0000873F0000}"/>
    <cellStyle name="20 % - Markeringsfarve6 2 3 9 2 4" xfId="40922" xr:uid="{00000000-0005-0000-0000-0000883F0000}"/>
    <cellStyle name="20 % - Markeringsfarve6 2 3 9 3" xfId="11757" xr:uid="{00000000-0005-0000-0000-0000893F0000}"/>
    <cellStyle name="20 % - Markeringsfarve6 2 3 9 3 2" xfId="28077" xr:uid="{00000000-0005-0000-0000-00008A3F0000}"/>
    <cellStyle name="20 % - Markeringsfarve6 2 3 9 3 3" xfId="43043" xr:uid="{00000000-0005-0000-0000-00008B3F0000}"/>
    <cellStyle name="20 % - Markeringsfarve6 2 3 9 4" xfId="21055" xr:uid="{00000000-0005-0000-0000-00008C3F0000}"/>
    <cellStyle name="20 % - Markeringsfarve6 2 3 9 5" xfId="36044" xr:uid="{00000000-0005-0000-0000-00008D3F0000}"/>
    <cellStyle name="20 % - Markeringsfarve6 2 4" xfId="3621" xr:uid="{00000000-0005-0000-0000-00008E3F0000}"/>
    <cellStyle name="20 % - Markeringsfarve6 2 4 2" xfId="3622" xr:uid="{00000000-0005-0000-0000-00008F3F0000}"/>
    <cellStyle name="20 % - Markeringsfarve6 2 4 2 2" xfId="3623" xr:uid="{00000000-0005-0000-0000-0000903F0000}"/>
    <cellStyle name="20 % - Markeringsfarve6 2 4 2 2 2" xfId="8316" xr:uid="{00000000-0005-0000-0000-0000913F0000}"/>
    <cellStyle name="20 % - Markeringsfarve6 2 4 2 2 2 2" xfId="15795" xr:uid="{00000000-0005-0000-0000-0000923F0000}"/>
    <cellStyle name="20 % - Markeringsfarve6 2 4 2 2 2 2 2" xfId="32110" xr:uid="{00000000-0005-0000-0000-0000933F0000}"/>
    <cellStyle name="20 % - Markeringsfarve6 2 4 2 2 2 2 3" xfId="47074" xr:uid="{00000000-0005-0000-0000-0000943F0000}"/>
    <cellStyle name="20 % - Markeringsfarve6 2 4 2 2 2 3" xfId="25088" xr:uid="{00000000-0005-0000-0000-0000953F0000}"/>
    <cellStyle name="20 % - Markeringsfarve6 2 4 2 2 2 4" xfId="40075" xr:uid="{00000000-0005-0000-0000-0000963F0000}"/>
    <cellStyle name="20 % - Markeringsfarve6 2 4 2 2 3" xfId="11760" xr:uid="{00000000-0005-0000-0000-0000973F0000}"/>
    <cellStyle name="20 % - Markeringsfarve6 2 4 2 2 3 2" xfId="28080" xr:uid="{00000000-0005-0000-0000-0000983F0000}"/>
    <cellStyle name="20 % - Markeringsfarve6 2 4 2 2 3 3" xfId="43046" xr:uid="{00000000-0005-0000-0000-0000993F0000}"/>
    <cellStyle name="20 % - Markeringsfarve6 2 4 2 2 4" xfId="21058" xr:uid="{00000000-0005-0000-0000-00009A3F0000}"/>
    <cellStyle name="20 % - Markeringsfarve6 2 4 2 2 5" xfId="36047" xr:uid="{00000000-0005-0000-0000-00009B3F0000}"/>
    <cellStyle name="20 % - Markeringsfarve6 2 4 2 3" xfId="6893" xr:uid="{00000000-0005-0000-0000-00009C3F0000}"/>
    <cellStyle name="20 % - Markeringsfarve6 2 4 2 3 2" xfId="14388" xr:uid="{00000000-0005-0000-0000-00009D3F0000}"/>
    <cellStyle name="20 % - Markeringsfarve6 2 4 2 3 2 2" xfId="30703" xr:uid="{00000000-0005-0000-0000-00009E3F0000}"/>
    <cellStyle name="20 % - Markeringsfarve6 2 4 2 3 2 3" xfId="45667" xr:uid="{00000000-0005-0000-0000-00009F3F0000}"/>
    <cellStyle name="20 % - Markeringsfarve6 2 4 2 3 3" xfId="23681" xr:uid="{00000000-0005-0000-0000-0000A03F0000}"/>
    <cellStyle name="20 % - Markeringsfarve6 2 4 2 3 4" xfId="38668" xr:uid="{00000000-0005-0000-0000-0000A13F0000}"/>
    <cellStyle name="20 % - Markeringsfarve6 2 4 2 4" xfId="11759" xr:uid="{00000000-0005-0000-0000-0000A23F0000}"/>
    <cellStyle name="20 % - Markeringsfarve6 2 4 2 4 2" xfId="28079" xr:uid="{00000000-0005-0000-0000-0000A33F0000}"/>
    <cellStyle name="20 % - Markeringsfarve6 2 4 2 4 3" xfId="43045" xr:uid="{00000000-0005-0000-0000-0000A43F0000}"/>
    <cellStyle name="20 % - Markeringsfarve6 2 4 2 5" xfId="21057" xr:uid="{00000000-0005-0000-0000-0000A53F0000}"/>
    <cellStyle name="20 % - Markeringsfarve6 2 4 2 6" xfId="36046" xr:uid="{00000000-0005-0000-0000-0000A63F0000}"/>
    <cellStyle name="20 % - Markeringsfarve6 2 4 3" xfId="3624" xr:uid="{00000000-0005-0000-0000-0000A73F0000}"/>
    <cellStyle name="20 % - Markeringsfarve6 2 4 3 2" xfId="7546" xr:uid="{00000000-0005-0000-0000-0000A83F0000}"/>
    <cellStyle name="20 % - Markeringsfarve6 2 4 3 2 2" xfId="15035" xr:uid="{00000000-0005-0000-0000-0000A93F0000}"/>
    <cellStyle name="20 % - Markeringsfarve6 2 4 3 2 2 2" xfId="31350" xr:uid="{00000000-0005-0000-0000-0000AA3F0000}"/>
    <cellStyle name="20 % - Markeringsfarve6 2 4 3 2 2 3" xfId="46314" xr:uid="{00000000-0005-0000-0000-0000AB3F0000}"/>
    <cellStyle name="20 % - Markeringsfarve6 2 4 3 2 3" xfId="24328" xr:uid="{00000000-0005-0000-0000-0000AC3F0000}"/>
    <cellStyle name="20 % - Markeringsfarve6 2 4 3 2 4" xfId="39315" xr:uid="{00000000-0005-0000-0000-0000AD3F0000}"/>
    <cellStyle name="20 % - Markeringsfarve6 2 4 3 3" xfId="11761" xr:uid="{00000000-0005-0000-0000-0000AE3F0000}"/>
    <cellStyle name="20 % - Markeringsfarve6 2 4 3 3 2" xfId="28081" xr:uid="{00000000-0005-0000-0000-0000AF3F0000}"/>
    <cellStyle name="20 % - Markeringsfarve6 2 4 3 3 3" xfId="43047" xr:uid="{00000000-0005-0000-0000-0000B03F0000}"/>
    <cellStyle name="20 % - Markeringsfarve6 2 4 3 4" xfId="21059" xr:uid="{00000000-0005-0000-0000-0000B13F0000}"/>
    <cellStyle name="20 % - Markeringsfarve6 2 4 3 5" xfId="36048" xr:uid="{00000000-0005-0000-0000-0000B23F0000}"/>
    <cellStyle name="20 % - Markeringsfarve6 2 4 4" xfId="3625" xr:uid="{00000000-0005-0000-0000-0000B33F0000}"/>
    <cellStyle name="20 % - Markeringsfarve6 2 4 4 2" xfId="8971" xr:uid="{00000000-0005-0000-0000-0000B43F0000}"/>
    <cellStyle name="20 % - Markeringsfarve6 2 4 4 2 2" xfId="16443" xr:uid="{00000000-0005-0000-0000-0000B53F0000}"/>
    <cellStyle name="20 % - Markeringsfarve6 2 4 4 2 2 2" xfId="32758" xr:uid="{00000000-0005-0000-0000-0000B63F0000}"/>
    <cellStyle name="20 % - Markeringsfarve6 2 4 4 2 2 3" xfId="47722" xr:uid="{00000000-0005-0000-0000-0000B73F0000}"/>
    <cellStyle name="20 % - Markeringsfarve6 2 4 4 2 3" xfId="25736" xr:uid="{00000000-0005-0000-0000-0000B83F0000}"/>
    <cellStyle name="20 % - Markeringsfarve6 2 4 4 2 4" xfId="40723" xr:uid="{00000000-0005-0000-0000-0000B93F0000}"/>
    <cellStyle name="20 % - Markeringsfarve6 2 4 4 3" xfId="11762" xr:uid="{00000000-0005-0000-0000-0000BA3F0000}"/>
    <cellStyle name="20 % - Markeringsfarve6 2 4 4 3 2" xfId="28082" xr:uid="{00000000-0005-0000-0000-0000BB3F0000}"/>
    <cellStyle name="20 % - Markeringsfarve6 2 4 4 3 3" xfId="43048" xr:uid="{00000000-0005-0000-0000-0000BC3F0000}"/>
    <cellStyle name="20 % - Markeringsfarve6 2 4 4 4" xfId="21060" xr:uid="{00000000-0005-0000-0000-0000BD3F0000}"/>
    <cellStyle name="20 % - Markeringsfarve6 2 4 4 5" xfId="36049" xr:uid="{00000000-0005-0000-0000-0000BE3F0000}"/>
    <cellStyle name="20 % - Markeringsfarve6 2 4 5" xfId="6378" xr:uid="{00000000-0005-0000-0000-0000BF3F0000}"/>
    <cellStyle name="20 % - Markeringsfarve6 2 4 5 2" xfId="13874" xr:uid="{00000000-0005-0000-0000-0000C03F0000}"/>
    <cellStyle name="20 % - Markeringsfarve6 2 4 5 2 2" xfId="30189" xr:uid="{00000000-0005-0000-0000-0000C13F0000}"/>
    <cellStyle name="20 % - Markeringsfarve6 2 4 5 2 3" xfId="45153" xr:uid="{00000000-0005-0000-0000-0000C23F0000}"/>
    <cellStyle name="20 % - Markeringsfarve6 2 4 5 3" xfId="23167" xr:uid="{00000000-0005-0000-0000-0000C33F0000}"/>
    <cellStyle name="20 % - Markeringsfarve6 2 4 5 4" xfId="38154" xr:uid="{00000000-0005-0000-0000-0000C43F0000}"/>
    <cellStyle name="20 % - Markeringsfarve6 2 4 6" xfId="11758" xr:uid="{00000000-0005-0000-0000-0000C53F0000}"/>
    <cellStyle name="20 % - Markeringsfarve6 2 4 6 2" xfId="28078" xr:uid="{00000000-0005-0000-0000-0000C63F0000}"/>
    <cellStyle name="20 % - Markeringsfarve6 2 4 6 3" xfId="43044" xr:uid="{00000000-0005-0000-0000-0000C73F0000}"/>
    <cellStyle name="20 % - Markeringsfarve6 2 4 7" xfId="21056" xr:uid="{00000000-0005-0000-0000-0000C83F0000}"/>
    <cellStyle name="20 % - Markeringsfarve6 2 4 8" xfId="36045" xr:uid="{00000000-0005-0000-0000-0000C93F0000}"/>
    <cellStyle name="20 % - Markeringsfarve6 2 5" xfId="3626" xr:uid="{00000000-0005-0000-0000-0000CA3F0000}"/>
    <cellStyle name="20 % - Markeringsfarve6 2 5 2" xfId="3627" xr:uid="{00000000-0005-0000-0000-0000CB3F0000}"/>
    <cellStyle name="20 % - Markeringsfarve6 2 5 2 2" xfId="3628" xr:uid="{00000000-0005-0000-0000-0000CC3F0000}"/>
    <cellStyle name="20 % - Markeringsfarve6 2 5 2 2 2" xfId="8444" xr:uid="{00000000-0005-0000-0000-0000CD3F0000}"/>
    <cellStyle name="20 % - Markeringsfarve6 2 5 2 2 2 2" xfId="15923" xr:uid="{00000000-0005-0000-0000-0000CE3F0000}"/>
    <cellStyle name="20 % - Markeringsfarve6 2 5 2 2 2 2 2" xfId="32238" xr:uid="{00000000-0005-0000-0000-0000CF3F0000}"/>
    <cellStyle name="20 % - Markeringsfarve6 2 5 2 2 2 2 3" xfId="47202" xr:uid="{00000000-0005-0000-0000-0000D03F0000}"/>
    <cellStyle name="20 % - Markeringsfarve6 2 5 2 2 2 3" xfId="25216" xr:uid="{00000000-0005-0000-0000-0000D13F0000}"/>
    <cellStyle name="20 % - Markeringsfarve6 2 5 2 2 2 4" xfId="40203" xr:uid="{00000000-0005-0000-0000-0000D23F0000}"/>
    <cellStyle name="20 % - Markeringsfarve6 2 5 2 2 3" xfId="11765" xr:uid="{00000000-0005-0000-0000-0000D33F0000}"/>
    <cellStyle name="20 % - Markeringsfarve6 2 5 2 2 3 2" xfId="28085" xr:uid="{00000000-0005-0000-0000-0000D43F0000}"/>
    <cellStyle name="20 % - Markeringsfarve6 2 5 2 2 3 3" xfId="43051" xr:uid="{00000000-0005-0000-0000-0000D53F0000}"/>
    <cellStyle name="20 % - Markeringsfarve6 2 5 2 2 4" xfId="21063" xr:uid="{00000000-0005-0000-0000-0000D63F0000}"/>
    <cellStyle name="20 % - Markeringsfarve6 2 5 2 2 5" xfId="36052" xr:uid="{00000000-0005-0000-0000-0000D73F0000}"/>
    <cellStyle name="20 % - Markeringsfarve6 2 5 2 3" xfId="6999" xr:uid="{00000000-0005-0000-0000-0000D83F0000}"/>
    <cellStyle name="20 % - Markeringsfarve6 2 5 2 3 2" xfId="14494" xr:uid="{00000000-0005-0000-0000-0000D93F0000}"/>
    <cellStyle name="20 % - Markeringsfarve6 2 5 2 3 2 2" xfId="30809" xr:uid="{00000000-0005-0000-0000-0000DA3F0000}"/>
    <cellStyle name="20 % - Markeringsfarve6 2 5 2 3 2 3" xfId="45773" xr:uid="{00000000-0005-0000-0000-0000DB3F0000}"/>
    <cellStyle name="20 % - Markeringsfarve6 2 5 2 3 3" xfId="23787" xr:uid="{00000000-0005-0000-0000-0000DC3F0000}"/>
    <cellStyle name="20 % - Markeringsfarve6 2 5 2 3 4" xfId="38774" xr:uid="{00000000-0005-0000-0000-0000DD3F0000}"/>
    <cellStyle name="20 % - Markeringsfarve6 2 5 2 4" xfId="11764" xr:uid="{00000000-0005-0000-0000-0000DE3F0000}"/>
    <cellStyle name="20 % - Markeringsfarve6 2 5 2 4 2" xfId="28084" xr:uid="{00000000-0005-0000-0000-0000DF3F0000}"/>
    <cellStyle name="20 % - Markeringsfarve6 2 5 2 4 3" xfId="43050" xr:uid="{00000000-0005-0000-0000-0000E03F0000}"/>
    <cellStyle name="20 % - Markeringsfarve6 2 5 2 5" xfId="21062" xr:uid="{00000000-0005-0000-0000-0000E13F0000}"/>
    <cellStyle name="20 % - Markeringsfarve6 2 5 2 6" xfId="36051" xr:uid="{00000000-0005-0000-0000-0000E23F0000}"/>
    <cellStyle name="20 % - Markeringsfarve6 2 5 3" xfId="3629" xr:uid="{00000000-0005-0000-0000-0000E33F0000}"/>
    <cellStyle name="20 % - Markeringsfarve6 2 5 3 2" xfId="7674" xr:uid="{00000000-0005-0000-0000-0000E43F0000}"/>
    <cellStyle name="20 % - Markeringsfarve6 2 5 3 2 2" xfId="15163" xr:uid="{00000000-0005-0000-0000-0000E53F0000}"/>
    <cellStyle name="20 % - Markeringsfarve6 2 5 3 2 2 2" xfId="31478" xr:uid="{00000000-0005-0000-0000-0000E63F0000}"/>
    <cellStyle name="20 % - Markeringsfarve6 2 5 3 2 2 3" xfId="46442" xr:uid="{00000000-0005-0000-0000-0000E73F0000}"/>
    <cellStyle name="20 % - Markeringsfarve6 2 5 3 2 3" xfId="24456" xr:uid="{00000000-0005-0000-0000-0000E83F0000}"/>
    <cellStyle name="20 % - Markeringsfarve6 2 5 3 2 4" xfId="39443" xr:uid="{00000000-0005-0000-0000-0000E93F0000}"/>
    <cellStyle name="20 % - Markeringsfarve6 2 5 3 3" xfId="11766" xr:uid="{00000000-0005-0000-0000-0000EA3F0000}"/>
    <cellStyle name="20 % - Markeringsfarve6 2 5 3 3 2" xfId="28086" xr:uid="{00000000-0005-0000-0000-0000EB3F0000}"/>
    <cellStyle name="20 % - Markeringsfarve6 2 5 3 3 3" xfId="43052" xr:uid="{00000000-0005-0000-0000-0000EC3F0000}"/>
    <cellStyle name="20 % - Markeringsfarve6 2 5 3 4" xfId="21064" xr:uid="{00000000-0005-0000-0000-0000ED3F0000}"/>
    <cellStyle name="20 % - Markeringsfarve6 2 5 3 5" xfId="36053" xr:uid="{00000000-0005-0000-0000-0000EE3F0000}"/>
    <cellStyle name="20 % - Markeringsfarve6 2 5 4" xfId="3630" xr:uid="{00000000-0005-0000-0000-0000EF3F0000}"/>
    <cellStyle name="20 % - Markeringsfarve6 2 5 4 2" xfId="9275" xr:uid="{00000000-0005-0000-0000-0000F03F0000}"/>
    <cellStyle name="20 % - Markeringsfarve6 2 5 4 2 2" xfId="16739" xr:uid="{00000000-0005-0000-0000-0000F13F0000}"/>
    <cellStyle name="20 % - Markeringsfarve6 2 5 4 2 2 2" xfId="33054" xr:uid="{00000000-0005-0000-0000-0000F23F0000}"/>
    <cellStyle name="20 % - Markeringsfarve6 2 5 4 2 2 3" xfId="48018" xr:uid="{00000000-0005-0000-0000-0000F33F0000}"/>
    <cellStyle name="20 % - Markeringsfarve6 2 5 4 2 3" xfId="26032" xr:uid="{00000000-0005-0000-0000-0000F43F0000}"/>
    <cellStyle name="20 % - Markeringsfarve6 2 5 4 2 4" xfId="41019" xr:uid="{00000000-0005-0000-0000-0000F53F0000}"/>
    <cellStyle name="20 % - Markeringsfarve6 2 5 4 3" xfId="11767" xr:uid="{00000000-0005-0000-0000-0000F63F0000}"/>
    <cellStyle name="20 % - Markeringsfarve6 2 5 4 3 2" xfId="28087" xr:uid="{00000000-0005-0000-0000-0000F73F0000}"/>
    <cellStyle name="20 % - Markeringsfarve6 2 5 4 3 3" xfId="43053" xr:uid="{00000000-0005-0000-0000-0000F83F0000}"/>
    <cellStyle name="20 % - Markeringsfarve6 2 5 4 4" xfId="21065" xr:uid="{00000000-0005-0000-0000-0000F93F0000}"/>
    <cellStyle name="20 % - Markeringsfarve6 2 5 4 5" xfId="36054" xr:uid="{00000000-0005-0000-0000-0000FA3F0000}"/>
    <cellStyle name="20 % - Markeringsfarve6 2 5 5" xfId="6379" xr:uid="{00000000-0005-0000-0000-0000FB3F0000}"/>
    <cellStyle name="20 % - Markeringsfarve6 2 5 5 2" xfId="13875" xr:uid="{00000000-0005-0000-0000-0000FC3F0000}"/>
    <cellStyle name="20 % - Markeringsfarve6 2 5 5 2 2" xfId="30190" xr:uid="{00000000-0005-0000-0000-0000FD3F0000}"/>
    <cellStyle name="20 % - Markeringsfarve6 2 5 5 2 3" xfId="45154" xr:uid="{00000000-0005-0000-0000-0000FE3F0000}"/>
    <cellStyle name="20 % - Markeringsfarve6 2 5 5 3" xfId="23168" xr:uid="{00000000-0005-0000-0000-0000FF3F0000}"/>
    <cellStyle name="20 % - Markeringsfarve6 2 5 5 4" xfId="38155" xr:uid="{00000000-0005-0000-0000-000000400000}"/>
    <cellStyle name="20 % - Markeringsfarve6 2 5 6" xfId="11763" xr:uid="{00000000-0005-0000-0000-000001400000}"/>
    <cellStyle name="20 % - Markeringsfarve6 2 5 6 2" xfId="28083" xr:uid="{00000000-0005-0000-0000-000002400000}"/>
    <cellStyle name="20 % - Markeringsfarve6 2 5 6 3" xfId="43049" xr:uid="{00000000-0005-0000-0000-000003400000}"/>
    <cellStyle name="20 % - Markeringsfarve6 2 5 7" xfId="21061" xr:uid="{00000000-0005-0000-0000-000004400000}"/>
    <cellStyle name="20 % - Markeringsfarve6 2 5 8" xfId="36050" xr:uid="{00000000-0005-0000-0000-000005400000}"/>
    <cellStyle name="20 % - Markeringsfarve6 2 6" xfId="3631" xr:uid="{00000000-0005-0000-0000-000006400000}"/>
    <cellStyle name="20 % - Markeringsfarve6 2 6 2" xfId="3632" xr:uid="{00000000-0005-0000-0000-000007400000}"/>
    <cellStyle name="20 % - Markeringsfarve6 2 6 2 2" xfId="3633" xr:uid="{00000000-0005-0000-0000-000008400000}"/>
    <cellStyle name="20 % - Markeringsfarve6 2 6 2 2 2" xfId="8554" xr:uid="{00000000-0005-0000-0000-000009400000}"/>
    <cellStyle name="20 % - Markeringsfarve6 2 6 2 2 2 2" xfId="16033" xr:uid="{00000000-0005-0000-0000-00000A400000}"/>
    <cellStyle name="20 % - Markeringsfarve6 2 6 2 2 2 2 2" xfId="32348" xr:uid="{00000000-0005-0000-0000-00000B400000}"/>
    <cellStyle name="20 % - Markeringsfarve6 2 6 2 2 2 2 3" xfId="47312" xr:uid="{00000000-0005-0000-0000-00000C400000}"/>
    <cellStyle name="20 % - Markeringsfarve6 2 6 2 2 2 3" xfId="25326" xr:uid="{00000000-0005-0000-0000-00000D400000}"/>
    <cellStyle name="20 % - Markeringsfarve6 2 6 2 2 2 4" xfId="40313" xr:uid="{00000000-0005-0000-0000-00000E400000}"/>
    <cellStyle name="20 % - Markeringsfarve6 2 6 2 2 3" xfId="11770" xr:uid="{00000000-0005-0000-0000-00000F400000}"/>
    <cellStyle name="20 % - Markeringsfarve6 2 6 2 2 3 2" xfId="28090" xr:uid="{00000000-0005-0000-0000-000010400000}"/>
    <cellStyle name="20 % - Markeringsfarve6 2 6 2 2 3 3" xfId="43056" xr:uid="{00000000-0005-0000-0000-000011400000}"/>
    <cellStyle name="20 % - Markeringsfarve6 2 6 2 2 4" xfId="21068" xr:uid="{00000000-0005-0000-0000-000012400000}"/>
    <cellStyle name="20 % - Markeringsfarve6 2 6 2 2 5" xfId="36057" xr:uid="{00000000-0005-0000-0000-000013400000}"/>
    <cellStyle name="20 % - Markeringsfarve6 2 6 2 3" xfId="7095" xr:uid="{00000000-0005-0000-0000-000014400000}"/>
    <cellStyle name="20 % - Markeringsfarve6 2 6 2 3 2" xfId="14587" xr:uid="{00000000-0005-0000-0000-000015400000}"/>
    <cellStyle name="20 % - Markeringsfarve6 2 6 2 3 2 2" xfId="30902" xr:uid="{00000000-0005-0000-0000-000016400000}"/>
    <cellStyle name="20 % - Markeringsfarve6 2 6 2 3 2 3" xfId="45866" xr:uid="{00000000-0005-0000-0000-000017400000}"/>
    <cellStyle name="20 % - Markeringsfarve6 2 6 2 3 3" xfId="23880" xr:uid="{00000000-0005-0000-0000-000018400000}"/>
    <cellStyle name="20 % - Markeringsfarve6 2 6 2 3 4" xfId="38867" xr:uid="{00000000-0005-0000-0000-000019400000}"/>
    <cellStyle name="20 % - Markeringsfarve6 2 6 2 4" xfId="11769" xr:uid="{00000000-0005-0000-0000-00001A400000}"/>
    <cellStyle name="20 % - Markeringsfarve6 2 6 2 4 2" xfId="28089" xr:uid="{00000000-0005-0000-0000-00001B400000}"/>
    <cellStyle name="20 % - Markeringsfarve6 2 6 2 4 3" xfId="43055" xr:uid="{00000000-0005-0000-0000-00001C400000}"/>
    <cellStyle name="20 % - Markeringsfarve6 2 6 2 5" xfId="21067" xr:uid="{00000000-0005-0000-0000-00001D400000}"/>
    <cellStyle name="20 % - Markeringsfarve6 2 6 2 6" xfId="36056" xr:uid="{00000000-0005-0000-0000-00001E400000}"/>
    <cellStyle name="20 % - Markeringsfarve6 2 6 3" xfId="3634" xr:uid="{00000000-0005-0000-0000-00001F400000}"/>
    <cellStyle name="20 % - Markeringsfarve6 2 6 3 2" xfId="7830" xr:uid="{00000000-0005-0000-0000-000020400000}"/>
    <cellStyle name="20 % - Markeringsfarve6 2 6 3 2 2" xfId="15318" xr:uid="{00000000-0005-0000-0000-000021400000}"/>
    <cellStyle name="20 % - Markeringsfarve6 2 6 3 2 2 2" xfId="31633" xr:uid="{00000000-0005-0000-0000-000022400000}"/>
    <cellStyle name="20 % - Markeringsfarve6 2 6 3 2 2 3" xfId="46597" xr:uid="{00000000-0005-0000-0000-000023400000}"/>
    <cellStyle name="20 % - Markeringsfarve6 2 6 3 2 3" xfId="24611" xr:uid="{00000000-0005-0000-0000-000024400000}"/>
    <cellStyle name="20 % - Markeringsfarve6 2 6 3 2 4" xfId="39598" xr:uid="{00000000-0005-0000-0000-000025400000}"/>
    <cellStyle name="20 % - Markeringsfarve6 2 6 3 3" xfId="11771" xr:uid="{00000000-0005-0000-0000-000026400000}"/>
    <cellStyle name="20 % - Markeringsfarve6 2 6 3 3 2" xfId="28091" xr:uid="{00000000-0005-0000-0000-000027400000}"/>
    <cellStyle name="20 % - Markeringsfarve6 2 6 3 3 3" xfId="43057" xr:uid="{00000000-0005-0000-0000-000028400000}"/>
    <cellStyle name="20 % - Markeringsfarve6 2 6 3 4" xfId="21069" xr:uid="{00000000-0005-0000-0000-000029400000}"/>
    <cellStyle name="20 % - Markeringsfarve6 2 6 3 5" xfId="36058" xr:uid="{00000000-0005-0000-0000-00002A400000}"/>
    <cellStyle name="20 % - Markeringsfarve6 2 6 4" xfId="3635" xr:uid="{00000000-0005-0000-0000-00002B400000}"/>
    <cellStyle name="20 % - Markeringsfarve6 2 6 4 2" xfId="8926" xr:uid="{00000000-0005-0000-0000-00002C400000}"/>
    <cellStyle name="20 % - Markeringsfarve6 2 6 4 2 2" xfId="16400" xr:uid="{00000000-0005-0000-0000-00002D400000}"/>
    <cellStyle name="20 % - Markeringsfarve6 2 6 4 2 2 2" xfId="32715" xr:uid="{00000000-0005-0000-0000-00002E400000}"/>
    <cellStyle name="20 % - Markeringsfarve6 2 6 4 2 2 3" xfId="47679" xr:uid="{00000000-0005-0000-0000-00002F400000}"/>
    <cellStyle name="20 % - Markeringsfarve6 2 6 4 2 3" xfId="25693" xr:uid="{00000000-0005-0000-0000-000030400000}"/>
    <cellStyle name="20 % - Markeringsfarve6 2 6 4 2 4" xfId="40680" xr:uid="{00000000-0005-0000-0000-000031400000}"/>
    <cellStyle name="20 % - Markeringsfarve6 2 6 4 3" xfId="11772" xr:uid="{00000000-0005-0000-0000-000032400000}"/>
    <cellStyle name="20 % - Markeringsfarve6 2 6 4 3 2" xfId="28092" xr:uid="{00000000-0005-0000-0000-000033400000}"/>
    <cellStyle name="20 % - Markeringsfarve6 2 6 4 3 3" xfId="43058" xr:uid="{00000000-0005-0000-0000-000034400000}"/>
    <cellStyle name="20 % - Markeringsfarve6 2 6 4 4" xfId="21070" xr:uid="{00000000-0005-0000-0000-000035400000}"/>
    <cellStyle name="20 % - Markeringsfarve6 2 6 4 5" xfId="36059" xr:uid="{00000000-0005-0000-0000-000036400000}"/>
    <cellStyle name="20 % - Markeringsfarve6 2 6 5" xfId="6380" xr:uid="{00000000-0005-0000-0000-000037400000}"/>
    <cellStyle name="20 % - Markeringsfarve6 2 6 5 2" xfId="13876" xr:uid="{00000000-0005-0000-0000-000038400000}"/>
    <cellStyle name="20 % - Markeringsfarve6 2 6 5 2 2" xfId="30191" xr:uid="{00000000-0005-0000-0000-000039400000}"/>
    <cellStyle name="20 % - Markeringsfarve6 2 6 5 2 3" xfId="45155" xr:uid="{00000000-0005-0000-0000-00003A400000}"/>
    <cellStyle name="20 % - Markeringsfarve6 2 6 5 3" xfId="23169" xr:uid="{00000000-0005-0000-0000-00003B400000}"/>
    <cellStyle name="20 % - Markeringsfarve6 2 6 5 4" xfId="38156" xr:uid="{00000000-0005-0000-0000-00003C400000}"/>
    <cellStyle name="20 % - Markeringsfarve6 2 6 6" xfId="11768" xr:uid="{00000000-0005-0000-0000-00003D400000}"/>
    <cellStyle name="20 % - Markeringsfarve6 2 6 6 2" xfId="28088" xr:uid="{00000000-0005-0000-0000-00003E400000}"/>
    <cellStyle name="20 % - Markeringsfarve6 2 6 6 3" xfId="43054" xr:uid="{00000000-0005-0000-0000-00003F400000}"/>
    <cellStyle name="20 % - Markeringsfarve6 2 6 7" xfId="21066" xr:uid="{00000000-0005-0000-0000-000040400000}"/>
    <cellStyle name="20 % - Markeringsfarve6 2 6 8" xfId="36055" xr:uid="{00000000-0005-0000-0000-000041400000}"/>
    <cellStyle name="20 % - Markeringsfarve6 2 7" xfId="3636" xr:uid="{00000000-0005-0000-0000-000042400000}"/>
    <cellStyle name="20 % - Markeringsfarve6 2 7 2" xfId="3637" xr:uid="{00000000-0005-0000-0000-000043400000}"/>
    <cellStyle name="20 % - Markeringsfarve6 2 7 2 2" xfId="3638" xr:uid="{00000000-0005-0000-0000-000044400000}"/>
    <cellStyle name="20 % - Markeringsfarve6 2 7 2 2 2" xfId="8671" xr:uid="{00000000-0005-0000-0000-000045400000}"/>
    <cellStyle name="20 % - Markeringsfarve6 2 7 2 2 2 2" xfId="16150" xr:uid="{00000000-0005-0000-0000-000046400000}"/>
    <cellStyle name="20 % - Markeringsfarve6 2 7 2 2 2 2 2" xfId="32465" xr:uid="{00000000-0005-0000-0000-000047400000}"/>
    <cellStyle name="20 % - Markeringsfarve6 2 7 2 2 2 2 3" xfId="47429" xr:uid="{00000000-0005-0000-0000-000048400000}"/>
    <cellStyle name="20 % - Markeringsfarve6 2 7 2 2 2 3" xfId="25443" xr:uid="{00000000-0005-0000-0000-000049400000}"/>
    <cellStyle name="20 % - Markeringsfarve6 2 7 2 2 2 4" xfId="40430" xr:uid="{00000000-0005-0000-0000-00004A400000}"/>
    <cellStyle name="20 % - Markeringsfarve6 2 7 2 2 3" xfId="11775" xr:uid="{00000000-0005-0000-0000-00004B400000}"/>
    <cellStyle name="20 % - Markeringsfarve6 2 7 2 2 3 2" xfId="28095" xr:uid="{00000000-0005-0000-0000-00004C400000}"/>
    <cellStyle name="20 % - Markeringsfarve6 2 7 2 2 3 3" xfId="43061" xr:uid="{00000000-0005-0000-0000-00004D400000}"/>
    <cellStyle name="20 % - Markeringsfarve6 2 7 2 2 4" xfId="21073" xr:uid="{00000000-0005-0000-0000-00004E400000}"/>
    <cellStyle name="20 % - Markeringsfarve6 2 7 2 2 5" xfId="36062" xr:uid="{00000000-0005-0000-0000-00004F400000}"/>
    <cellStyle name="20 % - Markeringsfarve6 2 7 2 3" xfId="7194" xr:uid="{00000000-0005-0000-0000-000050400000}"/>
    <cellStyle name="20 % - Markeringsfarve6 2 7 2 3 2" xfId="14686" xr:uid="{00000000-0005-0000-0000-000051400000}"/>
    <cellStyle name="20 % - Markeringsfarve6 2 7 2 3 2 2" xfId="31001" xr:uid="{00000000-0005-0000-0000-000052400000}"/>
    <cellStyle name="20 % - Markeringsfarve6 2 7 2 3 2 3" xfId="45965" xr:uid="{00000000-0005-0000-0000-000053400000}"/>
    <cellStyle name="20 % - Markeringsfarve6 2 7 2 3 3" xfId="23979" xr:uid="{00000000-0005-0000-0000-000054400000}"/>
    <cellStyle name="20 % - Markeringsfarve6 2 7 2 3 4" xfId="38966" xr:uid="{00000000-0005-0000-0000-000055400000}"/>
    <cellStyle name="20 % - Markeringsfarve6 2 7 2 4" xfId="11774" xr:uid="{00000000-0005-0000-0000-000056400000}"/>
    <cellStyle name="20 % - Markeringsfarve6 2 7 2 4 2" xfId="28094" xr:uid="{00000000-0005-0000-0000-000057400000}"/>
    <cellStyle name="20 % - Markeringsfarve6 2 7 2 4 3" xfId="43060" xr:uid="{00000000-0005-0000-0000-000058400000}"/>
    <cellStyle name="20 % - Markeringsfarve6 2 7 2 5" xfId="21072" xr:uid="{00000000-0005-0000-0000-000059400000}"/>
    <cellStyle name="20 % - Markeringsfarve6 2 7 2 6" xfId="36061" xr:uid="{00000000-0005-0000-0000-00005A400000}"/>
    <cellStyle name="20 % - Markeringsfarve6 2 7 3" xfId="3639" xr:uid="{00000000-0005-0000-0000-00005B400000}"/>
    <cellStyle name="20 % - Markeringsfarve6 2 7 3 2" xfId="7947" xr:uid="{00000000-0005-0000-0000-00005C400000}"/>
    <cellStyle name="20 % - Markeringsfarve6 2 7 3 2 2" xfId="15435" xr:uid="{00000000-0005-0000-0000-00005D400000}"/>
    <cellStyle name="20 % - Markeringsfarve6 2 7 3 2 2 2" xfId="31750" xr:uid="{00000000-0005-0000-0000-00005E400000}"/>
    <cellStyle name="20 % - Markeringsfarve6 2 7 3 2 2 3" xfId="46714" xr:uid="{00000000-0005-0000-0000-00005F400000}"/>
    <cellStyle name="20 % - Markeringsfarve6 2 7 3 2 3" xfId="24728" xr:uid="{00000000-0005-0000-0000-000060400000}"/>
    <cellStyle name="20 % - Markeringsfarve6 2 7 3 2 4" xfId="39715" xr:uid="{00000000-0005-0000-0000-000061400000}"/>
    <cellStyle name="20 % - Markeringsfarve6 2 7 3 3" xfId="11776" xr:uid="{00000000-0005-0000-0000-000062400000}"/>
    <cellStyle name="20 % - Markeringsfarve6 2 7 3 3 2" xfId="28096" xr:uid="{00000000-0005-0000-0000-000063400000}"/>
    <cellStyle name="20 % - Markeringsfarve6 2 7 3 3 3" xfId="43062" xr:uid="{00000000-0005-0000-0000-000064400000}"/>
    <cellStyle name="20 % - Markeringsfarve6 2 7 3 4" xfId="21074" xr:uid="{00000000-0005-0000-0000-000065400000}"/>
    <cellStyle name="20 % - Markeringsfarve6 2 7 3 5" xfId="36063" xr:uid="{00000000-0005-0000-0000-000066400000}"/>
    <cellStyle name="20 % - Markeringsfarve6 2 7 4" xfId="3640" xr:uid="{00000000-0005-0000-0000-000067400000}"/>
    <cellStyle name="20 % - Markeringsfarve6 2 7 4 2" xfId="8879" xr:uid="{00000000-0005-0000-0000-000068400000}"/>
    <cellStyle name="20 % - Markeringsfarve6 2 7 4 2 2" xfId="16354" xr:uid="{00000000-0005-0000-0000-000069400000}"/>
    <cellStyle name="20 % - Markeringsfarve6 2 7 4 2 2 2" xfId="32669" xr:uid="{00000000-0005-0000-0000-00006A400000}"/>
    <cellStyle name="20 % - Markeringsfarve6 2 7 4 2 2 3" xfId="47633" xr:uid="{00000000-0005-0000-0000-00006B400000}"/>
    <cellStyle name="20 % - Markeringsfarve6 2 7 4 2 3" xfId="25647" xr:uid="{00000000-0005-0000-0000-00006C400000}"/>
    <cellStyle name="20 % - Markeringsfarve6 2 7 4 2 4" xfId="40634" xr:uid="{00000000-0005-0000-0000-00006D400000}"/>
    <cellStyle name="20 % - Markeringsfarve6 2 7 4 3" xfId="11777" xr:uid="{00000000-0005-0000-0000-00006E400000}"/>
    <cellStyle name="20 % - Markeringsfarve6 2 7 4 3 2" xfId="28097" xr:uid="{00000000-0005-0000-0000-00006F400000}"/>
    <cellStyle name="20 % - Markeringsfarve6 2 7 4 3 3" xfId="43063" xr:uid="{00000000-0005-0000-0000-000070400000}"/>
    <cellStyle name="20 % - Markeringsfarve6 2 7 4 4" xfId="21075" xr:uid="{00000000-0005-0000-0000-000071400000}"/>
    <cellStyle name="20 % - Markeringsfarve6 2 7 4 5" xfId="36064" xr:uid="{00000000-0005-0000-0000-000072400000}"/>
    <cellStyle name="20 % - Markeringsfarve6 2 7 5" xfId="6381" xr:uid="{00000000-0005-0000-0000-000073400000}"/>
    <cellStyle name="20 % - Markeringsfarve6 2 7 5 2" xfId="13877" xr:uid="{00000000-0005-0000-0000-000074400000}"/>
    <cellStyle name="20 % - Markeringsfarve6 2 7 5 2 2" xfId="30192" xr:uid="{00000000-0005-0000-0000-000075400000}"/>
    <cellStyle name="20 % - Markeringsfarve6 2 7 5 2 3" xfId="45156" xr:uid="{00000000-0005-0000-0000-000076400000}"/>
    <cellStyle name="20 % - Markeringsfarve6 2 7 5 3" xfId="23170" xr:uid="{00000000-0005-0000-0000-000077400000}"/>
    <cellStyle name="20 % - Markeringsfarve6 2 7 5 4" xfId="38157" xr:uid="{00000000-0005-0000-0000-000078400000}"/>
    <cellStyle name="20 % - Markeringsfarve6 2 7 6" xfId="11773" xr:uid="{00000000-0005-0000-0000-000079400000}"/>
    <cellStyle name="20 % - Markeringsfarve6 2 7 6 2" xfId="28093" xr:uid="{00000000-0005-0000-0000-00007A400000}"/>
    <cellStyle name="20 % - Markeringsfarve6 2 7 6 3" xfId="43059" xr:uid="{00000000-0005-0000-0000-00007B400000}"/>
    <cellStyle name="20 % - Markeringsfarve6 2 7 7" xfId="21071" xr:uid="{00000000-0005-0000-0000-00007C400000}"/>
    <cellStyle name="20 % - Markeringsfarve6 2 7 8" xfId="36060" xr:uid="{00000000-0005-0000-0000-00007D400000}"/>
    <cellStyle name="20 % - Markeringsfarve6 2 8" xfId="3641" xr:uid="{00000000-0005-0000-0000-00007E400000}"/>
    <cellStyle name="20 % - Markeringsfarve6 2 8 2" xfId="3642" xr:uid="{00000000-0005-0000-0000-00007F400000}"/>
    <cellStyle name="20 % - Markeringsfarve6 2 8 2 2" xfId="3643" xr:uid="{00000000-0005-0000-0000-000080400000}"/>
    <cellStyle name="20 % - Markeringsfarve6 2 8 2 2 2" xfId="8798" xr:uid="{00000000-0005-0000-0000-000081400000}"/>
    <cellStyle name="20 % - Markeringsfarve6 2 8 2 2 2 2" xfId="16277" xr:uid="{00000000-0005-0000-0000-000082400000}"/>
    <cellStyle name="20 % - Markeringsfarve6 2 8 2 2 2 2 2" xfId="32592" xr:uid="{00000000-0005-0000-0000-000083400000}"/>
    <cellStyle name="20 % - Markeringsfarve6 2 8 2 2 2 2 3" xfId="47556" xr:uid="{00000000-0005-0000-0000-000084400000}"/>
    <cellStyle name="20 % - Markeringsfarve6 2 8 2 2 2 3" xfId="25570" xr:uid="{00000000-0005-0000-0000-000085400000}"/>
    <cellStyle name="20 % - Markeringsfarve6 2 8 2 2 2 4" xfId="40557" xr:uid="{00000000-0005-0000-0000-000086400000}"/>
    <cellStyle name="20 % - Markeringsfarve6 2 8 2 2 3" xfId="11780" xr:uid="{00000000-0005-0000-0000-000087400000}"/>
    <cellStyle name="20 % - Markeringsfarve6 2 8 2 2 3 2" xfId="28100" xr:uid="{00000000-0005-0000-0000-000088400000}"/>
    <cellStyle name="20 % - Markeringsfarve6 2 8 2 2 3 3" xfId="43066" xr:uid="{00000000-0005-0000-0000-000089400000}"/>
    <cellStyle name="20 % - Markeringsfarve6 2 8 2 2 4" xfId="21078" xr:uid="{00000000-0005-0000-0000-00008A400000}"/>
    <cellStyle name="20 % - Markeringsfarve6 2 8 2 2 5" xfId="36067" xr:uid="{00000000-0005-0000-0000-00008B400000}"/>
    <cellStyle name="20 % - Markeringsfarve6 2 8 2 3" xfId="7300" xr:uid="{00000000-0005-0000-0000-00008C400000}"/>
    <cellStyle name="20 % - Markeringsfarve6 2 8 2 3 2" xfId="14792" xr:uid="{00000000-0005-0000-0000-00008D400000}"/>
    <cellStyle name="20 % - Markeringsfarve6 2 8 2 3 2 2" xfId="31107" xr:uid="{00000000-0005-0000-0000-00008E400000}"/>
    <cellStyle name="20 % - Markeringsfarve6 2 8 2 3 2 3" xfId="46071" xr:uid="{00000000-0005-0000-0000-00008F400000}"/>
    <cellStyle name="20 % - Markeringsfarve6 2 8 2 3 3" xfId="24085" xr:uid="{00000000-0005-0000-0000-000090400000}"/>
    <cellStyle name="20 % - Markeringsfarve6 2 8 2 3 4" xfId="39072" xr:uid="{00000000-0005-0000-0000-000091400000}"/>
    <cellStyle name="20 % - Markeringsfarve6 2 8 2 4" xfId="11779" xr:uid="{00000000-0005-0000-0000-000092400000}"/>
    <cellStyle name="20 % - Markeringsfarve6 2 8 2 4 2" xfId="28099" xr:uid="{00000000-0005-0000-0000-000093400000}"/>
    <cellStyle name="20 % - Markeringsfarve6 2 8 2 4 3" xfId="43065" xr:uid="{00000000-0005-0000-0000-000094400000}"/>
    <cellStyle name="20 % - Markeringsfarve6 2 8 2 5" xfId="21077" xr:uid="{00000000-0005-0000-0000-000095400000}"/>
    <cellStyle name="20 % - Markeringsfarve6 2 8 2 6" xfId="36066" xr:uid="{00000000-0005-0000-0000-000096400000}"/>
    <cellStyle name="20 % - Markeringsfarve6 2 8 3" xfId="3644" xr:uid="{00000000-0005-0000-0000-000097400000}"/>
    <cellStyle name="20 % - Markeringsfarve6 2 8 3 2" xfId="8075" xr:uid="{00000000-0005-0000-0000-000098400000}"/>
    <cellStyle name="20 % - Markeringsfarve6 2 8 3 2 2" xfId="15563" xr:uid="{00000000-0005-0000-0000-000099400000}"/>
    <cellStyle name="20 % - Markeringsfarve6 2 8 3 2 2 2" xfId="31878" xr:uid="{00000000-0005-0000-0000-00009A400000}"/>
    <cellStyle name="20 % - Markeringsfarve6 2 8 3 2 2 3" xfId="46842" xr:uid="{00000000-0005-0000-0000-00009B400000}"/>
    <cellStyle name="20 % - Markeringsfarve6 2 8 3 2 3" xfId="24856" xr:uid="{00000000-0005-0000-0000-00009C400000}"/>
    <cellStyle name="20 % - Markeringsfarve6 2 8 3 2 4" xfId="39843" xr:uid="{00000000-0005-0000-0000-00009D400000}"/>
    <cellStyle name="20 % - Markeringsfarve6 2 8 3 3" xfId="11781" xr:uid="{00000000-0005-0000-0000-00009E400000}"/>
    <cellStyle name="20 % - Markeringsfarve6 2 8 3 3 2" xfId="28101" xr:uid="{00000000-0005-0000-0000-00009F400000}"/>
    <cellStyle name="20 % - Markeringsfarve6 2 8 3 3 3" xfId="43067" xr:uid="{00000000-0005-0000-0000-0000A0400000}"/>
    <cellStyle name="20 % - Markeringsfarve6 2 8 3 4" xfId="21079" xr:uid="{00000000-0005-0000-0000-0000A1400000}"/>
    <cellStyle name="20 % - Markeringsfarve6 2 8 3 5" xfId="36068" xr:uid="{00000000-0005-0000-0000-0000A2400000}"/>
    <cellStyle name="20 % - Markeringsfarve6 2 8 4" xfId="3645" xr:uid="{00000000-0005-0000-0000-0000A3400000}"/>
    <cellStyle name="20 % - Markeringsfarve6 2 8 4 2" xfId="9220" xr:uid="{00000000-0005-0000-0000-0000A4400000}"/>
    <cellStyle name="20 % - Markeringsfarve6 2 8 4 2 2" xfId="16686" xr:uid="{00000000-0005-0000-0000-0000A5400000}"/>
    <cellStyle name="20 % - Markeringsfarve6 2 8 4 2 2 2" xfId="33001" xr:uid="{00000000-0005-0000-0000-0000A6400000}"/>
    <cellStyle name="20 % - Markeringsfarve6 2 8 4 2 2 3" xfId="47965" xr:uid="{00000000-0005-0000-0000-0000A7400000}"/>
    <cellStyle name="20 % - Markeringsfarve6 2 8 4 2 3" xfId="25979" xr:uid="{00000000-0005-0000-0000-0000A8400000}"/>
    <cellStyle name="20 % - Markeringsfarve6 2 8 4 2 4" xfId="40966" xr:uid="{00000000-0005-0000-0000-0000A9400000}"/>
    <cellStyle name="20 % - Markeringsfarve6 2 8 4 3" xfId="11782" xr:uid="{00000000-0005-0000-0000-0000AA400000}"/>
    <cellStyle name="20 % - Markeringsfarve6 2 8 4 3 2" xfId="28102" xr:uid="{00000000-0005-0000-0000-0000AB400000}"/>
    <cellStyle name="20 % - Markeringsfarve6 2 8 4 3 3" xfId="43068" xr:uid="{00000000-0005-0000-0000-0000AC400000}"/>
    <cellStyle name="20 % - Markeringsfarve6 2 8 4 4" xfId="21080" xr:uid="{00000000-0005-0000-0000-0000AD400000}"/>
    <cellStyle name="20 % - Markeringsfarve6 2 8 4 5" xfId="36069" xr:uid="{00000000-0005-0000-0000-0000AE400000}"/>
    <cellStyle name="20 % - Markeringsfarve6 2 8 5" xfId="6382" xr:uid="{00000000-0005-0000-0000-0000AF400000}"/>
    <cellStyle name="20 % - Markeringsfarve6 2 8 5 2" xfId="13878" xr:uid="{00000000-0005-0000-0000-0000B0400000}"/>
    <cellStyle name="20 % - Markeringsfarve6 2 8 5 2 2" xfId="30193" xr:uid="{00000000-0005-0000-0000-0000B1400000}"/>
    <cellStyle name="20 % - Markeringsfarve6 2 8 5 2 3" xfId="45157" xr:uid="{00000000-0005-0000-0000-0000B2400000}"/>
    <cellStyle name="20 % - Markeringsfarve6 2 8 5 3" xfId="23171" xr:uid="{00000000-0005-0000-0000-0000B3400000}"/>
    <cellStyle name="20 % - Markeringsfarve6 2 8 5 4" xfId="38158" xr:uid="{00000000-0005-0000-0000-0000B4400000}"/>
    <cellStyle name="20 % - Markeringsfarve6 2 8 6" xfId="11778" xr:uid="{00000000-0005-0000-0000-0000B5400000}"/>
    <cellStyle name="20 % - Markeringsfarve6 2 8 6 2" xfId="28098" xr:uid="{00000000-0005-0000-0000-0000B6400000}"/>
    <cellStyle name="20 % - Markeringsfarve6 2 8 6 3" xfId="43064" xr:uid="{00000000-0005-0000-0000-0000B7400000}"/>
    <cellStyle name="20 % - Markeringsfarve6 2 8 7" xfId="21076" xr:uid="{00000000-0005-0000-0000-0000B8400000}"/>
    <cellStyle name="20 % - Markeringsfarve6 2 8 8" xfId="36065" xr:uid="{00000000-0005-0000-0000-0000B9400000}"/>
    <cellStyle name="20 % - Markeringsfarve6 2 9" xfId="3646" xr:uid="{00000000-0005-0000-0000-0000BA400000}"/>
    <cellStyle name="20 % - Markeringsfarve6 2 9 2" xfId="3647" xr:uid="{00000000-0005-0000-0000-0000BB400000}"/>
    <cellStyle name="20 % - Markeringsfarve6 2 9 2 2" xfId="8197" xr:uid="{00000000-0005-0000-0000-0000BC400000}"/>
    <cellStyle name="20 % - Markeringsfarve6 2 9 2 2 2" xfId="15676" xr:uid="{00000000-0005-0000-0000-0000BD400000}"/>
    <cellStyle name="20 % - Markeringsfarve6 2 9 2 2 2 2" xfId="31991" xr:uid="{00000000-0005-0000-0000-0000BE400000}"/>
    <cellStyle name="20 % - Markeringsfarve6 2 9 2 2 2 3" xfId="46955" xr:uid="{00000000-0005-0000-0000-0000BF400000}"/>
    <cellStyle name="20 % - Markeringsfarve6 2 9 2 2 3" xfId="24969" xr:uid="{00000000-0005-0000-0000-0000C0400000}"/>
    <cellStyle name="20 % - Markeringsfarve6 2 9 2 2 4" xfId="39956" xr:uid="{00000000-0005-0000-0000-0000C1400000}"/>
    <cellStyle name="20 % - Markeringsfarve6 2 9 2 3" xfId="11784" xr:uid="{00000000-0005-0000-0000-0000C2400000}"/>
    <cellStyle name="20 % - Markeringsfarve6 2 9 2 3 2" xfId="28104" xr:uid="{00000000-0005-0000-0000-0000C3400000}"/>
    <cellStyle name="20 % - Markeringsfarve6 2 9 2 3 3" xfId="43070" xr:uid="{00000000-0005-0000-0000-0000C4400000}"/>
    <cellStyle name="20 % - Markeringsfarve6 2 9 2 4" xfId="21082" xr:uid="{00000000-0005-0000-0000-0000C5400000}"/>
    <cellStyle name="20 % - Markeringsfarve6 2 9 2 5" xfId="36071" xr:uid="{00000000-0005-0000-0000-0000C6400000}"/>
    <cellStyle name="20 % - Markeringsfarve6 2 9 3" xfId="6794" xr:uid="{00000000-0005-0000-0000-0000C7400000}"/>
    <cellStyle name="20 % - Markeringsfarve6 2 9 3 2" xfId="14289" xr:uid="{00000000-0005-0000-0000-0000C8400000}"/>
    <cellStyle name="20 % - Markeringsfarve6 2 9 3 2 2" xfId="30604" xr:uid="{00000000-0005-0000-0000-0000C9400000}"/>
    <cellStyle name="20 % - Markeringsfarve6 2 9 3 2 3" xfId="45568" xr:uid="{00000000-0005-0000-0000-0000CA400000}"/>
    <cellStyle name="20 % - Markeringsfarve6 2 9 3 3" xfId="23582" xr:uid="{00000000-0005-0000-0000-0000CB400000}"/>
    <cellStyle name="20 % - Markeringsfarve6 2 9 3 4" xfId="38569" xr:uid="{00000000-0005-0000-0000-0000CC400000}"/>
    <cellStyle name="20 % - Markeringsfarve6 2 9 4" xfId="11783" xr:uid="{00000000-0005-0000-0000-0000CD400000}"/>
    <cellStyle name="20 % - Markeringsfarve6 2 9 4 2" xfId="28103" xr:uid="{00000000-0005-0000-0000-0000CE400000}"/>
    <cellStyle name="20 % - Markeringsfarve6 2 9 4 3" xfId="43069" xr:uid="{00000000-0005-0000-0000-0000CF400000}"/>
    <cellStyle name="20 % - Markeringsfarve6 2 9 5" xfId="21081" xr:uid="{00000000-0005-0000-0000-0000D0400000}"/>
    <cellStyle name="20 % - Markeringsfarve6 2 9 6" xfId="36070" xr:uid="{00000000-0005-0000-0000-0000D1400000}"/>
    <cellStyle name="20 % - Markeringsfarve6 3" xfId="3648" xr:uid="{00000000-0005-0000-0000-0000D2400000}"/>
    <cellStyle name="20 % - Markeringsfarve6 3 10" xfId="3649" xr:uid="{00000000-0005-0000-0000-0000D3400000}"/>
    <cellStyle name="20 % - Markeringsfarve6 3 10 2" xfId="7410" xr:uid="{00000000-0005-0000-0000-0000D4400000}"/>
    <cellStyle name="20 % - Markeringsfarve6 3 10 2 2" xfId="14900" xr:uid="{00000000-0005-0000-0000-0000D5400000}"/>
    <cellStyle name="20 % - Markeringsfarve6 3 10 2 2 2" xfId="31215" xr:uid="{00000000-0005-0000-0000-0000D6400000}"/>
    <cellStyle name="20 % - Markeringsfarve6 3 10 2 2 3" xfId="46179" xr:uid="{00000000-0005-0000-0000-0000D7400000}"/>
    <cellStyle name="20 % - Markeringsfarve6 3 10 2 3" xfId="24193" xr:uid="{00000000-0005-0000-0000-0000D8400000}"/>
    <cellStyle name="20 % - Markeringsfarve6 3 10 2 4" xfId="39180" xr:uid="{00000000-0005-0000-0000-0000D9400000}"/>
    <cellStyle name="20 % - Markeringsfarve6 3 10 3" xfId="11786" xr:uid="{00000000-0005-0000-0000-0000DA400000}"/>
    <cellStyle name="20 % - Markeringsfarve6 3 10 3 2" xfId="28106" xr:uid="{00000000-0005-0000-0000-0000DB400000}"/>
    <cellStyle name="20 % - Markeringsfarve6 3 10 3 3" xfId="43072" xr:uid="{00000000-0005-0000-0000-0000DC400000}"/>
    <cellStyle name="20 % - Markeringsfarve6 3 10 4" xfId="21084" xr:uid="{00000000-0005-0000-0000-0000DD400000}"/>
    <cellStyle name="20 % - Markeringsfarve6 3 10 5" xfId="36073" xr:uid="{00000000-0005-0000-0000-0000DE400000}"/>
    <cellStyle name="20 % - Markeringsfarve6 3 11" xfId="3650" xr:uid="{00000000-0005-0000-0000-0000DF400000}"/>
    <cellStyle name="20 % - Markeringsfarve6 3 11 2" xfId="9454" xr:uid="{00000000-0005-0000-0000-0000E0400000}"/>
    <cellStyle name="20 % - Markeringsfarve6 3 11 2 2" xfId="16908" xr:uid="{00000000-0005-0000-0000-0000E1400000}"/>
    <cellStyle name="20 % - Markeringsfarve6 3 11 2 2 2" xfId="33223" xr:uid="{00000000-0005-0000-0000-0000E2400000}"/>
    <cellStyle name="20 % - Markeringsfarve6 3 11 2 2 3" xfId="48187" xr:uid="{00000000-0005-0000-0000-0000E3400000}"/>
    <cellStyle name="20 % - Markeringsfarve6 3 11 2 3" xfId="26201" xr:uid="{00000000-0005-0000-0000-0000E4400000}"/>
    <cellStyle name="20 % - Markeringsfarve6 3 11 2 4" xfId="41188" xr:uid="{00000000-0005-0000-0000-0000E5400000}"/>
    <cellStyle name="20 % - Markeringsfarve6 3 11 3" xfId="11787" xr:uid="{00000000-0005-0000-0000-0000E6400000}"/>
    <cellStyle name="20 % - Markeringsfarve6 3 11 3 2" xfId="28107" xr:uid="{00000000-0005-0000-0000-0000E7400000}"/>
    <cellStyle name="20 % - Markeringsfarve6 3 11 3 3" xfId="43073" xr:uid="{00000000-0005-0000-0000-0000E8400000}"/>
    <cellStyle name="20 % - Markeringsfarve6 3 11 4" xfId="21085" xr:uid="{00000000-0005-0000-0000-0000E9400000}"/>
    <cellStyle name="20 % - Markeringsfarve6 3 11 5" xfId="36074" xr:uid="{00000000-0005-0000-0000-0000EA400000}"/>
    <cellStyle name="20 % - Markeringsfarve6 3 12" xfId="6383" xr:uid="{00000000-0005-0000-0000-0000EB400000}"/>
    <cellStyle name="20 % - Markeringsfarve6 3 12 2" xfId="13879" xr:uid="{00000000-0005-0000-0000-0000EC400000}"/>
    <cellStyle name="20 % - Markeringsfarve6 3 12 2 2" xfId="30194" xr:uid="{00000000-0005-0000-0000-0000ED400000}"/>
    <cellStyle name="20 % - Markeringsfarve6 3 12 2 3" xfId="45158" xr:uid="{00000000-0005-0000-0000-0000EE400000}"/>
    <cellStyle name="20 % - Markeringsfarve6 3 12 3" xfId="23172" xr:uid="{00000000-0005-0000-0000-0000EF400000}"/>
    <cellStyle name="20 % - Markeringsfarve6 3 12 4" xfId="38159" xr:uid="{00000000-0005-0000-0000-0000F0400000}"/>
    <cellStyle name="20 % - Markeringsfarve6 3 13" xfId="11785" xr:uid="{00000000-0005-0000-0000-0000F1400000}"/>
    <cellStyle name="20 % - Markeringsfarve6 3 13 2" xfId="28105" xr:uid="{00000000-0005-0000-0000-0000F2400000}"/>
    <cellStyle name="20 % - Markeringsfarve6 3 13 3" xfId="43071" xr:uid="{00000000-0005-0000-0000-0000F3400000}"/>
    <cellStyle name="20 % - Markeringsfarve6 3 14" xfId="21083" xr:uid="{00000000-0005-0000-0000-0000F4400000}"/>
    <cellStyle name="20 % - Markeringsfarve6 3 15" xfId="36072" xr:uid="{00000000-0005-0000-0000-0000F5400000}"/>
    <cellStyle name="20 % - Markeringsfarve6 3 2" xfId="3651" xr:uid="{00000000-0005-0000-0000-0000F6400000}"/>
    <cellStyle name="20 % - Markeringsfarve6 3 2 10" xfId="6384" xr:uid="{00000000-0005-0000-0000-0000F7400000}"/>
    <cellStyle name="20 % - Markeringsfarve6 3 2 10 2" xfId="13880" xr:uid="{00000000-0005-0000-0000-0000F8400000}"/>
    <cellStyle name="20 % - Markeringsfarve6 3 2 10 2 2" xfId="30195" xr:uid="{00000000-0005-0000-0000-0000F9400000}"/>
    <cellStyle name="20 % - Markeringsfarve6 3 2 10 2 3" xfId="45159" xr:uid="{00000000-0005-0000-0000-0000FA400000}"/>
    <cellStyle name="20 % - Markeringsfarve6 3 2 10 3" xfId="23173" xr:uid="{00000000-0005-0000-0000-0000FB400000}"/>
    <cellStyle name="20 % - Markeringsfarve6 3 2 10 4" xfId="38160" xr:uid="{00000000-0005-0000-0000-0000FC400000}"/>
    <cellStyle name="20 % - Markeringsfarve6 3 2 11" xfId="11788" xr:uid="{00000000-0005-0000-0000-0000FD400000}"/>
    <cellStyle name="20 % - Markeringsfarve6 3 2 11 2" xfId="28108" xr:uid="{00000000-0005-0000-0000-0000FE400000}"/>
    <cellStyle name="20 % - Markeringsfarve6 3 2 11 3" xfId="43074" xr:uid="{00000000-0005-0000-0000-0000FF400000}"/>
    <cellStyle name="20 % - Markeringsfarve6 3 2 12" xfId="21086" xr:uid="{00000000-0005-0000-0000-000000410000}"/>
    <cellStyle name="20 % - Markeringsfarve6 3 2 13" xfId="36075" xr:uid="{00000000-0005-0000-0000-000001410000}"/>
    <cellStyle name="20 % - Markeringsfarve6 3 2 2" xfId="3652" xr:uid="{00000000-0005-0000-0000-000002410000}"/>
    <cellStyle name="20 % - Markeringsfarve6 3 2 2 2" xfId="3653" xr:uid="{00000000-0005-0000-0000-000003410000}"/>
    <cellStyle name="20 % - Markeringsfarve6 3 2 2 2 2" xfId="3654" xr:uid="{00000000-0005-0000-0000-000004410000}"/>
    <cellStyle name="20 % - Markeringsfarve6 3 2 2 2 2 2" xfId="8343" xr:uid="{00000000-0005-0000-0000-000005410000}"/>
    <cellStyle name="20 % - Markeringsfarve6 3 2 2 2 2 2 2" xfId="15822" xr:uid="{00000000-0005-0000-0000-000006410000}"/>
    <cellStyle name="20 % - Markeringsfarve6 3 2 2 2 2 2 2 2" xfId="32137" xr:uid="{00000000-0005-0000-0000-000007410000}"/>
    <cellStyle name="20 % - Markeringsfarve6 3 2 2 2 2 2 2 3" xfId="47101" xr:uid="{00000000-0005-0000-0000-000008410000}"/>
    <cellStyle name="20 % - Markeringsfarve6 3 2 2 2 2 2 3" xfId="25115" xr:uid="{00000000-0005-0000-0000-000009410000}"/>
    <cellStyle name="20 % - Markeringsfarve6 3 2 2 2 2 2 4" xfId="40102" xr:uid="{00000000-0005-0000-0000-00000A410000}"/>
    <cellStyle name="20 % - Markeringsfarve6 3 2 2 2 2 3" xfId="11791" xr:uid="{00000000-0005-0000-0000-00000B410000}"/>
    <cellStyle name="20 % - Markeringsfarve6 3 2 2 2 2 3 2" xfId="28111" xr:uid="{00000000-0005-0000-0000-00000C410000}"/>
    <cellStyle name="20 % - Markeringsfarve6 3 2 2 2 2 3 3" xfId="43077" xr:uid="{00000000-0005-0000-0000-00000D410000}"/>
    <cellStyle name="20 % - Markeringsfarve6 3 2 2 2 2 4" xfId="21089" xr:uid="{00000000-0005-0000-0000-00000E410000}"/>
    <cellStyle name="20 % - Markeringsfarve6 3 2 2 2 2 5" xfId="36078" xr:uid="{00000000-0005-0000-0000-00000F410000}"/>
    <cellStyle name="20 % - Markeringsfarve6 3 2 2 2 3" xfId="6916" xr:uid="{00000000-0005-0000-0000-000010410000}"/>
    <cellStyle name="20 % - Markeringsfarve6 3 2 2 2 3 2" xfId="14411" xr:uid="{00000000-0005-0000-0000-000011410000}"/>
    <cellStyle name="20 % - Markeringsfarve6 3 2 2 2 3 2 2" xfId="30726" xr:uid="{00000000-0005-0000-0000-000012410000}"/>
    <cellStyle name="20 % - Markeringsfarve6 3 2 2 2 3 2 3" xfId="45690" xr:uid="{00000000-0005-0000-0000-000013410000}"/>
    <cellStyle name="20 % - Markeringsfarve6 3 2 2 2 3 3" xfId="23704" xr:uid="{00000000-0005-0000-0000-000014410000}"/>
    <cellStyle name="20 % - Markeringsfarve6 3 2 2 2 3 4" xfId="38691" xr:uid="{00000000-0005-0000-0000-000015410000}"/>
    <cellStyle name="20 % - Markeringsfarve6 3 2 2 2 4" xfId="11790" xr:uid="{00000000-0005-0000-0000-000016410000}"/>
    <cellStyle name="20 % - Markeringsfarve6 3 2 2 2 4 2" xfId="28110" xr:uid="{00000000-0005-0000-0000-000017410000}"/>
    <cellStyle name="20 % - Markeringsfarve6 3 2 2 2 4 3" xfId="43076" xr:uid="{00000000-0005-0000-0000-000018410000}"/>
    <cellStyle name="20 % - Markeringsfarve6 3 2 2 2 5" xfId="21088" xr:uid="{00000000-0005-0000-0000-000019410000}"/>
    <cellStyle name="20 % - Markeringsfarve6 3 2 2 2 6" xfId="36077" xr:uid="{00000000-0005-0000-0000-00001A410000}"/>
    <cellStyle name="20 % - Markeringsfarve6 3 2 2 3" xfId="3655" xr:uid="{00000000-0005-0000-0000-00001B410000}"/>
    <cellStyle name="20 % - Markeringsfarve6 3 2 2 3 2" xfId="7573" xr:uid="{00000000-0005-0000-0000-00001C410000}"/>
    <cellStyle name="20 % - Markeringsfarve6 3 2 2 3 2 2" xfId="15062" xr:uid="{00000000-0005-0000-0000-00001D410000}"/>
    <cellStyle name="20 % - Markeringsfarve6 3 2 2 3 2 2 2" xfId="31377" xr:uid="{00000000-0005-0000-0000-00001E410000}"/>
    <cellStyle name="20 % - Markeringsfarve6 3 2 2 3 2 2 3" xfId="46341" xr:uid="{00000000-0005-0000-0000-00001F410000}"/>
    <cellStyle name="20 % - Markeringsfarve6 3 2 2 3 2 3" xfId="24355" xr:uid="{00000000-0005-0000-0000-000020410000}"/>
    <cellStyle name="20 % - Markeringsfarve6 3 2 2 3 2 4" xfId="39342" xr:uid="{00000000-0005-0000-0000-000021410000}"/>
    <cellStyle name="20 % - Markeringsfarve6 3 2 2 3 3" xfId="11792" xr:uid="{00000000-0005-0000-0000-000022410000}"/>
    <cellStyle name="20 % - Markeringsfarve6 3 2 2 3 3 2" xfId="28112" xr:uid="{00000000-0005-0000-0000-000023410000}"/>
    <cellStyle name="20 % - Markeringsfarve6 3 2 2 3 3 3" xfId="43078" xr:uid="{00000000-0005-0000-0000-000024410000}"/>
    <cellStyle name="20 % - Markeringsfarve6 3 2 2 3 4" xfId="21090" xr:uid="{00000000-0005-0000-0000-000025410000}"/>
    <cellStyle name="20 % - Markeringsfarve6 3 2 2 3 5" xfId="36079" xr:uid="{00000000-0005-0000-0000-000026410000}"/>
    <cellStyle name="20 % - Markeringsfarve6 3 2 2 4" xfId="3656" xr:uid="{00000000-0005-0000-0000-000027410000}"/>
    <cellStyle name="20 % - Markeringsfarve6 3 2 2 4 2" xfId="9393" xr:uid="{00000000-0005-0000-0000-000028410000}"/>
    <cellStyle name="20 % - Markeringsfarve6 3 2 2 4 2 2" xfId="16851" xr:uid="{00000000-0005-0000-0000-000029410000}"/>
    <cellStyle name="20 % - Markeringsfarve6 3 2 2 4 2 2 2" xfId="33166" xr:uid="{00000000-0005-0000-0000-00002A410000}"/>
    <cellStyle name="20 % - Markeringsfarve6 3 2 2 4 2 2 3" xfId="48130" xr:uid="{00000000-0005-0000-0000-00002B410000}"/>
    <cellStyle name="20 % - Markeringsfarve6 3 2 2 4 2 3" xfId="26144" xr:uid="{00000000-0005-0000-0000-00002C410000}"/>
    <cellStyle name="20 % - Markeringsfarve6 3 2 2 4 2 4" xfId="41131" xr:uid="{00000000-0005-0000-0000-00002D410000}"/>
    <cellStyle name="20 % - Markeringsfarve6 3 2 2 4 3" xfId="11793" xr:uid="{00000000-0005-0000-0000-00002E410000}"/>
    <cellStyle name="20 % - Markeringsfarve6 3 2 2 4 3 2" xfId="28113" xr:uid="{00000000-0005-0000-0000-00002F410000}"/>
    <cellStyle name="20 % - Markeringsfarve6 3 2 2 4 3 3" xfId="43079" xr:uid="{00000000-0005-0000-0000-000030410000}"/>
    <cellStyle name="20 % - Markeringsfarve6 3 2 2 4 4" xfId="21091" xr:uid="{00000000-0005-0000-0000-000031410000}"/>
    <cellStyle name="20 % - Markeringsfarve6 3 2 2 4 5" xfId="36080" xr:uid="{00000000-0005-0000-0000-000032410000}"/>
    <cellStyle name="20 % - Markeringsfarve6 3 2 2 5" xfId="6385" xr:uid="{00000000-0005-0000-0000-000033410000}"/>
    <cellStyle name="20 % - Markeringsfarve6 3 2 2 5 2" xfId="13881" xr:uid="{00000000-0005-0000-0000-000034410000}"/>
    <cellStyle name="20 % - Markeringsfarve6 3 2 2 5 2 2" xfId="30196" xr:uid="{00000000-0005-0000-0000-000035410000}"/>
    <cellStyle name="20 % - Markeringsfarve6 3 2 2 5 2 3" xfId="45160" xr:uid="{00000000-0005-0000-0000-000036410000}"/>
    <cellStyle name="20 % - Markeringsfarve6 3 2 2 5 3" xfId="23174" xr:uid="{00000000-0005-0000-0000-000037410000}"/>
    <cellStyle name="20 % - Markeringsfarve6 3 2 2 5 4" xfId="38161" xr:uid="{00000000-0005-0000-0000-000038410000}"/>
    <cellStyle name="20 % - Markeringsfarve6 3 2 2 6" xfId="11789" xr:uid="{00000000-0005-0000-0000-000039410000}"/>
    <cellStyle name="20 % - Markeringsfarve6 3 2 2 6 2" xfId="28109" xr:uid="{00000000-0005-0000-0000-00003A410000}"/>
    <cellStyle name="20 % - Markeringsfarve6 3 2 2 6 3" xfId="43075" xr:uid="{00000000-0005-0000-0000-00003B410000}"/>
    <cellStyle name="20 % - Markeringsfarve6 3 2 2 7" xfId="21087" xr:uid="{00000000-0005-0000-0000-00003C410000}"/>
    <cellStyle name="20 % - Markeringsfarve6 3 2 2 8" xfId="36076" xr:uid="{00000000-0005-0000-0000-00003D410000}"/>
    <cellStyle name="20 % - Markeringsfarve6 3 2 3" xfId="3657" xr:uid="{00000000-0005-0000-0000-00003E410000}"/>
    <cellStyle name="20 % - Markeringsfarve6 3 2 3 2" xfId="3658" xr:uid="{00000000-0005-0000-0000-00003F410000}"/>
    <cellStyle name="20 % - Markeringsfarve6 3 2 3 2 2" xfId="3659" xr:uid="{00000000-0005-0000-0000-000040410000}"/>
    <cellStyle name="20 % - Markeringsfarve6 3 2 3 2 2 2" xfId="8448" xr:uid="{00000000-0005-0000-0000-000041410000}"/>
    <cellStyle name="20 % - Markeringsfarve6 3 2 3 2 2 2 2" xfId="15927" xr:uid="{00000000-0005-0000-0000-000042410000}"/>
    <cellStyle name="20 % - Markeringsfarve6 3 2 3 2 2 2 2 2" xfId="32242" xr:uid="{00000000-0005-0000-0000-000043410000}"/>
    <cellStyle name="20 % - Markeringsfarve6 3 2 3 2 2 2 2 3" xfId="47206" xr:uid="{00000000-0005-0000-0000-000044410000}"/>
    <cellStyle name="20 % - Markeringsfarve6 3 2 3 2 2 2 3" xfId="25220" xr:uid="{00000000-0005-0000-0000-000045410000}"/>
    <cellStyle name="20 % - Markeringsfarve6 3 2 3 2 2 2 4" xfId="40207" xr:uid="{00000000-0005-0000-0000-000046410000}"/>
    <cellStyle name="20 % - Markeringsfarve6 3 2 3 2 2 3" xfId="11796" xr:uid="{00000000-0005-0000-0000-000047410000}"/>
    <cellStyle name="20 % - Markeringsfarve6 3 2 3 2 2 3 2" xfId="28116" xr:uid="{00000000-0005-0000-0000-000048410000}"/>
    <cellStyle name="20 % - Markeringsfarve6 3 2 3 2 2 3 3" xfId="43082" xr:uid="{00000000-0005-0000-0000-000049410000}"/>
    <cellStyle name="20 % - Markeringsfarve6 3 2 3 2 2 4" xfId="21094" xr:uid="{00000000-0005-0000-0000-00004A410000}"/>
    <cellStyle name="20 % - Markeringsfarve6 3 2 3 2 2 5" xfId="36083" xr:uid="{00000000-0005-0000-0000-00004B410000}"/>
    <cellStyle name="20 % - Markeringsfarve6 3 2 3 2 3" xfId="7003" xr:uid="{00000000-0005-0000-0000-00004C410000}"/>
    <cellStyle name="20 % - Markeringsfarve6 3 2 3 2 3 2" xfId="14498" xr:uid="{00000000-0005-0000-0000-00004D410000}"/>
    <cellStyle name="20 % - Markeringsfarve6 3 2 3 2 3 2 2" xfId="30813" xr:uid="{00000000-0005-0000-0000-00004E410000}"/>
    <cellStyle name="20 % - Markeringsfarve6 3 2 3 2 3 2 3" xfId="45777" xr:uid="{00000000-0005-0000-0000-00004F410000}"/>
    <cellStyle name="20 % - Markeringsfarve6 3 2 3 2 3 3" xfId="23791" xr:uid="{00000000-0005-0000-0000-000050410000}"/>
    <cellStyle name="20 % - Markeringsfarve6 3 2 3 2 3 4" xfId="38778" xr:uid="{00000000-0005-0000-0000-000051410000}"/>
    <cellStyle name="20 % - Markeringsfarve6 3 2 3 2 4" xfId="11795" xr:uid="{00000000-0005-0000-0000-000052410000}"/>
    <cellStyle name="20 % - Markeringsfarve6 3 2 3 2 4 2" xfId="28115" xr:uid="{00000000-0005-0000-0000-000053410000}"/>
    <cellStyle name="20 % - Markeringsfarve6 3 2 3 2 4 3" xfId="43081" xr:uid="{00000000-0005-0000-0000-000054410000}"/>
    <cellStyle name="20 % - Markeringsfarve6 3 2 3 2 5" xfId="21093" xr:uid="{00000000-0005-0000-0000-000055410000}"/>
    <cellStyle name="20 % - Markeringsfarve6 3 2 3 2 6" xfId="36082" xr:uid="{00000000-0005-0000-0000-000056410000}"/>
    <cellStyle name="20 % - Markeringsfarve6 3 2 3 3" xfId="3660" xr:uid="{00000000-0005-0000-0000-000057410000}"/>
    <cellStyle name="20 % - Markeringsfarve6 3 2 3 3 2" xfId="7678" xr:uid="{00000000-0005-0000-0000-000058410000}"/>
    <cellStyle name="20 % - Markeringsfarve6 3 2 3 3 2 2" xfId="15167" xr:uid="{00000000-0005-0000-0000-000059410000}"/>
    <cellStyle name="20 % - Markeringsfarve6 3 2 3 3 2 2 2" xfId="31482" xr:uid="{00000000-0005-0000-0000-00005A410000}"/>
    <cellStyle name="20 % - Markeringsfarve6 3 2 3 3 2 2 3" xfId="46446" xr:uid="{00000000-0005-0000-0000-00005B410000}"/>
    <cellStyle name="20 % - Markeringsfarve6 3 2 3 3 2 3" xfId="24460" xr:uid="{00000000-0005-0000-0000-00005C410000}"/>
    <cellStyle name="20 % - Markeringsfarve6 3 2 3 3 2 4" xfId="39447" xr:uid="{00000000-0005-0000-0000-00005D410000}"/>
    <cellStyle name="20 % - Markeringsfarve6 3 2 3 3 3" xfId="11797" xr:uid="{00000000-0005-0000-0000-00005E410000}"/>
    <cellStyle name="20 % - Markeringsfarve6 3 2 3 3 3 2" xfId="28117" xr:uid="{00000000-0005-0000-0000-00005F410000}"/>
    <cellStyle name="20 % - Markeringsfarve6 3 2 3 3 3 3" xfId="43083" xr:uid="{00000000-0005-0000-0000-000060410000}"/>
    <cellStyle name="20 % - Markeringsfarve6 3 2 3 3 4" xfId="21095" xr:uid="{00000000-0005-0000-0000-000061410000}"/>
    <cellStyle name="20 % - Markeringsfarve6 3 2 3 3 5" xfId="36084" xr:uid="{00000000-0005-0000-0000-000062410000}"/>
    <cellStyle name="20 % - Markeringsfarve6 3 2 3 4" xfId="3661" xr:uid="{00000000-0005-0000-0000-000063410000}"/>
    <cellStyle name="20 % - Markeringsfarve6 3 2 3 4 2" xfId="9118" xr:uid="{00000000-0005-0000-0000-000064410000}"/>
    <cellStyle name="20 % - Markeringsfarve6 3 2 3 4 2 2" xfId="16588" xr:uid="{00000000-0005-0000-0000-000065410000}"/>
    <cellStyle name="20 % - Markeringsfarve6 3 2 3 4 2 2 2" xfId="32903" xr:uid="{00000000-0005-0000-0000-000066410000}"/>
    <cellStyle name="20 % - Markeringsfarve6 3 2 3 4 2 2 3" xfId="47867" xr:uid="{00000000-0005-0000-0000-000067410000}"/>
    <cellStyle name="20 % - Markeringsfarve6 3 2 3 4 2 3" xfId="25881" xr:uid="{00000000-0005-0000-0000-000068410000}"/>
    <cellStyle name="20 % - Markeringsfarve6 3 2 3 4 2 4" xfId="40868" xr:uid="{00000000-0005-0000-0000-000069410000}"/>
    <cellStyle name="20 % - Markeringsfarve6 3 2 3 4 3" xfId="11798" xr:uid="{00000000-0005-0000-0000-00006A410000}"/>
    <cellStyle name="20 % - Markeringsfarve6 3 2 3 4 3 2" xfId="28118" xr:uid="{00000000-0005-0000-0000-00006B410000}"/>
    <cellStyle name="20 % - Markeringsfarve6 3 2 3 4 3 3" xfId="43084" xr:uid="{00000000-0005-0000-0000-00006C410000}"/>
    <cellStyle name="20 % - Markeringsfarve6 3 2 3 4 4" xfId="21096" xr:uid="{00000000-0005-0000-0000-00006D410000}"/>
    <cellStyle name="20 % - Markeringsfarve6 3 2 3 4 5" xfId="36085" xr:uid="{00000000-0005-0000-0000-00006E410000}"/>
    <cellStyle name="20 % - Markeringsfarve6 3 2 3 5" xfId="6386" xr:uid="{00000000-0005-0000-0000-00006F410000}"/>
    <cellStyle name="20 % - Markeringsfarve6 3 2 3 5 2" xfId="13882" xr:uid="{00000000-0005-0000-0000-000070410000}"/>
    <cellStyle name="20 % - Markeringsfarve6 3 2 3 5 2 2" xfId="30197" xr:uid="{00000000-0005-0000-0000-000071410000}"/>
    <cellStyle name="20 % - Markeringsfarve6 3 2 3 5 2 3" xfId="45161" xr:uid="{00000000-0005-0000-0000-000072410000}"/>
    <cellStyle name="20 % - Markeringsfarve6 3 2 3 5 3" xfId="23175" xr:uid="{00000000-0005-0000-0000-000073410000}"/>
    <cellStyle name="20 % - Markeringsfarve6 3 2 3 5 4" xfId="38162" xr:uid="{00000000-0005-0000-0000-000074410000}"/>
    <cellStyle name="20 % - Markeringsfarve6 3 2 3 6" xfId="11794" xr:uid="{00000000-0005-0000-0000-000075410000}"/>
    <cellStyle name="20 % - Markeringsfarve6 3 2 3 6 2" xfId="28114" xr:uid="{00000000-0005-0000-0000-000076410000}"/>
    <cellStyle name="20 % - Markeringsfarve6 3 2 3 6 3" xfId="43080" xr:uid="{00000000-0005-0000-0000-000077410000}"/>
    <cellStyle name="20 % - Markeringsfarve6 3 2 3 7" xfId="21092" xr:uid="{00000000-0005-0000-0000-000078410000}"/>
    <cellStyle name="20 % - Markeringsfarve6 3 2 3 8" xfId="36081" xr:uid="{00000000-0005-0000-0000-000079410000}"/>
    <cellStyle name="20 % - Markeringsfarve6 3 2 4" xfId="3662" xr:uid="{00000000-0005-0000-0000-00007A410000}"/>
    <cellStyle name="20 % - Markeringsfarve6 3 2 4 2" xfId="3663" xr:uid="{00000000-0005-0000-0000-00007B410000}"/>
    <cellStyle name="20 % - Markeringsfarve6 3 2 4 2 2" xfId="3664" xr:uid="{00000000-0005-0000-0000-00007C410000}"/>
    <cellStyle name="20 % - Markeringsfarve6 3 2 4 2 2 2" xfId="8581" xr:uid="{00000000-0005-0000-0000-00007D410000}"/>
    <cellStyle name="20 % - Markeringsfarve6 3 2 4 2 2 2 2" xfId="16060" xr:uid="{00000000-0005-0000-0000-00007E410000}"/>
    <cellStyle name="20 % - Markeringsfarve6 3 2 4 2 2 2 2 2" xfId="32375" xr:uid="{00000000-0005-0000-0000-00007F410000}"/>
    <cellStyle name="20 % - Markeringsfarve6 3 2 4 2 2 2 2 3" xfId="47339" xr:uid="{00000000-0005-0000-0000-000080410000}"/>
    <cellStyle name="20 % - Markeringsfarve6 3 2 4 2 2 2 3" xfId="25353" xr:uid="{00000000-0005-0000-0000-000081410000}"/>
    <cellStyle name="20 % - Markeringsfarve6 3 2 4 2 2 2 4" xfId="40340" xr:uid="{00000000-0005-0000-0000-000082410000}"/>
    <cellStyle name="20 % - Markeringsfarve6 3 2 4 2 2 3" xfId="11801" xr:uid="{00000000-0005-0000-0000-000083410000}"/>
    <cellStyle name="20 % - Markeringsfarve6 3 2 4 2 2 3 2" xfId="28121" xr:uid="{00000000-0005-0000-0000-000084410000}"/>
    <cellStyle name="20 % - Markeringsfarve6 3 2 4 2 2 3 3" xfId="43087" xr:uid="{00000000-0005-0000-0000-000085410000}"/>
    <cellStyle name="20 % - Markeringsfarve6 3 2 4 2 2 4" xfId="21099" xr:uid="{00000000-0005-0000-0000-000086410000}"/>
    <cellStyle name="20 % - Markeringsfarve6 3 2 4 2 2 5" xfId="36088" xr:uid="{00000000-0005-0000-0000-000087410000}"/>
    <cellStyle name="20 % - Markeringsfarve6 3 2 4 2 3" xfId="7118" xr:uid="{00000000-0005-0000-0000-000088410000}"/>
    <cellStyle name="20 % - Markeringsfarve6 3 2 4 2 3 2" xfId="14610" xr:uid="{00000000-0005-0000-0000-000089410000}"/>
    <cellStyle name="20 % - Markeringsfarve6 3 2 4 2 3 2 2" xfId="30925" xr:uid="{00000000-0005-0000-0000-00008A410000}"/>
    <cellStyle name="20 % - Markeringsfarve6 3 2 4 2 3 2 3" xfId="45889" xr:uid="{00000000-0005-0000-0000-00008B410000}"/>
    <cellStyle name="20 % - Markeringsfarve6 3 2 4 2 3 3" xfId="23903" xr:uid="{00000000-0005-0000-0000-00008C410000}"/>
    <cellStyle name="20 % - Markeringsfarve6 3 2 4 2 3 4" xfId="38890" xr:uid="{00000000-0005-0000-0000-00008D410000}"/>
    <cellStyle name="20 % - Markeringsfarve6 3 2 4 2 4" xfId="11800" xr:uid="{00000000-0005-0000-0000-00008E410000}"/>
    <cellStyle name="20 % - Markeringsfarve6 3 2 4 2 4 2" xfId="28120" xr:uid="{00000000-0005-0000-0000-00008F410000}"/>
    <cellStyle name="20 % - Markeringsfarve6 3 2 4 2 4 3" xfId="43086" xr:uid="{00000000-0005-0000-0000-000090410000}"/>
    <cellStyle name="20 % - Markeringsfarve6 3 2 4 2 5" xfId="21098" xr:uid="{00000000-0005-0000-0000-000091410000}"/>
    <cellStyle name="20 % - Markeringsfarve6 3 2 4 2 6" xfId="36087" xr:uid="{00000000-0005-0000-0000-000092410000}"/>
    <cellStyle name="20 % - Markeringsfarve6 3 2 4 3" xfId="3665" xr:uid="{00000000-0005-0000-0000-000093410000}"/>
    <cellStyle name="20 % - Markeringsfarve6 3 2 4 3 2" xfId="7857" xr:uid="{00000000-0005-0000-0000-000094410000}"/>
    <cellStyle name="20 % - Markeringsfarve6 3 2 4 3 2 2" xfId="15345" xr:uid="{00000000-0005-0000-0000-000095410000}"/>
    <cellStyle name="20 % - Markeringsfarve6 3 2 4 3 2 2 2" xfId="31660" xr:uid="{00000000-0005-0000-0000-000096410000}"/>
    <cellStyle name="20 % - Markeringsfarve6 3 2 4 3 2 2 3" xfId="46624" xr:uid="{00000000-0005-0000-0000-000097410000}"/>
    <cellStyle name="20 % - Markeringsfarve6 3 2 4 3 2 3" xfId="24638" xr:uid="{00000000-0005-0000-0000-000098410000}"/>
    <cellStyle name="20 % - Markeringsfarve6 3 2 4 3 2 4" xfId="39625" xr:uid="{00000000-0005-0000-0000-000099410000}"/>
    <cellStyle name="20 % - Markeringsfarve6 3 2 4 3 3" xfId="11802" xr:uid="{00000000-0005-0000-0000-00009A410000}"/>
    <cellStyle name="20 % - Markeringsfarve6 3 2 4 3 3 2" xfId="28122" xr:uid="{00000000-0005-0000-0000-00009B410000}"/>
    <cellStyle name="20 % - Markeringsfarve6 3 2 4 3 3 3" xfId="43088" xr:uid="{00000000-0005-0000-0000-00009C410000}"/>
    <cellStyle name="20 % - Markeringsfarve6 3 2 4 3 4" xfId="21100" xr:uid="{00000000-0005-0000-0000-00009D410000}"/>
    <cellStyle name="20 % - Markeringsfarve6 3 2 4 3 5" xfId="36089" xr:uid="{00000000-0005-0000-0000-00009E410000}"/>
    <cellStyle name="20 % - Markeringsfarve6 3 2 4 4" xfId="3666" xr:uid="{00000000-0005-0000-0000-00009F410000}"/>
    <cellStyle name="20 % - Markeringsfarve6 3 2 4 4 2" xfId="9353" xr:uid="{00000000-0005-0000-0000-0000A0410000}"/>
    <cellStyle name="20 % - Markeringsfarve6 3 2 4 4 2 2" xfId="16812" xr:uid="{00000000-0005-0000-0000-0000A1410000}"/>
    <cellStyle name="20 % - Markeringsfarve6 3 2 4 4 2 2 2" xfId="33127" xr:uid="{00000000-0005-0000-0000-0000A2410000}"/>
    <cellStyle name="20 % - Markeringsfarve6 3 2 4 4 2 2 3" xfId="48091" xr:uid="{00000000-0005-0000-0000-0000A3410000}"/>
    <cellStyle name="20 % - Markeringsfarve6 3 2 4 4 2 3" xfId="26105" xr:uid="{00000000-0005-0000-0000-0000A4410000}"/>
    <cellStyle name="20 % - Markeringsfarve6 3 2 4 4 2 4" xfId="41092" xr:uid="{00000000-0005-0000-0000-0000A5410000}"/>
    <cellStyle name="20 % - Markeringsfarve6 3 2 4 4 3" xfId="11803" xr:uid="{00000000-0005-0000-0000-0000A6410000}"/>
    <cellStyle name="20 % - Markeringsfarve6 3 2 4 4 3 2" xfId="28123" xr:uid="{00000000-0005-0000-0000-0000A7410000}"/>
    <cellStyle name="20 % - Markeringsfarve6 3 2 4 4 3 3" xfId="43089" xr:uid="{00000000-0005-0000-0000-0000A8410000}"/>
    <cellStyle name="20 % - Markeringsfarve6 3 2 4 4 4" xfId="21101" xr:uid="{00000000-0005-0000-0000-0000A9410000}"/>
    <cellStyle name="20 % - Markeringsfarve6 3 2 4 4 5" xfId="36090" xr:uid="{00000000-0005-0000-0000-0000AA410000}"/>
    <cellStyle name="20 % - Markeringsfarve6 3 2 4 5" xfId="6387" xr:uid="{00000000-0005-0000-0000-0000AB410000}"/>
    <cellStyle name="20 % - Markeringsfarve6 3 2 4 5 2" xfId="13883" xr:uid="{00000000-0005-0000-0000-0000AC410000}"/>
    <cellStyle name="20 % - Markeringsfarve6 3 2 4 5 2 2" xfId="30198" xr:uid="{00000000-0005-0000-0000-0000AD410000}"/>
    <cellStyle name="20 % - Markeringsfarve6 3 2 4 5 2 3" xfId="45162" xr:uid="{00000000-0005-0000-0000-0000AE410000}"/>
    <cellStyle name="20 % - Markeringsfarve6 3 2 4 5 3" xfId="23176" xr:uid="{00000000-0005-0000-0000-0000AF410000}"/>
    <cellStyle name="20 % - Markeringsfarve6 3 2 4 5 4" xfId="38163" xr:uid="{00000000-0005-0000-0000-0000B0410000}"/>
    <cellStyle name="20 % - Markeringsfarve6 3 2 4 6" xfId="11799" xr:uid="{00000000-0005-0000-0000-0000B1410000}"/>
    <cellStyle name="20 % - Markeringsfarve6 3 2 4 6 2" xfId="28119" xr:uid="{00000000-0005-0000-0000-0000B2410000}"/>
    <cellStyle name="20 % - Markeringsfarve6 3 2 4 6 3" xfId="43085" xr:uid="{00000000-0005-0000-0000-0000B3410000}"/>
    <cellStyle name="20 % - Markeringsfarve6 3 2 4 7" xfId="21097" xr:uid="{00000000-0005-0000-0000-0000B4410000}"/>
    <cellStyle name="20 % - Markeringsfarve6 3 2 4 8" xfId="36086" xr:uid="{00000000-0005-0000-0000-0000B5410000}"/>
    <cellStyle name="20 % - Markeringsfarve6 3 2 5" xfId="3667" xr:uid="{00000000-0005-0000-0000-0000B6410000}"/>
    <cellStyle name="20 % - Markeringsfarve6 3 2 5 2" xfId="3668" xr:uid="{00000000-0005-0000-0000-0000B7410000}"/>
    <cellStyle name="20 % - Markeringsfarve6 3 2 5 2 2" xfId="3669" xr:uid="{00000000-0005-0000-0000-0000B8410000}"/>
    <cellStyle name="20 % - Markeringsfarve6 3 2 5 2 2 2" xfId="8698" xr:uid="{00000000-0005-0000-0000-0000B9410000}"/>
    <cellStyle name="20 % - Markeringsfarve6 3 2 5 2 2 2 2" xfId="16177" xr:uid="{00000000-0005-0000-0000-0000BA410000}"/>
    <cellStyle name="20 % - Markeringsfarve6 3 2 5 2 2 2 2 2" xfId="32492" xr:uid="{00000000-0005-0000-0000-0000BB410000}"/>
    <cellStyle name="20 % - Markeringsfarve6 3 2 5 2 2 2 2 3" xfId="47456" xr:uid="{00000000-0005-0000-0000-0000BC410000}"/>
    <cellStyle name="20 % - Markeringsfarve6 3 2 5 2 2 2 3" xfId="25470" xr:uid="{00000000-0005-0000-0000-0000BD410000}"/>
    <cellStyle name="20 % - Markeringsfarve6 3 2 5 2 2 2 4" xfId="40457" xr:uid="{00000000-0005-0000-0000-0000BE410000}"/>
    <cellStyle name="20 % - Markeringsfarve6 3 2 5 2 2 3" xfId="11806" xr:uid="{00000000-0005-0000-0000-0000BF410000}"/>
    <cellStyle name="20 % - Markeringsfarve6 3 2 5 2 2 3 2" xfId="28126" xr:uid="{00000000-0005-0000-0000-0000C0410000}"/>
    <cellStyle name="20 % - Markeringsfarve6 3 2 5 2 2 3 3" xfId="43092" xr:uid="{00000000-0005-0000-0000-0000C1410000}"/>
    <cellStyle name="20 % - Markeringsfarve6 3 2 5 2 2 4" xfId="21104" xr:uid="{00000000-0005-0000-0000-0000C2410000}"/>
    <cellStyle name="20 % - Markeringsfarve6 3 2 5 2 2 5" xfId="36093" xr:uid="{00000000-0005-0000-0000-0000C3410000}"/>
    <cellStyle name="20 % - Markeringsfarve6 3 2 5 2 3" xfId="7217" xr:uid="{00000000-0005-0000-0000-0000C4410000}"/>
    <cellStyle name="20 % - Markeringsfarve6 3 2 5 2 3 2" xfId="14709" xr:uid="{00000000-0005-0000-0000-0000C5410000}"/>
    <cellStyle name="20 % - Markeringsfarve6 3 2 5 2 3 2 2" xfId="31024" xr:uid="{00000000-0005-0000-0000-0000C6410000}"/>
    <cellStyle name="20 % - Markeringsfarve6 3 2 5 2 3 2 3" xfId="45988" xr:uid="{00000000-0005-0000-0000-0000C7410000}"/>
    <cellStyle name="20 % - Markeringsfarve6 3 2 5 2 3 3" xfId="24002" xr:uid="{00000000-0005-0000-0000-0000C8410000}"/>
    <cellStyle name="20 % - Markeringsfarve6 3 2 5 2 3 4" xfId="38989" xr:uid="{00000000-0005-0000-0000-0000C9410000}"/>
    <cellStyle name="20 % - Markeringsfarve6 3 2 5 2 4" xfId="11805" xr:uid="{00000000-0005-0000-0000-0000CA410000}"/>
    <cellStyle name="20 % - Markeringsfarve6 3 2 5 2 4 2" xfId="28125" xr:uid="{00000000-0005-0000-0000-0000CB410000}"/>
    <cellStyle name="20 % - Markeringsfarve6 3 2 5 2 4 3" xfId="43091" xr:uid="{00000000-0005-0000-0000-0000CC410000}"/>
    <cellStyle name="20 % - Markeringsfarve6 3 2 5 2 5" xfId="21103" xr:uid="{00000000-0005-0000-0000-0000CD410000}"/>
    <cellStyle name="20 % - Markeringsfarve6 3 2 5 2 6" xfId="36092" xr:uid="{00000000-0005-0000-0000-0000CE410000}"/>
    <cellStyle name="20 % - Markeringsfarve6 3 2 5 3" xfId="3670" xr:uid="{00000000-0005-0000-0000-0000CF410000}"/>
    <cellStyle name="20 % - Markeringsfarve6 3 2 5 3 2" xfId="7974" xr:uid="{00000000-0005-0000-0000-0000D0410000}"/>
    <cellStyle name="20 % - Markeringsfarve6 3 2 5 3 2 2" xfId="15462" xr:uid="{00000000-0005-0000-0000-0000D1410000}"/>
    <cellStyle name="20 % - Markeringsfarve6 3 2 5 3 2 2 2" xfId="31777" xr:uid="{00000000-0005-0000-0000-0000D2410000}"/>
    <cellStyle name="20 % - Markeringsfarve6 3 2 5 3 2 2 3" xfId="46741" xr:uid="{00000000-0005-0000-0000-0000D3410000}"/>
    <cellStyle name="20 % - Markeringsfarve6 3 2 5 3 2 3" xfId="24755" xr:uid="{00000000-0005-0000-0000-0000D4410000}"/>
    <cellStyle name="20 % - Markeringsfarve6 3 2 5 3 2 4" xfId="39742" xr:uid="{00000000-0005-0000-0000-0000D5410000}"/>
    <cellStyle name="20 % - Markeringsfarve6 3 2 5 3 3" xfId="11807" xr:uid="{00000000-0005-0000-0000-0000D6410000}"/>
    <cellStyle name="20 % - Markeringsfarve6 3 2 5 3 3 2" xfId="28127" xr:uid="{00000000-0005-0000-0000-0000D7410000}"/>
    <cellStyle name="20 % - Markeringsfarve6 3 2 5 3 3 3" xfId="43093" xr:uid="{00000000-0005-0000-0000-0000D8410000}"/>
    <cellStyle name="20 % - Markeringsfarve6 3 2 5 3 4" xfId="21105" xr:uid="{00000000-0005-0000-0000-0000D9410000}"/>
    <cellStyle name="20 % - Markeringsfarve6 3 2 5 3 5" xfId="36094" xr:uid="{00000000-0005-0000-0000-0000DA410000}"/>
    <cellStyle name="20 % - Markeringsfarve6 3 2 5 4" xfId="3671" xr:uid="{00000000-0005-0000-0000-0000DB410000}"/>
    <cellStyle name="20 % - Markeringsfarve6 3 2 5 4 2" xfId="9077" xr:uid="{00000000-0005-0000-0000-0000DC410000}"/>
    <cellStyle name="20 % - Markeringsfarve6 3 2 5 4 2 2" xfId="16548" xr:uid="{00000000-0005-0000-0000-0000DD410000}"/>
    <cellStyle name="20 % - Markeringsfarve6 3 2 5 4 2 2 2" xfId="32863" xr:uid="{00000000-0005-0000-0000-0000DE410000}"/>
    <cellStyle name="20 % - Markeringsfarve6 3 2 5 4 2 2 3" xfId="47827" xr:uid="{00000000-0005-0000-0000-0000DF410000}"/>
    <cellStyle name="20 % - Markeringsfarve6 3 2 5 4 2 3" xfId="25841" xr:uid="{00000000-0005-0000-0000-0000E0410000}"/>
    <cellStyle name="20 % - Markeringsfarve6 3 2 5 4 2 4" xfId="40828" xr:uid="{00000000-0005-0000-0000-0000E1410000}"/>
    <cellStyle name="20 % - Markeringsfarve6 3 2 5 4 3" xfId="11808" xr:uid="{00000000-0005-0000-0000-0000E2410000}"/>
    <cellStyle name="20 % - Markeringsfarve6 3 2 5 4 3 2" xfId="28128" xr:uid="{00000000-0005-0000-0000-0000E3410000}"/>
    <cellStyle name="20 % - Markeringsfarve6 3 2 5 4 3 3" xfId="43094" xr:uid="{00000000-0005-0000-0000-0000E4410000}"/>
    <cellStyle name="20 % - Markeringsfarve6 3 2 5 4 4" xfId="21106" xr:uid="{00000000-0005-0000-0000-0000E5410000}"/>
    <cellStyle name="20 % - Markeringsfarve6 3 2 5 4 5" xfId="36095" xr:uid="{00000000-0005-0000-0000-0000E6410000}"/>
    <cellStyle name="20 % - Markeringsfarve6 3 2 5 5" xfId="6388" xr:uid="{00000000-0005-0000-0000-0000E7410000}"/>
    <cellStyle name="20 % - Markeringsfarve6 3 2 5 5 2" xfId="13884" xr:uid="{00000000-0005-0000-0000-0000E8410000}"/>
    <cellStyle name="20 % - Markeringsfarve6 3 2 5 5 2 2" xfId="30199" xr:uid="{00000000-0005-0000-0000-0000E9410000}"/>
    <cellStyle name="20 % - Markeringsfarve6 3 2 5 5 2 3" xfId="45163" xr:uid="{00000000-0005-0000-0000-0000EA410000}"/>
    <cellStyle name="20 % - Markeringsfarve6 3 2 5 5 3" xfId="23177" xr:uid="{00000000-0005-0000-0000-0000EB410000}"/>
    <cellStyle name="20 % - Markeringsfarve6 3 2 5 5 4" xfId="38164" xr:uid="{00000000-0005-0000-0000-0000EC410000}"/>
    <cellStyle name="20 % - Markeringsfarve6 3 2 5 6" xfId="11804" xr:uid="{00000000-0005-0000-0000-0000ED410000}"/>
    <cellStyle name="20 % - Markeringsfarve6 3 2 5 6 2" xfId="28124" xr:uid="{00000000-0005-0000-0000-0000EE410000}"/>
    <cellStyle name="20 % - Markeringsfarve6 3 2 5 6 3" xfId="43090" xr:uid="{00000000-0005-0000-0000-0000EF410000}"/>
    <cellStyle name="20 % - Markeringsfarve6 3 2 5 7" xfId="21102" xr:uid="{00000000-0005-0000-0000-0000F0410000}"/>
    <cellStyle name="20 % - Markeringsfarve6 3 2 5 8" xfId="36091" xr:uid="{00000000-0005-0000-0000-0000F1410000}"/>
    <cellStyle name="20 % - Markeringsfarve6 3 2 6" xfId="3672" xr:uid="{00000000-0005-0000-0000-0000F2410000}"/>
    <cellStyle name="20 % - Markeringsfarve6 3 2 6 2" xfId="3673" xr:uid="{00000000-0005-0000-0000-0000F3410000}"/>
    <cellStyle name="20 % - Markeringsfarve6 3 2 6 2 2" xfId="3674" xr:uid="{00000000-0005-0000-0000-0000F4410000}"/>
    <cellStyle name="20 % - Markeringsfarve6 3 2 6 2 2 2" xfId="8802" xr:uid="{00000000-0005-0000-0000-0000F5410000}"/>
    <cellStyle name="20 % - Markeringsfarve6 3 2 6 2 2 2 2" xfId="16281" xr:uid="{00000000-0005-0000-0000-0000F6410000}"/>
    <cellStyle name="20 % - Markeringsfarve6 3 2 6 2 2 2 2 2" xfId="32596" xr:uid="{00000000-0005-0000-0000-0000F7410000}"/>
    <cellStyle name="20 % - Markeringsfarve6 3 2 6 2 2 2 2 3" xfId="47560" xr:uid="{00000000-0005-0000-0000-0000F8410000}"/>
    <cellStyle name="20 % - Markeringsfarve6 3 2 6 2 2 2 3" xfId="25574" xr:uid="{00000000-0005-0000-0000-0000F9410000}"/>
    <cellStyle name="20 % - Markeringsfarve6 3 2 6 2 2 2 4" xfId="40561" xr:uid="{00000000-0005-0000-0000-0000FA410000}"/>
    <cellStyle name="20 % - Markeringsfarve6 3 2 6 2 2 3" xfId="11811" xr:uid="{00000000-0005-0000-0000-0000FB410000}"/>
    <cellStyle name="20 % - Markeringsfarve6 3 2 6 2 2 3 2" xfId="28131" xr:uid="{00000000-0005-0000-0000-0000FC410000}"/>
    <cellStyle name="20 % - Markeringsfarve6 3 2 6 2 2 3 3" xfId="43097" xr:uid="{00000000-0005-0000-0000-0000FD410000}"/>
    <cellStyle name="20 % - Markeringsfarve6 3 2 6 2 2 4" xfId="21109" xr:uid="{00000000-0005-0000-0000-0000FE410000}"/>
    <cellStyle name="20 % - Markeringsfarve6 3 2 6 2 2 5" xfId="36098" xr:uid="{00000000-0005-0000-0000-0000FF410000}"/>
    <cellStyle name="20 % - Markeringsfarve6 3 2 6 2 3" xfId="7304" xr:uid="{00000000-0005-0000-0000-000000420000}"/>
    <cellStyle name="20 % - Markeringsfarve6 3 2 6 2 3 2" xfId="14796" xr:uid="{00000000-0005-0000-0000-000001420000}"/>
    <cellStyle name="20 % - Markeringsfarve6 3 2 6 2 3 2 2" xfId="31111" xr:uid="{00000000-0005-0000-0000-000002420000}"/>
    <cellStyle name="20 % - Markeringsfarve6 3 2 6 2 3 2 3" xfId="46075" xr:uid="{00000000-0005-0000-0000-000003420000}"/>
    <cellStyle name="20 % - Markeringsfarve6 3 2 6 2 3 3" xfId="24089" xr:uid="{00000000-0005-0000-0000-000004420000}"/>
    <cellStyle name="20 % - Markeringsfarve6 3 2 6 2 3 4" xfId="39076" xr:uid="{00000000-0005-0000-0000-000005420000}"/>
    <cellStyle name="20 % - Markeringsfarve6 3 2 6 2 4" xfId="11810" xr:uid="{00000000-0005-0000-0000-000006420000}"/>
    <cellStyle name="20 % - Markeringsfarve6 3 2 6 2 4 2" xfId="28130" xr:uid="{00000000-0005-0000-0000-000007420000}"/>
    <cellStyle name="20 % - Markeringsfarve6 3 2 6 2 4 3" xfId="43096" xr:uid="{00000000-0005-0000-0000-000008420000}"/>
    <cellStyle name="20 % - Markeringsfarve6 3 2 6 2 5" xfId="21108" xr:uid="{00000000-0005-0000-0000-000009420000}"/>
    <cellStyle name="20 % - Markeringsfarve6 3 2 6 2 6" xfId="36097" xr:uid="{00000000-0005-0000-0000-00000A420000}"/>
    <cellStyle name="20 % - Markeringsfarve6 3 2 6 3" xfId="3675" xr:uid="{00000000-0005-0000-0000-00000B420000}"/>
    <cellStyle name="20 % - Markeringsfarve6 3 2 6 3 2" xfId="8079" xr:uid="{00000000-0005-0000-0000-00000C420000}"/>
    <cellStyle name="20 % - Markeringsfarve6 3 2 6 3 2 2" xfId="15567" xr:uid="{00000000-0005-0000-0000-00000D420000}"/>
    <cellStyle name="20 % - Markeringsfarve6 3 2 6 3 2 2 2" xfId="31882" xr:uid="{00000000-0005-0000-0000-00000E420000}"/>
    <cellStyle name="20 % - Markeringsfarve6 3 2 6 3 2 2 3" xfId="46846" xr:uid="{00000000-0005-0000-0000-00000F420000}"/>
    <cellStyle name="20 % - Markeringsfarve6 3 2 6 3 2 3" xfId="24860" xr:uid="{00000000-0005-0000-0000-000010420000}"/>
    <cellStyle name="20 % - Markeringsfarve6 3 2 6 3 2 4" xfId="39847" xr:uid="{00000000-0005-0000-0000-000011420000}"/>
    <cellStyle name="20 % - Markeringsfarve6 3 2 6 3 3" xfId="11812" xr:uid="{00000000-0005-0000-0000-000012420000}"/>
    <cellStyle name="20 % - Markeringsfarve6 3 2 6 3 3 2" xfId="28132" xr:uid="{00000000-0005-0000-0000-000013420000}"/>
    <cellStyle name="20 % - Markeringsfarve6 3 2 6 3 3 3" xfId="43098" xr:uid="{00000000-0005-0000-0000-000014420000}"/>
    <cellStyle name="20 % - Markeringsfarve6 3 2 6 3 4" xfId="21110" xr:uid="{00000000-0005-0000-0000-000015420000}"/>
    <cellStyle name="20 % - Markeringsfarve6 3 2 6 3 5" xfId="36099" xr:uid="{00000000-0005-0000-0000-000016420000}"/>
    <cellStyle name="20 % - Markeringsfarve6 3 2 6 4" xfId="3676" xr:uid="{00000000-0005-0000-0000-000017420000}"/>
    <cellStyle name="20 % - Markeringsfarve6 3 2 6 4 2" xfId="9321" xr:uid="{00000000-0005-0000-0000-000018420000}"/>
    <cellStyle name="20 % - Markeringsfarve6 3 2 6 4 2 2" xfId="16782" xr:uid="{00000000-0005-0000-0000-000019420000}"/>
    <cellStyle name="20 % - Markeringsfarve6 3 2 6 4 2 2 2" xfId="33097" xr:uid="{00000000-0005-0000-0000-00001A420000}"/>
    <cellStyle name="20 % - Markeringsfarve6 3 2 6 4 2 2 3" xfId="48061" xr:uid="{00000000-0005-0000-0000-00001B420000}"/>
    <cellStyle name="20 % - Markeringsfarve6 3 2 6 4 2 3" xfId="26075" xr:uid="{00000000-0005-0000-0000-00001C420000}"/>
    <cellStyle name="20 % - Markeringsfarve6 3 2 6 4 2 4" xfId="41062" xr:uid="{00000000-0005-0000-0000-00001D420000}"/>
    <cellStyle name="20 % - Markeringsfarve6 3 2 6 4 3" xfId="11813" xr:uid="{00000000-0005-0000-0000-00001E420000}"/>
    <cellStyle name="20 % - Markeringsfarve6 3 2 6 4 3 2" xfId="28133" xr:uid="{00000000-0005-0000-0000-00001F420000}"/>
    <cellStyle name="20 % - Markeringsfarve6 3 2 6 4 3 3" xfId="43099" xr:uid="{00000000-0005-0000-0000-000020420000}"/>
    <cellStyle name="20 % - Markeringsfarve6 3 2 6 4 4" xfId="21111" xr:uid="{00000000-0005-0000-0000-000021420000}"/>
    <cellStyle name="20 % - Markeringsfarve6 3 2 6 4 5" xfId="36100" xr:uid="{00000000-0005-0000-0000-000022420000}"/>
    <cellStyle name="20 % - Markeringsfarve6 3 2 6 5" xfId="6389" xr:uid="{00000000-0005-0000-0000-000023420000}"/>
    <cellStyle name="20 % - Markeringsfarve6 3 2 6 5 2" xfId="13885" xr:uid="{00000000-0005-0000-0000-000024420000}"/>
    <cellStyle name="20 % - Markeringsfarve6 3 2 6 5 2 2" xfId="30200" xr:uid="{00000000-0005-0000-0000-000025420000}"/>
    <cellStyle name="20 % - Markeringsfarve6 3 2 6 5 2 3" xfId="45164" xr:uid="{00000000-0005-0000-0000-000026420000}"/>
    <cellStyle name="20 % - Markeringsfarve6 3 2 6 5 3" xfId="23178" xr:uid="{00000000-0005-0000-0000-000027420000}"/>
    <cellStyle name="20 % - Markeringsfarve6 3 2 6 5 4" xfId="38165" xr:uid="{00000000-0005-0000-0000-000028420000}"/>
    <cellStyle name="20 % - Markeringsfarve6 3 2 6 6" xfId="11809" xr:uid="{00000000-0005-0000-0000-000029420000}"/>
    <cellStyle name="20 % - Markeringsfarve6 3 2 6 6 2" xfId="28129" xr:uid="{00000000-0005-0000-0000-00002A420000}"/>
    <cellStyle name="20 % - Markeringsfarve6 3 2 6 6 3" xfId="43095" xr:uid="{00000000-0005-0000-0000-00002B420000}"/>
    <cellStyle name="20 % - Markeringsfarve6 3 2 6 7" xfId="21107" xr:uid="{00000000-0005-0000-0000-00002C420000}"/>
    <cellStyle name="20 % - Markeringsfarve6 3 2 6 8" xfId="36096" xr:uid="{00000000-0005-0000-0000-00002D420000}"/>
    <cellStyle name="20 % - Markeringsfarve6 3 2 7" xfId="3677" xr:uid="{00000000-0005-0000-0000-00002E420000}"/>
    <cellStyle name="20 % - Markeringsfarve6 3 2 7 2" xfId="3678" xr:uid="{00000000-0005-0000-0000-00002F420000}"/>
    <cellStyle name="20 % - Markeringsfarve6 3 2 7 2 2" xfId="8224" xr:uid="{00000000-0005-0000-0000-000030420000}"/>
    <cellStyle name="20 % - Markeringsfarve6 3 2 7 2 2 2" xfId="15703" xr:uid="{00000000-0005-0000-0000-000031420000}"/>
    <cellStyle name="20 % - Markeringsfarve6 3 2 7 2 2 2 2" xfId="32018" xr:uid="{00000000-0005-0000-0000-000032420000}"/>
    <cellStyle name="20 % - Markeringsfarve6 3 2 7 2 2 2 3" xfId="46982" xr:uid="{00000000-0005-0000-0000-000033420000}"/>
    <cellStyle name="20 % - Markeringsfarve6 3 2 7 2 2 3" xfId="24996" xr:uid="{00000000-0005-0000-0000-000034420000}"/>
    <cellStyle name="20 % - Markeringsfarve6 3 2 7 2 2 4" xfId="39983" xr:uid="{00000000-0005-0000-0000-000035420000}"/>
    <cellStyle name="20 % - Markeringsfarve6 3 2 7 2 3" xfId="11815" xr:uid="{00000000-0005-0000-0000-000036420000}"/>
    <cellStyle name="20 % - Markeringsfarve6 3 2 7 2 3 2" xfId="28135" xr:uid="{00000000-0005-0000-0000-000037420000}"/>
    <cellStyle name="20 % - Markeringsfarve6 3 2 7 2 3 3" xfId="43101" xr:uid="{00000000-0005-0000-0000-000038420000}"/>
    <cellStyle name="20 % - Markeringsfarve6 3 2 7 2 4" xfId="21113" xr:uid="{00000000-0005-0000-0000-000039420000}"/>
    <cellStyle name="20 % - Markeringsfarve6 3 2 7 2 5" xfId="36102" xr:uid="{00000000-0005-0000-0000-00003A420000}"/>
    <cellStyle name="20 % - Markeringsfarve6 3 2 7 3" xfId="6817" xr:uid="{00000000-0005-0000-0000-00003B420000}"/>
    <cellStyle name="20 % - Markeringsfarve6 3 2 7 3 2" xfId="14312" xr:uid="{00000000-0005-0000-0000-00003C420000}"/>
    <cellStyle name="20 % - Markeringsfarve6 3 2 7 3 2 2" xfId="30627" xr:uid="{00000000-0005-0000-0000-00003D420000}"/>
    <cellStyle name="20 % - Markeringsfarve6 3 2 7 3 2 3" xfId="45591" xr:uid="{00000000-0005-0000-0000-00003E420000}"/>
    <cellStyle name="20 % - Markeringsfarve6 3 2 7 3 3" xfId="23605" xr:uid="{00000000-0005-0000-0000-00003F420000}"/>
    <cellStyle name="20 % - Markeringsfarve6 3 2 7 3 4" xfId="38592" xr:uid="{00000000-0005-0000-0000-000040420000}"/>
    <cellStyle name="20 % - Markeringsfarve6 3 2 7 4" xfId="11814" xr:uid="{00000000-0005-0000-0000-000041420000}"/>
    <cellStyle name="20 % - Markeringsfarve6 3 2 7 4 2" xfId="28134" xr:uid="{00000000-0005-0000-0000-000042420000}"/>
    <cellStyle name="20 % - Markeringsfarve6 3 2 7 4 3" xfId="43100" xr:uid="{00000000-0005-0000-0000-000043420000}"/>
    <cellStyle name="20 % - Markeringsfarve6 3 2 7 5" xfId="21112" xr:uid="{00000000-0005-0000-0000-000044420000}"/>
    <cellStyle name="20 % - Markeringsfarve6 3 2 7 6" xfId="36101" xr:uid="{00000000-0005-0000-0000-000045420000}"/>
    <cellStyle name="20 % - Markeringsfarve6 3 2 8" xfId="3679" xr:uid="{00000000-0005-0000-0000-000046420000}"/>
    <cellStyle name="20 % - Markeringsfarve6 3 2 8 2" xfId="7452" xr:uid="{00000000-0005-0000-0000-000047420000}"/>
    <cellStyle name="20 % - Markeringsfarve6 3 2 8 2 2" xfId="14941" xr:uid="{00000000-0005-0000-0000-000048420000}"/>
    <cellStyle name="20 % - Markeringsfarve6 3 2 8 2 2 2" xfId="31256" xr:uid="{00000000-0005-0000-0000-000049420000}"/>
    <cellStyle name="20 % - Markeringsfarve6 3 2 8 2 2 3" xfId="46220" xr:uid="{00000000-0005-0000-0000-00004A420000}"/>
    <cellStyle name="20 % - Markeringsfarve6 3 2 8 2 3" xfId="24234" xr:uid="{00000000-0005-0000-0000-00004B420000}"/>
    <cellStyle name="20 % - Markeringsfarve6 3 2 8 2 4" xfId="39221" xr:uid="{00000000-0005-0000-0000-00004C420000}"/>
    <cellStyle name="20 % - Markeringsfarve6 3 2 8 3" xfId="11816" xr:uid="{00000000-0005-0000-0000-00004D420000}"/>
    <cellStyle name="20 % - Markeringsfarve6 3 2 8 3 2" xfId="28136" xr:uid="{00000000-0005-0000-0000-00004E420000}"/>
    <cellStyle name="20 % - Markeringsfarve6 3 2 8 3 3" xfId="43102" xr:uid="{00000000-0005-0000-0000-00004F420000}"/>
    <cellStyle name="20 % - Markeringsfarve6 3 2 8 4" xfId="21114" xr:uid="{00000000-0005-0000-0000-000050420000}"/>
    <cellStyle name="20 % - Markeringsfarve6 3 2 8 5" xfId="36103" xr:uid="{00000000-0005-0000-0000-000051420000}"/>
    <cellStyle name="20 % - Markeringsfarve6 3 2 9" xfId="3680" xr:uid="{00000000-0005-0000-0000-000052420000}"/>
    <cellStyle name="20 % - Markeringsfarve6 3 2 9 2" xfId="9174" xr:uid="{00000000-0005-0000-0000-000053420000}"/>
    <cellStyle name="20 % - Markeringsfarve6 3 2 9 2 2" xfId="16641" xr:uid="{00000000-0005-0000-0000-000054420000}"/>
    <cellStyle name="20 % - Markeringsfarve6 3 2 9 2 2 2" xfId="32956" xr:uid="{00000000-0005-0000-0000-000055420000}"/>
    <cellStyle name="20 % - Markeringsfarve6 3 2 9 2 2 3" xfId="47920" xr:uid="{00000000-0005-0000-0000-000056420000}"/>
    <cellStyle name="20 % - Markeringsfarve6 3 2 9 2 3" xfId="25934" xr:uid="{00000000-0005-0000-0000-000057420000}"/>
    <cellStyle name="20 % - Markeringsfarve6 3 2 9 2 4" xfId="40921" xr:uid="{00000000-0005-0000-0000-000058420000}"/>
    <cellStyle name="20 % - Markeringsfarve6 3 2 9 3" xfId="11817" xr:uid="{00000000-0005-0000-0000-000059420000}"/>
    <cellStyle name="20 % - Markeringsfarve6 3 2 9 3 2" xfId="28137" xr:uid="{00000000-0005-0000-0000-00005A420000}"/>
    <cellStyle name="20 % - Markeringsfarve6 3 2 9 3 3" xfId="43103" xr:uid="{00000000-0005-0000-0000-00005B420000}"/>
    <cellStyle name="20 % - Markeringsfarve6 3 2 9 4" xfId="21115" xr:uid="{00000000-0005-0000-0000-00005C420000}"/>
    <cellStyle name="20 % - Markeringsfarve6 3 2 9 5" xfId="36104" xr:uid="{00000000-0005-0000-0000-00005D420000}"/>
    <cellStyle name="20 % - Markeringsfarve6 3 3" xfId="3681" xr:uid="{00000000-0005-0000-0000-00005E420000}"/>
    <cellStyle name="20 % - Markeringsfarve6 3 3 10" xfId="6390" xr:uid="{00000000-0005-0000-0000-00005F420000}"/>
    <cellStyle name="20 % - Markeringsfarve6 3 3 10 2" xfId="13886" xr:uid="{00000000-0005-0000-0000-000060420000}"/>
    <cellStyle name="20 % - Markeringsfarve6 3 3 10 2 2" xfId="30201" xr:uid="{00000000-0005-0000-0000-000061420000}"/>
    <cellStyle name="20 % - Markeringsfarve6 3 3 10 2 3" xfId="45165" xr:uid="{00000000-0005-0000-0000-000062420000}"/>
    <cellStyle name="20 % - Markeringsfarve6 3 3 10 3" xfId="23179" xr:uid="{00000000-0005-0000-0000-000063420000}"/>
    <cellStyle name="20 % - Markeringsfarve6 3 3 10 4" xfId="38166" xr:uid="{00000000-0005-0000-0000-000064420000}"/>
    <cellStyle name="20 % - Markeringsfarve6 3 3 11" xfId="11818" xr:uid="{00000000-0005-0000-0000-000065420000}"/>
    <cellStyle name="20 % - Markeringsfarve6 3 3 11 2" xfId="28138" xr:uid="{00000000-0005-0000-0000-000066420000}"/>
    <cellStyle name="20 % - Markeringsfarve6 3 3 11 3" xfId="43104" xr:uid="{00000000-0005-0000-0000-000067420000}"/>
    <cellStyle name="20 % - Markeringsfarve6 3 3 12" xfId="21116" xr:uid="{00000000-0005-0000-0000-000068420000}"/>
    <cellStyle name="20 % - Markeringsfarve6 3 3 13" xfId="36105" xr:uid="{00000000-0005-0000-0000-000069420000}"/>
    <cellStyle name="20 % - Markeringsfarve6 3 3 2" xfId="3682" xr:uid="{00000000-0005-0000-0000-00006A420000}"/>
    <cellStyle name="20 % - Markeringsfarve6 3 3 2 2" xfId="3683" xr:uid="{00000000-0005-0000-0000-00006B420000}"/>
    <cellStyle name="20 % - Markeringsfarve6 3 3 2 2 2" xfId="3684" xr:uid="{00000000-0005-0000-0000-00006C420000}"/>
    <cellStyle name="20 % - Markeringsfarve6 3 3 2 2 2 2" xfId="8382" xr:uid="{00000000-0005-0000-0000-00006D420000}"/>
    <cellStyle name="20 % - Markeringsfarve6 3 3 2 2 2 2 2" xfId="15861" xr:uid="{00000000-0005-0000-0000-00006E420000}"/>
    <cellStyle name="20 % - Markeringsfarve6 3 3 2 2 2 2 2 2" xfId="32176" xr:uid="{00000000-0005-0000-0000-00006F420000}"/>
    <cellStyle name="20 % - Markeringsfarve6 3 3 2 2 2 2 2 3" xfId="47140" xr:uid="{00000000-0005-0000-0000-000070420000}"/>
    <cellStyle name="20 % - Markeringsfarve6 3 3 2 2 2 2 3" xfId="25154" xr:uid="{00000000-0005-0000-0000-000071420000}"/>
    <cellStyle name="20 % - Markeringsfarve6 3 3 2 2 2 2 4" xfId="40141" xr:uid="{00000000-0005-0000-0000-000072420000}"/>
    <cellStyle name="20 % - Markeringsfarve6 3 3 2 2 2 3" xfId="11821" xr:uid="{00000000-0005-0000-0000-000073420000}"/>
    <cellStyle name="20 % - Markeringsfarve6 3 3 2 2 2 3 2" xfId="28141" xr:uid="{00000000-0005-0000-0000-000074420000}"/>
    <cellStyle name="20 % - Markeringsfarve6 3 3 2 2 2 3 3" xfId="43107" xr:uid="{00000000-0005-0000-0000-000075420000}"/>
    <cellStyle name="20 % - Markeringsfarve6 3 3 2 2 2 4" xfId="21119" xr:uid="{00000000-0005-0000-0000-000076420000}"/>
    <cellStyle name="20 % - Markeringsfarve6 3 3 2 2 2 5" xfId="36108" xr:uid="{00000000-0005-0000-0000-000077420000}"/>
    <cellStyle name="20 % - Markeringsfarve6 3 3 2 2 3" xfId="6949" xr:uid="{00000000-0005-0000-0000-000078420000}"/>
    <cellStyle name="20 % - Markeringsfarve6 3 3 2 2 3 2" xfId="14444" xr:uid="{00000000-0005-0000-0000-000079420000}"/>
    <cellStyle name="20 % - Markeringsfarve6 3 3 2 2 3 2 2" xfId="30759" xr:uid="{00000000-0005-0000-0000-00007A420000}"/>
    <cellStyle name="20 % - Markeringsfarve6 3 3 2 2 3 2 3" xfId="45723" xr:uid="{00000000-0005-0000-0000-00007B420000}"/>
    <cellStyle name="20 % - Markeringsfarve6 3 3 2 2 3 3" xfId="23737" xr:uid="{00000000-0005-0000-0000-00007C420000}"/>
    <cellStyle name="20 % - Markeringsfarve6 3 3 2 2 3 4" xfId="38724" xr:uid="{00000000-0005-0000-0000-00007D420000}"/>
    <cellStyle name="20 % - Markeringsfarve6 3 3 2 2 4" xfId="11820" xr:uid="{00000000-0005-0000-0000-00007E420000}"/>
    <cellStyle name="20 % - Markeringsfarve6 3 3 2 2 4 2" xfId="28140" xr:uid="{00000000-0005-0000-0000-00007F420000}"/>
    <cellStyle name="20 % - Markeringsfarve6 3 3 2 2 4 3" xfId="43106" xr:uid="{00000000-0005-0000-0000-000080420000}"/>
    <cellStyle name="20 % - Markeringsfarve6 3 3 2 2 5" xfId="21118" xr:uid="{00000000-0005-0000-0000-000081420000}"/>
    <cellStyle name="20 % - Markeringsfarve6 3 3 2 2 6" xfId="36107" xr:uid="{00000000-0005-0000-0000-000082420000}"/>
    <cellStyle name="20 % - Markeringsfarve6 3 3 2 3" xfId="3685" xr:uid="{00000000-0005-0000-0000-000083420000}"/>
    <cellStyle name="20 % - Markeringsfarve6 3 3 2 3 2" xfId="7612" xr:uid="{00000000-0005-0000-0000-000084420000}"/>
    <cellStyle name="20 % - Markeringsfarve6 3 3 2 3 2 2" xfId="15101" xr:uid="{00000000-0005-0000-0000-000085420000}"/>
    <cellStyle name="20 % - Markeringsfarve6 3 3 2 3 2 2 2" xfId="31416" xr:uid="{00000000-0005-0000-0000-000086420000}"/>
    <cellStyle name="20 % - Markeringsfarve6 3 3 2 3 2 2 3" xfId="46380" xr:uid="{00000000-0005-0000-0000-000087420000}"/>
    <cellStyle name="20 % - Markeringsfarve6 3 3 2 3 2 3" xfId="24394" xr:uid="{00000000-0005-0000-0000-000088420000}"/>
    <cellStyle name="20 % - Markeringsfarve6 3 3 2 3 2 4" xfId="39381" xr:uid="{00000000-0005-0000-0000-000089420000}"/>
    <cellStyle name="20 % - Markeringsfarve6 3 3 2 3 3" xfId="11822" xr:uid="{00000000-0005-0000-0000-00008A420000}"/>
    <cellStyle name="20 % - Markeringsfarve6 3 3 2 3 3 2" xfId="28142" xr:uid="{00000000-0005-0000-0000-00008B420000}"/>
    <cellStyle name="20 % - Markeringsfarve6 3 3 2 3 3 3" xfId="43108" xr:uid="{00000000-0005-0000-0000-00008C420000}"/>
    <cellStyle name="20 % - Markeringsfarve6 3 3 2 3 4" xfId="21120" xr:uid="{00000000-0005-0000-0000-00008D420000}"/>
    <cellStyle name="20 % - Markeringsfarve6 3 3 2 3 5" xfId="36109" xr:uid="{00000000-0005-0000-0000-00008E420000}"/>
    <cellStyle name="20 % - Markeringsfarve6 3 3 2 4" xfId="3686" xr:uid="{00000000-0005-0000-0000-00008F420000}"/>
    <cellStyle name="20 % - Markeringsfarve6 3 3 2 4 2" xfId="9261" xr:uid="{00000000-0005-0000-0000-000090420000}"/>
    <cellStyle name="20 % - Markeringsfarve6 3 3 2 4 2 2" xfId="16726" xr:uid="{00000000-0005-0000-0000-000091420000}"/>
    <cellStyle name="20 % - Markeringsfarve6 3 3 2 4 2 2 2" xfId="33041" xr:uid="{00000000-0005-0000-0000-000092420000}"/>
    <cellStyle name="20 % - Markeringsfarve6 3 3 2 4 2 2 3" xfId="48005" xr:uid="{00000000-0005-0000-0000-000093420000}"/>
    <cellStyle name="20 % - Markeringsfarve6 3 3 2 4 2 3" xfId="26019" xr:uid="{00000000-0005-0000-0000-000094420000}"/>
    <cellStyle name="20 % - Markeringsfarve6 3 3 2 4 2 4" xfId="41006" xr:uid="{00000000-0005-0000-0000-000095420000}"/>
    <cellStyle name="20 % - Markeringsfarve6 3 3 2 4 3" xfId="11823" xr:uid="{00000000-0005-0000-0000-000096420000}"/>
    <cellStyle name="20 % - Markeringsfarve6 3 3 2 4 3 2" xfId="28143" xr:uid="{00000000-0005-0000-0000-000097420000}"/>
    <cellStyle name="20 % - Markeringsfarve6 3 3 2 4 3 3" xfId="43109" xr:uid="{00000000-0005-0000-0000-000098420000}"/>
    <cellStyle name="20 % - Markeringsfarve6 3 3 2 4 4" xfId="21121" xr:uid="{00000000-0005-0000-0000-000099420000}"/>
    <cellStyle name="20 % - Markeringsfarve6 3 3 2 4 5" xfId="36110" xr:uid="{00000000-0005-0000-0000-00009A420000}"/>
    <cellStyle name="20 % - Markeringsfarve6 3 3 2 5" xfId="6391" xr:uid="{00000000-0005-0000-0000-00009B420000}"/>
    <cellStyle name="20 % - Markeringsfarve6 3 3 2 5 2" xfId="13887" xr:uid="{00000000-0005-0000-0000-00009C420000}"/>
    <cellStyle name="20 % - Markeringsfarve6 3 3 2 5 2 2" xfId="30202" xr:uid="{00000000-0005-0000-0000-00009D420000}"/>
    <cellStyle name="20 % - Markeringsfarve6 3 3 2 5 2 3" xfId="45166" xr:uid="{00000000-0005-0000-0000-00009E420000}"/>
    <cellStyle name="20 % - Markeringsfarve6 3 3 2 5 3" xfId="23180" xr:uid="{00000000-0005-0000-0000-00009F420000}"/>
    <cellStyle name="20 % - Markeringsfarve6 3 3 2 5 4" xfId="38167" xr:uid="{00000000-0005-0000-0000-0000A0420000}"/>
    <cellStyle name="20 % - Markeringsfarve6 3 3 2 6" xfId="11819" xr:uid="{00000000-0005-0000-0000-0000A1420000}"/>
    <cellStyle name="20 % - Markeringsfarve6 3 3 2 6 2" xfId="28139" xr:uid="{00000000-0005-0000-0000-0000A2420000}"/>
    <cellStyle name="20 % - Markeringsfarve6 3 3 2 6 3" xfId="43105" xr:uid="{00000000-0005-0000-0000-0000A3420000}"/>
    <cellStyle name="20 % - Markeringsfarve6 3 3 2 7" xfId="21117" xr:uid="{00000000-0005-0000-0000-0000A4420000}"/>
    <cellStyle name="20 % - Markeringsfarve6 3 3 2 8" xfId="36106" xr:uid="{00000000-0005-0000-0000-0000A5420000}"/>
    <cellStyle name="20 % - Markeringsfarve6 3 3 3" xfId="3687" xr:uid="{00000000-0005-0000-0000-0000A6420000}"/>
    <cellStyle name="20 % - Markeringsfarve6 3 3 3 2" xfId="3688" xr:uid="{00000000-0005-0000-0000-0000A7420000}"/>
    <cellStyle name="20 % - Markeringsfarve6 3 3 3 2 2" xfId="3689" xr:uid="{00000000-0005-0000-0000-0000A8420000}"/>
    <cellStyle name="20 % - Markeringsfarve6 3 3 3 2 2 2" xfId="8449" xr:uid="{00000000-0005-0000-0000-0000A9420000}"/>
    <cellStyle name="20 % - Markeringsfarve6 3 3 3 2 2 2 2" xfId="15928" xr:uid="{00000000-0005-0000-0000-0000AA420000}"/>
    <cellStyle name="20 % - Markeringsfarve6 3 3 3 2 2 2 2 2" xfId="32243" xr:uid="{00000000-0005-0000-0000-0000AB420000}"/>
    <cellStyle name="20 % - Markeringsfarve6 3 3 3 2 2 2 2 3" xfId="47207" xr:uid="{00000000-0005-0000-0000-0000AC420000}"/>
    <cellStyle name="20 % - Markeringsfarve6 3 3 3 2 2 2 3" xfId="25221" xr:uid="{00000000-0005-0000-0000-0000AD420000}"/>
    <cellStyle name="20 % - Markeringsfarve6 3 3 3 2 2 2 4" xfId="40208" xr:uid="{00000000-0005-0000-0000-0000AE420000}"/>
    <cellStyle name="20 % - Markeringsfarve6 3 3 3 2 2 3" xfId="11826" xr:uid="{00000000-0005-0000-0000-0000AF420000}"/>
    <cellStyle name="20 % - Markeringsfarve6 3 3 3 2 2 3 2" xfId="28146" xr:uid="{00000000-0005-0000-0000-0000B0420000}"/>
    <cellStyle name="20 % - Markeringsfarve6 3 3 3 2 2 3 3" xfId="43112" xr:uid="{00000000-0005-0000-0000-0000B1420000}"/>
    <cellStyle name="20 % - Markeringsfarve6 3 3 3 2 2 4" xfId="21124" xr:uid="{00000000-0005-0000-0000-0000B2420000}"/>
    <cellStyle name="20 % - Markeringsfarve6 3 3 3 2 2 5" xfId="36113" xr:uid="{00000000-0005-0000-0000-0000B3420000}"/>
    <cellStyle name="20 % - Markeringsfarve6 3 3 3 2 3" xfId="7004" xr:uid="{00000000-0005-0000-0000-0000B4420000}"/>
    <cellStyle name="20 % - Markeringsfarve6 3 3 3 2 3 2" xfId="14499" xr:uid="{00000000-0005-0000-0000-0000B5420000}"/>
    <cellStyle name="20 % - Markeringsfarve6 3 3 3 2 3 2 2" xfId="30814" xr:uid="{00000000-0005-0000-0000-0000B6420000}"/>
    <cellStyle name="20 % - Markeringsfarve6 3 3 3 2 3 2 3" xfId="45778" xr:uid="{00000000-0005-0000-0000-0000B7420000}"/>
    <cellStyle name="20 % - Markeringsfarve6 3 3 3 2 3 3" xfId="23792" xr:uid="{00000000-0005-0000-0000-0000B8420000}"/>
    <cellStyle name="20 % - Markeringsfarve6 3 3 3 2 3 4" xfId="38779" xr:uid="{00000000-0005-0000-0000-0000B9420000}"/>
    <cellStyle name="20 % - Markeringsfarve6 3 3 3 2 4" xfId="11825" xr:uid="{00000000-0005-0000-0000-0000BA420000}"/>
    <cellStyle name="20 % - Markeringsfarve6 3 3 3 2 4 2" xfId="28145" xr:uid="{00000000-0005-0000-0000-0000BB420000}"/>
    <cellStyle name="20 % - Markeringsfarve6 3 3 3 2 4 3" xfId="43111" xr:uid="{00000000-0005-0000-0000-0000BC420000}"/>
    <cellStyle name="20 % - Markeringsfarve6 3 3 3 2 5" xfId="21123" xr:uid="{00000000-0005-0000-0000-0000BD420000}"/>
    <cellStyle name="20 % - Markeringsfarve6 3 3 3 2 6" xfId="36112" xr:uid="{00000000-0005-0000-0000-0000BE420000}"/>
    <cellStyle name="20 % - Markeringsfarve6 3 3 3 3" xfId="3690" xr:uid="{00000000-0005-0000-0000-0000BF420000}"/>
    <cellStyle name="20 % - Markeringsfarve6 3 3 3 3 2" xfId="7679" xr:uid="{00000000-0005-0000-0000-0000C0420000}"/>
    <cellStyle name="20 % - Markeringsfarve6 3 3 3 3 2 2" xfId="15168" xr:uid="{00000000-0005-0000-0000-0000C1420000}"/>
    <cellStyle name="20 % - Markeringsfarve6 3 3 3 3 2 2 2" xfId="31483" xr:uid="{00000000-0005-0000-0000-0000C2420000}"/>
    <cellStyle name="20 % - Markeringsfarve6 3 3 3 3 2 2 3" xfId="46447" xr:uid="{00000000-0005-0000-0000-0000C3420000}"/>
    <cellStyle name="20 % - Markeringsfarve6 3 3 3 3 2 3" xfId="24461" xr:uid="{00000000-0005-0000-0000-0000C4420000}"/>
    <cellStyle name="20 % - Markeringsfarve6 3 3 3 3 2 4" xfId="39448" xr:uid="{00000000-0005-0000-0000-0000C5420000}"/>
    <cellStyle name="20 % - Markeringsfarve6 3 3 3 3 3" xfId="11827" xr:uid="{00000000-0005-0000-0000-0000C6420000}"/>
    <cellStyle name="20 % - Markeringsfarve6 3 3 3 3 3 2" xfId="28147" xr:uid="{00000000-0005-0000-0000-0000C7420000}"/>
    <cellStyle name="20 % - Markeringsfarve6 3 3 3 3 3 3" xfId="43113" xr:uid="{00000000-0005-0000-0000-0000C8420000}"/>
    <cellStyle name="20 % - Markeringsfarve6 3 3 3 3 4" xfId="21125" xr:uid="{00000000-0005-0000-0000-0000C9420000}"/>
    <cellStyle name="20 % - Markeringsfarve6 3 3 3 3 5" xfId="36114" xr:uid="{00000000-0005-0000-0000-0000CA420000}"/>
    <cellStyle name="20 % - Markeringsfarve6 3 3 3 4" xfId="3691" xr:uid="{00000000-0005-0000-0000-0000CB420000}"/>
    <cellStyle name="20 % - Markeringsfarve6 3 3 3 4 2" xfId="8911" xr:uid="{00000000-0005-0000-0000-0000CC420000}"/>
    <cellStyle name="20 % - Markeringsfarve6 3 3 3 4 2 2" xfId="16386" xr:uid="{00000000-0005-0000-0000-0000CD420000}"/>
    <cellStyle name="20 % - Markeringsfarve6 3 3 3 4 2 2 2" xfId="32701" xr:uid="{00000000-0005-0000-0000-0000CE420000}"/>
    <cellStyle name="20 % - Markeringsfarve6 3 3 3 4 2 2 3" xfId="47665" xr:uid="{00000000-0005-0000-0000-0000CF420000}"/>
    <cellStyle name="20 % - Markeringsfarve6 3 3 3 4 2 3" xfId="25679" xr:uid="{00000000-0005-0000-0000-0000D0420000}"/>
    <cellStyle name="20 % - Markeringsfarve6 3 3 3 4 2 4" xfId="40666" xr:uid="{00000000-0005-0000-0000-0000D1420000}"/>
    <cellStyle name="20 % - Markeringsfarve6 3 3 3 4 3" xfId="11828" xr:uid="{00000000-0005-0000-0000-0000D2420000}"/>
    <cellStyle name="20 % - Markeringsfarve6 3 3 3 4 3 2" xfId="28148" xr:uid="{00000000-0005-0000-0000-0000D3420000}"/>
    <cellStyle name="20 % - Markeringsfarve6 3 3 3 4 3 3" xfId="43114" xr:uid="{00000000-0005-0000-0000-0000D4420000}"/>
    <cellStyle name="20 % - Markeringsfarve6 3 3 3 4 4" xfId="21126" xr:uid="{00000000-0005-0000-0000-0000D5420000}"/>
    <cellStyle name="20 % - Markeringsfarve6 3 3 3 4 5" xfId="36115" xr:uid="{00000000-0005-0000-0000-0000D6420000}"/>
    <cellStyle name="20 % - Markeringsfarve6 3 3 3 5" xfId="6392" xr:uid="{00000000-0005-0000-0000-0000D7420000}"/>
    <cellStyle name="20 % - Markeringsfarve6 3 3 3 5 2" xfId="13888" xr:uid="{00000000-0005-0000-0000-0000D8420000}"/>
    <cellStyle name="20 % - Markeringsfarve6 3 3 3 5 2 2" xfId="30203" xr:uid="{00000000-0005-0000-0000-0000D9420000}"/>
    <cellStyle name="20 % - Markeringsfarve6 3 3 3 5 2 3" xfId="45167" xr:uid="{00000000-0005-0000-0000-0000DA420000}"/>
    <cellStyle name="20 % - Markeringsfarve6 3 3 3 5 3" xfId="23181" xr:uid="{00000000-0005-0000-0000-0000DB420000}"/>
    <cellStyle name="20 % - Markeringsfarve6 3 3 3 5 4" xfId="38168" xr:uid="{00000000-0005-0000-0000-0000DC420000}"/>
    <cellStyle name="20 % - Markeringsfarve6 3 3 3 6" xfId="11824" xr:uid="{00000000-0005-0000-0000-0000DD420000}"/>
    <cellStyle name="20 % - Markeringsfarve6 3 3 3 6 2" xfId="28144" xr:uid="{00000000-0005-0000-0000-0000DE420000}"/>
    <cellStyle name="20 % - Markeringsfarve6 3 3 3 6 3" xfId="43110" xr:uid="{00000000-0005-0000-0000-0000DF420000}"/>
    <cellStyle name="20 % - Markeringsfarve6 3 3 3 7" xfId="21122" xr:uid="{00000000-0005-0000-0000-0000E0420000}"/>
    <cellStyle name="20 % - Markeringsfarve6 3 3 3 8" xfId="36111" xr:uid="{00000000-0005-0000-0000-0000E1420000}"/>
    <cellStyle name="20 % - Markeringsfarve6 3 3 4" xfId="3692" xr:uid="{00000000-0005-0000-0000-0000E2420000}"/>
    <cellStyle name="20 % - Markeringsfarve6 3 3 4 2" xfId="3693" xr:uid="{00000000-0005-0000-0000-0000E3420000}"/>
    <cellStyle name="20 % - Markeringsfarve6 3 3 4 2 2" xfId="3694" xr:uid="{00000000-0005-0000-0000-0000E4420000}"/>
    <cellStyle name="20 % - Markeringsfarve6 3 3 4 2 2 2" xfId="8620" xr:uid="{00000000-0005-0000-0000-0000E5420000}"/>
    <cellStyle name="20 % - Markeringsfarve6 3 3 4 2 2 2 2" xfId="16099" xr:uid="{00000000-0005-0000-0000-0000E6420000}"/>
    <cellStyle name="20 % - Markeringsfarve6 3 3 4 2 2 2 2 2" xfId="32414" xr:uid="{00000000-0005-0000-0000-0000E7420000}"/>
    <cellStyle name="20 % - Markeringsfarve6 3 3 4 2 2 2 2 3" xfId="47378" xr:uid="{00000000-0005-0000-0000-0000E8420000}"/>
    <cellStyle name="20 % - Markeringsfarve6 3 3 4 2 2 2 3" xfId="25392" xr:uid="{00000000-0005-0000-0000-0000E9420000}"/>
    <cellStyle name="20 % - Markeringsfarve6 3 3 4 2 2 2 4" xfId="40379" xr:uid="{00000000-0005-0000-0000-0000EA420000}"/>
    <cellStyle name="20 % - Markeringsfarve6 3 3 4 2 2 3" xfId="11831" xr:uid="{00000000-0005-0000-0000-0000EB420000}"/>
    <cellStyle name="20 % - Markeringsfarve6 3 3 4 2 2 3 2" xfId="28151" xr:uid="{00000000-0005-0000-0000-0000EC420000}"/>
    <cellStyle name="20 % - Markeringsfarve6 3 3 4 2 2 3 3" xfId="43117" xr:uid="{00000000-0005-0000-0000-0000ED420000}"/>
    <cellStyle name="20 % - Markeringsfarve6 3 3 4 2 2 4" xfId="21129" xr:uid="{00000000-0005-0000-0000-0000EE420000}"/>
    <cellStyle name="20 % - Markeringsfarve6 3 3 4 2 2 5" xfId="36118" xr:uid="{00000000-0005-0000-0000-0000EF420000}"/>
    <cellStyle name="20 % - Markeringsfarve6 3 3 4 2 3" xfId="7151" xr:uid="{00000000-0005-0000-0000-0000F0420000}"/>
    <cellStyle name="20 % - Markeringsfarve6 3 3 4 2 3 2" xfId="14643" xr:uid="{00000000-0005-0000-0000-0000F1420000}"/>
    <cellStyle name="20 % - Markeringsfarve6 3 3 4 2 3 2 2" xfId="30958" xr:uid="{00000000-0005-0000-0000-0000F2420000}"/>
    <cellStyle name="20 % - Markeringsfarve6 3 3 4 2 3 2 3" xfId="45922" xr:uid="{00000000-0005-0000-0000-0000F3420000}"/>
    <cellStyle name="20 % - Markeringsfarve6 3 3 4 2 3 3" xfId="23936" xr:uid="{00000000-0005-0000-0000-0000F4420000}"/>
    <cellStyle name="20 % - Markeringsfarve6 3 3 4 2 3 4" xfId="38923" xr:uid="{00000000-0005-0000-0000-0000F5420000}"/>
    <cellStyle name="20 % - Markeringsfarve6 3 3 4 2 4" xfId="11830" xr:uid="{00000000-0005-0000-0000-0000F6420000}"/>
    <cellStyle name="20 % - Markeringsfarve6 3 3 4 2 4 2" xfId="28150" xr:uid="{00000000-0005-0000-0000-0000F7420000}"/>
    <cellStyle name="20 % - Markeringsfarve6 3 3 4 2 4 3" xfId="43116" xr:uid="{00000000-0005-0000-0000-0000F8420000}"/>
    <cellStyle name="20 % - Markeringsfarve6 3 3 4 2 5" xfId="21128" xr:uid="{00000000-0005-0000-0000-0000F9420000}"/>
    <cellStyle name="20 % - Markeringsfarve6 3 3 4 2 6" xfId="36117" xr:uid="{00000000-0005-0000-0000-0000FA420000}"/>
    <cellStyle name="20 % - Markeringsfarve6 3 3 4 3" xfId="3695" xr:uid="{00000000-0005-0000-0000-0000FB420000}"/>
    <cellStyle name="20 % - Markeringsfarve6 3 3 4 3 2" xfId="7896" xr:uid="{00000000-0005-0000-0000-0000FC420000}"/>
    <cellStyle name="20 % - Markeringsfarve6 3 3 4 3 2 2" xfId="15384" xr:uid="{00000000-0005-0000-0000-0000FD420000}"/>
    <cellStyle name="20 % - Markeringsfarve6 3 3 4 3 2 2 2" xfId="31699" xr:uid="{00000000-0005-0000-0000-0000FE420000}"/>
    <cellStyle name="20 % - Markeringsfarve6 3 3 4 3 2 2 3" xfId="46663" xr:uid="{00000000-0005-0000-0000-0000FF420000}"/>
    <cellStyle name="20 % - Markeringsfarve6 3 3 4 3 2 3" xfId="24677" xr:uid="{00000000-0005-0000-0000-000000430000}"/>
    <cellStyle name="20 % - Markeringsfarve6 3 3 4 3 2 4" xfId="39664" xr:uid="{00000000-0005-0000-0000-000001430000}"/>
    <cellStyle name="20 % - Markeringsfarve6 3 3 4 3 3" xfId="11832" xr:uid="{00000000-0005-0000-0000-000002430000}"/>
    <cellStyle name="20 % - Markeringsfarve6 3 3 4 3 3 2" xfId="28152" xr:uid="{00000000-0005-0000-0000-000003430000}"/>
    <cellStyle name="20 % - Markeringsfarve6 3 3 4 3 3 3" xfId="43118" xr:uid="{00000000-0005-0000-0000-000004430000}"/>
    <cellStyle name="20 % - Markeringsfarve6 3 3 4 3 4" xfId="21130" xr:uid="{00000000-0005-0000-0000-000005430000}"/>
    <cellStyle name="20 % - Markeringsfarve6 3 3 4 3 5" xfId="36119" xr:uid="{00000000-0005-0000-0000-000006430000}"/>
    <cellStyle name="20 % - Markeringsfarve6 3 3 4 4" xfId="3696" xr:uid="{00000000-0005-0000-0000-000007430000}"/>
    <cellStyle name="20 % - Markeringsfarve6 3 3 4 4 2" xfId="7427" xr:uid="{00000000-0005-0000-0000-000008430000}"/>
    <cellStyle name="20 % - Markeringsfarve6 3 3 4 4 2 2" xfId="14916" xr:uid="{00000000-0005-0000-0000-000009430000}"/>
    <cellStyle name="20 % - Markeringsfarve6 3 3 4 4 2 2 2" xfId="31231" xr:uid="{00000000-0005-0000-0000-00000A430000}"/>
    <cellStyle name="20 % - Markeringsfarve6 3 3 4 4 2 2 3" xfId="46195" xr:uid="{00000000-0005-0000-0000-00000B430000}"/>
    <cellStyle name="20 % - Markeringsfarve6 3 3 4 4 2 3" xfId="24209" xr:uid="{00000000-0005-0000-0000-00000C430000}"/>
    <cellStyle name="20 % - Markeringsfarve6 3 3 4 4 2 4" xfId="39196" xr:uid="{00000000-0005-0000-0000-00000D430000}"/>
    <cellStyle name="20 % - Markeringsfarve6 3 3 4 4 3" xfId="11833" xr:uid="{00000000-0005-0000-0000-00000E430000}"/>
    <cellStyle name="20 % - Markeringsfarve6 3 3 4 4 3 2" xfId="28153" xr:uid="{00000000-0005-0000-0000-00000F430000}"/>
    <cellStyle name="20 % - Markeringsfarve6 3 3 4 4 3 3" xfId="43119" xr:uid="{00000000-0005-0000-0000-000010430000}"/>
    <cellStyle name="20 % - Markeringsfarve6 3 3 4 4 4" xfId="21131" xr:uid="{00000000-0005-0000-0000-000011430000}"/>
    <cellStyle name="20 % - Markeringsfarve6 3 3 4 4 5" xfId="36120" xr:uid="{00000000-0005-0000-0000-000012430000}"/>
    <cellStyle name="20 % - Markeringsfarve6 3 3 4 5" xfId="6393" xr:uid="{00000000-0005-0000-0000-000013430000}"/>
    <cellStyle name="20 % - Markeringsfarve6 3 3 4 5 2" xfId="13889" xr:uid="{00000000-0005-0000-0000-000014430000}"/>
    <cellStyle name="20 % - Markeringsfarve6 3 3 4 5 2 2" xfId="30204" xr:uid="{00000000-0005-0000-0000-000015430000}"/>
    <cellStyle name="20 % - Markeringsfarve6 3 3 4 5 2 3" xfId="45168" xr:uid="{00000000-0005-0000-0000-000016430000}"/>
    <cellStyle name="20 % - Markeringsfarve6 3 3 4 5 3" xfId="23182" xr:uid="{00000000-0005-0000-0000-000017430000}"/>
    <cellStyle name="20 % - Markeringsfarve6 3 3 4 5 4" xfId="38169" xr:uid="{00000000-0005-0000-0000-000018430000}"/>
    <cellStyle name="20 % - Markeringsfarve6 3 3 4 6" xfId="11829" xr:uid="{00000000-0005-0000-0000-000019430000}"/>
    <cellStyle name="20 % - Markeringsfarve6 3 3 4 6 2" xfId="28149" xr:uid="{00000000-0005-0000-0000-00001A430000}"/>
    <cellStyle name="20 % - Markeringsfarve6 3 3 4 6 3" xfId="43115" xr:uid="{00000000-0005-0000-0000-00001B430000}"/>
    <cellStyle name="20 % - Markeringsfarve6 3 3 4 7" xfId="21127" xr:uid="{00000000-0005-0000-0000-00001C430000}"/>
    <cellStyle name="20 % - Markeringsfarve6 3 3 4 8" xfId="36116" xr:uid="{00000000-0005-0000-0000-00001D430000}"/>
    <cellStyle name="20 % - Markeringsfarve6 3 3 5" xfId="3697" xr:uid="{00000000-0005-0000-0000-00001E430000}"/>
    <cellStyle name="20 % - Markeringsfarve6 3 3 5 2" xfId="3698" xr:uid="{00000000-0005-0000-0000-00001F430000}"/>
    <cellStyle name="20 % - Markeringsfarve6 3 3 5 2 2" xfId="3699" xr:uid="{00000000-0005-0000-0000-000020430000}"/>
    <cellStyle name="20 % - Markeringsfarve6 3 3 5 2 2 2" xfId="8737" xr:uid="{00000000-0005-0000-0000-000021430000}"/>
    <cellStyle name="20 % - Markeringsfarve6 3 3 5 2 2 2 2" xfId="16216" xr:uid="{00000000-0005-0000-0000-000022430000}"/>
    <cellStyle name="20 % - Markeringsfarve6 3 3 5 2 2 2 2 2" xfId="32531" xr:uid="{00000000-0005-0000-0000-000023430000}"/>
    <cellStyle name="20 % - Markeringsfarve6 3 3 5 2 2 2 2 3" xfId="47495" xr:uid="{00000000-0005-0000-0000-000024430000}"/>
    <cellStyle name="20 % - Markeringsfarve6 3 3 5 2 2 2 3" xfId="25509" xr:uid="{00000000-0005-0000-0000-000025430000}"/>
    <cellStyle name="20 % - Markeringsfarve6 3 3 5 2 2 2 4" xfId="40496" xr:uid="{00000000-0005-0000-0000-000026430000}"/>
    <cellStyle name="20 % - Markeringsfarve6 3 3 5 2 2 3" xfId="11836" xr:uid="{00000000-0005-0000-0000-000027430000}"/>
    <cellStyle name="20 % - Markeringsfarve6 3 3 5 2 2 3 2" xfId="28156" xr:uid="{00000000-0005-0000-0000-000028430000}"/>
    <cellStyle name="20 % - Markeringsfarve6 3 3 5 2 2 3 3" xfId="43122" xr:uid="{00000000-0005-0000-0000-000029430000}"/>
    <cellStyle name="20 % - Markeringsfarve6 3 3 5 2 2 4" xfId="21134" xr:uid="{00000000-0005-0000-0000-00002A430000}"/>
    <cellStyle name="20 % - Markeringsfarve6 3 3 5 2 2 5" xfId="36123" xr:uid="{00000000-0005-0000-0000-00002B430000}"/>
    <cellStyle name="20 % - Markeringsfarve6 3 3 5 2 3" xfId="7250" xr:uid="{00000000-0005-0000-0000-00002C430000}"/>
    <cellStyle name="20 % - Markeringsfarve6 3 3 5 2 3 2" xfId="14742" xr:uid="{00000000-0005-0000-0000-00002D430000}"/>
    <cellStyle name="20 % - Markeringsfarve6 3 3 5 2 3 2 2" xfId="31057" xr:uid="{00000000-0005-0000-0000-00002E430000}"/>
    <cellStyle name="20 % - Markeringsfarve6 3 3 5 2 3 2 3" xfId="46021" xr:uid="{00000000-0005-0000-0000-00002F430000}"/>
    <cellStyle name="20 % - Markeringsfarve6 3 3 5 2 3 3" xfId="24035" xr:uid="{00000000-0005-0000-0000-000030430000}"/>
    <cellStyle name="20 % - Markeringsfarve6 3 3 5 2 3 4" xfId="39022" xr:uid="{00000000-0005-0000-0000-000031430000}"/>
    <cellStyle name="20 % - Markeringsfarve6 3 3 5 2 4" xfId="11835" xr:uid="{00000000-0005-0000-0000-000032430000}"/>
    <cellStyle name="20 % - Markeringsfarve6 3 3 5 2 4 2" xfId="28155" xr:uid="{00000000-0005-0000-0000-000033430000}"/>
    <cellStyle name="20 % - Markeringsfarve6 3 3 5 2 4 3" xfId="43121" xr:uid="{00000000-0005-0000-0000-000034430000}"/>
    <cellStyle name="20 % - Markeringsfarve6 3 3 5 2 5" xfId="21133" xr:uid="{00000000-0005-0000-0000-000035430000}"/>
    <cellStyle name="20 % - Markeringsfarve6 3 3 5 2 6" xfId="36122" xr:uid="{00000000-0005-0000-0000-000036430000}"/>
    <cellStyle name="20 % - Markeringsfarve6 3 3 5 3" xfId="3700" xr:uid="{00000000-0005-0000-0000-000037430000}"/>
    <cellStyle name="20 % - Markeringsfarve6 3 3 5 3 2" xfId="8013" xr:uid="{00000000-0005-0000-0000-000038430000}"/>
    <cellStyle name="20 % - Markeringsfarve6 3 3 5 3 2 2" xfId="15501" xr:uid="{00000000-0005-0000-0000-000039430000}"/>
    <cellStyle name="20 % - Markeringsfarve6 3 3 5 3 2 2 2" xfId="31816" xr:uid="{00000000-0005-0000-0000-00003A430000}"/>
    <cellStyle name="20 % - Markeringsfarve6 3 3 5 3 2 2 3" xfId="46780" xr:uid="{00000000-0005-0000-0000-00003B430000}"/>
    <cellStyle name="20 % - Markeringsfarve6 3 3 5 3 2 3" xfId="24794" xr:uid="{00000000-0005-0000-0000-00003C430000}"/>
    <cellStyle name="20 % - Markeringsfarve6 3 3 5 3 2 4" xfId="39781" xr:uid="{00000000-0005-0000-0000-00003D430000}"/>
    <cellStyle name="20 % - Markeringsfarve6 3 3 5 3 3" xfId="11837" xr:uid="{00000000-0005-0000-0000-00003E430000}"/>
    <cellStyle name="20 % - Markeringsfarve6 3 3 5 3 3 2" xfId="28157" xr:uid="{00000000-0005-0000-0000-00003F430000}"/>
    <cellStyle name="20 % - Markeringsfarve6 3 3 5 3 3 3" xfId="43123" xr:uid="{00000000-0005-0000-0000-000040430000}"/>
    <cellStyle name="20 % - Markeringsfarve6 3 3 5 3 4" xfId="21135" xr:uid="{00000000-0005-0000-0000-000041430000}"/>
    <cellStyle name="20 % - Markeringsfarve6 3 3 5 3 5" xfId="36124" xr:uid="{00000000-0005-0000-0000-000042430000}"/>
    <cellStyle name="20 % - Markeringsfarve6 3 3 5 4" xfId="3701" xr:uid="{00000000-0005-0000-0000-000043430000}"/>
    <cellStyle name="20 % - Markeringsfarve6 3 3 5 4 2" xfId="9211" xr:uid="{00000000-0005-0000-0000-000044430000}"/>
    <cellStyle name="20 % - Markeringsfarve6 3 3 5 4 2 2" xfId="16677" xr:uid="{00000000-0005-0000-0000-000045430000}"/>
    <cellStyle name="20 % - Markeringsfarve6 3 3 5 4 2 2 2" xfId="32992" xr:uid="{00000000-0005-0000-0000-000046430000}"/>
    <cellStyle name="20 % - Markeringsfarve6 3 3 5 4 2 2 3" xfId="47956" xr:uid="{00000000-0005-0000-0000-000047430000}"/>
    <cellStyle name="20 % - Markeringsfarve6 3 3 5 4 2 3" xfId="25970" xr:uid="{00000000-0005-0000-0000-000048430000}"/>
    <cellStyle name="20 % - Markeringsfarve6 3 3 5 4 2 4" xfId="40957" xr:uid="{00000000-0005-0000-0000-000049430000}"/>
    <cellStyle name="20 % - Markeringsfarve6 3 3 5 4 3" xfId="11838" xr:uid="{00000000-0005-0000-0000-00004A430000}"/>
    <cellStyle name="20 % - Markeringsfarve6 3 3 5 4 3 2" xfId="28158" xr:uid="{00000000-0005-0000-0000-00004B430000}"/>
    <cellStyle name="20 % - Markeringsfarve6 3 3 5 4 3 3" xfId="43124" xr:uid="{00000000-0005-0000-0000-00004C430000}"/>
    <cellStyle name="20 % - Markeringsfarve6 3 3 5 4 4" xfId="21136" xr:uid="{00000000-0005-0000-0000-00004D430000}"/>
    <cellStyle name="20 % - Markeringsfarve6 3 3 5 4 5" xfId="36125" xr:uid="{00000000-0005-0000-0000-00004E430000}"/>
    <cellStyle name="20 % - Markeringsfarve6 3 3 5 5" xfId="6394" xr:uid="{00000000-0005-0000-0000-00004F430000}"/>
    <cellStyle name="20 % - Markeringsfarve6 3 3 5 5 2" xfId="13890" xr:uid="{00000000-0005-0000-0000-000050430000}"/>
    <cellStyle name="20 % - Markeringsfarve6 3 3 5 5 2 2" xfId="30205" xr:uid="{00000000-0005-0000-0000-000051430000}"/>
    <cellStyle name="20 % - Markeringsfarve6 3 3 5 5 2 3" xfId="45169" xr:uid="{00000000-0005-0000-0000-000052430000}"/>
    <cellStyle name="20 % - Markeringsfarve6 3 3 5 5 3" xfId="23183" xr:uid="{00000000-0005-0000-0000-000053430000}"/>
    <cellStyle name="20 % - Markeringsfarve6 3 3 5 5 4" xfId="38170" xr:uid="{00000000-0005-0000-0000-000054430000}"/>
    <cellStyle name="20 % - Markeringsfarve6 3 3 5 6" xfId="11834" xr:uid="{00000000-0005-0000-0000-000055430000}"/>
    <cellStyle name="20 % - Markeringsfarve6 3 3 5 6 2" xfId="28154" xr:uid="{00000000-0005-0000-0000-000056430000}"/>
    <cellStyle name="20 % - Markeringsfarve6 3 3 5 6 3" xfId="43120" xr:uid="{00000000-0005-0000-0000-000057430000}"/>
    <cellStyle name="20 % - Markeringsfarve6 3 3 5 7" xfId="21132" xr:uid="{00000000-0005-0000-0000-000058430000}"/>
    <cellStyle name="20 % - Markeringsfarve6 3 3 5 8" xfId="36121" xr:uid="{00000000-0005-0000-0000-000059430000}"/>
    <cellStyle name="20 % - Markeringsfarve6 3 3 6" xfId="3702" xr:uid="{00000000-0005-0000-0000-00005A430000}"/>
    <cellStyle name="20 % - Markeringsfarve6 3 3 6 2" xfId="3703" xr:uid="{00000000-0005-0000-0000-00005B430000}"/>
    <cellStyle name="20 % - Markeringsfarve6 3 3 6 2 2" xfId="3704" xr:uid="{00000000-0005-0000-0000-00005C430000}"/>
    <cellStyle name="20 % - Markeringsfarve6 3 3 6 2 2 2" xfId="8803" xr:uid="{00000000-0005-0000-0000-00005D430000}"/>
    <cellStyle name="20 % - Markeringsfarve6 3 3 6 2 2 2 2" xfId="16282" xr:uid="{00000000-0005-0000-0000-00005E430000}"/>
    <cellStyle name="20 % - Markeringsfarve6 3 3 6 2 2 2 2 2" xfId="32597" xr:uid="{00000000-0005-0000-0000-00005F430000}"/>
    <cellStyle name="20 % - Markeringsfarve6 3 3 6 2 2 2 2 3" xfId="47561" xr:uid="{00000000-0005-0000-0000-000060430000}"/>
    <cellStyle name="20 % - Markeringsfarve6 3 3 6 2 2 2 3" xfId="25575" xr:uid="{00000000-0005-0000-0000-000061430000}"/>
    <cellStyle name="20 % - Markeringsfarve6 3 3 6 2 2 2 4" xfId="40562" xr:uid="{00000000-0005-0000-0000-000062430000}"/>
    <cellStyle name="20 % - Markeringsfarve6 3 3 6 2 2 3" xfId="11841" xr:uid="{00000000-0005-0000-0000-000063430000}"/>
    <cellStyle name="20 % - Markeringsfarve6 3 3 6 2 2 3 2" xfId="28161" xr:uid="{00000000-0005-0000-0000-000064430000}"/>
    <cellStyle name="20 % - Markeringsfarve6 3 3 6 2 2 3 3" xfId="43127" xr:uid="{00000000-0005-0000-0000-000065430000}"/>
    <cellStyle name="20 % - Markeringsfarve6 3 3 6 2 2 4" xfId="21139" xr:uid="{00000000-0005-0000-0000-000066430000}"/>
    <cellStyle name="20 % - Markeringsfarve6 3 3 6 2 2 5" xfId="36128" xr:uid="{00000000-0005-0000-0000-000067430000}"/>
    <cellStyle name="20 % - Markeringsfarve6 3 3 6 2 3" xfId="7305" xr:uid="{00000000-0005-0000-0000-000068430000}"/>
    <cellStyle name="20 % - Markeringsfarve6 3 3 6 2 3 2" xfId="14797" xr:uid="{00000000-0005-0000-0000-000069430000}"/>
    <cellStyle name="20 % - Markeringsfarve6 3 3 6 2 3 2 2" xfId="31112" xr:uid="{00000000-0005-0000-0000-00006A430000}"/>
    <cellStyle name="20 % - Markeringsfarve6 3 3 6 2 3 2 3" xfId="46076" xr:uid="{00000000-0005-0000-0000-00006B430000}"/>
    <cellStyle name="20 % - Markeringsfarve6 3 3 6 2 3 3" xfId="24090" xr:uid="{00000000-0005-0000-0000-00006C430000}"/>
    <cellStyle name="20 % - Markeringsfarve6 3 3 6 2 3 4" xfId="39077" xr:uid="{00000000-0005-0000-0000-00006D430000}"/>
    <cellStyle name="20 % - Markeringsfarve6 3 3 6 2 4" xfId="11840" xr:uid="{00000000-0005-0000-0000-00006E430000}"/>
    <cellStyle name="20 % - Markeringsfarve6 3 3 6 2 4 2" xfId="28160" xr:uid="{00000000-0005-0000-0000-00006F430000}"/>
    <cellStyle name="20 % - Markeringsfarve6 3 3 6 2 4 3" xfId="43126" xr:uid="{00000000-0005-0000-0000-000070430000}"/>
    <cellStyle name="20 % - Markeringsfarve6 3 3 6 2 5" xfId="21138" xr:uid="{00000000-0005-0000-0000-000071430000}"/>
    <cellStyle name="20 % - Markeringsfarve6 3 3 6 2 6" xfId="36127" xr:uid="{00000000-0005-0000-0000-000072430000}"/>
    <cellStyle name="20 % - Markeringsfarve6 3 3 6 3" xfId="3705" xr:uid="{00000000-0005-0000-0000-000073430000}"/>
    <cellStyle name="20 % - Markeringsfarve6 3 3 6 3 2" xfId="8080" xr:uid="{00000000-0005-0000-0000-000074430000}"/>
    <cellStyle name="20 % - Markeringsfarve6 3 3 6 3 2 2" xfId="15568" xr:uid="{00000000-0005-0000-0000-000075430000}"/>
    <cellStyle name="20 % - Markeringsfarve6 3 3 6 3 2 2 2" xfId="31883" xr:uid="{00000000-0005-0000-0000-000076430000}"/>
    <cellStyle name="20 % - Markeringsfarve6 3 3 6 3 2 2 3" xfId="46847" xr:uid="{00000000-0005-0000-0000-000077430000}"/>
    <cellStyle name="20 % - Markeringsfarve6 3 3 6 3 2 3" xfId="24861" xr:uid="{00000000-0005-0000-0000-000078430000}"/>
    <cellStyle name="20 % - Markeringsfarve6 3 3 6 3 2 4" xfId="39848" xr:uid="{00000000-0005-0000-0000-000079430000}"/>
    <cellStyle name="20 % - Markeringsfarve6 3 3 6 3 3" xfId="11842" xr:uid="{00000000-0005-0000-0000-00007A430000}"/>
    <cellStyle name="20 % - Markeringsfarve6 3 3 6 3 3 2" xfId="28162" xr:uid="{00000000-0005-0000-0000-00007B430000}"/>
    <cellStyle name="20 % - Markeringsfarve6 3 3 6 3 3 3" xfId="43128" xr:uid="{00000000-0005-0000-0000-00007C430000}"/>
    <cellStyle name="20 % - Markeringsfarve6 3 3 6 3 4" xfId="21140" xr:uid="{00000000-0005-0000-0000-00007D430000}"/>
    <cellStyle name="20 % - Markeringsfarve6 3 3 6 3 5" xfId="36129" xr:uid="{00000000-0005-0000-0000-00007E430000}"/>
    <cellStyle name="20 % - Markeringsfarve6 3 3 6 4" xfId="3706" xr:uid="{00000000-0005-0000-0000-00007F430000}"/>
    <cellStyle name="20 % - Markeringsfarve6 3 3 6 4 2" xfId="9451" xr:uid="{00000000-0005-0000-0000-000080430000}"/>
    <cellStyle name="20 % - Markeringsfarve6 3 3 6 4 2 2" xfId="16905" xr:uid="{00000000-0005-0000-0000-000081430000}"/>
    <cellStyle name="20 % - Markeringsfarve6 3 3 6 4 2 2 2" xfId="33220" xr:uid="{00000000-0005-0000-0000-000082430000}"/>
    <cellStyle name="20 % - Markeringsfarve6 3 3 6 4 2 2 3" xfId="48184" xr:uid="{00000000-0005-0000-0000-000083430000}"/>
    <cellStyle name="20 % - Markeringsfarve6 3 3 6 4 2 3" xfId="26198" xr:uid="{00000000-0005-0000-0000-000084430000}"/>
    <cellStyle name="20 % - Markeringsfarve6 3 3 6 4 2 4" xfId="41185" xr:uid="{00000000-0005-0000-0000-000085430000}"/>
    <cellStyle name="20 % - Markeringsfarve6 3 3 6 4 3" xfId="11843" xr:uid="{00000000-0005-0000-0000-000086430000}"/>
    <cellStyle name="20 % - Markeringsfarve6 3 3 6 4 3 2" xfId="28163" xr:uid="{00000000-0005-0000-0000-000087430000}"/>
    <cellStyle name="20 % - Markeringsfarve6 3 3 6 4 3 3" xfId="43129" xr:uid="{00000000-0005-0000-0000-000088430000}"/>
    <cellStyle name="20 % - Markeringsfarve6 3 3 6 4 4" xfId="21141" xr:uid="{00000000-0005-0000-0000-000089430000}"/>
    <cellStyle name="20 % - Markeringsfarve6 3 3 6 4 5" xfId="36130" xr:uid="{00000000-0005-0000-0000-00008A430000}"/>
    <cellStyle name="20 % - Markeringsfarve6 3 3 6 5" xfId="6395" xr:uid="{00000000-0005-0000-0000-00008B430000}"/>
    <cellStyle name="20 % - Markeringsfarve6 3 3 6 5 2" xfId="13891" xr:uid="{00000000-0005-0000-0000-00008C430000}"/>
    <cellStyle name="20 % - Markeringsfarve6 3 3 6 5 2 2" xfId="30206" xr:uid="{00000000-0005-0000-0000-00008D430000}"/>
    <cellStyle name="20 % - Markeringsfarve6 3 3 6 5 2 3" xfId="45170" xr:uid="{00000000-0005-0000-0000-00008E430000}"/>
    <cellStyle name="20 % - Markeringsfarve6 3 3 6 5 3" xfId="23184" xr:uid="{00000000-0005-0000-0000-00008F430000}"/>
    <cellStyle name="20 % - Markeringsfarve6 3 3 6 5 4" xfId="38171" xr:uid="{00000000-0005-0000-0000-000090430000}"/>
    <cellStyle name="20 % - Markeringsfarve6 3 3 6 6" xfId="11839" xr:uid="{00000000-0005-0000-0000-000091430000}"/>
    <cellStyle name="20 % - Markeringsfarve6 3 3 6 6 2" xfId="28159" xr:uid="{00000000-0005-0000-0000-000092430000}"/>
    <cellStyle name="20 % - Markeringsfarve6 3 3 6 6 3" xfId="43125" xr:uid="{00000000-0005-0000-0000-000093430000}"/>
    <cellStyle name="20 % - Markeringsfarve6 3 3 6 7" xfId="21137" xr:uid="{00000000-0005-0000-0000-000094430000}"/>
    <cellStyle name="20 % - Markeringsfarve6 3 3 6 8" xfId="36126" xr:uid="{00000000-0005-0000-0000-000095430000}"/>
    <cellStyle name="20 % - Markeringsfarve6 3 3 7" xfId="3707" xr:uid="{00000000-0005-0000-0000-000096430000}"/>
    <cellStyle name="20 % - Markeringsfarve6 3 3 7 2" xfId="3708" xr:uid="{00000000-0005-0000-0000-000097430000}"/>
    <cellStyle name="20 % - Markeringsfarve6 3 3 7 2 2" xfId="8263" xr:uid="{00000000-0005-0000-0000-000098430000}"/>
    <cellStyle name="20 % - Markeringsfarve6 3 3 7 2 2 2" xfId="15742" xr:uid="{00000000-0005-0000-0000-000099430000}"/>
    <cellStyle name="20 % - Markeringsfarve6 3 3 7 2 2 2 2" xfId="32057" xr:uid="{00000000-0005-0000-0000-00009A430000}"/>
    <cellStyle name="20 % - Markeringsfarve6 3 3 7 2 2 2 3" xfId="47021" xr:uid="{00000000-0005-0000-0000-00009B430000}"/>
    <cellStyle name="20 % - Markeringsfarve6 3 3 7 2 2 3" xfId="25035" xr:uid="{00000000-0005-0000-0000-00009C430000}"/>
    <cellStyle name="20 % - Markeringsfarve6 3 3 7 2 2 4" xfId="40022" xr:uid="{00000000-0005-0000-0000-00009D430000}"/>
    <cellStyle name="20 % - Markeringsfarve6 3 3 7 2 3" xfId="11845" xr:uid="{00000000-0005-0000-0000-00009E430000}"/>
    <cellStyle name="20 % - Markeringsfarve6 3 3 7 2 3 2" xfId="28165" xr:uid="{00000000-0005-0000-0000-00009F430000}"/>
    <cellStyle name="20 % - Markeringsfarve6 3 3 7 2 3 3" xfId="43131" xr:uid="{00000000-0005-0000-0000-0000A0430000}"/>
    <cellStyle name="20 % - Markeringsfarve6 3 3 7 2 4" xfId="21143" xr:uid="{00000000-0005-0000-0000-0000A1430000}"/>
    <cellStyle name="20 % - Markeringsfarve6 3 3 7 2 5" xfId="36132" xr:uid="{00000000-0005-0000-0000-0000A2430000}"/>
    <cellStyle name="20 % - Markeringsfarve6 3 3 7 3" xfId="6850" xr:uid="{00000000-0005-0000-0000-0000A3430000}"/>
    <cellStyle name="20 % - Markeringsfarve6 3 3 7 3 2" xfId="14345" xr:uid="{00000000-0005-0000-0000-0000A4430000}"/>
    <cellStyle name="20 % - Markeringsfarve6 3 3 7 3 2 2" xfId="30660" xr:uid="{00000000-0005-0000-0000-0000A5430000}"/>
    <cellStyle name="20 % - Markeringsfarve6 3 3 7 3 2 3" xfId="45624" xr:uid="{00000000-0005-0000-0000-0000A6430000}"/>
    <cellStyle name="20 % - Markeringsfarve6 3 3 7 3 3" xfId="23638" xr:uid="{00000000-0005-0000-0000-0000A7430000}"/>
    <cellStyle name="20 % - Markeringsfarve6 3 3 7 3 4" xfId="38625" xr:uid="{00000000-0005-0000-0000-0000A8430000}"/>
    <cellStyle name="20 % - Markeringsfarve6 3 3 7 4" xfId="11844" xr:uid="{00000000-0005-0000-0000-0000A9430000}"/>
    <cellStyle name="20 % - Markeringsfarve6 3 3 7 4 2" xfId="28164" xr:uid="{00000000-0005-0000-0000-0000AA430000}"/>
    <cellStyle name="20 % - Markeringsfarve6 3 3 7 4 3" xfId="43130" xr:uid="{00000000-0005-0000-0000-0000AB430000}"/>
    <cellStyle name="20 % - Markeringsfarve6 3 3 7 5" xfId="21142" xr:uid="{00000000-0005-0000-0000-0000AC430000}"/>
    <cellStyle name="20 % - Markeringsfarve6 3 3 7 6" xfId="36131" xr:uid="{00000000-0005-0000-0000-0000AD430000}"/>
    <cellStyle name="20 % - Markeringsfarve6 3 3 8" xfId="3709" xr:uid="{00000000-0005-0000-0000-0000AE430000}"/>
    <cellStyle name="20 % - Markeringsfarve6 3 3 8 2" xfId="7491" xr:uid="{00000000-0005-0000-0000-0000AF430000}"/>
    <cellStyle name="20 % - Markeringsfarve6 3 3 8 2 2" xfId="14980" xr:uid="{00000000-0005-0000-0000-0000B0430000}"/>
    <cellStyle name="20 % - Markeringsfarve6 3 3 8 2 2 2" xfId="31295" xr:uid="{00000000-0005-0000-0000-0000B1430000}"/>
    <cellStyle name="20 % - Markeringsfarve6 3 3 8 2 2 3" xfId="46259" xr:uid="{00000000-0005-0000-0000-0000B2430000}"/>
    <cellStyle name="20 % - Markeringsfarve6 3 3 8 2 3" xfId="24273" xr:uid="{00000000-0005-0000-0000-0000B3430000}"/>
    <cellStyle name="20 % - Markeringsfarve6 3 3 8 2 4" xfId="39260" xr:uid="{00000000-0005-0000-0000-0000B4430000}"/>
    <cellStyle name="20 % - Markeringsfarve6 3 3 8 3" xfId="11846" xr:uid="{00000000-0005-0000-0000-0000B5430000}"/>
    <cellStyle name="20 % - Markeringsfarve6 3 3 8 3 2" xfId="28166" xr:uid="{00000000-0005-0000-0000-0000B6430000}"/>
    <cellStyle name="20 % - Markeringsfarve6 3 3 8 3 3" xfId="43132" xr:uid="{00000000-0005-0000-0000-0000B7430000}"/>
    <cellStyle name="20 % - Markeringsfarve6 3 3 8 4" xfId="21144" xr:uid="{00000000-0005-0000-0000-0000B8430000}"/>
    <cellStyle name="20 % - Markeringsfarve6 3 3 8 5" xfId="36133" xr:uid="{00000000-0005-0000-0000-0000B9430000}"/>
    <cellStyle name="20 % - Markeringsfarve6 3 3 9" xfId="3710" xr:uid="{00000000-0005-0000-0000-0000BA430000}"/>
    <cellStyle name="20 % - Markeringsfarve6 3 3 9 2" xfId="8970" xr:uid="{00000000-0005-0000-0000-0000BB430000}"/>
    <cellStyle name="20 % - Markeringsfarve6 3 3 9 2 2" xfId="16442" xr:uid="{00000000-0005-0000-0000-0000BC430000}"/>
    <cellStyle name="20 % - Markeringsfarve6 3 3 9 2 2 2" xfId="32757" xr:uid="{00000000-0005-0000-0000-0000BD430000}"/>
    <cellStyle name="20 % - Markeringsfarve6 3 3 9 2 2 3" xfId="47721" xr:uid="{00000000-0005-0000-0000-0000BE430000}"/>
    <cellStyle name="20 % - Markeringsfarve6 3 3 9 2 3" xfId="25735" xr:uid="{00000000-0005-0000-0000-0000BF430000}"/>
    <cellStyle name="20 % - Markeringsfarve6 3 3 9 2 4" xfId="40722" xr:uid="{00000000-0005-0000-0000-0000C0430000}"/>
    <cellStyle name="20 % - Markeringsfarve6 3 3 9 3" xfId="11847" xr:uid="{00000000-0005-0000-0000-0000C1430000}"/>
    <cellStyle name="20 % - Markeringsfarve6 3 3 9 3 2" xfId="28167" xr:uid="{00000000-0005-0000-0000-0000C2430000}"/>
    <cellStyle name="20 % - Markeringsfarve6 3 3 9 3 3" xfId="43133" xr:uid="{00000000-0005-0000-0000-0000C3430000}"/>
    <cellStyle name="20 % - Markeringsfarve6 3 3 9 4" xfId="21145" xr:uid="{00000000-0005-0000-0000-0000C4430000}"/>
    <cellStyle name="20 % - Markeringsfarve6 3 3 9 5" xfId="36134" xr:uid="{00000000-0005-0000-0000-0000C5430000}"/>
    <cellStyle name="20 % - Markeringsfarve6 3 4" xfId="3711" xr:uid="{00000000-0005-0000-0000-0000C6430000}"/>
    <cellStyle name="20 % - Markeringsfarve6 3 4 2" xfId="3712" xr:uid="{00000000-0005-0000-0000-0000C7430000}"/>
    <cellStyle name="20 % - Markeringsfarve6 3 4 2 2" xfId="3713" xr:uid="{00000000-0005-0000-0000-0000C8430000}"/>
    <cellStyle name="20 % - Markeringsfarve6 3 4 2 2 2" xfId="8304" xr:uid="{00000000-0005-0000-0000-0000C9430000}"/>
    <cellStyle name="20 % - Markeringsfarve6 3 4 2 2 2 2" xfId="15783" xr:uid="{00000000-0005-0000-0000-0000CA430000}"/>
    <cellStyle name="20 % - Markeringsfarve6 3 4 2 2 2 2 2" xfId="32098" xr:uid="{00000000-0005-0000-0000-0000CB430000}"/>
    <cellStyle name="20 % - Markeringsfarve6 3 4 2 2 2 2 3" xfId="47062" xr:uid="{00000000-0005-0000-0000-0000CC430000}"/>
    <cellStyle name="20 % - Markeringsfarve6 3 4 2 2 2 3" xfId="25076" xr:uid="{00000000-0005-0000-0000-0000CD430000}"/>
    <cellStyle name="20 % - Markeringsfarve6 3 4 2 2 2 4" xfId="40063" xr:uid="{00000000-0005-0000-0000-0000CE430000}"/>
    <cellStyle name="20 % - Markeringsfarve6 3 4 2 2 3" xfId="11850" xr:uid="{00000000-0005-0000-0000-0000CF430000}"/>
    <cellStyle name="20 % - Markeringsfarve6 3 4 2 2 3 2" xfId="28170" xr:uid="{00000000-0005-0000-0000-0000D0430000}"/>
    <cellStyle name="20 % - Markeringsfarve6 3 4 2 2 3 3" xfId="43136" xr:uid="{00000000-0005-0000-0000-0000D1430000}"/>
    <cellStyle name="20 % - Markeringsfarve6 3 4 2 2 4" xfId="21148" xr:uid="{00000000-0005-0000-0000-0000D2430000}"/>
    <cellStyle name="20 % - Markeringsfarve6 3 4 2 2 5" xfId="36137" xr:uid="{00000000-0005-0000-0000-0000D3430000}"/>
    <cellStyle name="20 % - Markeringsfarve6 3 4 2 3" xfId="6883" xr:uid="{00000000-0005-0000-0000-0000D4430000}"/>
    <cellStyle name="20 % - Markeringsfarve6 3 4 2 3 2" xfId="14378" xr:uid="{00000000-0005-0000-0000-0000D5430000}"/>
    <cellStyle name="20 % - Markeringsfarve6 3 4 2 3 2 2" xfId="30693" xr:uid="{00000000-0005-0000-0000-0000D6430000}"/>
    <cellStyle name="20 % - Markeringsfarve6 3 4 2 3 2 3" xfId="45657" xr:uid="{00000000-0005-0000-0000-0000D7430000}"/>
    <cellStyle name="20 % - Markeringsfarve6 3 4 2 3 3" xfId="23671" xr:uid="{00000000-0005-0000-0000-0000D8430000}"/>
    <cellStyle name="20 % - Markeringsfarve6 3 4 2 3 4" xfId="38658" xr:uid="{00000000-0005-0000-0000-0000D9430000}"/>
    <cellStyle name="20 % - Markeringsfarve6 3 4 2 4" xfId="11849" xr:uid="{00000000-0005-0000-0000-0000DA430000}"/>
    <cellStyle name="20 % - Markeringsfarve6 3 4 2 4 2" xfId="28169" xr:uid="{00000000-0005-0000-0000-0000DB430000}"/>
    <cellStyle name="20 % - Markeringsfarve6 3 4 2 4 3" xfId="43135" xr:uid="{00000000-0005-0000-0000-0000DC430000}"/>
    <cellStyle name="20 % - Markeringsfarve6 3 4 2 5" xfId="21147" xr:uid="{00000000-0005-0000-0000-0000DD430000}"/>
    <cellStyle name="20 % - Markeringsfarve6 3 4 2 6" xfId="36136" xr:uid="{00000000-0005-0000-0000-0000DE430000}"/>
    <cellStyle name="20 % - Markeringsfarve6 3 4 3" xfId="3714" xr:uid="{00000000-0005-0000-0000-0000DF430000}"/>
    <cellStyle name="20 % - Markeringsfarve6 3 4 3 2" xfId="7534" xr:uid="{00000000-0005-0000-0000-0000E0430000}"/>
    <cellStyle name="20 % - Markeringsfarve6 3 4 3 2 2" xfId="15023" xr:uid="{00000000-0005-0000-0000-0000E1430000}"/>
    <cellStyle name="20 % - Markeringsfarve6 3 4 3 2 2 2" xfId="31338" xr:uid="{00000000-0005-0000-0000-0000E2430000}"/>
    <cellStyle name="20 % - Markeringsfarve6 3 4 3 2 2 3" xfId="46302" xr:uid="{00000000-0005-0000-0000-0000E3430000}"/>
    <cellStyle name="20 % - Markeringsfarve6 3 4 3 2 3" xfId="24316" xr:uid="{00000000-0005-0000-0000-0000E4430000}"/>
    <cellStyle name="20 % - Markeringsfarve6 3 4 3 2 4" xfId="39303" xr:uid="{00000000-0005-0000-0000-0000E5430000}"/>
    <cellStyle name="20 % - Markeringsfarve6 3 4 3 3" xfId="11851" xr:uid="{00000000-0005-0000-0000-0000E6430000}"/>
    <cellStyle name="20 % - Markeringsfarve6 3 4 3 3 2" xfId="28171" xr:uid="{00000000-0005-0000-0000-0000E7430000}"/>
    <cellStyle name="20 % - Markeringsfarve6 3 4 3 3 3" xfId="43137" xr:uid="{00000000-0005-0000-0000-0000E8430000}"/>
    <cellStyle name="20 % - Markeringsfarve6 3 4 3 4" xfId="21149" xr:uid="{00000000-0005-0000-0000-0000E9430000}"/>
    <cellStyle name="20 % - Markeringsfarve6 3 4 3 5" xfId="36138" xr:uid="{00000000-0005-0000-0000-0000EA430000}"/>
    <cellStyle name="20 % - Markeringsfarve6 3 4 4" xfId="3715" xr:uid="{00000000-0005-0000-0000-0000EB430000}"/>
    <cellStyle name="20 % - Markeringsfarve6 3 4 4 2" xfId="9171" xr:uid="{00000000-0005-0000-0000-0000EC430000}"/>
    <cellStyle name="20 % - Markeringsfarve6 3 4 4 2 2" xfId="16638" xr:uid="{00000000-0005-0000-0000-0000ED430000}"/>
    <cellStyle name="20 % - Markeringsfarve6 3 4 4 2 2 2" xfId="32953" xr:uid="{00000000-0005-0000-0000-0000EE430000}"/>
    <cellStyle name="20 % - Markeringsfarve6 3 4 4 2 2 3" xfId="47917" xr:uid="{00000000-0005-0000-0000-0000EF430000}"/>
    <cellStyle name="20 % - Markeringsfarve6 3 4 4 2 3" xfId="25931" xr:uid="{00000000-0005-0000-0000-0000F0430000}"/>
    <cellStyle name="20 % - Markeringsfarve6 3 4 4 2 4" xfId="40918" xr:uid="{00000000-0005-0000-0000-0000F1430000}"/>
    <cellStyle name="20 % - Markeringsfarve6 3 4 4 3" xfId="11852" xr:uid="{00000000-0005-0000-0000-0000F2430000}"/>
    <cellStyle name="20 % - Markeringsfarve6 3 4 4 3 2" xfId="28172" xr:uid="{00000000-0005-0000-0000-0000F3430000}"/>
    <cellStyle name="20 % - Markeringsfarve6 3 4 4 3 3" xfId="43138" xr:uid="{00000000-0005-0000-0000-0000F4430000}"/>
    <cellStyle name="20 % - Markeringsfarve6 3 4 4 4" xfId="21150" xr:uid="{00000000-0005-0000-0000-0000F5430000}"/>
    <cellStyle name="20 % - Markeringsfarve6 3 4 4 5" xfId="36139" xr:uid="{00000000-0005-0000-0000-0000F6430000}"/>
    <cellStyle name="20 % - Markeringsfarve6 3 4 5" xfId="6396" xr:uid="{00000000-0005-0000-0000-0000F7430000}"/>
    <cellStyle name="20 % - Markeringsfarve6 3 4 5 2" xfId="13892" xr:uid="{00000000-0005-0000-0000-0000F8430000}"/>
    <cellStyle name="20 % - Markeringsfarve6 3 4 5 2 2" xfId="30207" xr:uid="{00000000-0005-0000-0000-0000F9430000}"/>
    <cellStyle name="20 % - Markeringsfarve6 3 4 5 2 3" xfId="45171" xr:uid="{00000000-0005-0000-0000-0000FA430000}"/>
    <cellStyle name="20 % - Markeringsfarve6 3 4 5 3" xfId="23185" xr:uid="{00000000-0005-0000-0000-0000FB430000}"/>
    <cellStyle name="20 % - Markeringsfarve6 3 4 5 4" xfId="38172" xr:uid="{00000000-0005-0000-0000-0000FC430000}"/>
    <cellStyle name="20 % - Markeringsfarve6 3 4 6" xfId="11848" xr:uid="{00000000-0005-0000-0000-0000FD430000}"/>
    <cellStyle name="20 % - Markeringsfarve6 3 4 6 2" xfId="28168" xr:uid="{00000000-0005-0000-0000-0000FE430000}"/>
    <cellStyle name="20 % - Markeringsfarve6 3 4 6 3" xfId="43134" xr:uid="{00000000-0005-0000-0000-0000FF430000}"/>
    <cellStyle name="20 % - Markeringsfarve6 3 4 7" xfId="21146" xr:uid="{00000000-0005-0000-0000-000000440000}"/>
    <cellStyle name="20 % - Markeringsfarve6 3 4 8" xfId="36135" xr:uid="{00000000-0005-0000-0000-000001440000}"/>
    <cellStyle name="20 % - Markeringsfarve6 3 5" xfId="3716" xr:uid="{00000000-0005-0000-0000-000002440000}"/>
    <cellStyle name="20 % - Markeringsfarve6 3 5 2" xfId="3717" xr:uid="{00000000-0005-0000-0000-000003440000}"/>
    <cellStyle name="20 % - Markeringsfarve6 3 5 2 2" xfId="3718" xr:uid="{00000000-0005-0000-0000-000004440000}"/>
    <cellStyle name="20 % - Markeringsfarve6 3 5 2 2 2" xfId="8447" xr:uid="{00000000-0005-0000-0000-000005440000}"/>
    <cellStyle name="20 % - Markeringsfarve6 3 5 2 2 2 2" xfId="15926" xr:uid="{00000000-0005-0000-0000-000006440000}"/>
    <cellStyle name="20 % - Markeringsfarve6 3 5 2 2 2 2 2" xfId="32241" xr:uid="{00000000-0005-0000-0000-000007440000}"/>
    <cellStyle name="20 % - Markeringsfarve6 3 5 2 2 2 2 3" xfId="47205" xr:uid="{00000000-0005-0000-0000-000008440000}"/>
    <cellStyle name="20 % - Markeringsfarve6 3 5 2 2 2 3" xfId="25219" xr:uid="{00000000-0005-0000-0000-000009440000}"/>
    <cellStyle name="20 % - Markeringsfarve6 3 5 2 2 2 4" xfId="40206" xr:uid="{00000000-0005-0000-0000-00000A440000}"/>
    <cellStyle name="20 % - Markeringsfarve6 3 5 2 2 3" xfId="11855" xr:uid="{00000000-0005-0000-0000-00000B440000}"/>
    <cellStyle name="20 % - Markeringsfarve6 3 5 2 2 3 2" xfId="28175" xr:uid="{00000000-0005-0000-0000-00000C440000}"/>
    <cellStyle name="20 % - Markeringsfarve6 3 5 2 2 3 3" xfId="43141" xr:uid="{00000000-0005-0000-0000-00000D440000}"/>
    <cellStyle name="20 % - Markeringsfarve6 3 5 2 2 4" xfId="21153" xr:uid="{00000000-0005-0000-0000-00000E440000}"/>
    <cellStyle name="20 % - Markeringsfarve6 3 5 2 2 5" xfId="36142" xr:uid="{00000000-0005-0000-0000-00000F440000}"/>
    <cellStyle name="20 % - Markeringsfarve6 3 5 2 3" xfId="7002" xr:uid="{00000000-0005-0000-0000-000010440000}"/>
    <cellStyle name="20 % - Markeringsfarve6 3 5 2 3 2" xfId="14497" xr:uid="{00000000-0005-0000-0000-000011440000}"/>
    <cellStyle name="20 % - Markeringsfarve6 3 5 2 3 2 2" xfId="30812" xr:uid="{00000000-0005-0000-0000-000012440000}"/>
    <cellStyle name="20 % - Markeringsfarve6 3 5 2 3 2 3" xfId="45776" xr:uid="{00000000-0005-0000-0000-000013440000}"/>
    <cellStyle name="20 % - Markeringsfarve6 3 5 2 3 3" xfId="23790" xr:uid="{00000000-0005-0000-0000-000014440000}"/>
    <cellStyle name="20 % - Markeringsfarve6 3 5 2 3 4" xfId="38777" xr:uid="{00000000-0005-0000-0000-000015440000}"/>
    <cellStyle name="20 % - Markeringsfarve6 3 5 2 4" xfId="11854" xr:uid="{00000000-0005-0000-0000-000016440000}"/>
    <cellStyle name="20 % - Markeringsfarve6 3 5 2 4 2" xfId="28174" xr:uid="{00000000-0005-0000-0000-000017440000}"/>
    <cellStyle name="20 % - Markeringsfarve6 3 5 2 4 3" xfId="43140" xr:uid="{00000000-0005-0000-0000-000018440000}"/>
    <cellStyle name="20 % - Markeringsfarve6 3 5 2 5" xfId="21152" xr:uid="{00000000-0005-0000-0000-000019440000}"/>
    <cellStyle name="20 % - Markeringsfarve6 3 5 2 6" xfId="36141" xr:uid="{00000000-0005-0000-0000-00001A440000}"/>
    <cellStyle name="20 % - Markeringsfarve6 3 5 3" xfId="3719" xr:uid="{00000000-0005-0000-0000-00001B440000}"/>
    <cellStyle name="20 % - Markeringsfarve6 3 5 3 2" xfId="7677" xr:uid="{00000000-0005-0000-0000-00001C440000}"/>
    <cellStyle name="20 % - Markeringsfarve6 3 5 3 2 2" xfId="15166" xr:uid="{00000000-0005-0000-0000-00001D440000}"/>
    <cellStyle name="20 % - Markeringsfarve6 3 5 3 2 2 2" xfId="31481" xr:uid="{00000000-0005-0000-0000-00001E440000}"/>
    <cellStyle name="20 % - Markeringsfarve6 3 5 3 2 2 3" xfId="46445" xr:uid="{00000000-0005-0000-0000-00001F440000}"/>
    <cellStyle name="20 % - Markeringsfarve6 3 5 3 2 3" xfId="24459" xr:uid="{00000000-0005-0000-0000-000020440000}"/>
    <cellStyle name="20 % - Markeringsfarve6 3 5 3 2 4" xfId="39446" xr:uid="{00000000-0005-0000-0000-000021440000}"/>
    <cellStyle name="20 % - Markeringsfarve6 3 5 3 3" xfId="11856" xr:uid="{00000000-0005-0000-0000-000022440000}"/>
    <cellStyle name="20 % - Markeringsfarve6 3 5 3 3 2" xfId="28176" xr:uid="{00000000-0005-0000-0000-000023440000}"/>
    <cellStyle name="20 % - Markeringsfarve6 3 5 3 3 3" xfId="43142" xr:uid="{00000000-0005-0000-0000-000024440000}"/>
    <cellStyle name="20 % - Markeringsfarve6 3 5 3 4" xfId="21154" xr:uid="{00000000-0005-0000-0000-000025440000}"/>
    <cellStyle name="20 % - Markeringsfarve6 3 5 3 5" xfId="36143" xr:uid="{00000000-0005-0000-0000-000026440000}"/>
    <cellStyle name="20 % - Markeringsfarve6 3 5 4" xfId="3720" xr:uid="{00000000-0005-0000-0000-000027440000}"/>
    <cellStyle name="20 % - Markeringsfarve6 3 5 4 2" xfId="9385" xr:uid="{00000000-0005-0000-0000-000028440000}"/>
    <cellStyle name="20 % - Markeringsfarve6 3 5 4 2 2" xfId="16843" xr:uid="{00000000-0005-0000-0000-000029440000}"/>
    <cellStyle name="20 % - Markeringsfarve6 3 5 4 2 2 2" xfId="33158" xr:uid="{00000000-0005-0000-0000-00002A440000}"/>
    <cellStyle name="20 % - Markeringsfarve6 3 5 4 2 2 3" xfId="48122" xr:uid="{00000000-0005-0000-0000-00002B440000}"/>
    <cellStyle name="20 % - Markeringsfarve6 3 5 4 2 3" xfId="26136" xr:uid="{00000000-0005-0000-0000-00002C440000}"/>
    <cellStyle name="20 % - Markeringsfarve6 3 5 4 2 4" xfId="41123" xr:uid="{00000000-0005-0000-0000-00002D440000}"/>
    <cellStyle name="20 % - Markeringsfarve6 3 5 4 3" xfId="11857" xr:uid="{00000000-0005-0000-0000-00002E440000}"/>
    <cellStyle name="20 % - Markeringsfarve6 3 5 4 3 2" xfId="28177" xr:uid="{00000000-0005-0000-0000-00002F440000}"/>
    <cellStyle name="20 % - Markeringsfarve6 3 5 4 3 3" xfId="43143" xr:uid="{00000000-0005-0000-0000-000030440000}"/>
    <cellStyle name="20 % - Markeringsfarve6 3 5 4 4" xfId="21155" xr:uid="{00000000-0005-0000-0000-000031440000}"/>
    <cellStyle name="20 % - Markeringsfarve6 3 5 4 5" xfId="36144" xr:uid="{00000000-0005-0000-0000-000032440000}"/>
    <cellStyle name="20 % - Markeringsfarve6 3 5 5" xfId="6397" xr:uid="{00000000-0005-0000-0000-000033440000}"/>
    <cellStyle name="20 % - Markeringsfarve6 3 5 5 2" xfId="13893" xr:uid="{00000000-0005-0000-0000-000034440000}"/>
    <cellStyle name="20 % - Markeringsfarve6 3 5 5 2 2" xfId="30208" xr:uid="{00000000-0005-0000-0000-000035440000}"/>
    <cellStyle name="20 % - Markeringsfarve6 3 5 5 2 3" xfId="45172" xr:uid="{00000000-0005-0000-0000-000036440000}"/>
    <cellStyle name="20 % - Markeringsfarve6 3 5 5 3" xfId="23186" xr:uid="{00000000-0005-0000-0000-000037440000}"/>
    <cellStyle name="20 % - Markeringsfarve6 3 5 5 4" xfId="38173" xr:uid="{00000000-0005-0000-0000-000038440000}"/>
    <cellStyle name="20 % - Markeringsfarve6 3 5 6" xfId="11853" xr:uid="{00000000-0005-0000-0000-000039440000}"/>
    <cellStyle name="20 % - Markeringsfarve6 3 5 6 2" xfId="28173" xr:uid="{00000000-0005-0000-0000-00003A440000}"/>
    <cellStyle name="20 % - Markeringsfarve6 3 5 6 3" xfId="43139" xr:uid="{00000000-0005-0000-0000-00003B440000}"/>
    <cellStyle name="20 % - Markeringsfarve6 3 5 7" xfId="21151" xr:uid="{00000000-0005-0000-0000-00003C440000}"/>
    <cellStyle name="20 % - Markeringsfarve6 3 5 8" xfId="36140" xr:uid="{00000000-0005-0000-0000-00003D440000}"/>
    <cellStyle name="20 % - Markeringsfarve6 3 6" xfId="3721" xr:uid="{00000000-0005-0000-0000-00003E440000}"/>
    <cellStyle name="20 % - Markeringsfarve6 3 6 2" xfId="3722" xr:uid="{00000000-0005-0000-0000-00003F440000}"/>
    <cellStyle name="20 % - Markeringsfarve6 3 6 2 2" xfId="3723" xr:uid="{00000000-0005-0000-0000-000040440000}"/>
    <cellStyle name="20 % - Markeringsfarve6 3 6 2 2 2" xfId="8542" xr:uid="{00000000-0005-0000-0000-000041440000}"/>
    <cellStyle name="20 % - Markeringsfarve6 3 6 2 2 2 2" xfId="16021" xr:uid="{00000000-0005-0000-0000-000042440000}"/>
    <cellStyle name="20 % - Markeringsfarve6 3 6 2 2 2 2 2" xfId="32336" xr:uid="{00000000-0005-0000-0000-000043440000}"/>
    <cellStyle name="20 % - Markeringsfarve6 3 6 2 2 2 2 3" xfId="47300" xr:uid="{00000000-0005-0000-0000-000044440000}"/>
    <cellStyle name="20 % - Markeringsfarve6 3 6 2 2 2 3" xfId="25314" xr:uid="{00000000-0005-0000-0000-000045440000}"/>
    <cellStyle name="20 % - Markeringsfarve6 3 6 2 2 2 4" xfId="40301" xr:uid="{00000000-0005-0000-0000-000046440000}"/>
    <cellStyle name="20 % - Markeringsfarve6 3 6 2 2 3" xfId="11860" xr:uid="{00000000-0005-0000-0000-000047440000}"/>
    <cellStyle name="20 % - Markeringsfarve6 3 6 2 2 3 2" xfId="28180" xr:uid="{00000000-0005-0000-0000-000048440000}"/>
    <cellStyle name="20 % - Markeringsfarve6 3 6 2 2 3 3" xfId="43146" xr:uid="{00000000-0005-0000-0000-000049440000}"/>
    <cellStyle name="20 % - Markeringsfarve6 3 6 2 2 4" xfId="21158" xr:uid="{00000000-0005-0000-0000-00004A440000}"/>
    <cellStyle name="20 % - Markeringsfarve6 3 6 2 2 5" xfId="36147" xr:uid="{00000000-0005-0000-0000-00004B440000}"/>
    <cellStyle name="20 % - Markeringsfarve6 3 6 2 3" xfId="7085" xr:uid="{00000000-0005-0000-0000-00004C440000}"/>
    <cellStyle name="20 % - Markeringsfarve6 3 6 2 3 2" xfId="14577" xr:uid="{00000000-0005-0000-0000-00004D440000}"/>
    <cellStyle name="20 % - Markeringsfarve6 3 6 2 3 2 2" xfId="30892" xr:uid="{00000000-0005-0000-0000-00004E440000}"/>
    <cellStyle name="20 % - Markeringsfarve6 3 6 2 3 2 3" xfId="45856" xr:uid="{00000000-0005-0000-0000-00004F440000}"/>
    <cellStyle name="20 % - Markeringsfarve6 3 6 2 3 3" xfId="23870" xr:uid="{00000000-0005-0000-0000-000050440000}"/>
    <cellStyle name="20 % - Markeringsfarve6 3 6 2 3 4" xfId="38857" xr:uid="{00000000-0005-0000-0000-000051440000}"/>
    <cellStyle name="20 % - Markeringsfarve6 3 6 2 4" xfId="11859" xr:uid="{00000000-0005-0000-0000-000052440000}"/>
    <cellStyle name="20 % - Markeringsfarve6 3 6 2 4 2" xfId="28179" xr:uid="{00000000-0005-0000-0000-000053440000}"/>
    <cellStyle name="20 % - Markeringsfarve6 3 6 2 4 3" xfId="43145" xr:uid="{00000000-0005-0000-0000-000054440000}"/>
    <cellStyle name="20 % - Markeringsfarve6 3 6 2 5" xfId="21157" xr:uid="{00000000-0005-0000-0000-000055440000}"/>
    <cellStyle name="20 % - Markeringsfarve6 3 6 2 6" xfId="36146" xr:uid="{00000000-0005-0000-0000-000056440000}"/>
    <cellStyle name="20 % - Markeringsfarve6 3 6 3" xfId="3724" xr:uid="{00000000-0005-0000-0000-000057440000}"/>
    <cellStyle name="20 % - Markeringsfarve6 3 6 3 2" xfId="7818" xr:uid="{00000000-0005-0000-0000-000058440000}"/>
    <cellStyle name="20 % - Markeringsfarve6 3 6 3 2 2" xfId="15306" xr:uid="{00000000-0005-0000-0000-000059440000}"/>
    <cellStyle name="20 % - Markeringsfarve6 3 6 3 2 2 2" xfId="31621" xr:uid="{00000000-0005-0000-0000-00005A440000}"/>
    <cellStyle name="20 % - Markeringsfarve6 3 6 3 2 2 3" xfId="46585" xr:uid="{00000000-0005-0000-0000-00005B440000}"/>
    <cellStyle name="20 % - Markeringsfarve6 3 6 3 2 3" xfId="24599" xr:uid="{00000000-0005-0000-0000-00005C440000}"/>
    <cellStyle name="20 % - Markeringsfarve6 3 6 3 2 4" xfId="39586" xr:uid="{00000000-0005-0000-0000-00005D440000}"/>
    <cellStyle name="20 % - Markeringsfarve6 3 6 3 3" xfId="11861" xr:uid="{00000000-0005-0000-0000-00005E440000}"/>
    <cellStyle name="20 % - Markeringsfarve6 3 6 3 3 2" xfId="28181" xr:uid="{00000000-0005-0000-0000-00005F440000}"/>
    <cellStyle name="20 % - Markeringsfarve6 3 6 3 3 3" xfId="43147" xr:uid="{00000000-0005-0000-0000-000060440000}"/>
    <cellStyle name="20 % - Markeringsfarve6 3 6 3 4" xfId="21159" xr:uid="{00000000-0005-0000-0000-000061440000}"/>
    <cellStyle name="20 % - Markeringsfarve6 3 6 3 5" xfId="36148" xr:uid="{00000000-0005-0000-0000-000062440000}"/>
    <cellStyle name="20 % - Markeringsfarve6 3 6 4" xfId="3725" xr:uid="{00000000-0005-0000-0000-000063440000}"/>
    <cellStyle name="20 % - Markeringsfarve6 3 6 4 2" xfId="9109" xr:uid="{00000000-0005-0000-0000-000064440000}"/>
    <cellStyle name="20 % - Markeringsfarve6 3 6 4 2 2" xfId="16579" xr:uid="{00000000-0005-0000-0000-000065440000}"/>
    <cellStyle name="20 % - Markeringsfarve6 3 6 4 2 2 2" xfId="32894" xr:uid="{00000000-0005-0000-0000-000066440000}"/>
    <cellStyle name="20 % - Markeringsfarve6 3 6 4 2 2 3" xfId="47858" xr:uid="{00000000-0005-0000-0000-000067440000}"/>
    <cellStyle name="20 % - Markeringsfarve6 3 6 4 2 3" xfId="25872" xr:uid="{00000000-0005-0000-0000-000068440000}"/>
    <cellStyle name="20 % - Markeringsfarve6 3 6 4 2 4" xfId="40859" xr:uid="{00000000-0005-0000-0000-000069440000}"/>
    <cellStyle name="20 % - Markeringsfarve6 3 6 4 3" xfId="11862" xr:uid="{00000000-0005-0000-0000-00006A440000}"/>
    <cellStyle name="20 % - Markeringsfarve6 3 6 4 3 2" xfId="28182" xr:uid="{00000000-0005-0000-0000-00006B440000}"/>
    <cellStyle name="20 % - Markeringsfarve6 3 6 4 3 3" xfId="43148" xr:uid="{00000000-0005-0000-0000-00006C440000}"/>
    <cellStyle name="20 % - Markeringsfarve6 3 6 4 4" xfId="21160" xr:uid="{00000000-0005-0000-0000-00006D440000}"/>
    <cellStyle name="20 % - Markeringsfarve6 3 6 4 5" xfId="36149" xr:uid="{00000000-0005-0000-0000-00006E440000}"/>
    <cellStyle name="20 % - Markeringsfarve6 3 6 5" xfId="6398" xr:uid="{00000000-0005-0000-0000-00006F440000}"/>
    <cellStyle name="20 % - Markeringsfarve6 3 6 5 2" xfId="13894" xr:uid="{00000000-0005-0000-0000-000070440000}"/>
    <cellStyle name="20 % - Markeringsfarve6 3 6 5 2 2" xfId="30209" xr:uid="{00000000-0005-0000-0000-000071440000}"/>
    <cellStyle name="20 % - Markeringsfarve6 3 6 5 2 3" xfId="45173" xr:uid="{00000000-0005-0000-0000-000072440000}"/>
    <cellStyle name="20 % - Markeringsfarve6 3 6 5 3" xfId="23187" xr:uid="{00000000-0005-0000-0000-000073440000}"/>
    <cellStyle name="20 % - Markeringsfarve6 3 6 5 4" xfId="38174" xr:uid="{00000000-0005-0000-0000-000074440000}"/>
    <cellStyle name="20 % - Markeringsfarve6 3 6 6" xfId="11858" xr:uid="{00000000-0005-0000-0000-000075440000}"/>
    <cellStyle name="20 % - Markeringsfarve6 3 6 6 2" xfId="28178" xr:uid="{00000000-0005-0000-0000-000076440000}"/>
    <cellStyle name="20 % - Markeringsfarve6 3 6 6 3" xfId="43144" xr:uid="{00000000-0005-0000-0000-000077440000}"/>
    <cellStyle name="20 % - Markeringsfarve6 3 6 7" xfId="21156" xr:uid="{00000000-0005-0000-0000-000078440000}"/>
    <cellStyle name="20 % - Markeringsfarve6 3 6 8" xfId="36145" xr:uid="{00000000-0005-0000-0000-000079440000}"/>
    <cellStyle name="20 % - Markeringsfarve6 3 7" xfId="3726" xr:uid="{00000000-0005-0000-0000-00007A440000}"/>
    <cellStyle name="20 % - Markeringsfarve6 3 7 2" xfId="3727" xr:uid="{00000000-0005-0000-0000-00007B440000}"/>
    <cellStyle name="20 % - Markeringsfarve6 3 7 2 2" xfId="3728" xr:uid="{00000000-0005-0000-0000-00007C440000}"/>
    <cellStyle name="20 % - Markeringsfarve6 3 7 2 2 2" xfId="8659" xr:uid="{00000000-0005-0000-0000-00007D440000}"/>
    <cellStyle name="20 % - Markeringsfarve6 3 7 2 2 2 2" xfId="16138" xr:uid="{00000000-0005-0000-0000-00007E440000}"/>
    <cellStyle name="20 % - Markeringsfarve6 3 7 2 2 2 2 2" xfId="32453" xr:uid="{00000000-0005-0000-0000-00007F440000}"/>
    <cellStyle name="20 % - Markeringsfarve6 3 7 2 2 2 2 3" xfId="47417" xr:uid="{00000000-0005-0000-0000-000080440000}"/>
    <cellStyle name="20 % - Markeringsfarve6 3 7 2 2 2 3" xfId="25431" xr:uid="{00000000-0005-0000-0000-000081440000}"/>
    <cellStyle name="20 % - Markeringsfarve6 3 7 2 2 2 4" xfId="40418" xr:uid="{00000000-0005-0000-0000-000082440000}"/>
    <cellStyle name="20 % - Markeringsfarve6 3 7 2 2 3" xfId="11865" xr:uid="{00000000-0005-0000-0000-000083440000}"/>
    <cellStyle name="20 % - Markeringsfarve6 3 7 2 2 3 2" xfId="28185" xr:uid="{00000000-0005-0000-0000-000084440000}"/>
    <cellStyle name="20 % - Markeringsfarve6 3 7 2 2 3 3" xfId="43151" xr:uid="{00000000-0005-0000-0000-000085440000}"/>
    <cellStyle name="20 % - Markeringsfarve6 3 7 2 2 4" xfId="21163" xr:uid="{00000000-0005-0000-0000-000086440000}"/>
    <cellStyle name="20 % - Markeringsfarve6 3 7 2 2 5" xfId="36152" xr:uid="{00000000-0005-0000-0000-000087440000}"/>
    <cellStyle name="20 % - Markeringsfarve6 3 7 2 3" xfId="7184" xr:uid="{00000000-0005-0000-0000-000088440000}"/>
    <cellStyle name="20 % - Markeringsfarve6 3 7 2 3 2" xfId="14676" xr:uid="{00000000-0005-0000-0000-000089440000}"/>
    <cellStyle name="20 % - Markeringsfarve6 3 7 2 3 2 2" xfId="30991" xr:uid="{00000000-0005-0000-0000-00008A440000}"/>
    <cellStyle name="20 % - Markeringsfarve6 3 7 2 3 2 3" xfId="45955" xr:uid="{00000000-0005-0000-0000-00008B440000}"/>
    <cellStyle name="20 % - Markeringsfarve6 3 7 2 3 3" xfId="23969" xr:uid="{00000000-0005-0000-0000-00008C440000}"/>
    <cellStyle name="20 % - Markeringsfarve6 3 7 2 3 4" xfId="38956" xr:uid="{00000000-0005-0000-0000-00008D440000}"/>
    <cellStyle name="20 % - Markeringsfarve6 3 7 2 4" xfId="11864" xr:uid="{00000000-0005-0000-0000-00008E440000}"/>
    <cellStyle name="20 % - Markeringsfarve6 3 7 2 4 2" xfId="28184" xr:uid="{00000000-0005-0000-0000-00008F440000}"/>
    <cellStyle name="20 % - Markeringsfarve6 3 7 2 4 3" xfId="43150" xr:uid="{00000000-0005-0000-0000-000090440000}"/>
    <cellStyle name="20 % - Markeringsfarve6 3 7 2 5" xfId="21162" xr:uid="{00000000-0005-0000-0000-000091440000}"/>
    <cellStyle name="20 % - Markeringsfarve6 3 7 2 6" xfId="36151" xr:uid="{00000000-0005-0000-0000-000092440000}"/>
    <cellStyle name="20 % - Markeringsfarve6 3 7 3" xfId="3729" xr:uid="{00000000-0005-0000-0000-000093440000}"/>
    <cellStyle name="20 % - Markeringsfarve6 3 7 3 2" xfId="7935" xr:uid="{00000000-0005-0000-0000-000094440000}"/>
    <cellStyle name="20 % - Markeringsfarve6 3 7 3 2 2" xfId="15423" xr:uid="{00000000-0005-0000-0000-000095440000}"/>
    <cellStyle name="20 % - Markeringsfarve6 3 7 3 2 2 2" xfId="31738" xr:uid="{00000000-0005-0000-0000-000096440000}"/>
    <cellStyle name="20 % - Markeringsfarve6 3 7 3 2 2 3" xfId="46702" xr:uid="{00000000-0005-0000-0000-000097440000}"/>
    <cellStyle name="20 % - Markeringsfarve6 3 7 3 2 3" xfId="24716" xr:uid="{00000000-0005-0000-0000-000098440000}"/>
    <cellStyle name="20 % - Markeringsfarve6 3 7 3 2 4" xfId="39703" xr:uid="{00000000-0005-0000-0000-000099440000}"/>
    <cellStyle name="20 % - Markeringsfarve6 3 7 3 3" xfId="11866" xr:uid="{00000000-0005-0000-0000-00009A440000}"/>
    <cellStyle name="20 % - Markeringsfarve6 3 7 3 3 2" xfId="28186" xr:uid="{00000000-0005-0000-0000-00009B440000}"/>
    <cellStyle name="20 % - Markeringsfarve6 3 7 3 3 3" xfId="43152" xr:uid="{00000000-0005-0000-0000-00009C440000}"/>
    <cellStyle name="20 % - Markeringsfarve6 3 7 3 4" xfId="21164" xr:uid="{00000000-0005-0000-0000-00009D440000}"/>
    <cellStyle name="20 % - Markeringsfarve6 3 7 3 5" xfId="36153" xr:uid="{00000000-0005-0000-0000-00009E440000}"/>
    <cellStyle name="20 % - Markeringsfarve6 3 7 4" xfId="3730" xr:uid="{00000000-0005-0000-0000-00009F440000}"/>
    <cellStyle name="20 % - Markeringsfarve6 3 7 4 2" xfId="9344" xr:uid="{00000000-0005-0000-0000-0000A0440000}"/>
    <cellStyle name="20 % - Markeringsfarve6 3 7 4 2 2" xfId="16804" xr:uid="{00000000-0005-0000-0000-0000A1440000}"/>
    <cellStyle name="20 % - Markeringsfarve6 3 7 4 2 2 2" xfId="33119" xr:uid="{00000000-0005-0000-0000-0000A2440000}"/>
    <cellStyle name="20 % - Markeringsfarve6 3 7 4 2 2 3" xfId="48083" xr:uid="{00000000-0005-0000-0000-0000A3440000}"/>
    <cellStyle name="20 % - Markeringsfarve6 3 7 4 2 3" xfId="26097" xr:uid="{00000000-0005-0000-0000-0000A4440000}"/>
    <cellStyle name="20 % - Markeringsfarve6 3 7 4 2 4" xfId="41084" xr:uid="{00000000-0005-0000-0000-0000A5440000}"/>
    <cellStyle name="20 % - Markeringsfarve6 3 7 4 3" xfId="11867" xr:uid="{00000000-0005-0000-0000-0000A6440000}"/>
    <cellStyle name="20 % - Markeringsfarve6 3 7 4 3 2" xfId="28187" xr:uid="{00000000-0005-0000-0000-0000A7440000}"/>
    <cellStyle name="20 % - Markeringsfarve6 3 7 4 3 3" xfId="43153" xr:uid="{00000000-0005-0000-0000-0000A8440000}"/>
    <cellStyle name="20 % - Markeringsfarve6 3 7 4 4" xfId="21165" xr:uid="{00000000-0005-0000-0000-0000A9440000}"/>
    <cellStyle name="20 % - Markeringsfarve6 3 7 4 5" xfId="36154" xr:uid="{00000000-0005-0000-0000-0000AA440000}"/>
    <cellStyle name="20 % - Markeringsfarve6 3 7 5" xfId="6399" xr:uid="{00000000-0005-0000-0000-0000AB440000}"/>
    <cellStyle name="20 % - Markeringsfarve6 3 7 5 2" xfId="13895" xr:uid="{00000000-0005-0000-0000-0000AC440000}"/>
    <cellStyle name="20 % - Markeringsfarve6 3 7 5 2 2" xfId="30210" xr:uid="{00000000-0005-0000-0000-0000AD440000}"/>
    <cellStyle name="20 % - Markeringsfarve6 3 7 5 2 3" xfId="45174" xr:uid="{00000000-0005-0000-0000-0000AE440000}"/>
    <cellStyle name="20 % - Markeringsfarve6 3 7 5 3" xfId="23188" xr:uid="{00000000-0005-0000-0000-0000AF440000}"/>
    <cellStyle name="20 % - Markeringsfarve6 3 7 5 4" xfId="38175" xr:uid="{00000000-0005-0000-0000-0000B0440000}"/>
    <cellStyle name="20 % - Markeringsfarve6 3 7 6" xfId="11863" xr:uid="{00000000-0005-0000-0000-0000B1440000}"/>
    <cellStyle name="20 % - Markeringsfarve6 3 7 6 2" xfId="28183" xr:uid="{00000000-0005-0000-0000-0000B2440000}"/>
    <cellStyle name="20 % - Markeringsfarve6 3 7 6 3" xfId="43149" xr:uid="{00000000-0005-0000-0000-0000B3440000}"/>
    <cellStyle name="20 % - Markeringsfarve6 3 7 7" xfId="21161" xr:uid="{00000000-0005-0000-0000-0000B4440000}"/>
    <cellStyle name="20 % - Markeringsfarve6 3 7 8" xfId="36150" xr:uid="{00000000-0005-0000-0000-0000B5440000}"/>
    <cellStyle name="20 % - Markeringsfarve6 3 8" xfId="3731" xr:uid="{00000000-0005-0000-0000-0000B6440000}"/>
    <cellStyle name="20 % - Markeringsfarve6 3 8 2" xfId="3732" xr:uid="{00000000-0005-0000-0000-0000B7440000}"/>
    <cellStyle name="20 % - Markeringsfarve6 3 8 2 2" xfId="3733" xr:uid="{00000000-0005-0000-0000-0000B8440000}"/>
    <cellStyle name="20 % - Markeringsfarve6 3 8 2 2 2" xfId="8801" xr:uid="{00000000-0005-0000-0000-0000B9440000}"/>
    <cellStyle name="20 % - Markeringsfarve6 3 8 2 2 2 2" xfId="16280" xr:uid="{00000000-0005-0000-0000-0000BA440000}"/>
    <cellStyle name="20 % - Markeringsfarve6 3 8 2 2 2 2 2" xfId="32595" xr:uid="{00000000-0005-0000-0000-0000BB440000}"/>
    <cellStyle name="20 % - Markeringsfarve6 3 8 2 2 2 2 3" xfId="47559" xr:uid="{00000000-0005-0000-0000-0000BC440000}"/>
    <cellStyle name="20 % - Markeringsfarve6 3 8 2 2 2 3" xfId="25573" xr:uid="{00000000-0005-0000-0000-0000BD440000}"/>
    <cellStyle name="20 % - Markeringsfarve6 3 8 2 2 2 4" xfId="40560" xr:uid="{00000000-0005-0000-0000-0000BE440000}"/>
    <cellStyle name="20 % - Markeringsfarve6 3 8 2 2 3" xfId="11870" xr:uid="{00000000-0005-0000-0000-0000BF440000}"/>
    <cellStyle name="20 % - Markeringsfarve6 3 8 2 2 3 2" xfId="28190" xr:uid="{00000000-0005-0000-0000-0000C0440000}"/>
    <cellStyle name="20 % - Markeringsfarve6 3 8 2 2 3 3" xfId="43156" xr:uid="{00000000-0005-0000-0000-0000C1440000}"/>
    <cellStyle name="20 % - Markeringsfarve6 3 8 2 2 4" xfId="21168" xr:uid="{00000000-0005-0000-0000-0000C2440000}"/>
    <cellStyle name="20 % - Markeringsfarve6 3 8 2 2 5" xfId="36157" xr:uid="{00000000-0005-0000-0000-0000C3440000}"/>
    <cellStyle name="20 % - Markeringsfarve6 3 8 2 3" xfId="7303" xr:uid="{00000000-0005-0000-0000-0000C4440000}"/>
    <cellStyle name="20 % - Markeringsfarve6 3 8 2 3 2" xfId="14795" xr:uid="{00000000-0005-0000-0000-0000C5440000}"/>
    <cellStyle name="20 % - Markeringsfarve6 3 8 2 3 2 2" xfId="31110" xr:uid="{00000000-0005-0000-0000-0000C6440000}"/>
    <cellStyle name="20 % - Markeringsfarve6 3 8 2 3 2 3" xfId="46074" xr:uid="{00000000-0005-0000-0000-0000C7440000}"/>
    <cellStyle name="20 % - Markeringsfarve6 3 8 2 3 3" xfId="24088" xr:uid="{00000000-0005-0000-0000-0000C8440000}"/>
    <cellStyle name="20 % - Markeringsfarve6 3 8 2 3 4" xfId="39075" xr:uid="{00000000-0005-0000-0000-0000C9440000}"/>
    <cellStyle name="20 % - Markeringsfarve6 3 8 2 4" xfId="11869" xr:uid="{00000000-0005-0000-0000-0000CA440000}"/>
    <cellStyle name="20 % - Markeringsfarve6 3 8 2 4 2" xfId="28189" xr:uid="{00000000-0005-0000-0000-0000CB440000}"/>
    <cellStyle name="20 % - Markeringsfarve6 3 8 2 4 3" xfId="43155" xr:uid="{00000000-0005-0000-0000-0000CC440000}"/>
    <cellStyle name="20 % - Markeringsfarve6 3 8 2 5" xfId="21167" xr:uid="{00000000-0005-0000-0000-0000CD440000}"/>
    <cellStyle name="20 % - Markeringsfarve6 3 8 2 6" xfId="36156" xr:uid="{00000000-0005-0000-0000-0000CE440000}"/>
    <cellStyle name="20 % - Markeringsfarve6 3 8 3" xfId="3734" xr:uid="{00000000-0005-0000-0000-0000CF440000}"/>
    <cellStyle name="20 % - Markeringsfarve6 3 8 3 2" xfId="8078" xr:uid="{00000000-0005-0000-0000-0000D0440000}"/>
    <cellStyle name="20 % - Markeringsfarve6 3 8 3 2 2" xfId="15566" xr:uid="{00000000-0005-0000-0000-0000D1440000}"/>
    <cellStyle name="20 % - Markeringsfarve6 3 8 3 2 2 2" xfId="31881" xr:uid="{00000000-0005-0000-0000-0000D2440000}"/>
    <cellStyle name="20 % - Markeringsfarve6 3 8 3 2 2 3" xfId="46845" xr:uid="{00000000-0005-0000-0000-0000D3440000}"/>
    <cellStyle name="20 % - Markeringsfarve6 3 8 3 2 3" xfId="24859" xr:uid="{00000000-0005-0000-0000-0000D4440000}"/>
    <cellStyle name="20 % - Markeringsfarve6 3 8 3 2 4" xfId="39846" xr:uid="{00000000-0005-0000-0000-0000D5440000}"/>
    <cellStyle name="20 % - Markeringsfarve6 3 8 3 3" xfId="11871" xr:uid="{00000000-0005-0000-0000-0000D6440000}"/>
    <cellStyle name="20 % - Markeringsfarve6 3 8 3 3 2" xfId="28191" xr:uid="{00000000-0005-0000-0000-0000D7440000}"/>
    <cellStyle name="20 % - Markeringsfarve6 3 8 3 3 3" xfId="43157" xr:uid="{00000000-0005-0000-0000-0000D8440000}"/>
    <cellStyle name="20 % - Markeringsfarve6 3 8 3 4" xfId="21169" xr:uid="{00000000-0005-0000-0000-0000D9440000}"/>
    <cellStyle name="20 % - Markeringsfarve6 3 8 3 5" xfId="36158" xr:uid="{00000000-0005-0000-0000-0000DA440000}"/>
    <cellStyle name="20 % - Markeringsfarve6 3 8 4" xfId="3735" xr:uid="{00000000-0005-0000-0000-0000DB440000}"/>
    <cellStyle name="20 % - Markeringsfarve6 3 8 4 2" xfId="9067" xr:uid="{00000000-0005-0000-0000-0000DC440000}"/>
    <cellStyle name="20 % - Markeringsfarve6 3 8 4 2 2" xfId="16538" xr:uid="{00000000-0005-0000-0000-0000DD440000}"/>
    <cellStyle name="20 % - Markeringsfarve6 3 8 4 2 2 2" xfId="32853" xr:uid="{00000000-0005-0000-0000-0000DE440000}"/>
    <cellStyle name="20 % - Markeringsfarve6 3 8 4 2 2 3" xfId="47817" xr:uid="{00000000-0005-0000-0000-0000DF440000}"/>
    <cellStyle name="20 % - Markeringsfarve6 3 8 4 2 3" xfId="25831" xr:uid="{00000000-0005-0000-0000-0000E0440000}"/>
    <cellStyle name="20 % - Markeringsfarve6 3 8 4 2 4" xfId="40818" xr:uid="{00000000-0005-0000-0000-0000E1440000}"/>
    <cellStyle name="20 % - Markeringsfarve6 3 8 4 3" xfId="11872" xr:uid="{00000000-0005-0000-0000-0000E2440000}"/>
    <cellStyle name="20 % - Markeringsfarve6 3 8 4 3 2" xfId="28192" xr:uid="{00000000-0005-0000-0000-0000E3440000}"/>
    <cellStyle name="20 % - Markeringsfarve6 3 8 4 3 3" xfId="43158" xr:uid="{00000000-0005-0000-0000-0000E4440000}"/>
    <cellStyle name="20 % - Markeringsfarve6 3 8 4 4" xfId="21170" xr:uid="{00000000-0005-0000-0000-0000E5440000}"/>
    <cellStyle name="20 % - Markeringsfarve6 3 8 4 5" xfId="36159" xr:uid="{00000000-0005-0000-0000-0000E6440000}"/>
    <cellStyle name="20 % - Markeringsfarve6 3 8 5" xfId="6400" xr:uid="{00000000-0005-0000-0000-0000E7440000}"/>
    <cellStyle name="20 % - Markeringsfarve6 3 8 5 2" xfId="13896" xr:uid="{00000000-0005-0000-0000-0000E8440000}"/>
    <cellStyle name="20 % - Markeringsfarve6 3 8 5 2 2" xfId="30211" xr:uid="{00000000-0005-0000-0000-0000E9440000}"/>
    <cellStyle name="20 % - Markeringsfarve6 3 8 5 2 3" xfId="45175" xr:uid="{00000000-0005-0000-0000-0000EA440000}"/>
    <cellStyle name="20 % - Markeringsfarve6 3 8 5 3" xfId="23189" xr:uid="{00000000-0005-0000-0000-0000EB440000}"/>
    <cellStyle name="20 % - Markeringsfarve6 3 8 5 4" xfId="38176" xr:uid="{00000000-0005-0000-0000-0000EC440000}"/>
    <cellStyle name="20 % - Markeringsfarve6 3 8 6" xfId="11868" xr:uid="{00000000-0005-0000-0000-0000ED440000}"/>
    <cellStyle name="20 % - Markeringsfarve6 3 8 6 2" xfId="28188" xr:uid="{00000000-0005-0000-0000-0000EE440000}"/>
    <cellStyle name="20 % - Markeringsfarve6 3 8 6 3" xfId="43154" xr:uid="{00000000-0005-0000-0000-0000EF440000}"/>
    <cellStyle name="20 % - Markeringsfarve6 3 8 7" xfId="21166" xr:uid="{00000000-0005-0000-0000-0000F0440000}"/>
    <cellStyle name="20 % - Markeringsfarve6 3 8 8" xfId="36155" xr:uid="{00000000-0005-0000-0000-0000F1440000}"/>
    <cellStyle name="20 % - Markeringsfarve6 3 9" xfId="3736" xr:uid="{00000000-0005-0000-0000-0000F2440000}"/>
    <cellStyle name="20 % - Markeringsfarve6 3 9 2" xfId="3737" xr:uid="{00000000-0005-0000-0000-0000F3440000}"/>
    <cellStyle name="20 % - Markeringsfarve6 3 9 2 2" xfId="8185" xr:uid="{00000000-0005-0000-0000-0000F4440000}"/>
    <cellStyle name="20 % - Markeringsfarve6 3 9 2 2 2" xfId="15664" xr:uid="{00000000-0005-0000-0000-0000F5440000}"/>
    <cellStyle name="20 % - Markeringsfarve6 3 9 2 2 2 2" xfId="31979" xr:uid="{00000000-0005-0000-0000-0000F6440000}"/>
    <cellStyle name="20 % - Markeringsfarve6 3 9 2 2 2 3" xfId="46943" xr:uid="{00000000-0005-0000-0000-0000F7440000}"/>
    <cellStyle name="20 % - Markeringsfarve6 3 9 2 2 3" xfId="24957" xr:uid="{00000000-0005-0000-0000-0000F8440000}"/>
    <cellStyle name="20 % - Markeringsfarve6 3 9 2 2 4" xfId="39944" xr:uid="{00000000-0005-0000-0000-0000F9440000}"/>
    <cellStyle name="20 % - Markeringsfarve6 3 9 2 3" xfId="11874" xr:uid="{00000000-0005-0000-0000-0000FA440000}"/>
    <cellStyle name="20 % - Markeringsfarve6 3 9 2 3 2" xfId="28194" xr:uid="{00000000-0005-0000-0000-0000FB440000}"/>
    <cellStyle name="20 % - Markeringsfarve6 3 9 2 3 3" xfId="43160" xr:uid="{00000000-0005-0000-0000-0000FC440000}"/>
    <cellStyle name="20 % - Markeringsfarve6 3 9 2 4" xfId="21172" xr:uid="{00000000-0005-0000-0000-0000FD440000}"/>
    <cellStyle name="20 % - Markeringsfarve6 3 9 2 5" xfId="36161" xr:uid="{00000000-0005-0000-0000-0000FE440000}"/>
    <cellStyle name="20 % - Markeringsfarve6 3 9 3" xfId="6784" xr:uid="{00000000-0005-0000-0000-0000FF440000}"/>
    <cellStyle name="20 % - Markeringsfarve6 3 9 3 2" xfId="14279" xr:uid="{00000000-0005-0000-0000-000000450000}"/>
    <cellStyle name="20 % - Markeringsfarve6 3 9 3 2 2" xfId="30594" xr:uid="{00000000-0005-0000-0000-000001450000}"/>
    <cellStyle name="20 % - Markeringsfarve6 3 9 3 2 3" xfId="45558" xr:uid="{00000000-0005-0000-0000-000002450000}"/>
    <cellStyle name="20 % - Markeringsfarve6 3 9 3 3" xfId="23572" xr:uid="{00000000-0005-0000-0000-000003450000}"/>
    <cellStyle name="20 % - Markeringsfarve6 3 9 3 4" xfId="38559" xr:uid="{00000000-0005-0000-0000-000004450000}"/>
    <cellStyle name="20 % - Markeringsfarve6 3 9 4" xfId="11873" xr:uid="{00000000-0005-0000-0000-000005450000}"/>
    <cellStyle name="20 % - Markeringsfarve6 3 9 4 2" xfId="28193" xr:uid="{00000000-0005-0000-0000-000006450000}"/>
    <cellStyle name="20 % - Markeringsfarve6 3 9 4 3" xfId="43159" xr:uid="{00000000-0005-0000-0000-000007450000}"/>
    <cellStyle name="20 % - Markeringsfarve6 3 9 5" xfId="21171" xr:uid="{00000000-0005-0000-0000-000008450000}"/>
    <cellStyle name="20 % - Markeringsfarve6 3 9 6" xfId="36160" xr:uid="{00000000-0005-0000-0000-000009450000}"/>
    <cellStyle name="20 % - Markeringsfarve6 4" xfId="3738" xr:uid="{00000000-0005-0000-0000-00000A450000}"/>
    <cellStyle name="20 % - Markeringsfarve6 4 10" xfId="6401" xr:uid="{00000000-0005-0000-0000-00000B450000}"/>
    <cellStyle name="20 % - Markeringsfarve6 4 10 2" xfId="13897" xr:uid="{00000000-0005-0000-0000-00000C450000}"/>
    <cellStyle name="20 % - Markeringsfarve6 4 10 2 2" xfId="30212" xr:uid="{00000000-0005-0000-0000-00000D450000}"/>
    <cellStyle name="20 % - Markeringsfarve6 4 10 2 3" xfId="45176" xr:uid="{00000000-0005-0000-0000-00000E450000}"/>
    <cellStyle name="20 % - Markeringsfarve6 4 10 3" xfId="23190" xr:uid="{00000000-0005-0000-0000-00000F450000}"/>
    <cellStyle name="20 % - Markeringsfarve6 4 10 4" xfId="38177" xr:uid="{00000000-0005-0000-0000-000010450000}"/>
    <cellStyle name="20 % - Markeringsfarve6 4 11" xfId="11875" xr:uid="{00000000-0005-0000-0000-000011450000}"/>
    <cellStyle name="20 % - Markeringsfarve6 4 11 2" xfId="28195" xr:uid="{00000000-0005-0000-0000-000012450000}"/>
    <cellStyle name="20 % - Markeringsfarve6 4 11 3" xfId="43161" xr:uid="{00000000-0005-0000-0000-000013450000}"/>
    <cellStyle name="20 % - Markeringsfarve6 4 12" xfId="21173" xr:uid="{00000000-0005-0000-0000-000014450000}"/>
    <cellStyle name="20 % - Markeringsfarve6 4 13" xfId="36162" xr:uid="{00000000-0005-0000-0000-000015450000}"/>
    <cellStyle name="20 % - Markeringsfarve6 4 2" xfId="3739" xr:uid="{00000000-0005-0000-0000-000016450000}"/>
    <cellStyle name="20 % - Markeringsfarve6 4 2 2" xfId="3740" xr:uid="{00000000-0005-0000-0000-000017450000}"/>
    <cellStyle name="20 % - Markeringsfarve6 4 2 2 2" xfId="3741" xr:uid="{00000000-0005-0000-0000-000018450000}"/>
    <cellStyle name="20 % - Markeringsfarve6 4 2 2 2 2" xfId="8329" xr:uid="{00000000-0005-0000-0000-000019450000}"/>
    <cellStyle name="20 % - Markeringsfarve6 4 2 2 2 2 2" xfId="15808" xr:uid="{00000000-0005-0000-0000-00001A450000}"/>
    <cellStyle name="20 % - Markeringsfarve6 4 2 2 2 2 2 2" xfId="32123" xr:uid="{00000000-0005-0000-0000-00001B450000}"/>
    <cellStyle name="20 % - Markeringsfarve6 4 2 2 2 2 2 3" xfId="47087" xr:uid="{00000000-0005-0000-0000-00001C450000}"/>
    <cellStyle name="20 % - Markeringsfarve6 4 2 2 2 2 3" xfId="25101" xr:uid="{00000000-0005-0000-0000-00001D450000}"/>
    <cellStyle name="20 % - Markeringsfarve6 4 2 2 2 2 4" xfId="40088" xr:uid="{00000000-0005-0000-0000-00001E450000}"/>
    <cellStyle name="20 % - Markeringsfarve6 4 2 2 2 3" xfId="11878" xr:uid="{00000000-0005-0000-0000-00001F450000}"/>
    <cellStyle name="20 % - Markeringsfarve6 4 2 2 2 3 2" xfId="28198" xr:uid="{00000000-0005-0000-0000-000020450000}"/>
    <cellStyle name="20 % - Markeringsfarve6 4 2 2 2 3 3" xfId="43164" xr:uid="{00000000-0005-0000-0000-000021450000}"/>
    <cellStyle name="20 % - Markeringsfarve6 4 2 2 2 4" xfId="21176" xr:uid="{00000000-0005-0000-0000-000022450000}"/>
    <cellStyle name="20 % - Markeringsfarve6 4 2 2 2 5" xfId="36165" xr:uid="{00000000-0005-0000-0000-000023450000}"/>
    <cellStyle name="20 % - Markeringsfarve6 4 2 2 3" xfId="6904" xr:uid="{00000000-0005-0000-0000-000024450000}"/>
    <cellStyle name="20 % - Markeringsfarve6 4 2 2 3 2" xfId="14399" xr:uid="{00000000-0005-0000-0000-000025450000}"/>
    <cellStyle name="20 % - Markeringsfarve6 4 2 2 3 2 2" xfId="30714" xr:uid="{00000000-0005-0000-0000-000026450000}"/>
    <cellStyle name="20 % - Markeringsfarve6 4 2 2 3 2 3" xfId="45678" xr:uid="{00000000-0005-0000-0000-000027450000}"/>
    <cellStyle name="20 % - Markeringsfarve6 4 2 2 3 3" xfId="23692" xr:uid="{00000000-0005-0000-0000-000028450000}"/>
    <cellStyle name="20 % - Markeringsfarve6 4 2 2 3 4" xfId="38679" xr:uid="{00000000-0005-0000-0000-000029450000}"/>
    <cellStyle name="20 % - Markeringsfarve6 4 2 2 4" xfId="11877" xr:uid="{00000000-0005-0000-0000-00002A450000}"/>
    <cellStyle name="20 % - Markeringsfarve6 4 2 2 4 2" xfId="28197" xr:uid="{00000000-0005-0000-0000-00002B450000}"/>
    <cellStyle name="20 % - Markeringsfarve6 4 2 2 4 3" xfId="43163" xr:uid="{00000000-0005-0000-0000-00002C450000}"/>
    <cellStyle name="20 % - Markeringsfarve6 4 2 2 5" xfId="21175" xr:uid="{00000000-0005-0000-0000-00002D450000}"/>
    <cellStyle name="20 % - Markeringsfarve6 4 2 2 6" xfId="36164" xr:uid="{00000000-0005-0000-0000-00002E450000}"/>
    <cellStyle name="20 % - Markeringsfarve6 4 2 3" xfId="3742" xr:uid="{00000000-0005-0000-0000-00002F450000}"/>
    <cellStyle name="20 % - Markeringsfarve6 4 2 3 2" xfId="7559" xr:uid="{00000000-0005-0000-0000-000030450000}"/>
    <cellStyle name="20 % - Markeringsfarve6 4 2 3 2 2" xfId="15048" xr:uid="{00000000-0005-0000-0000-000031450000}"/>
    <cellStyle name="20 % - Markeringsfarve6 4 2 3 2 2 2" xfId="31363" xr:uid="{00000000-0005-0000-0000-000032450000}"/>
    <cellStyle name="20 % - Markeringsfarve6 4 2 3 2 2 3" xfId="46327" xr:uid="{00000000-0005-0000-0000-000033450000}"/>
    <cellStyle name="20 % - Markeringsfarve6 4 2 3 2 3" xfId="24341" xr:uid="{00000000-0005-0000-0000-000034450000}"/>
    <cellStyle name="20 % - Markeringsfarve6 4 2 3 2 4" xfId="39328" xr:uid="{00000000-0005-0000-0000-000035450000}"/>
    <cellStyle name="20 % - Markeringsfarve6 4 2 3 3" xfId="11879" xr:uid="{00000000-0005-0000-0000-000036450000}"/>
    <cellStyle name="20 % - Markeringsfarve6 4 2 3 3 2" xfId="28199" xr:uid="{00000000-0005-0000-0000-000037450000}"/>
    <cellStyle name="20 % - Markeringsfarve6 4 2 3 3 3" xfId="43165" xr:uid="{00000000-0005-0000-0000-000038450000}"/>
    <cellStyle name="20 % - Markeringsfarve6 4 2 3 4" xfId="21177" xr:uid="{00000000-0005-0000-0000-000039450000}"/>
    <cellStyle name="20 % - Markeringsfarve6 4 2 3 5" xfId="36166" xr:uid="{00000000-0005-0000-0000-00003A450000}"/>
    <cellStyle name="20 % - Markeringsfarve6 4 2 4" xfId="3743" xr:uid="{00000000-0005-0000-0000-00003B450000}"/>
    <cellStyle name="20 % - Markeringsfarve6 4 2 4 2" xfId="8967" xr:uid="{00000000-0005-0000-0000-00003C450000}"/>
    <cellStyle name="20 % - Markeringsfarve6 4 2 4 2 2" xfId="16439" xr:uid="{00000000-0005-0000-0000-00003D450000}"/>
    <cellStyle name="20 % - Markeringsfarve6 4 2 4 2 2 2" xfId="32754" xr:uid="{00000000-0005-0000-0000-00003E450000}"/>
    <cellStyle name="20 % - Markeringsfarve6 4 2 4 2 2 3" xfId="47718" xr:uid="{00000000-0005-0000-0000-00003F450000}"/>
    <cellStyle name="20 % - Markeringsfarve6 4 2 4 2 3" xfId="25732" xr:uid="{00000000-0005-0000-0000-000040450000}"/>
    <cellStyle name="20 % - Markeringsfarve6 4 2 4 2 4" xfId="40719" xr:uid="{00000000-0005-0000-0000-000041450000}"/>
    <cellStyle name="20 % - Markeringsfarve6 4 2 4 3" xfId="11880" xr:uid="{00000000-0005-0000-0000-000042450000}"/>
    <cellStyle name="20 % - Markeringsfarve6 4 2 4 3 2" xfId="28200" xr:uid="{00000000-0005-0000-0000-000043450000}"/>
    <cellStyle name="20 % - Markeringsfarve6 4 2 4 3 3" xfId="43166" xr:uid="{00000000-0005-0000-0000-000044450000}"/>
    <cellStyle name="20 % - Markeringsfarve6 4 2 4 4" xfId="21178" xr:uid="{00000000-0005-0000-0000-000045450000}"/>
    <cellStyle name="20 % - Markeringsfarve6 4 2 4 5" xfId="36167" xr:uid="{00000000-0005-0000-0000-000046450000}"/>
    <cellStyle name="20 % - Markeringsfarve6 4 2 5" xfId="6402" xr:uid="{00000000-0005-0000-0000-000047450000}"/>
    <cellStyle name="20 % - Markeringsfarve6 4 2 5 2" xfId="13898" xr:uid="{00000000-0005-0000-0000-000048450000}"/>
    <cellStyle name="20 % - Markeringsfarve6 4 2 5 2 2" xfId="30213" xr:uid="{00000000-0005-0000-0000-000049450000}"/>
    <cellStyle name="20 % - Markeringsfarve6 4 2 5 2 3" xfId="45177" xr:uid="{00000000-0005-0000-0000-00004A450000}"/>
    <cellStyle name="20 % - Markeringsfarve6 4 2 5 3" xfId="23191" xr:uid="{00000000-0005-0000-0000-00004B450000}"/>
    <cellStyle name="20 % - Markeringsfarve6 4 2 5 4" xfId="38178" xr:uid="{00000000-0005-0000-0000-00004C450000}"/>
    <cellStyle name="20 % - Markeringsfarve6 4 2 6" xfId="11876" xr:uid="{00000000-0005-0000-0000-00004D450000}"/>
    <cellStyle name="20 % - Markeringsfarve6 4 2 6 2" xfId="28196" xr:uid="{00000000-0005-0000-0000-00004E450000}"/>
    <cellStyle name="20 % - Markeringsfarve6 4 2 6 3" xfId="43162" xr:uid="{00000000-0005-0000-0000-00004F450000}"/>
    <cellStyle name="20 % - Markeringsfarve6 4 2 7" xfId="21174" xr:uid="{00000000-0005-0000-0000-000050450000}"/>
    <cellStyle name="20 % - Markeringsfarve6 4 2 8" xfId="36163" xr:uid="{00000000-0005-0000-0000-000051450000}"/>
    <cellStyle name="20 % - Markeringsfarve6 4 3" xfId="3744" xr:uid="{00000000-0005-0000-0000-000052450000}"/>
    <cellStyle name="20 % - Markeringsfarve6 4 3 2" xfId="3745" xr:uid="{00000000-0005-0000-0000-000053450000}"/>
    <cellStyle name="20 % - Markeringsfarve6 4 3 2 2" xfId="3746" xr:uid="{00000000-0005-0000-0000-000054450000}"/>
    <cellStyle name="20 % - Markeringsfarve6 4 3 2 2 2" xfId="8450" xr:uid="{00000000-0005-0000-0000-000055450000}"/>
    <cellStyle name="20 % - Markeringsfarve6 4 3 2 2 2 2" xfId="15929" xr:uid="{00000000-0005-0000-0000-000056450000}"/>
    <cellStyle name="20 % - Markeringsfarve6 4 3 2 2 2 2 2" xfId="32244" xr:uid="{00000000-0005-0000-0000-000057450000}"/>
    <cellStyle name="20 % - Markeringsfarve6 4 3 2 2 2 2 3" xfId="47208" xr:uid="{00000000-0005-0000-0000-000058450000}"/>
    <cellStyle name="20 % - Markeringsfarve6 4 3 2 2 2 3" xfId="25222" xr:uid="{00000000-0005-0000-0000-000059450000}"/>
    <cellStyle name="20 % - Markeringsfarve6 4 3 2 2 2 4" xfId="40209" xr:uid="{00000000-0005-0000-0000-00005A450000}"/>
    <cellStyle name="20 % - Markeringsfarve6 4 3 2 2 3" xfId="11883" xr:uid="{00000000-0005-0000-0000-00005B450000}"/>
    <cellStyle name="20 % - Markeringsfarve6 4 3 2 2 3 2" xfId="28203" xr:uid="{00000000-0005-0000-0000-00005C450000}"/>
    <cellStyle name="20 % - Markeringsfarve6 4 3 2 2 3 3" xfId="43169" xr:uid="{00000000-0005-0000-0000-00005D450000}"/>
    <cellStyle name="20 % - Markeringsfarve6 4 3 2 2 4" xfId="21181" xr:uid="{00000000-0005-0000-0000-00005E450000}"/>
    <cellStyle name="20 % - Markeringsfarve6 4 3 2 2 5" xfId="36170" xr:uid="{00000000-0005-0000-0000-00005F450000}"/>
    <cellStyle name="20 % - Markeringsfarve6 4 3 2 3" xfId="7005" xr:uid="{00000000-0005-0000-0000-000060450000}"/>
    <cellStyle name="20 % - Markeringsfarve6 4 3 2 3 2" xfId="14500" xr:uid="{00000000-0005-0000-0000-000061450000}"/>
    <cellStyle name="20 % - Markeringsfarve6 4 3 2 3 2 2" xfId="30815" xr:uid="{00000000-0005-0000-0000-000062450000}"/>
    <cellStyle name="20 % - Markeringsfarve6 4 3 2 3 2 3" xfId="45779" xr:uid="{00000000-0005-0000-0000-000063450000}"/>
    <cellStyle name="20 % - Markeringsfarve6 4 3 2 3 3" xfId="23793" xr:uid="{00000000-0005-0000-0000-000064450000}"/>
    <cellStyle name="20 % - Markeringsfarve6 4 3 2 3 4" xfId="38780" xr:uid="{00000000-0005-0000-0000-000065450000}"/>
    <cellStyle name="20 % - Markeringsfarve6 4 3 2 4" xfId="11882" xr:uid="{00000000-0005-0000-0000-000066450000}"/>
    <cellStyle name="20 % - Markeringsfarve6 4 3 2 4 2" xfId="28202" xr:uid="{00000000-0005-0000-0000-000067450000}"/>
    <cellStyle name="20 % - Markeringsfarve6 4 3 2 4 3" xfId="43168" xr:uid="{00000000-0005-0000-0000-000068450000}"/>
    <cellStyle name="20 % - Markeringsfarve6 4 3 2 5" xfId="21180" xr:uid="{00000000-0005-0000-0000-000069450000}"/>
    <cellStyle name="20 % - Markeringsfarve6 4 3 2 6" xfId="36169" xr:uid="{00000000-0005-0000-0000-00006A450000}"/>
    <cellStyle name="20 % - Markeringsfarve6 4 3 3" xfId="3747" xr:uid="{00000000-0005-0000-0000-00006B450000}"/>
    <cellStyle name="20 % - Markeringsfarve6 4 3 3 2" xfId="7680" xr:uid="{00000000-0005-0000-0000-00006C450000}"/>
    <cellStyle name="20 % - Markeringsfarve6 4 3 3 2 2" xfId="15169" xr:uid="{00000000-0005-0000-0000-00006D450000}"/>
    <cellStyle name="20 % - Markeringsfarve6 4 3 3 2 2 2" xfId="31484" xr:uid="{00000000-0005-0000-0000-00006E450000}"/>
    <cellStyle name="20 % - Markeringsfarve6 4 3 3 2 2 3" xfId="46448" xr:uid="{00000000-0005-0000-0000-00006F450000}"/>
    <cellStyle name="20 % - Markeringsfarve6 4 3 3 2 3" xfId="24462" xr:uid="{00000000-0005-0000-0000-000070450000}"/>
    <cellStyle name="20 % - Markeringsfarve6 4 3 3 2 4" xfId="39449" xr:uid="{00000000-0005-0000-0000-000071450000}"/>
    <cellStyle name="20 % - Markeringsfarve6 4 3 3 3" xfId="11884" xr:uid="{00000000-0005-0000-0000-000072450000}"/>
    <cellStyle name="20 % - Markeringsfarve6 4 3 3 3 2" xfId="28204" xr:uid="{00000000-0005-0000-0000-000073450000}"/>
    <cellStyle name="20 % - Markeringsfarve6 4 3 3 3 3" xfId="43170" xr:uid="{00000000-0005-0000-0000-000074450000}"/>
    <cellStyle name="20 % - Markeringsfarve6 4 3 3 4" xfId="21182" xr:uid="{00000000-0005-0000-0000-000075450000}"/>
    <cellStyle name="20 % - Markeringsfarve6 4 3 3 5" xfId="36171" xr:uid="{00000000-0005-0000-0000-000076450000}"/>
    <cellStyle name="20 % - Markeringsfarve6 4 3 4" xfId="3748" xr:uid="{00000000-0005-0000-0000-000077450000}"/>
    <cellStyle name="20 % - Markeringsfarve6 4 3 4 2" xfId="9252" xr:uid="{00000000-0005-0000-0000-000078450000}"/>
    <cellStyle name="20 % - Markeringsfarve6 4 3 4 2 2" xfId="16717" xr:uid="{00000000-0005-0000-0000-000079450000}"/>
    <cellStyle name="20 % - Markeringsfarve6 4 3 4 2 2 2" xfId="33032" xr:uid="{00000000-0005-0000-0000-00007A450000}"/>
    <cellStyle name="20 % - Markeringsfarve6 4 3 4 2 2 3" xfId="47996" xr:uid="{00000000-0005-0000-0000-00007B450000}"/>
    <cellStyle name="20 % - Markeringsfarve6 4 3 4 2 3" xfId="26010" xr:uid="{00000000-0005-0000-0000-00007C450000}"/>
    <cellStyle name="20 % - Markeringsfarve6 4 3 4 2 4" xfId="40997" xr:uid="{00000000-0005-0000-0000-00007D450000}"/>
    <cellStyle name="20 % - Markeringsfarve6 4 3 4 3" xfId="11885" xr:uid="{00000000-0005-0000-0000-00007E450000}"/>
    <cellStyle name="20 % - Markeringsfarve6 4 3 4 3 2" xfId="28205" xr:uid="{00000000-0005-0000-0000-00007F450000}"/>
    <cellStyle name="20 % - Markeringsfarve6 4 3 4 3 3" xfId="43171" xr:uid="{00000000-0005-0000-0000-000080450000}"/>
    <cellStyle name="20 % - Markeringsfarve6 4 3 4 4" xfId="21183" xr:uid="{00000000-0005-0000-0000-000081450000}"/>
    <cellStyle name="20 % - Markeringsfarve6 4 3 4 5" xfId="36172" xr:uid="{00000000-0005-0000-0000-000082450000}"/>
    <cellStyle name="20 % - Markeringsfarve6 4 3 5" xfId="6403" xr:uid="{00000000-0005-0000-0000-000083450000}"/>
    <cellStyle name="20 % - Markeringsfarve6 4 3 5 2" xfId="13899" xr:uid="{00000000-0005-0000-0000-000084450000}"/>
    <cellStyle name="20 % - Markeringsfarve6 4 3 5 2 2" xfId="30214" xr:uid="{00000000-0005-0000-0000-000085450000}"/>
    <cellStyle name="20 % - Markeringsfarve6 4 3 5 2 3" xfId="45178" xr:uid="{00000000-0005-0000-0000-000086450000}"/>
    <cellStyle name="20 % - Markeringsfarve6 4 3 5 3" xfId="23192" xr:uid="{00000000-0005-0000-0000-000087450000}"/>
    <cellStyle name="20 % - Markeringsfarve6 4 3 5 4" xfId="38179" xr:uid="{00000000-0005-0000-0000-000088450000}"/>
    <cellStyle name="20 % - Markeringsfarve6 4 3 6" xfId="11881" xr:uid="{00000000-0005-0000-0000-000089450000}"/>
    <cellStyle name="20 % - Markeringsfarve6 4 3 6 2" xfId="28201" xr:uid="{00000000-0005-0000-0000-00008A450000}"/>
    <cellStyle name="20 % - Markeringsfarve6 4 3 6 3" xfId="43167" xr:uid="{00000000-0005-0000-0000-00008B450000}"/>
    <cellStyle name="20 % - Markeringsfarve6 4 3 7" xfId="21179" xr:uid="{00000000-0005-0000-0000-00008C450000}"/>
    <cellStyle name="20 % - Markeringsfarve6 4 3 8" xfId="36168" xr:uid="{00000000-0005-0000-0000-00008D450000}"/>
    <cellStyle name="20 % - Markeringsfarve6 4 4" xfId="3749" xr:uid="{00000000-0005-0000-0000-00008E450000}"/>
    <cellStyle name="20 % - Markeringsfarve6 4 4 2" xfId="3750" xr:uid="{00000000-0005-0000-0000-00008F450000}"/>
    <cellStyle name="20 % - Markeringsfarve6 4 4 2 2" xfId="3751" xr:uid="{00000000-0005-0000-0000-000090450000}"/>
    <cellStyle name="20 % - Markeringsfarve6 4 4 2 2 2" xfId="8567" xr:uid="{00000000-0005-0000-0000-000091450000}"/>
    <cellStyle name="20 % - Markeringsfarve6 4 4 2 2 2 2" xfId="16046" xr:uid="{00000000-0005-0000-0000-000092450000}"/>
    <cellStyle name="20 % - Markeringsfarve6 4 4 2 2 2 2 2" xfId="32361" xr:uid="{00000000-0005-0000-0000-000093450000}"/>
    <cellStyle name="20 % - Markeringsfarve6 4 4 2 2 2 2 3" xfId="47325" xr:uid="{00000000-0005-0000-0000-000094450000}"/>
    <cellStyle name="20 % - Markeringsfarve6 4 4 2 2 2 3" xfId="25339" xr:uid="{00000000-0005-0000-0000-000095450000}"/>
    <cellStyle name="20 % - Markeringsfarve6 4 4 2 2 2 4" xfId="40326" xr:uid="{00000000-0005-0000-0000-000096450000}"/>
    <cellStyle name="20 % - Markeringsfarve6 4 4 2 2 3" xfId="11888" xr:uid="{00000000-0005-0000-0000-000097450000}"/>
    <cellStyle name="20 % - Markeringsfarve6 4 4 2 2 3 2" xfId="28208" xr:uid="{00000000-0005-0000-0000-000098450000}"/>
    <cellStyle name="20 % - Markeringsfarve6 4 4 2 2 3 3" xfId="43174" xr:uid="{00000000-0005-0000-0000-000099450000}"/>
    <cellStyle name="20 % - Markeringsfarve6 4 4 2 2 4" xfId="21186" xr:uid="{00000000-0005-0000-0000-00009A450000}"/>
    <cellStyle name="20 % - Markeringsfarve6 4 4 2 2 5" xfId="36175" xr:uid="{00000000-0005-0000-0000-00009B450000}"/>
    <cellStyle name="20 % - Markeringsfarve6 4 4 2 3" xfId="7106" xr:uid="{00000000-0005-0000-0000-00009C450000}"/>
    <cellStyle name="20 % - Markeringsfarve6 4 4 2 3 2" xfId="14598" xr:uid="{00000000-0005-0000-0000-00009D450000}"/>
    <cellStyle name="20 % - Markeringsfarve6 4 4 2 3 2 2" xfId="30913" xr:uid="{00000000-0005-0000-0000-00009E450000}"/>
    <cellStyle name="20 % - Markeringsfarve6 4 4 2 3 2 3" xfId="45877" xr:uid="{00000000-0005-0000-0000-00009F450000}"/>
    <cellStyle name="20 % - Markeringsfarve6 4 4 2 3 3" xfId="23891" xr:uid="{00000000-0005-0000-0000-0000A0450000}"/>
    <cellStyle name="20 % - Markeringsfarve6 4 4 2 3 4" xfId="38878" xr:uid="{00000000-0005-0000-0000-0000A1450000}"/>
    <cellStyle name="20 % - Markeringsfarve6 4 4 2 4" xfId="11887" xr:uid="{00000000-0005-0000-0000-0000A2450000}"/>
    <cellStyle name="20 % - Markeringsfarve6 4 4 2 4 2" xfId="28207" xr:uid="{00000000-0005-0000-0000-0000A3450000}"/>
    <cellStyle name="20 % - Markeringsfarve6 4 4 2 4 3" xfId="43173" xr:uid="{00000000-0005-0000-0000-0000A4450000}"/>
    <cellStyle name="20 % - Markeringsfarve6 4 4 2 5" xfId="21185" xr:uid="{00000000-0005-0000-0000-0000A5450000}"/>
    <cellStyle name="20 % - Markeringsfarve6 4 4 2 6" xfId="36174" xr:uid="{00000000-0005-0000-0000-0000A6450000}"/>
    <cellStyle name="20 % - Markeringsfarve6 4 4 3" xfId="3752" xr:uid="{00000000-0005-0000-0000-0000A7450000}"/>
    <cellStyle name="20 % - Markeringsfarve6 4 4 3 2" xfId="7843" xr:uid="{00000000-0005-0000-0000-0000A8450000}"/>
    <cellStyle name="20 % - Markeringsfarve6 4 4 3 2 2" xfId="15331" xr:uid="{00000000-0005-0000-0000-0000A9450000}"/>
    <cellStyle name="20 % - Markeringsfarve6 4 4 3 2 2 2" xfId="31646" xr:uid="{00000000-0005-0000-0000-0000AA450000}"/>
    <cellStyle name="20 % - Markeringsfarve6 4 4 3 2 2 3" xfId="46610" xr:uid="{00000000-0005-0000-0000-0000AB450000}"/>
    <cellStyle name="20 % - Markeringsfarve6 4 4 3 2 3" xfId="24624" xr:uid="{00000000-0005-0000-0000-0000AC450000}"/>
    <cellStyle name="20 % - Markeringsfarve6 4 4 3 2 4" xfId="39611" xr:uid="{00000000-0005-0000-0000-0000AD450000}"/>
    <cellStyle name="20 % - Markeringsfarve6 4 4 3 3" xfId="11889" xr:uid="{00000000-0005-0000-0000-0000AE450000}"/>
    <cellStyle name="20 % - Markeringsfarve6 4 4 3 3 2" xfId="28209" xr:uid="{00000000-0005-0000-0000-0000AF450000}"/>
    <cellStyle name="20 % - Markeringsfarve6 4 4 3 3 3" xfId="43175" xr:uid="{00000000-0005-0000-0000-0000B0450000}"/>
    <cellStyle name="20 % - Markeringsfarve6 4 4 3 4" xfId="21187" xr:uid="{00000000-0005-0000-0000-0000B1450000}"/>
    <cellStyle name="20 % - Markeringsfarve6 4 4 3 5" xfId="36176" xr:uid="{00000000-0005-0000-0000-0000B2450000}"/>
    <cellStyle name="20 % - Markeringsfarve6 4 4 4" xfId="3753" xr:uid="{00000000-0005-0000-0000-0000B3450000}"/>
    <cellStyle name="20 % - Markeringsfarve6 4 4 4 2" xfId="8901" xr:uid="{00000000-0005-0000-0000-0000B4450000}"/>
    <cellStyle name="20 % - Markeringsfarve6 4 4 4 2 2" xfId="16376" xr:uid="{00000000-0005-0000-0000-0000B5450000}"/>
    <cellStyle name="20 % - Markeringsfarve6 4 4 4 2 2 2" xfId="32691" xr:uid="{00000000-0005-0000-0000-0000B6450000}"/>
    <cellStyle name="20 % - Markeringsfarve6 4 4 4 2 2 3" xfId="47655" xr:uid="{00000000-0005-0000-0000-0000B7450000}"/>
    <cellStyle name="20 % - Markeringsfarve6 4 4 4 2 3" xfId="25669" xr:uid="{00000000-0005-0000-0000-0000B8450000}"/>
    <cellStyle name="20 % - Markeringsfarve6 4 4 4 2 4" xfId="40656" xr:uid="{00000000-0005-0000-0000-0000B9450000}"/>
    <cellStyle name="20 % - Markeringsfarve6 4 4 4 3" xfId="11890" xr:uid="{00000000-0005-0000-0000-0000BA450000}"/>
    <cellStyle name="20 % - Markeringsfarve6 4 4 4 3 2" xfId="28210" xr:uid="{00000000-0005-0000-0000-0000BB450000}"/>
    <cellStyle name="20 % - Markeringsfarve6 4 4 4 3 3" xfId="43176" xr:uid="{00000000-0005-0000-0000-0000BC450000}"/>
    <cellStyle name="20 % - Markeringsfarve6 4 4 4 4" xfId="21188" xr:uid="{00000000-0005-0000-0000-0000BD450000}"/>
    <cellStyle name="20 % - Markeringsfarve6 4 4 4 5" xfId="36177" xr:uid="{00000000-0005-0000-0000-0000BE450000}"/>
    <cellStyle name="20 % - Markeringsfarve6 4 4 5" xfId="6404" xr:uid="{00000000-0005-0000-0000-0000BF450000}"/>
    <cellStyle name="20 % - Markeringsfarve6 4 4 5 2" xfId="13900" xr:uid="{00000000-0005-0000-0000-0000C0450000}"/>
    <cellStyle name="20 % - Markeringsfarve6 4 4 5 2 2" xfId="30215" xr:uid="{00000000-0005-0000-0000-0000C1450000}"/>
    <cellStyle name="20 % - Markeringsfarve6 4 4 5 2 3" xfId="45179" xr:uid="{00000000-0005-0000-0000-0000C2450000}"/>
    <cellStyle name="20 % - Markeringsfarve6 4 4 5 3" xfId="23193" xr:uid="{00000000-0005-0000-0000-0000C3450000}"/>
    <cellStyle name="20 % - Markeringsfarve6 4 4 5 4" xfId="38180" xr:uid="{00000000-0005-0000-0000-0000C4450000}"/>
    <cellStyle name="20 % - Markeringsfarve6 4 4 6" xfId="11886" xr:uid="{00000000-0005-0000-0000-0000C5450000}"/>
    <cellStyle name="20 % - Markeringsfarve6 4 4 6 2" xfId="28206" xr:uid="{00000000-0005-0000-0000-0000C6450000}"/>
    <cellStyle name="20 % - Markeringsfarve6 4 4 6 3" xfId="43172" xr:uid="{00000000-0005-0000-0000-0000C7450000}"/>
    <cellStyle name="20 % - Markeringsfarve6 4 4 7" xfId="21184" xr:uid="{00000000-0005-0000-0000-0000C8450000}"/>
    <cellStyle name="20 % - Markeringsfarve6 4 4 8" xfId="36173" xr:uid="{00000000-0005-0000-0000-0000C9450000}"/>
    <cellStyle name="20 % - Markeringsfarve6 4 5" xfId="3754" xr:uid="{00000000-0005-0000-0000-0000CA450000}"/>
    <cellStyle name="20 % - Markeringsfarve6 4 5 2" xfId="3755" xr:uid="{00000000-0005-0000-0000-0000CB450000}"/>
    <cellStyle name="20 % - Markeringsfarve6 4 5 2 2" xfId="3756" xr:uid="{00000000-0005-0000-0000-0000CC450000}"/>
    <cellStyle name="20 % - Markeringsfarve6 4 5 2 2 2" xfId="8684" xr:uid="{00000000-0005-0000-0000-0000CD450000}"/>
    <cellStyle name="20 % - Markeringsfarve6 4 5 2 2 2 2" xfId="16163" xr:uid="{00000000-0005-0000-0000-0000CE450000}"/>
    <cellStyle name="20 % - Markeringsfarve6 4 5 2 2 2 2 2" xfId="32478" xr:uid="{00000000-0005-0000-0000-0000CF450000}"/>
    <cellStyle name="20 % - Markeringsfarve6 4 5 2 2 2 2 3" xfId="47442" xr:uid="{00000000-0005-0000-0000-0000D0450000}"/>
    <cellStyle name="20 % - Markeringsfarve6 4 5 2 2 2 3" xfId="25456" xr:uid="{00000000-0005-0000-0000-0000D1450000}"/>
    <cellStyle name="20 % - Markeringsfarve6 4 5 2 2 2 4" xfId="40443" xr:uid="{00000000-0005-0000-0000-0000D2450000}"/>
    <cellStyle name="20 % - Markeringsfarve6 4 5 2 2 3" xfId="11893" xr:uid="{00000000-0005-0000-0000-0000D3450000}"/>
    <cellStyle name="20 % - Markeringsfarve6 4 5 2 2 3 2" xfId="28213" xr:uid="{00000000-0005-0000-0000-0000D4450000}"/>
    <cellStyle name="20 % - Markeringsfarve6 4 5 2 2 3 3" xfId="43179" xr:uid="{00000000-0005-0000-0000-0000D5450000}"/>
    <cellStyle name="20 % - Markeringsfarve6 4 5 2 2 4" xfId="21191" xr:uid="{00000000-0005-0000-0000-0000D6450000}"/>
    <cellStyle name="20 % - Markeringsfarve6 4 5 2 2 5" xfId="36180" xr:uid="{00000000-0005-0000-0000-0000D7450000}"/>
    <cellStyle name="20 % - Markeringsfarve6 4 5 2 3" xfId="7205" xr:uid="{00000000-0005-0000-0000-0000D8450000}"/>
    <cellStyle name="20 % - Markeringsfarve6 4 5 2 3 2" xfId="14697" xr:uid="{00000000-0005-0000-0000-0000D9450000}"/>
    <cellStyle name="20 % - Markeringsfarve6 4 5 2 3 2 2" xfId="31012" xr:uid="{00000000-0005-0000-0000-0000DA450000}"/>
    <cellStyle name="20 % - Markeringsfarve6 4 5 2 3 2 3" xfId="45976" xr:uid="{00000000-0005-0000-0000-0000DB450000}"/>
    <cellStyle name="20 % - Markeringsfarve6 4 5 2 3 3" xfId="23990" xr:uid="{00000000-0005-0000-0000-0000DC450000}"/>
    <cellStyle name="20 % - Markeringsfarve6 4 5 2 3 4" xfId="38977" xr:uid="{00000000-0005-0000-0000-0000DD450000}"/>
    <cellStyle name="20 % - Markeringsfarve6 4 5 2 4" xfId="11892" xr:uid="{00000000-0005-0000-0000-0000DE450000}"/>
    <cellStyle name="20 % - Markeringsfarve6 4 5 2 4 2" xfId="28212" xr:uid="{00000000-0005-0000-0000-0000DF450000}"/>
    <cellStyle name="20 % - Markeringsfarve6 4 5 2 4 3" xfId="43178" xr:uid="{00000000-0005-0000-0000-0000E0450000}"/>
    <cellStyle name="20 % - Markeringsfarve6 4 5 2 5" xfId="21190" xr:uid="{00000000-0005-0000-0000-0000E1450000}"/>
    <cellStyle name="20 % - Markeringsfarve6 4 5 2 6" xfId="36179" xr:uid="{00000000-0005-0000-0000-0000E2450000}"/>
    <cellStyle name="20 % - Markeringsfarve6 4 5 3" xfId="3757" xr:uid="{00000000-0005-0000-0000-0000E3450000}"/>
    <cellStyle name="20 % - Markeringsfarve6 4 5 3 2" xfId="7960" xr:uid="{00000000-0005-0000-0000-0000E4450000}"/>
    <cellStyle name="20 % - Markeringsfarve6 4 5 3 2 2" xfId="15448" xr:uid="{00000000-0005-0000-0000-0000E5450000}"/>
    <cellStyle name="20 % - Markeringsfarve6 4 5 3 2 2 2" xfId="31763" xr:uid="{00000000-0005-0000-0000-0000E6450000}"/>
    <cellStyle name="20 % - Markeringsfarve6 4 5 3 2 2 3" xfId="46727" xr:uid="{00000000-0005-0000-0000-0000E7450000}"/>
    <cellStyle name="20 % - Markeringsfarve6 4 5 3 2 3" xfId="24741" xr:uid="{00000000-0005-0000-0000-0000E8450000}"/>
    <cellStyle name="20 % - Markeringsfarve6 4 5 3 2 4" xfId="39728" xr:uid="{00000000-0005-0000-0000-0000E9450000}"/>
    <cellStyle name="20 % - Markeringsfarve6 4 5 3 3" xfId="11894" xr:uid="{00000000-0005-0000-0000-0000EA450000}"/>
    <cellStyle name="20 % - Markeringsfarve6 4 5 3 3 2" xfId="28214" xr:uid="{00000000-0005-0000-0000-0000EB450000}"/>
    <cellStyle name="20 % - Markeringsfarve6 4 5 3 3 3" xfId="43180" xr:uid="{00000000-0005-0000-0000-0000EC450000}"/>
    <cellStyle name="20 % - Markeringsfarve6 4 5 3 4" xfId="21192" xr:uid="{00000000-0005-0000-0000-0000ED450000}"/>
    <cellStyle name="20 % - Markeringsfarve6 4 5 3 5" xfId="36181" xr:uid="{00000000-0005-0000-0000-0000EE450000}"/>
    <cellStyle name="20 % - Markeringsfarve6 4 5 4" xfId="3758" xr:uid="{00000000-0005-0000-0000-0000EF450000}"/>
    <cellStyle name="20 % - Markeringsfarve6 4 5 4 2" xfId="9238" xr:uid="{00000000-0005-0000-0000-0000F0450000}"/>
    <cellStyle name="20 % - Markeringsfarve6 4 5 4 2 2" xfId="16703" xr:uid="{00000000-0005-0000-0000-0000F1450000}"/>
    <cellStyle name="20 % - Markeringsfarve6 4 5 4 2 2 2" xfId="33018" xr:uid="{00000000-0005-0000-0000-0000F2450000}"/>
    <cellStyle name="20 % - Markeringsfarve6 4 5 4 2 2 3" xfId="47982" xr:uid="{00000000-0005-0000-0000-0000F3450000}"/>
    <cellStyle name="20 % - Markeringsfarve6 4 5 4 2 3" xfId="25996" xr:uid="{00000000-0005-0000-0000-0000F4450000}"/>
    <cellStyle name="20 % - Markeringsfarve6 4 5 4 2 4" xfId="40983" xr:uid="{00000000-0005-0000-0000-0000F5450000}"/>
    <cellStyle name="20 % - Markeringsfarve6 4 5 4 3" xfId="11895" xr:uid="{00000000-0005-0000-0000-0000F6450000}"/>
    <cellStyle name="20 % - Markeringsfarve6 4 5 4 3 2" xfId="28215" xr:uid="{00000000-0005-0000-0000-0000F7450000}"/>
    <cellStyle name="20 % - Markeringsfarve6 4 5 4 3 3" xfId="43181" xr:uid="{00000000-0005-0000-0000-0000F8450000}"/>
    <cellStyle name="20 % - Markeringsfarve6 4 5 4 4" xfId="21193" xr:uid="{00000000-0005-0000-0000-0000F9450000}"/>
    <cellStyle name="20 % - Markeringsfarve6 4 5 4 5" xfId="36182" xr:uid="{00000000-0005-0000-0000-0000FA450000}"/>
    <cellStyle name="20 % - Markeringsfarve6 4 5 5" xfId="6405" xr:uid="{00000000-0005-0000-0000-0000FB450000}"/>
    <cellStyle name="20 % - Markeringsfarve6 4 5 5 2" xfId="13901" xr:uid="{00000000-0005-0000-0000-0000FC450000}"/>
    <cellStyle name="20 % - Markeringsfarve6 4 5 5 2 2" xfId="30216" xr:uid="{00000000-0005-0000-0000-0000FD450000}"/>
    <cellStyle name="20 % - Markeringsfarve6 4 5 5 2 3" xfId="45180" xr:uid="{00000000-0005-0000-0000-0000FE450000}"/>
    <cellStyle name="20 % - Markeringsfarve6 4 5 5 3" xfId="23194" xr:uid="{00000000-0005-0000-0000-0000FF450000}"/>
    <cellStyle name="20 % - Markeringsfarve6 4 5 5 4" xfId="38181" xr:uid="{00000000-0005-0000-0000-000000460000}"/>
    <cellStyle name="20 % - Markeringsfarve6 4 5 6" xfId="11891" xr:uid="{00000000-0005-0000-0000-000001460000}"/>
    <cellStyle name="20 % - Markeringsfarve6 4 5 6 2" xfId="28211" xr:uid="{00000000-0005-0000-0000-000002460000}"/>
    <cellStyle name="20 % - Markeringsfarve6 4 5 6 3" xfId="43177" xr:uid="{00000000-0005-0000-0000-000003460000}"/>
    <cellStyle name="20 % - Markeringsfarve6 4 5 7" xfId="21189" xr:uid="{00000000-0005-0000-0000-000004460000}"/>
    <cellStyle name="20 % - Markeringsfarve6 4 5 8" xfId="36178" xr:uid="{00000000-0005-0000-0000-000005460000}"/>
    <cellStyle name="20 % - Markeringsfarve6 4 6" xfId="3759" xr:uid="{00000000-0005-0000-0000-000006460000}"/>
    <cellStyle name="20 % - Markeringsfarve6 4 6 2" xfId="3760" xr:uid="{00000000-0005-0000-0000-000007460000}"/>
    <cellStyle name="20 % - Markeringsfarve6 4 6 2 2" xfId="3761" xr:uid="{00000000-0005-0000-0000-000008460000}"/>
    <cellStyle name="20 % - Markeringsfarve6 4 6 2 2 2" xfId="8804" xr:uid="{00000000-0005-0000-0000-000009460000}"/>
    <cellStyle name="20 % - Markeringsfarve6 4 6 2 2 2 2" xfId="16283" xr:uid="{00000000-0005-0000-0000-00000A460000}"/>
    <cellStyle name="20 % - Markeringsfarve6 4 6 2 2 2 2 2" xfId="32598" xr:uid="{00000000-0005-0000-0000-00000B460000}"/>
    <cellStyle name="20 % - Markeringsfarve6 4 6 2 2 2 2 3" xfId="47562" xr:uid="{00000000-0005-0000-0000-00000C460000}"/>
    <cellStyle name="20 % - Markeringsfarve6 4 6 2 2 2 3" xfId="25576" xr:uid="{00000000-0005-0000-0000-00000D460000}"/>
    <cellStyle name="20 % - Markeringsfarve6 4 6 2 2 2 4" xfId="40563" xr:uid="{00000000-0005-0000-0000-00000E460000}"/>
    <cellStyle name="20 % - Markeringsfarve6 4 6 2 2 3" xfId="11898" xr:uid="{00000000-0005-0000-0000-00000F460000}"/>
    <cellStyle name="20 % - Markeringsfarve6 4 6 2 2 3 2" xfId="28218" xr:uid="{00000000-0005-0000-0000-000010460000}"/>
    <cellStyle name="20 % - Markeringsfarve6 4 6 2 2 3 3" xfId="43184" xr:uid="{00000000-0005-0000-0000-000011460000}"/>
    <cellStyle name="20 % - Markeringsfarve6 4 6 2 2 4" xfId="21196" xr:uid="{00000000-0005-0000-0000-000012460000}"/>
    <cellStyle name="20 % - Markeringsfarve6 4 6 2 2 5" xfId="36185" xr:uid="{00000000-0005-0000-0000-000013460000}"/>
    <cellStyle name="20 % - Markeringsfarve6 4 6 2 3" xfId="7306" xr:uid="{00000000-0005-0000-0000-000014460000}"/>
    <cellStyle name="20 % - Markeringsfarve6 4 6 2 3 2" xfId="14798" xr:uid="{00000000-0005-0000-0000-000015460000}"/>
    <cellStyle name="20 % - Markeringsfarve6 4 6 2 3 2 2" xfId="31113" xr:uid="{00000000-0005-0000-0000-000016460000}"/>
    <cellStyle name="20 % - Markeringsfarve6 4 6 2 3 2 3" xfId="46077" xr:uid="{00000000-0005-0000-0000-000017460000}"/>
    <cellStyle name="20 % - Markeringsfarve6 4 6 2 3 3" xfId="24091" xr:uid="{00000000-0005-0000-0000-000018460000}"/>
    <cellStyle name="20 % - Markeringsfarve6 4 6 2 3 4" xfId="39078" xr:uid="{00000000-0005-0000-0000-000019460000}"/>
    <cellStyle name="20 % - Markeringsfarve6 4 6 2 4" xfId="11897" xr:uid="{00000000-0005-0000-0000-00001A460000}"/>
    <cellStyle name="20 % - Markeringsfarve6 4 6 2 4 2" xfId="28217" xr:uid="{00000000-0005-0000-0000-00001B460000}"/>
    <cellStyle name="20 % - Markeringsfarve6 4 6 2 4 3" xfId="43183" xr:uid="{00000000-0005-0000-0000-00001C460000}"/>
    <cellStyle name="20 % - Markeringsfarve6 4 6 2 5" xfId="21195" xr:uid="{00000000-0005-0000-0000-00001D460000}"/>
    <cellStyle name="20 % - Markeringsfarve6 4 6 2 6" xfId="36184" xr:uid="{00000000-0005-0000-0000-00001E460000}"/>
    <cellStyle name="20 % - Markeringsfarve6 4 6 3" xfId="3762" xr:uid="{00000000-0005-0000-0000-00001F460000}"/>
    <cellStyle name="20 % - Markeringsfarve6 4 6 3 2" xfId="8081" xr:uid="{00000000-0005-0000-0000-000020460000}"/>
    <cellStyle name="20 % - Markeringsfarve6 4 6 3 2 2" xfId="15569" xr:uid="{00000000-0005-0000-0000-000021460000}"/>
    <cellStyle name="20 % - Markeringsfarve6 4 6 3 2 2 2" xfId="31884" xr:uid="{00000000-0005-0000-0000-000022460000}"/>
    <cellStyle name="20 % - Markeringsfarve6 4 6 3 2 2 3" xfId="46848" xr:uid="{00000000-0005-0000-0000-000023460000}"/>
    <cellStyle name="20 % - Markeringsfarve6 4 6 3 2 3" xfId="24862" xr:uid="{00000000-0005-0000-0000-000024460000}"/>
    <cellStyle name="20 % - Markeringsfarve6 4 6 3 2 4" xfId="39849" xr:uid="{00000000-0005-0000-0000-000025460000}"/>
    <cellStyle name="20 % - Markeringsfarve6 4 6 3 3" xfId="11899" xr:uid="{00000000-0005-0000-0000-000026460000}"/>
    <cellStyle name="20 % - Markeringsfarve6 4 6 3 3 2" xfId="28219" xr:uid="{00000000-0005-0000-0000-000027460000}"/>
    <cellStyle name="20 % - Markeringsfarve6 4 6 3 3 3" xfId="43185" xr:uid="{00000000-0005-0000-0000-000028460000}"/>
    <cellStyle name="20 % - Markeringsfarve6 4 6 3 4" xfId="21197" xr:uid="{00000000-0005-0000-0000-000029460000}"/>
    <cellStyle name="20 % - Markeringsfarve6 4 6 3 5" xfId="36186" xr:uid="{00000000-0005-0000-0000-00002A460000}"/>
    <cellStyle name="20 % - Markeringsfarve6 4 6 4" xfId="3763" xr:uid="{00000000-0005-0000-0000-00002B460000}"/>
    <cellStyle name="20 % - Markeringsfarve6 4 6 4 2" xfId="9453" xr:uid="{00000000-0005-0000-0000-00002C460000}"/>
    <cellStyle name="20 % - Markeringsfarve6 4 6 4 2 2" xfId="16907" xr:uid="{00000000-0005-0000-0000-00002D460000}"/>
    <cellStyle name="20 % - Markeringsfarve6 4 6 4 2 2 2" xfId="33222" xr:uid="{00000000-0005-0000-0000-00002E460000}"/>
    <cellStyle name="20 % - Markeringsfarve6 4 6 4 2 2 3" xfId="48186" xr:uid="{00000000-0005-0000-0000-00002F460000}"/>
    <cellStyle name="20 % - Markeringsfarve6 4 6 4 2 3" xfId="26200" xr:uid="{00000000-0005-0000-0000-000030460000}"/>
    <cellStyle name="20 % - Markeringsfarve6 4 6 4 2 4" xfId="41187" xr:uid="{00000000-0005-0000-0000-000031460000}"/>
    <cellStyle name="20 % - Markeringsfarve6 4 6 4 3" xfId="11900" xr:uid="{00000000-0005-0000-0000-000032460000}"/>
    <cellStyle name="20 % - Markeringsfarve6 4 6 4 3 2" xfId="28220" xr:uid="{00000000-0005-0000-0000-000033460000}"/>
    <cellStyle name="20 % - Markeringsfarve6 4 6 4 3 3" xfId="43186" xr:uid="{00000000-0005-0000-0000-000034460000}"/>
    <cellStyle name="20 % - Markeringsfarve6 4 6 4 4" xfId="21198" xr:uid="{00000000-0005-0000-0000-000035460000}"/>
    <cellStyle name="20 % - Markeringsfarve6 4 6 4 5" xfId="36187" xr:uid="{00000000-0005-0000-0000-000036460000}"/>
    <cellStyle name="20 % - Markeringsfarve6 4 6 5" xfId="6406" xr:uid="{00000000-0005-0000-0000-000037460000}"/>
    <cellStyle name="20 % - Markeringsfarve6 4 6 5 2" xfId="13902" xr:uid="{00000000-0005-0000-0000-000038460000}"/>
    <cellStyle name="20 % - Markeringsfarve6 4 6 5 2 2" xfId="30217" xr:uid="{00000000-0005-0000-0000-000039460000}"/>
    <cellStyle name="20 % - Markeringsfarve6 4 6 5 2 3" xfId="45181" xr:uid="{00000000-0005-0000-0000-00003A460000}"/>
    <cellStyle name="20 % - Markeringsfarve6 4 6 5 3" xfId="23195" xr:uid="{00000000-0005-0000-0000-00003B460000}"/>
    <cellStyle name="20 % - Markeringsfarve6 4 6 5 4" xfId="38182" xr:uid="{00000000-0005-0000-0000-00003C460000}"/>
    <cellStyle name="20 % - Markeringsfarve6 4 6 6" xfId="11896" xr:uid="{00000000-0005-0000-0000-00003D460000}"/>
    <cellStyle name="20 % - Markeringsfarve6 4 6 6 2" xfId="28216" xr:uid="{00000000-0005-0000-0000-00003E460000}"/>
    <cellStyle name="20 % - Markeringsfarve6 4 6 6 3" xfId="43182" xr:uid="{00000000-0005-0000-0000-00003F460000}"/>
    <cellStyle name="20 % - Markeringsfarve6 4 6 7" xfId="21194" xr:uid="{00000000-0005-0000-0000-000040460000}"/>
    <cellStyle name="20 % - Markeringsfarve6 4 6 8" xfId="36183" xr:uid="{00000000-0005-0000-0000-000041460000}"/>
    <cellStyle name="20 % - Markeringsfarve6 4 7" xfId="3764" xr:uid="{00000000-0005-0000-0000-000042460000}"/>
    <cellStyle name="20 % - Markeringsfarve6 4 7 2" xfId="3765" xr:uid="{00000000-0005-0000-0000-000043460000}"/>
    <cellStyle name="20 % - Markeringsfarve6 4 7 2 2" xfId="8210" xr:uid="{00000000-0005-0000-0000-000044460000}"/>
    <cellStyle name="20 % - Markeringsfarve6 4 7 2 2 2" xfId="15689" xr:uid="{00000000-0005-0000-0000-000045460000}"/>
    <cellStyle name="20 % - Markeringsfarve6 4 7 2 2 2 2" xfId="32004" xr:uid="{00000000-0005-0000-0000-000046460000}"/>
    <cellStyle name="20 % - Markeringsfarve6 4 7 2 2 2 3" xfId="46968" xr:uid="{00000000-0005-0000-0000-000047460000}"/>
    <cellStyle name="20 % - Markeringsfarve6 4 7 2 2 3" xfId="24982" xr:uid="{00000000-0005-0000-0000-000048460000}"/>
    <cellStyle name="20 % - Markeringsfarve6 4 7 2 2 4" xfId="39969" xr:uid="{00000000-0005-0000-0000-000049460000}"/>
    <cellStyle name="20 % - Markeringsfarve6 4 7 2 3" xfId="11902" xr:uid="{00000000-0005-0000-0000-00004A460000}"/>
    <cellStyle name="20 % - Markeringsfarve6 4 7 2 3 2" xfId="28222" xr:uid="{00000000-0005-0000-0000-00004B460000}"/>
    <cellStyle name="20 % - Markeringsfarve6 4 7 2 3 3" xfId="43188" xr:uid="{00000000-0005-0000-0000-00004C460000}"/>
    <cellStyle name="20 % - Markeringsfarve6 4 7 2 4" xfId="21200" xr:uid="{00000000-0005-0000-0000-00004D460000}"/>
    <cellStyle name="20 % - Markeringsfarve6 4 7 2 5" xfId="36189" xr:uid="{00000000-0005-0000-0000-00004E460000}"/>
    <cellStyle name="20 % - Markeringsfarve6 4 7 3" xfId="6805" xr:uid="{00000000-0005-0000-0000-00004F460000}"/>
    <cellStyle name="20 % - Markeringsfarve6 4 7 3 2" xfId="14300" xr:uid="{00000000-0005-0000-0000-000050460000}"/>
    <cellStyle name="20 % - Markeringsfarve6 4 7 3 2 2" xfId="30615" xr:uid="{00000000-0005-0000-0000-000051460000}"/>
    <cellStyle name="20 % - Markeringsfarve6 4 7 3 2 3" xfId="45579" xr:uid="{00000000-0005-0000-0000-000052460000}"/>
    <cellStyle name="20 % - Markeringsfarve6 4 7 3 3" xfId="23593" xr:uid="{00000000-0005-0000-0000-000053460000}"/>
    <cellStyle name="20 % - Markeringsfarve6 4 7 3 4" xfId="38580" xr:uid="{00000000-0005-0000-0000-000054460000}"/>
    <cellStyle name="20 % - Markeringsfarve6 4 7 4" xfId="11901" xr:uid="{00000000-0005-0000-0000-000055460000}"/>
    <cellStyle name="20 % - Markeringsfarve6 4 7 4 2" xfId="28221" xr:uid="{00000000-0005-0000-0000-000056460000}"/>
    <cellStyle name="20 % - Markeringsfarve6 4 7 4 3" xfId="43187" xr:uid="{00000000-0005-0000-0000-000057460000}"/>
    <cellStyle name="20 % - Markeringsfarve6 4 7 5" xfId="21199" xr:uid="{00000000-0005-0000-0000-000058460000}"/>
    <cellStyle name="20 % - Markeringsfarve6 4 7 6" xfId="36188" xr:uid="{00000000-0005-0000-0000-000059460000}"/>
    <cellStyle name="20 % - Markeringsfarve6 4 8" xfId="3766" xr:uid="{00000000-0005-0000-0000-00005A460000}"/>
    <cellStyle name="20 % - Markeringsfarve6 4 8 2" xfId="7438" xr:uid="{00000000-0005-0000-0000-00005B460000}"/>
    <cellStyle name="20 % - Markeringsfarve6 4 8 2 2" xfId="14927" xr:uid="{00000000-0005-0000-0000-00005C460000}"/>
    <cellStyle name="20 % - Markeringsfarve6 4 8 2 2 2" xfId="31242" xr:uid="{00000000-0005-0000-0000-00005D460000}"/>
    <cellStyle name="20 % - Markeringsfarve6 4 8 2 2 3" xfId="46206" xr:uid="{00000000-0005-0000-0000-00005E460000}"/>
    <cellStyle name="20 % - Markeringsfarve6 4 8 2 3" xfId="24220" xr:uid="{00000000-0005-0000-0000-00005F460000}"/>
    <cellStyle name="20 % - Markeringsfarve6 4 8 2 4" xfId="39207" xr:uid="{00000000-0005-0000-0000-000060460000}"/>
    <cellStyle name="20 % - Markeringsfarve6 4 8 3" xfId="11903" xr:uid="{00000000-0005-0000-0000-000061460000}"/>
    <cellStyle name="20 % - Markeringsfarve6 4 8 3 2" xfId="28223" xr:uid="{00000000-0005-0000-0000-000062460000}"/>
    <cellStyle name="20 % - Markeringsfarve6 4 8 3 3" xfId="43189" xr:uid="{00000000-0005-0000-0000-000063460000}"/>
    <cellStyle name="20 % - Markeringsfarve6 4 8 4" xfId="21201" xr:uid="{00000000-0005-0000-0000-000064460000}"/>
    <cellStyle name="20 % - Markeringsfarve6 4 8 5" xfId="36190" xr:uid="{00000000-0005-0000-0000-000065460000}"/>
    <cellStyle name="20 % - Markeringsfarve6 4 9" xfId="3767" xr:uid="{00000000-0005-0000-0000-000066460000}"/>
    <cellStyle name="20 % - Markeringsfarve6 4 9 2" xfId="9318" xr:uid="{00000000-0005-0000-0000-000067460000}"/>
    <cellStyle name="20 % - Markeringsfarve6 4 9 2 2" xfId="16779" xr:uid="{00000000-0005-0000-0000-000068460000}"/>
    <cellStyle name="20 % - Markeringsfarve6 4 9 2 2 2" xfId="33094" xr:uid="{00000000-0005-0000-0000-000069460000}"/>
    <cellStyle name="20 % - Markeringsfarve6 4 9 2 2 3" xfId="48058" xr:uid="{00000000-0005-0000-0000-00006A460000}"/>
    <cellStyle name="20 % - Markeringsfarve6 4 9 2 3" xfId="26072" xr:uid="{00000000-0005-0000-0000-00006B460000}"/>
    <cellStyle name="20 % - Markeringsfarve6 4 9 2 4" xfId="41059" xr:uid="{00000000-0005-0000-0000-00006C460000}"/>
    <cellStyle name="20 % - Markeringsfarve6 4 9 3" xfId="11904" xr:uid="{00000000-0005-0000-0000-00006D460000}"/>
    <cellStyle name="20 % - Markeringsfarve6 4 9 3 2" xfId="28224" xr:uid="{00000000-0005-0000-0000-00006E460000}"/>
    <cellStyle name="20 % - Markeringsfarve6 4 9 3 3" xfId="43190" xr:uid="{00000000-0005-0000-0000-00006F460000}"/>
    <cellStyle name="20 % - Markeringsfarve6 4 9 4" xfId="21202" xr:uid="{00000000-0005-0000-0000-000070460000}"/>
    <cellStyle name="20 % - Markeringsfarve6 4 9 5" xfId="36191" xr:uid="{00000000-0005-0000-0000-000071460000}"/>
    <cellStyle name="20 % - Markeringsfarve6 5" xfId="3768" xr:uid="{00000000-0005-0000-0000-000072460000}"/>
    <cellStyle name="20 % - Markeringsfarve6 5 10" xfId="6407" xr:uid="{00000000-0005-0000-0000-000073460000}"/>
    <cellStyle name="20 % - Markeringsfarve6 5 10 2" xfId="13903" xr:uid="{00000000-0005-0000-0000-000074460000}"/>
    <cellStyle name="20 % - Markeringsfarve6 5 10 2 2" xfId="30218" xr:uid="{00000000-0005-0000-0000-000075460000}"/>
    <cellStyle name="20 % - Markeringsfarve6 5 10 2 3" xfId="45182" xr:uid="{00000000-0005-0000-0000-000076460000}"/>
    <cellStyle name="20 % - Markeringsfarve6 5 10 3" xfId="23196" xr:uid="{00000000-0005-0000-0000-000077460000}"/>
    <cellStyle name="20 % - Markeringsfarve6 5 10 4" xfId="38183" xr:uid="{00000000-0005-0000-0000-000078460000}"/>
    <cellStyle name="20 % - Markeringsfarve6 5 11" xfId="11905" xr:uid="{00000000-0005-0000-0000-000079460000}"/>
    <cellStyle name="20 % - Markeringsfarve6 5 11 2" xfId="28225" xr:uid="{00000000-0005-0000-0000-00007A460000}"/>
    <cellStyle name="20 % - Markeringsfarve6 5 11 3" xfId="43191" xr:uid="{00000000-0005-0000-0000-00007B460000}"/>
    <cellStyle name="20 % - Markeringsfarve6 5 12" xfId="21203" xr:uid="{00000000-0005-0000-0000-00007C460000}"/>
    <cellStyle name="20 % - Markeringsfarve6 5 13" xfId="36192" xr:uid="{00000000-0005-0000-0000-00007D460000}"/>
    <cellStyle name="20 % - Markeringsfarve6 5 2" xfId="3769" xr:uid="{00000000-0005-0000-0000-00007E460000}"/>
    <cellStyle name="20 % - Markeringsfarve6 5 2 2" xfId="3770" xr:uid="{00000000-0005-0000-0000-00007F460000}"/>
    <cellStyle name="20 % - Markeringsfarve6 5 2 2 2" xfId="3771" xr:uid="{00000000-0005-0000-0000-000080460000}"/>
    <cellStyle name="20 % - Markeringsfarve6 5 2 2 2 2" xfId="8368" xr:uid="{00000000-0005-0000-0000-000081460000}"/>
    <cellStyle name="20 % - Markeringsfarve6 5 2 2 2 2 2" xfId="15847" xr:uid="{00000000-0005-0000-0000-000082460000}"/>
    <cellStyle name="20 % - Markeringsfarve6 5 2 2 2 2 2 2" xfId="32162" xr:uid="{00000000-0005-0000-0000-000083460000}"/>
    <cellStyle name="20 % - Markeringsfarve6 5 2 2 2 2 2 3" xfId="47126" xr:uid="{00000000-0005-0000-0000-000084460000}"/>
    <cellStyle name="20 % - Markeringsfarve6 5 2 2 2 2 3" xfId="25140" xr:uid="{00000000-0005-0000-0000-000085460000}"/>
    <cellStyle name="20 % - Markeringsfarve6 5 2 2 2 2 4" xfId="40127" xr:uid="{00000000-0005-0000-0000-000086460000}"/>
    <cellStyle name="20 % - Markeringsfarve6 5 2 2 2 3" xfId="11908" xr:uid="{00000000-0005-0000-0000-000087460000}"/>
    <cellStyle name="20 % - Markeringsfarve6 5 2 2 2 3 2" xfId="28228" xr:uid="{00000000-0005-0000-0000-000088460000}"/>
    <cellStyle name="20 % - Markeringsfarve6 5 2 2 2 3 3" xfId="43194" xr:uid="{00000000-0005-0000-0000-000089460000}"/>
    <cellStyle name="20 % - Markeringsfarve6 5 2 2 2 4" xfId="21206" xr:uid="{00000000-0005-0000-0000-00008A460000}"/>
    <cellStyle name="20 % - Markeringsfarve6 5 2 2 2 5" xfId="36195" xr:uid="{00000000-0005-0000-0000-00008B460000}"/>
    <cellStyle name="20 % - Markeringsfarve6 5 2 2 3" xfId="6937" xr:uid="{00000000-0005-0000-0000-00008C460000}"/>
    <cellStyle name="20 % - Markeringsfarve6 5 2 2 3 2" xfId="14432" xr:uid="{00000000-0005-0000-0000-00008D460000}"/>
    <cellStyle name="20 % - Markeringsfarve6 5 2 2 3 2 2" xfId="30747" xr:uid="{00000000-0005-0000-0000-00008E460000}"/>
    <cellStyle name="20 % - Markeringsfarve6 5 2 2 3 2 3" xfId="45711" xr:uid="{00000000-0005-0000-0000-00008F460000}"/>
    <cellStyle name="20 % - Markeringsfarve6 5 2 2 3 3" xfId="23725" xr:uid="{00000000-0005-0000-0000-000090460000}"/>
    <cellStyle name="20 % - Markeringsfarve6 5 2 2 3 4" xfId="38712" xr:uid="{00000000-0005-0000-0000-000091460000}"/>
    <cellStyle name="20 % - Markeringsfarve6 5 2 2 4" xfId="11907" xr:uid="{00000000-0005-0000-0000-000092460000}"/>
    <cellStyle name="20 % - Markeringsfarve6 5 2 2 4 2" xfId="28227" xr:uid="{00000000-0005-0000-0000-000093460000}"/>
    <cellStyle name="20 % - Markeringsfarve6 5 2 2 4 3" xfId="43193" xr:uid="{00000000-0005-0000-0000-000094460000}"/>
    <cellStyle name="20 % - Markeringsfarve6 5 2 2 5" xfId="21205" xr:uid="{00000000-0005-0000-0000-000095460000}"/>
    <cellStyle name="20 % - Markeringsfarve6 5 2 2 6" xfId="36194" xr:uid="{00000000-0005-0000-0000-000096460000}"/>
    <cellStyle name="20 % - Markeringsfarve6 5 2 3" xfId="3772" xr:uid="{00000000-0005-0000-0000-000097460000}"/>
    <cellStyle name="20 % - Markeringsfarve6 5 2 3 2" xfId="7598" xr:uid="{00000000-0005-0000-0000-000098460000}"/>
    <cellStyle name="20 % - Markeringsfarve6 5 2 3 2 2" xfId="15087" xr:uid="{00000000-0005-0000-0000-000099460000}"/>
    <cellStyle name="20 % - Markeringsfarve6 5 2 3 2 2 2" xfId="31402" xr:uid="{00000000-0005-0000-0000-00009A460000}"/>
    <cellStyle name="20 % - Markeringsfarve6 5 2 3 2 2 3" xfId="46366" xr:uid="{00000000-0005-0000-0000-00009B460000}"/>
    <cellStyle name="20 % - Markeringsfarve6 5 2 3 2 3" xfId="24380" xr:uid="{00000000-0005-0000-0000-00009C460000}"/>
    <cellStyle name="20 % - Markeringsfarve6 5 2 3 2 4" xfId="39367" xr:uid="{00000000-0005-0000-0000-00009D460000}"/>
    <cellStyle name="20 % - Markeringsfarve6 5 2 3 3" xfId="11909" xr:uid="{00000000-0005-0000-0000-00009E460000}"/>
    <cellStyle name="20 % - Markeringsfarve6 5 2 3 3 2" xfId="28229" xr:uid="{00000000-0005-0000-0000-00009F460000}"/>
    <cellStyle name="20 % - Markeringsfarve6 5 2 3 3 3" xfId="43195" xr:uid="{00000000-0005-0000-0000-0000A0460000}"/>
    <cellStyle name="20 % - Markeringsfarve6 5 2 3 4" xfId="21207" xr:uid="{00000000-0005-0000-0000-0000A1460000}"/>
    <cellStyle name="20 % - Markeringsfarve6 5 2 3 5" xfId="36196" xr:uid="{00000000-0005-0000-0000-0000A2460000}"/>
    <cellStyle name="20 % - Markeringsfarve6 5 2 4" xfId="3773" xr:uid="{00000000-0005-0000-0000-0000A3460000}"/>
    <cellStyle name="20 % - Markeringsfarve6 5 2 4 2" xfId="9412" xr:uid="{00000000-0005-0000-0000-0000A4460000}"/>
    <cellStyle name="20 % - Markeringsfarve6 5 2 4 2 2" xfId="16869" xr:uid="{00000000-0005-0000-0000-0000A5460000}"/>
    <cellStyle name="20 % - Markeringsfarve6 5 2 4 2 2 2" xfId="33184" xr:uid="{00000000-0005-0000-0000-0000A6460000}"/>
    <cellStyle name="20 % - Markeringsfarve6 5 2 4 2 2 3" xfId="48148" xr:uid="{00000000-0005-0000-0000-0000A7460000}"/>
    <cellStyle name="20 % - Markeringsfarve6 5 2 4 2 3" xfId="26162" xr:uid="{00000000-0005-0000-0000-0000A8460000}"/>
    <cellStyle name="20 % - Markeringsfarve6 5 2 4 2 4" xfId="41149" xr:uid="{00000000-0005-0000-0000-0000A9460000}"/>
    <cellStyle name="20 % - Markeringsfarve6 5 2 4 3" xfId="11910" xr:uid="{00000000-0005-0000-0000-0000AA460000}"/>
    <cellStyle name="20 % - Markeringsfarve6 5 2 4 3 2" xfId="28230" xr:uid="{00000000-0005-0000-0000-0000AB460000}"/>
    <cellStyle name="20 % - Markeringsfarve6 5 2 4 3 3" xfId="43196" xr:uid="{00000000-0005-0000-0000-0000AC460000}"/>
    <cellStyle name="20 % - Markeringsfarve6 5 2 4 4" xfId="21208" xr:uid="{00000000-0005-0000-0000-0000AD460000}"/>
    <cellStyle name="20 % - Markeringsfarve6 5 2 4 5" xfId="36197" xr:uid="{00000000-0005-0000-0000-0000AE460000}"/>
    <cellStyle name="20 % - Markeringsfarve6 5 2 5" xfId="6408" xr:uid="{00000000-0005-0000-0000-0000AF460000}"/>
    <cellStyle name="20 % - Markeringsfarve6 5 2 5 2" xfId="13904" xr:uid="{00000000-0005-0000-0000-0000B0460000}"/>
    <cellStyle name="20 % - Markeringsfarve6 5 2 5 2 2" xfId="30219" xr:uid="{00000000-0005-0000-0000-0000B1460000}"/>
    <cellStyle name="20 % - Markeringsfarve6 5 2 5 2 3" xfId="45183" xr:uid="{00000000-0005-0000-0000-0000B2460000}"/>
    <cellStyle name="20 % - Markeringsfarve6 5 2 5 3" xfId="23197" xr:uid="{00000000-0005-0000-0000-0000B3460000}"/>
    <cellStyle name="20 % - Markeringsfarve6 5 2 5 4" xfId="38184" xr:uid="{00000000-0005-0000-0000-0000B4460000}"/>
    <cellStyle name="20 % - Markeringsfarve6 5 2 6" xfId="11906" xr:uid="{00000000-0005-0000-0000-0000B5460000}"/>
    <cellStyle name="20 % - Markeringsfarve6 5 2 6 2" xfId="28226" xr:uid="{00000000-0005-0000-0000-0000B6460000}"/>
    <cellStyle name="20 % - Markeringsfarve6 5 2 6 3" xfId="43192" xr:uid="{00000000-0005-0000-0000-0000B7460000}"/>
    <cellStyle name="20 % - Markeringsfarve6 5 2 7" xfId="21204" xr:uid="{00000000-0005-0000-0000-0000B8460000}"/>
    <cellStyle name="20 % - Markeringsfarve6 5 2 8" xfId="36193" xr:uid="{00000000-0005-0000-0000-0000B9460000}"/>
    <cellStyle name="20 % - Markeringsfarve6 5 3" xfId="3774" xr:uid="{00000000-0005-0000-0000-0000BA460000}"/>
    <cellStyle name="20 % - Markeringsfarve6 5 3 2" xfId="3775" xr:uid="{00000000-0005-0000-0000-0000BB460000}"/>
    <cellStyle name="20 % - Markeringsfarve6 5 3 2 2" xfId="3776" xr:uid="{00000000-0005-0000-0000-0000BC460000}"/>
    <cellStyle name="20 % - Markeringsfarve6 5 3 2 2 2" xfId="8451" xr:uid="{00000000-0005-0000-0000-0000BD460000}"/>
    <cellStyle name="20 % - Markeringsfarve6 5 3 2 2 2 2" xfId="15930" xr:uid="{00000000-0005-0000-0000-0000BE460000}"/>
    <cellStyle name="20 % - Markeringsfarve6 5 3 2 2 2 2 2" xfId="32245" xr:uid="{00000000-0005-0000-0000-0000BF460000}"/>
    <cellStyle name="20 % - Markeringsfarve6 5 3 2 2 2 2 3" xfId="47209" xr:uid="{00000000-0005-0000-0000-0000C0460000}"/>
    <cellStyle name="20 % - Markeringsfarve6 5 3 2 2 2 3" xfId="25223" xr:uid="{00000000-0005-0000-0000-0000C1460000}"/>
    <cellStyle name="20 % - Markeringsfarve6 5 3 2 2 2 4" xfId="40210" xr:uid="{00000000-0005-0000-0000-0000C2460000}"/>
    <cellStyle name="20 % - Markeringsfarve6 5 3 2 2 3" xfId="11913" xr:uid="{00000000-0005-0000-0000-0000C3460000}"/>
    <cellStyle name="20 % - Markeringsfarve6 5 3 2 2 3 2" xfId="28233" xr:uid="{00000000-0005-0000-0000-0000C4460000}"/>
    <cellStyle name="20 % - Markeringsfarve6 5 3 2 2 3 3" xfId="43199" xr:uid="{00000000-0005-0000-0000-0000C5460000}"/>
    <cellStyle name="20 % - Markeringsfarve6 5 3 2 2 4" xfId="21211" xr:uid="{00000000-0005-0000-0000-0000C6460000}"/>
    <cellStyle name="20 % - Markeringsfarve6 5 3 2 2 5" xfId="36200" xr:uid="{00000000-0005-0000-0000-0000C7460000}"/>
    <cellStyle name="20 % - Markeringsfarve6 5 3 2 3" xfId="7006" xr:uid="{00000000-0005-0000-0000-0000C8460000}"/>
    <cellStyle name="20 % - Markeringsfarve6 5 3 2 3 2" xfId="14501" xr:uid="{00000000-0005-0000-0000-0000C9460000}"/>
    <cellStyle name="20 % - Markeringsfarve6 5 3 2 3 2 2" xfId="30816" xr:uid="{00000000-0005-0000-0000-0000CA460000}"/>
    <cellStyle name="20 % - Markeringsfarve6 5 3 2 3 2 3" xfId="45780" xr:uid="{00000000-0005-0000-0000-0000CB460000}"/>
    <cellStyle name="20 % - Markeringsfarve6 5 3 2 3 3" xfId="23794" xr:uid="{00000000-0005-0000-0000-0000CC460000}"/>
    <cellStyle name="20 % - Markeringsfarve6 5 3 2 3 4" xfId="38781" xr:uid="{00000000-0005-0000-0000-0000CD460000}"/>
    <cellStyle name="20 % - Markeringsfarve6 5 3 2 4" xfId="11912" xr:uid="{00000000-0005-0000-0000-0000CE460000}"/>
    <cellStyle name="20 % - Markeringsfarve6 5 3 2 4 2" xfId="28232" xr:uid="{00000000-0005-0000-0000-0000CF460000}"/>
    <cellStyle name="20 % - Markeringsfarve6 5 3 2 4 3" xfId="43198" xr:uid="{00000000-0005-0000-0000-0000D0460000}"/>
    <cellStyle name="20 % - Markeringsfarve6 5 3 2 5" xfId="21210" xr:uid="{00000000-0005-0000-0000-0000D1460000}"/>
    <cellStyle name="20 % - Markeringsfarve6 5 3 2 6" xfId="36199" xr:uid="{00000000-0005-0000-0000-0000D2460000}"/>
    <cellStyle name="20 % - Markeringsfarve6 5 3 3" xfId="3777" xr:uid="{00000000-0005-0000-0000-0000D3460000}"/>
    <cellStyle name="20 % - Markeringsfarve6 5 3 3 2" xfId="7681" xr:uid="{00000000-0005-0000-0000-0000D4460000}"/>
    <cellStyle name="20 % - Markeringsfarve6 5 3 3 2 2" xfId="15170" xr:uid="{00000000-0005-0000-0000-0000D5460000}"/>
    <cellStyle name="20 % - Markeringsfarve6 5 3 3 2 2 2" xfId="31485" xr:uid="{00000000-0005-0000-0000-0000D6460000}"/>
    <cellStyle name="20 % - Markeringsfarve6 5 3 3 2 2 3" xfId="46449" xr:uid="{00000000-0005-0000-0000-0000D7460000}"/>
    <cellStyle name="20 % - Markeringsfarve6 5 3 3 2 3" xfId="24463" xr:uid="{00000000-0005-0000-0000-0000D8460000}"/>
    <cellStyle name="20 % - Markeringsfarve6 5 3 3 2 4" xfId="39450" xr:uid="{00000000-0005-0000-0000-0000D9460000}"/>
    <cellStyle name="20 % - Markeringsfarve6 5 3 3 3" xfId="11914" xr:uid="{00000000-0005-0000-0000-0000DA460000}"/>
    <cellStyle name="20 % - Markeringsfarve6 5 3 3 3 2" xfId="28234" xr:uid="{00000000-0005-0000-0000-0000DB460000}"/>
    <cellStyle name="20 % - Markeringsfarve6 5 3 3 3 3" xfId="43200" xr:uid="{00000000-0005-0000-0000-0000DC460000}"/>
    <cellStyle name="20 % - Markeringsfarve6 5 3 3 4" xfId="21212" xr:uid="{00000000-0005-0000-0000-0000DD460000}"/>
    <cellStyle name="20 % - Markeringsfarve6 5 3 3 5" xfId="36201" xr:uid="{00000000-0005-0000-0000-0000DE460000}"/>
    <cellStyle name="20 % - Markeringsfarve6 5 3 4" xfId="3778" xr:uid="{00000000-0005-0000-0000-0000DF460000}"/>
    <cellStyle name="20 % - Markeringsfarve6 5 3 4 2" xfId="9136" xr:uid="{00000000-0005-0000-0000-0000E0460000}"/>
    <cellStyle name="20 % - Markeringsfarve6 5 3 4 2 2" xfId="16605" xr:uid="{00000000-0005-0000-0000-0000E1460000}"/>
    <cellStyle name="20 % - Markeringsfarve6 5 3 4 2 2 2" xfId="32920" xr:uid="{00000000-0005-0000-0000-0000E2460000}"/>
    <cellStyle name="20 % - Markeringsfarve6 5 3 4 2 2 3" xfId="47884" xr:uid="{00000000-0005-0000-0000-0000E3460000}"/>
    <cellStyle name="20 % - Markeringsfarve6 5 3 4 2 3" xfId="25898" xr:uid="{00000000-0005-0000-0000-0000E4460000}"/>
    <cellStyle name="20 % - Markeringsfarve6 5 3 4 2 4" xfId="40885" xr:uid="{00000000-0005-0000-0000-0000E5460000}"/>
    <cellStyle name="20 % - Markeringsfarve6 5 3 4 3" xfId="11915" xr:uid="{00000000-0005-0000-0000-0000E6460000}"/>
    <cellStyle name="20 % - Markeringsfarve6 5 3 4 3 2" xfId="28235" xr:uid="{00000000-0005-0000-0000-0000E7460000}"/>
    <cellStyle name="20 % - Markeringsfarve6 5 3 4 3 3" xfId="43201" xr:uid="{00000000-0005-0000-0000-0000E8460000}"/>
    <cellStyle name="20 % - Markeringsfarve6 5 3 4 4" xfId="21213" xr:uid="{00000000-0005-0000-0000-0000E9460000}"/>
    <cellStyle name="20 % - Markeringsfarve6 5 3 4 5" xfId="36202" xr:uid="{00000000-0005-0000-0000-0000EA460000}"/>
    <cellStyle name="20 % - Markeringsfarve6 5 3 5" xfId="6409" xr:uid="{00000000-0005-0000-0000-0000EB460000}"/>
    <cellStyle name="20 % - Markeringsfarve6 5 3 5 2" xfId="13905" xr:uid="{00000000-0005-0000-0000-0000EC460000}"/>
    <cellStyle name="20 % - Markeringsfarve6 5 3 5 2 2" xfId="30220" xr:uid="{00000000-0005-0000-0000-0000ED460000}"/>
    <cellStyle name="20 % - Markeringsfarve6 5 3 5 2 3" xfId="45184" xr:uid="{00000000-0005-0000-0000-0000EE460000}"/>
    <cellStyle name="20 % - Markeringsfarve6 5 3 5 3" xfId="23198" xr:uid="{00000000-0005-0000-0000-0000EF460000}"/>
    <cellStyle name="20 % - Markeringsfarve6 5 3 5 4" xfId="38185" xr:uid="{00000000-0005-0000-0000-0000F0460000}"/>
    <cellStyle name="20 % - Markeringsfarve6 5 3 6" xfId="11911" xr:uid="{00000000-0005-0000-0000-0000F1460000}"/>
    <cellStyle name="20 % - Markeringsfarve6 5 3 6 2" xfId="28231" xr:uid="{00000000-0005-0000-0000-0000F2460000}"/>
    <cellStyle name="20 % - Markeringsfarve6 5 3 6 3" xfId="43197" xr:uid="{00000000-0005-0000-0000-0000F3460000}"/>
    <cellStyle name="20 % - Markeringsfarve6 5 3 7" xfId="21209" xr:uid="{00000000-0005-0000-0000-0000F4460000}"/>
    <cellStyle name="20 % - Markeringsfarve6 5 3 8" xfId="36198" xr:uid="{00000000-0005-0000-0000-0000F5460000}"/>
    <cellStyle name="20 % - Markeringsfarve6 5 4" xfId="3779" xr:uid="{00000000-0005-0000-0000-0000F6460000}"/>
    <cellStyle name="20 % - Markeringsfarve6 5 4 2" xfId="3780" xr:uid="{00000000-0005-0000-0000-0000F7460000}"/>
    <cellStyle name="20 % - Markeringsfarve6 5 4 2 2" xfId="3781" xr:uid="{00000000-0005-0000-0000-0000F8460000}"/>
    <cellStyle name="20 % - Markeringsfarve6 5 4 2 2 2" xfId="8606" xr:uid="{00000000-0005-0000-0000-0000F9460000}"/>
    <cellStyle name="20 % - Markeringsfarve6 5 4 2 2 2 2" xfId="16085" xr:uid="{00000000-0005-0000-0000-0000FA460000}"/>
    <cellStyle name="20 % - Markeringsfarve6 5 4 2 2 2 2 2" xfId="32400" xr:uid="{00000000-0005-0000-0000-0000FB460000}"/>
    <cellStyle name="20 % - Markeringsfarve6 5 4 2 2 2 2 3" xfId="47364" xr:uid="{00000000-0005-0000-0000-0000FC460000}"/>
    <cellStyle name="20 % - Markeringsfarve6 5 4 2 2 2 3" xfId="25378" xr:uid="{00000000-0005-0000-0000-0000FD460000}"/>
    <cellStyle name="20 % - Markeringsfarve6 5 4 2 2 2 4" xfId="40365" xr:uid="{00000000-0005-0000-0000-0000FE460000}"/>
    <cellStyle name="20 % - Markeringsfarve6 5 4 2 2 3" xfId="11918" xr:uid="{00000000-0005-0000-0000-0000FF460000}"/>
    <cellStyle name="20 % - Markeringsfarve6 5 4 2 2 3 2" xfId="28238" xr:uid="{00000000-0005-0000-0000-000000470000}"/>
    <cellStyle name="20 % - Markeringsfarve6 5 4 2 2 3 3" xfId="43204" xr:uid="{00000000-0005-0000-0000-000001470000}"/>
    <cellStyle name="20 % - Markeringsfarve6 5 4 2 2 4" xfId="21216" xr:uid="{00000000-0005-0000-0000-000002470000}"/>
    <cellStyle name="20 % - Markeringsfarve6 5 4 2 2 5" xfId="36205" xr:uid="{00000000-0005-0000-0000-000003470000}"/>
    <cellStyle name="20 % - Markeringsfarve6 5 4 2 3" xfId="7139" xr:uid="{00000000-0005-0000-0000-000004470000}"/>
    <cellStyle name="20 % - Markeringsfarve6 5 4 2 3 2" xfId="14631" xr:uid="{00000000-0005-0000-0000-000005470000}"/>
    <cellStyle name="20 % - Markeringsfarve6 5 4 2 3 2 2" xfId="30946" xr:uid="{00000000-0005-0000-0000-000006470000}"/>
    <cellStyle name="20 % - Markeringsfarve6 5 4 2 3 2 3" xfId="45910" xr:uid="{00000000-0005-0000-0000-000007470000}"/>
    <cellStyle name="20 % - Markeringsfarve6 5 4 2 3 3" xfId="23924" xr:uid="{00000000-0005-0000-0000-000008470000}"/>
    <cellStyle name="20 % - Markeringsfarve6 5 4 2 3 4" xfId="38911" xr:uid="{00000000-0005-0000-0000-000009470000}"/>
    <cellStyle name="20 % - Markeringsfarve6 5 4 2 4" xfId="11917" xr:uid="{00000000-0005-0000-0000-00000A470000}"/>
    <cellStyle name="20 % - Markeringsfarve6 5 4 2 4 2" xfId="28237" xr:uid="{00000000-0005-0000-0000-00000B470000}"/>
    <cellStyle name="20 % - Markeringsfarve6 5 4 2 4 3" xfId="43203" xr:uid="{00000000-0005-0000-0000-00000C470000}"/>
    <cellStyle name="20 % - Markeringsfarve6 5 4 2 5" xfId="21215" xr:uid="{00000000-0005-0000-0000-00000D470000}"/>
    <cellStyle name="20 % - Markeringsfarve6 5 4 2 6" xfId="36204" xr:uid="{00000000-0005-0000-0000-00000E470000}"/>
    <cellStyle name="20 % - Markeringsfarve6 5 4 3" xfId="3782" xr:uid="{00000000-0005-0000-0000-00000F470000}"/>
    <cellStyle name="20 % - Markeringsfarve6 5 4 3 2" xfId="7882" xr:uid="{00000000-0005-0000-0000-000010470000}"/>
    <cellStyle name="20 % - Markeringsfarve6 5 4 3 2 2" xfId="15370" xr:uid="{00000000-0005-0000-0000-000011470000}"/>
    <cellStyle name="20 % - Markeringsfarve6 5 4 3 2 2 2" xfId="31685" xr:uid="{00000000-0005-0000-0000-000012470000}"/>
    <cellStyle name="20 % - Markeringsfarve6 5 4 3 2 2 3" xfId="46649" xr:uid="{00000000-0005-0000-0000-000013470000}"/>
    <cellStyle name="20 % - Markeringsfarve6 5 4 3 2 3" xfId="24663" xr:uid="{00000000-0005-0000-0000-000014470000}"/>
    <cellStyle name="20 % - Markeringsfarve6 5 4 3 2 4" xfId="39650" xr:uid="{00000000-0005-0000-0000-000015470000}"/>
    <cellStyle name="20 % - Markeringsfarve6 5 4 3 3" xfId="11919" xr:uid="{00000000-0005-0000-0000-000016470000}"/>
    <cellStyle name="20 % - Markeringsfarve6 5 4 3 3 2" xfId="28239" xr:uid="{00000000-0005-0000-0000-000017470000}"/>
    <cellStyle name="20 % - Markeringsfarve6 5 4 3 3 3" xfId="43205" xr:uid="{00000000-0005-0000-0000-000018470000}"/>
    <cellStyle name="20 % - Markeringsfarve6 5 4 3 4" xfId="21217" xr:uid="{00000000-0005-0000-0000-000019470000}"/>
    <cellStyle name="20 % - Markeringsfarve6 5 4 3 5" xfId="36206" xr:uid="{00000000-0005-0000-0000-00001A470000}"/>
    <cellStyle name="20 % - Markeringsfarve6 5 4 4" xfId="3783" xr:uid="{00000000-0005-0000-0000-00001B470000}"/>
    <cellStyle name="20 % - Markeringsfarve6 5 4 4 2" xfId="9370" xr:uid="{00000000-0005-0000-0000-00001C470000}"/>
    <cellStyle name="20 % - Markeringsfarve6 5 4 4 2 2" xfId="16829" xr:uid="{00000000-0005-0000-0000-00001D470000}"/>
    <cellStyle name="20 % - Markeringsfarve6 5 4 4 2 2 2" xfId="33144" xr:uid="{00000000-0005-0000-0000-00001E470000}"/>
    <cellStyle name="20 % - Markeringsfarve6 5 4 4 2 2 3" xfId="48108" xr:uid="{00000000-0005-0000-0000-00001F470000}"/>
    <cellStyle name="20 % - Markeringsfarve6 5 4 4 2 3" xfId="26122" xr:uid="{00000000-0005-0000-0000-000020470000}"/>
    <cellStyle name="20 % - Markeringsfarve6 5 4 4 2 4" xfId="41109" xr:uid="{00000000-0005-0000-0000-000021470000}"/>
    <cellStyle name="20 % - Markeringsfarve6 5 4 4 3" xfId="11920" xr:uid="{00000000-0005-0000-0000-000022470000}"/>
    <cellStyle name="20 % - Markeringsfarve6 5 4 4 3 2" xfId="28240" xr:uid="{00000000-0005-0000-0000-000023470000}"/>
    <cellStyle name="20 % - Markeringsfarve6 5 4 4 3 3" xfId="43206" xr:uid="{00000000-0005-0000-0000-000024470000}"/>
    <cellStyle name="20 % - Markeringsfarve6 5 4 4 4" xfId="21218" xr:uid="{00000000-0005-0000-0000-000025470000}"/>
    <cellStyle name="20 % - Markeringsfarve6 5 4 4 5" xfId="36207" xr:uid="{00000000-0005-0000-0000-000026470000}"/>
    <cellStyle name="20 % - Markeringsfarve6 5 4 5" xfId="6410" xr:uid="{00000000-0005-0000-0000-000027470000}"/>
    <cellStyle name="20 % - Markeringsfarve6 5 4 5 2" xfId="13906" xr:uid="{00000000-0005-0000-0000-000028470000}"/>
    <cellStyle name="20 % - Markeringsfarve6 5 4 5 2 2" xfId="30221" xr:uid="{00000000-0005-0000-0000-000029470000}"/>
    <cellStyle name="20 % - Markeringsfarve6 5 4 5 2 3" xfId="45185" xr:uid="{00000000-0005-0000-0000-00002A470000}"/>
    <cellStyle name="20 % - Markeringsfarve6 5 4 5 3" xfId="23199" xr:uid="{00000000-0005-0000-0000-00002B470000}"/>
    <cellStyle name="20 % - Markeringsfarve6 5 4 5 4" xfId="38186" xr:uid="{00000000-0005-0000-0000-00002C470000}"/>
    <cellStyle name="20 % - Markeringsfarve6 5 4 6" xfId="11916" xr:uid="{00000000-0005-0000-0000-00002D470000}"/>
    <cellStyle name="20 % - Markeringsfarve6 5 4 6 2" xfId="28236" xr:uid="{00000000-0005-0000-0000-00002E470000}"/>
    <cellStyle name="20 % - Markeringsfarve6 5 4 6 3" xfId="43202" xr:uid="{00000000-0005-0000-0000-00002F470000}"/>
    <cellStyle name="20 % - Markeringsfarve6 5 4 7" xfId="21214" xr:uid="{00000000-0005-0000-0000-000030470000}"/>
    <cellStyle name="20 % - Markeringsfarve6 5 4 8" xfId="36203" xr:uid="{00000000-0005-0000-0000-000031470000}"/>
    <cellStyle name="20 % - Markeringsfarve6 5 5" xfId="3784" xr:uid="{00000000-0005-0000-0000-000032470000}"/>
    <cellStyle name="20 % - Markeringsfarve6 5 5 2" xfId="3785" xr:uid="{00000000-0005-0000-0000-000033470000}"/>
    <cellStyle name="20 % - Markeringsfarve6 5 5 2 2" xfId="3786" xr:uid="{00000000-0005-0000-0000-000034470000}"/>
    <cellStyle name="20 % - Markeringsfarve6 5 5 2 2 2" xfId="8723" xr:uid="{00000000-0005-0000-0000-000035470000}"/>
    <cellStyle name="20 % - Markeringsfarve6 5 5 2 2 2 2" xfId="16202" xr:uid="{00000000-0005-0000-0000-000036470000}"/>
    <cellStyle name="20 % - Markeringsfarve6 5 5 2 2 2 2 2" xfId="32517" xr:uid="{00000000-0005-0000-0000-000037470000}"/>
    <cellStyle name="20 % - Markeringsfarve6 5 5 2 2 2 2 3" xfId="47481" xr:uid="{00000000-0005-0000-0000-000038470000}"/>
    <cellStyle name="20 % - Markeringsfarve6 5 5 2 2 2 3" xfId="25495" xr:uid="{00000000-0005-0000-0000-000039470000}"/>
    <cellStyle name="20 % - Markeringsfarve6 5 5 2 2 2 4" xfId="40482" xr:uid="{00000000-0005-0000-0000-00003A470000}"/>
    <cellStyle name="20 % - Markeringsfarve6 5 5 2 2 3" xfId="11923" xr:uid="{00000000-0005-0000-0000-00003B470000}"/>
    <cellStyle name="20 % - Markeringsfarve6 5 5 2 2 3 2" xfId="28243" xr:uid="{00000000-0005-0000-0000-00003C470000}"/>
    <cellStyle name="20 % - Markeringsfarve6 5 5 2 2 3 3" xfId="43209" xr:uid="{00000000-0005-0000-0000-00003D470000}"/>
    <cellStyle name="20 % - Markeringsfarve6 5 5 2 2 4" xfId="21221" xr:uid="{00000000-0005-0000-0000-00003E470000}"/>
    <cellStyle name="20 % - Markeringsfarve6 5 5 2 2 5" xfId="36210" xr:uid="{00000000-0005-0000-0000-00003F470000}"/>
    <cellStyle name="20 % - Markeringsfarve6 5 5 2 3" xfId="7238" xr:uid="{00000000-0005-0000-0000-000040470000}"/>
    <cellStyle name="20 % - Markeringsfarve6 5 5 2 3 2" xfId="14730" xr:uid="{00000000-0005-0000-0000-000041470000}"/>
    <cellStyle name="20 % - Markeringsfarve6 5 5 2 3 2 2" xfId="31045" xr:uid="{00000000-0005-0000-0000-000042470000}"/>
    <cellStyle name="20 % - Markeringsfarve6 5 5 2 3 2 3" xfId="46009" xr:uid="{00000000-0005-0000-0000-000043470000}"/>
    <cellStyle name="20 % - Markeringsfarve6 5 5 2 3 3" xfId="24023" xr:uid="{00000000-0005-0000-0000-000044470000}"/>
    <cellStyle name="20 % - Markeringsfarve6 5 5 2 3 4" xfId="39010" xr:uid="{00000000-0005-0000-0000-000045470000}"/>
    <cellStyle name="20 % - Markeringsfarve6 5 5 2 4" xfId="11922" xr:uid="{00000000-0005-0000-0000-000046470000}"/>
    <cellStyle name="20 % - Markeringsfarve6 5 5 2 4 2" xfId="28242" xr:uid="{00000000-0005-0000-0000-000047470000}"/>
    <cellStyle name="20 % - Markeringsfarve6 5 5 2 4 3" xfId="43208" xr:uid="{00000000-0005-0000-0000-000048470000}"/>
    <cellStyle name="20 % - Markeringsfarve6 5 5 2 5" xfId="21220" xr:uid="{00000000-0005-0000-0000-000049470000}"/>
    <cellStyle name="20 % - Markeringsfarve6 5 5 2 6" xfId="36209" xr:uid="{00000000-0005-0000-0000-00004A470000}"/>
    <cellStyle name="20 % - Markeringsfarve6 5 5 3" xfId="3787" xr:uid="{00000000-0005-0000-0000-00004B470000}"/>
    <cellStyle name="20 % - Markeringsfarve6 5 5 3 2" xfId="7999" xr:uid="{00000000-0005-0000-0000-00004C470000}"/>
    <cellStyle name="20 % - Markeringsfarve6 5 5 3 2 2" xfId="15487" xr:uid="{00000000-0005-0000-0000-00004D470000}"/>
    <cellStyle name="20 % - Markeringsfarve6 5 5 3 2 2 2" xfId="31802" xr:uid="{00000000-0005-0000-0000-00004E470000}"/>
    <cellStyle name="20 % - Markeringsfarve6 5 5 3 2 2 3" xfId="46766" xr:uid="{00000000-0005-0000-0000-00004F470000}"/>
    <cellStyle name="20 % - Markeringsfarve6 5 5 3 2 3" xfId="24780" xr:uid="{00000000-0005-0000-0000-000050470000}"/>
    <cellStyle name="20 % - Markeringsfarve6 5 5 3 2 4" xfId="39767" xr:uid="{00000000-0005-0000-0000-000051470000}"/>
    <cellStyle name="20 % - Markeringsfarve6 5 5 3 3" xfId="11924" xr:uid="{00000000-0005-0000-0000-000052470000}"/>
    <cellStyle name="20 % - Markeringsfarve6 5 5 3 3 2" xfId="28244" xr:uid="{00000000-0005-0000-0000-000053470000}"/>
    <cellStyle name="20 % - Markeringsfarve6 5 5 3 3 3" xfId="43210" xr:uid="{00000000-0005-0000-0000-000054470000}"/>
    <cellStyle name="20 % - Markeringsfarve6 5 5 3 4" xfId="21222" xr:uid="{00000000-0005-0000-0000-000055470000}"/>
    <cellStyle name="20 % - Markeringsfarve6 5 5 3 5" xfId="36211" xr:uid="{00000000-0005-0000-0000-000056470000}"/>
    <cellStyle name="20 % - Markeringsfarve6 5 5 4" xfId="3788" xr:uid="{00000000-0005-0000-0000-000057470000}"/>
    <cellStyle name="20 % - Markeringsfarve6 5 5 4 2" xfId="9095" xr:uid="{00000000-0005-0000-0000-000058470000}"/>
    <cellStyle name="20 % - Markeringsfarve6 5 5 4 2 2" xfId="16566" xr:uid="{00000000-0005-0000-0000-000059470000}"/>
    <cellStyle name="20 % - Markeringsfarve6 5 5 4 2 2 2" xfId="32881" xr:uid="{00000000-0005-0000-0000-00005A470000}"/>
    <cellStyle name="20 % - Markeringsfarve6 5 5 4 2 2 3" xfId="47845" xr:uid="{00000000-0005-0000-0000-00005B470000}"/>
    <cellStyle name="20 % - Markeringsfarve6 5 5 4 2 3" xfId="25859" xr:uid="{00000000-0005-0000-0000-00005C470000}"/>
    <cellStyle name="20 % - Markeringsfarve6 5 5 4 2 4" xfId="40846" xr:uid="{00000000-0005-0000-0000-00005D470000}"/>
    <cellStyle name="20 % - Markeringsfarve6 5 5 4 3" xfId="11925" xr:uid="{00000000-0005-0000-0000-00005E470000}"/>
    <cellStyle name="20 % - Markeringsfarve6 5 5 4 3 2" xfId="28245" xr:uid="{00000000-0005-0000-0000-00005F470000}"/>
    <cellStyle name="20 % - Markeringsfarve6 5 5 4 3 3" xfId="43211" xr:uid="{00000000-0005-0000-0000-000060470000}"/>
    <cellStyle name="20 % - Markeringsfarve6 5 5 4 4" xfId="21223" xr:uid="{00000000-0005-0000-0000-000061470000}"/>
    <cellStyle name="20 % - Markeringsfarve6 5 5 4 5" xfId="36212" xr:uid="{00000000-0005-0000-0000-000062470000}"/>
    <cellStyle name="20 % - Markeringsfarve6 5 5 5" xfId="6411" xr:uid="{00000000-0005-0000-0000-000063470000}"/>
    <cellStyle name="20 % - Markeringsfarve6 5 5 5 2" xfId="13907" xr:uid="{00000000-0005-0000-0000-000064470000}"/>
    <cellStyle name="20 % - Markeringsfarve6 5 5 5 2 2" xfId="30222" xr:uid="{00000000-0005-0000-0000-000065470000}"/>
    <cellStyle name="20 % - Markeringsfarve6 5 5 5 2 3" xfId="45186" xr:uid="{00000000-0005-0000-0000-000066470000}"/>
    <cellStyle name="20 % - Markeringsfarve6 5 5 5 3" xfId="23200" xr:uid="{00000000-0005-0000-0000-000067470000}"/>
    <cellStyle name="20 % - Markeringsfarve6 5 5 5 4" xfId="38187" xr:uid="{00000000-0005-0000-0000-000068470000}"/>
    <cellStyle name="20 % - Markeringsfarve6 5 5 6" xfId="11921" xr:uid="{00000000-0005-0000-0000-000069470000}"/>
    <cellStyle name="20 % - Markeringsfarve6 5 5 6 2" xfId="28241" xr:uid="{00000000-0005-0000-0000-00006A470000}"/>
    <cellStyle name="20 % - Markeringsfarve6 5 5 6 3" xfId="43207" xr:uid="{00000000-0005-0000-0000-00006B470000}"/>
    <cellStyle name="20 % - Markeringsfarve6 5 5 7" xfId="21219" xr:uid="{00000000-0005-0000-0000-00006C470000}"/>
    <cellStyle name="20 % - Markeringsfarve6 5 5 8" xfId="36208" xr:uid="{00000000-0005-0000-0000-00006D470000}"/>
    <cellStyle name="20 % - Markeringsfarve6 5 6" xfId="3789" xr:uid="{00000000-0005-0000-0000-00006E470000}"/>
    <cellStyle name="20 % - Markeringsfarve6 5 6 2" xfId="3790" xr:uid="{00000000-0005-0000-0000-00006F470000}"/>
    <cellStyle name="20 % - Markeringsfarve6 5 6 2 2" xfId="3791" xr:uid="{00000000-0005-0000-0000-000070470000}"/>
    <cellStyle name="20 % - Markeringsfarve6 5 6 2 2 2" xfId="8805" xr:uid="{00000000-0005-0000-0000-000071470000}"/>
    <cellStyle name="20 % - Markeringsfarve6 5 6 2 2 2 2" xfId="16284" xr:uid="{00000000-0005-0000-0000-000072470000}"/>
    <cellStyle name="20 % - Markeringsfarve6 5 6 2 2 2 2 2" xfId="32599" xr:uid="{00000000-0005-0000-0000-000073470000}"/>
    <cellStyle name="20 % - Markeringsfarve6 5 6 2 2 2 2 3" xfId="47563" xr:uid="{00000000-0005-0000-0000-000074470000}"/>
    <cellStyle name="20 % - Markeringsfarve6 5 6 2 2 2 3" xfId="25577" xr:uid="{00000000-0005-0000-0000-000075470000}"/>
    <cellStyle name="20 % - Markeringsfarve6 5 6 2 2 2 4" xfId="40564" xr:uid="{00000000-0005-0000-0000-000076470000}"/>
    <cellStyle name="20 % - Markeringsfarve6 5 6 2 2 3" xfId="11928" xr:uid="{00000000-0005-0000-0000-000077470000}"/>
    <cellStyle name="20 % - Markeringsfarve6 5 6 2 2 3 2" xfId="28248" xr:uid="{00000000-0005-0000-0000-000078470000}"/>
    <cellStyle name="20 % - Markeringsfarve6 5 6 2 2 3 3" xfId="43214" xr:uid="{00000000-0005-0000-0000-000079470000}"/>
    <cellStyle name="20 % - Markeringsfarve6 5 6 2 2 4" xfId="21226" xr:uid="{00000000-0005-0000-0000-00007A470000}"/>
    <cellStyle name="20 % - Markeringsfarve6 5 6 2 2 5" xfId="36215" xr:uid="{00000000-0005-0000-0000-00007B470000}"/>
    <cellStyle name="20 % - Markeringsfarve6 5 6 2 3" xfId="7307" xr:uid="{00000000-0005-0000-0000-00007C470000}"/>
    <cellStyle name="20 % - Markeringsfarve6 5 6 2 3 2" xfId="14799" xr:uid="{00000000-0005-0000-0000-00007D470000}"/>
    <cellStyle name="20 % - Markeringsfarve6 5 6 2 3 2 2" xfId="31114" xr:uid="{00000000-0005-0000-0000-00007E470000}"/>
    <cellStyle name="20 % - Markeringsfarve6 5 6 2 3 2 3" xfId="46078" xr:uid="{00000000-0005-0000-0000-00007F470000}"/>
    <cellStyle name="20 % - Markeringsfarve6 5 6 2 3 3" xfId="24092" xr:uid="{00000000-0005-0000-0000-000080470000}"/>
    <cellStyle name="20 % - Markeringsfarve6 5 6 2 3 4" xfId="39079" xr:uid="{00000000-0005-0000-0000-000081470000}"/>
    <cellStyle name="20 % - Markeringsfarve6 5 6 2 4" xfId="11927" xr:uid="{00000000-0005-0000-0000-000082470000}"/>
    <cellStyle name="20 % - Markeringsfarve6 5 6 2 4 2" xfId="28247" xr:uid="{00000000-0005-0000-0000-000083470000}"/>
    <cellStyle name="20 % - Markeringsfarve6 5 6 2 4 3" xfId="43213" xr:uid="{00000000-0005-0000-0000-000084470000}"/>
    <cellStyle name="20 % - Markeringsfarve6 5 6 2 5" xfId="21225" xr:uid="{00000000-0005-0000-0000-000085470000}"/>
    <cellStyle name="20 % - Markeringsfarve6 5 6 2 6" xfId="36214" xr:uid="{00000000-0005-0000-0000-000086470000}"/>
    <cellStyle name="20 % - Markeringsfarve6 5 6 3" xfId="3792" xr:uid="{00000000-0005-0000-0000-000087470000}"/>
    <cellStyle name="20 % - Markeringsfarve6 5 6 3 2" xfId="8082" xr:uid="{00000000-0005-0000-0000-000088470000}"/>
    <cellStyle name="20 % - Markeringsfarve6 5 6 3 2 2" xfId="15570" xr:uid="{00000000-0005-0000-0000-000089470000}"/>
    <cellStyle name="20 % - Markeringsfarve6 5 6 3 2 2 2" xfId="31885" xr:uid="{00000000-0005-0000-0000-00008A470000}"/>
    <cellStyle name="20 % - Markeringsfarve6 5 6 3 2 2 3" xfId="46849" xr:uid="{00000000-0005-0000-0000-00008B470000}"/>
    <cellStyle name="20 % - Markeringsfarve6 5 6 3 2 3" xfId="24863" xr:uid="{00000000-0005-0000-0000-00008C470000}"/>
    <cellStyle name="20 % - Markeringsfarve6 5 6 3 2 4" xfId="39850" xr:uid="{00000000-0005-0000-0000-00008D470000}"/>
    <cellStyle name="20 % - Markeringsfarve6 5 6 3 3" xfId="11929" xr:uid="{00000000-0005-0000-0000-00008E470000}"/>
    <cellStyle name="20 % - Markeringsfarve6 5 6 3 3 2" xfId="28249" xr:uid="{00000000-0005-0000-0000-00008F470000}"/>
    <cellStyle name="20 % - Markeringsfarve6 5 6 3 3 3" xfId="43215" xr:uid="{00000000-0005-0000-0000-000090470000}"/>
    <cellStyle name="20 % - Markeringsfarve6 5 6 3 4" xfId="21227" xr:uid="{00000000-0005-0000-0000-000091470000}"/>
    <cellStyle name="20 % - Markeringsfarve6 5 6 3 5" xfId="36216" xr:uid="{00000000-0005-0000-0000-000092470000}"/>
    <cellStyle name="20 % - Markeringsfarve6 5 6 4" xfId="3793" xr:uid="{00000000-0005-0000-0000-000093470000}"/>
    <cellStyle name="20 % - Markeringsfarve6 5 6 4 2" xfId="9320" xr:uid="{00000000-0005-0000-0000-000094470000}"/>
    <cellStyle name="20 % - Markeringsfarve6 5 6 4 2 2" xfId="16781" xr:uid="{00000000-0005-0000-0000-000095470000}"/>
    <cellStyle name="20 % - Markeringsfarve6 5 6 4 2 2 2" xfId="33096" xr:uid="{00000000-0005-0000-0000-000096470000}"/>
    <cellStyle name="20 % - Markeringsfarve6 5 6 4 2 2 3" xfId="48060" xr:uid="{00000000-0005-0000-0000-000097470000}"/>
    <cellStyle name="20 % - Markeringsfarve6 5 6 4 2 3" xfId="26074" xr:uid="{00000000-0005-0000-0000-000098470000}"/>
    <cellStyle name="20 % - Markeringsfarve6 5 6 4 2 4" xfId="41061" xr:uid="{00000000-0005-0000-0000-000099470000}"/>
    <cellStyle name="20 % - Markeringsfarve6 5 6 4 3" xfId="11930" xr:uid="{00000000-0005-0000-0000-00009A470000}"/>
    <cellStyle name="20 % - Markeringsfarve6 5 6 4 3 2" xfId="28250" xr:uid="{00000000-0005-0000-0000-00009B470000}"/>
    <cellStyle name="20 % - Markeringsfarve6 5 6 4 3 3" xfId="43216" xr:uid="{00000000-0005-0000-0000-00009C470000}"/>
    <cellStyle name="20 % - Markeringsfarve6 5 6 4 4" xfId="21228" xr:uid="{00000000-0005-0000-0000-00009D470000}"/>
    <cellStyle name="20 % - Markeringsfarve6 5 6 4 5" xfId="36217" xr:uid="{00000000-0005-0000-0000-00009E470000}"/>
    <cellStyle name="20 % - Markeringsfarve6 5 6 5" xfId="6412" xr:uid="{00000000-0005-0000-0000-00009F470000}"/>
    <cellStyle name="20 % - Markeringsfarve6 5 6 5 2" xfId="13908" xr:uid="{00000000-0005-0000-0000-0000A0470000}"/>
    <cellStyle name="20 % - Markeringsfarve6 5 6 5 2 2" xfId="30223" xr:uid="{00000000-0005-0000-0000-0000A1470000}"/>
    <cellStyle name="20 % - Markeringsfarve6 5 6 5 2 3" xfId="45187" xr:uid="{00000000-0005-0000-0000-0000A2470000}"/>
    <cellStyle name="20 % - Markeringsfarve6 5 6 5 3" xfId="23201" xr:uid="{00000000-0005-0000-0000-0000A3470000}"/>
    <cellStyle name="20 % - Markeringsfarve6 5 6 5 4" xfId="38188" xr:uid="{00000000-0005-0000-0000-0000A4470000}"/>
    <cellStyle name="20 % - Markeringsfarve6 5 6 6" xfId="11926" xr:uid="{00000000-0005-0000-0000-0000A5470000}"/>
    <cellStyle name="20 % - Markeringsfarve6 5 6 6 2" xfId="28246" xr:uid="{00000000-0005-0000-0000-0000A6470000}"/>
    <cellStyle name="20 % - Markeringsfarve6 5 6 6 3" xfId="43212" xr:uid="{00000000-0005-0000-0000-0000A7470000}"/>
    <cellStyle name="20 % - Markeringsfarve6 5 6 7" xfId="21224" xr:uid="{00000000-0005-0000-0000-0000A8470000}"/>
    <cellStyle name="20 % - Markeringsfarve6 5 6 8" xfId="36213" xr:uid="{00000000-0005-0000-0000-0000A9470000}"/>
    <cellStyle name="20 % - Markeringsfarve6 5 7" xfId="3794" xr:uid="{00000000-0005-0000-0000-0000AA470000}"/>
    <cellStyle name="20 % - Markeringsfarve6 5 7 2" xfId="3795" xr:uid="{00000000-0005-0000-0000-0000AB470000}"/>
    <cellStyle name="20 % - Markeringsfarve6 5 7 2 2" xfId="8249" xr:uid="{00000000-0005-0000-0000-0000AC470000}"/>
    <cellStyle name="20 % - Markeringsfarve6 5 7 2 2 2" xfId="15728" xr:uid="{00000000-0005-0000-0000-0000AD470000}"/>
    <cellStyle name="20 % - Markeringsfarve6 5 7 2 2 2 2" xfId="32043" xr:uid="{00000000-0005-0000-0000-0000AE470000}"/>
    <cellStyle name="20 % - Markeringsfarve6 5 7 2 2 2 3" xfId="47007" xr:uid="{00000000-0005-0000-0000-0000AF470000}"/>
    <cellStyle name="20 % - Markeringsfarve6 5 7 2 2 3" xfId="25021" xr:uid="{00000000-0005-0000-0000-0000B0470000}"/>
    <cellStyle name="20 % - Markeringsfarve6 5 7 2 2 4" xfId="40008" xr:uid="{00000000-0005-0000-0000-0000B1470000}"/>
    <cellStyle name="20 % - Markeringsfarve6 5 7 2 3" xfId="11932" xr:uid="{00000000-0005-0000-0000-0000B2470000}"/>
    <cellStyle name="20 % - Markeringsfarve6 5 7 2 3 2" xfId="28252" xr:uid="{00000000-0005-0000-0000-0000B3470000}"/>
    <cellStyle name="20 % - Markeringsfarve6 5 7 2 3 3" xfId="43218" xr:uid="{00000000-0005-0000-0000-0000B4470000}"/>
    <cellStyle name="20 % - Markeringsfarve6 5 7 2 4" xfId="21230" xr:uid="{00000000-0005-0000-0000-0000B5470000}"/>
    <cellStyle name="20 % - Markeringsfarve6 5 7 2 5" xfId="36219" xr:uid="{00000000-0005-0000-0000-0000B6470000}"/>
    <cellStyle name="20 % - Markeringsfarve6 5 7 3" xfId="6838" xr:uid="{00000000-0005-0000-0000-0000B7470000}"/>
    <cellStyle name="20 % - Markeringsfarve6 5 7 3 2" xfId="14333" xr:uid="{00000000-0005-0000-0000-0000B8470000}"/>
    <cellStyle name="20 % - Markeringsfarve6 5 7 3 2 2" xfId="30648" xr:uid="{00000000-0005-0000-0000-0000B9470000}"/>
    <cellStyle name="20 % - Markeringsfarve6 5 7 3 2 3" xfId="45612" xr:uid="{00000000-0005-0000-0000-0000BA470000}"/>
    <cellStyle name="20 % - Markeringsfarve6 5 7 3 3" xfId="23626" xr:uid="{00000000-0005-0000-0000-0000BB470000}"/>
    <cellStyle name="20 % - Markeringsfarve6 5 7 3 4" xfId="38613" xr:uid="{00000000-0005-0000-0000-0000BC470000}"/>
    <cellStyle name="20 % - Markeringsfarve6 5 7 4" xfId="11931" xr:uid="{00000000-0005-0000-0000-0000BD470000}"/>
    <cellStyle name="20 % - Markeringsfarve6 5 7 4 2" xfId="28251" xr:uid="{00000000-0005-0000-0000-0000BE470000}"/>
    <cellStyle name="20 % - Markeringsfarve6 5 7 4 3" xfId="43217" xr:uid="{00000000-0005-0000-0000-0000BF470000}"/>
    <cellStyle name="20 % - Markeringsfarve6 5 7 5" xfId="21229" xr:uid="{00000000-0005-0000-0000-0000C0470000}"/>
    <cellStyle name="20 % - Markeringsfarve6 5 7 6" xfId="36218" xr:uid="{00000000-0005-0000-0000-0000C1470000}"/>
    <cellStyle name="20 % - Markeringsfarve6 5 8" xfId="3796" xr:uid="{00000000-0005-0000-0000-0000C2470000}"/>
    <cellStyle name="20 % - Markeringsfarve6 5 8 2" xfId="7477" xr:uid="{00000000-0005-0000-0000-0000C3470000}"/>
    <cellStyle name="20 % - Markeringsfarve6 5 8 2 2" xfId="14966" xr:uid="{00000000-0005-0000-0000-0000C4470000}"/>
    <cellStyle name="20 % - Markeringsfarve6 5 8 2 2 2" xfId="31281" xr:uid="{00000000-0005-0000-0000-0000C5470000}"/>
    <cellStyle name="20 % - Markeringsfarve6 5 8 2 2 3" xfId="46245" xr:uid="{00000000-0005-0000-0000-0000C6470000}"/>
    <cellStyle name="20 % - Markeringsfarve6 5 8 2 3" xfId="24259" xr:uid="{00000000-0005-0000-0000-0000C7470000}"/>
    <cellStyle name="20 % - Markeringsfarve6 5 8 2 4" xfId="39246" xr:uid="{00000000-0005-0000-0000-0000C8470000}"/>
    <cellStyle name="20 % - Markeringsfarve6 5 8 3" xfId="11933" xr:uid="{00000000-0005-0000-0000-0000C9470000}"/>
    <cellStyle name="20 % - Markeringsfarve6 5 8 3 2" xfId="28253" xr:uid="{00000000-0005-0000-0000-0000CA470000}"/>
    <cellStyle name="20 % - Markeringsfarve6 5 8 3 3" xfId="43219" xr:uid="{00000000-0005-0000-0000-0000CB470000}"/>
    <cellStyle name="20 % - Markeringsfarve6 5 8 4" xfId="21231" xr:uid="{00000000-0005-0000-0000-0000CC470000}"/>
    <cellStyle name="20 % - Markeringsfarve6 5 8 5" xfId="36220" xr:uid="{00000000-0005-0000-0000-0000CD470000}"/>
    <cellStyle name="20 % - Markeringsfarve6 5 9" xfId="3797" xr:uid="{00000000-0005-0000-0000-0000CE470000}"/>
    <cellStyle name="20 % - Markeringsfarve6 5 9 2" xfId="9173" xr:uid="{00000000-0005-0000-0000-0000CF470000}"/>
    <cellStyle name="20 % - Markeringsfarve6 5 9 2 2" xfId="16640" xr:uid="{00000000-0005-0000-0000-0000D0470000}"/>
    <cellStyle name="20 % - Markeringsfarve6 5 9 2 2 2" xfId="32955" xr:uid="{00000000-0005-0000-0000-0000D1470000}"/>
    <cellStyle name="20 % - Markeringsfarve6 5 9 2 2 3" xfId="47919" xr:uid="{00000000-0005-0000-0000-0000D2470000}"/>
    <cellStyle name="20 % - Markeringsfarve6 5 9 2 3" xfId="25933" xr:uid="{00000000-0005-0000-0000-0000D3470000}"/>
    <cellStyle name="20 % - Markeringsfarve6 5 9 2 4" xfId="40920" xr:uid="{00000000-0005-0000-0000-0000D4470000}"/>
    <cellStyle name="20 % - Markeringsfarve6 5 9 3" xfId="11934" xr:uid="{00000000-0005-0000-0000-0000D5470000}"/>
    <cellStyle name="20 % - Markeringsfarve6 5 9 3 2" xfId="28254" xr:uid="{00000000-0005-0000-0000-0000D6470000}"/>
    <cellStyle name="20 % - Markeringsfarve6 5 9 3 3" xfId="43220" xr:uid="{00000000-0005-0000-0000-0000D7470000}"/>
    <cellStyle name="20 % - Markeringsfarve6 5 9 4" xfId="21232" xr:uid="{00000000-0005-0000-0000-0000D8470000}"/>
    <cellStyle name="20 % - Markeringsfarve6 5 9 5" xfId="36221" xr:uid="{00000000-0005-0000-0000-0000D9470000}"/>
    <cellStyle name="20 % - Markeringsfarve6 6" xfId="3798" xr:uid="{00000000-0005-0000-0000-0000DA470000}"/>
    <cellStyle name="20 % - Markeringsfarve6 6 2" xfId="3799" xr:uid="{00000000-0005-0000-0000-0000DB470000}"/>
    <cellStyle name="20 % - Markeringsfarve6 6 2 2" xfId="3800" xr:uid="{00000000-0005-0000-0000-0000DC470000}"/>
    <cellStyle name="20 % - Markeringsfarve6 6 2 2 2" xfId="8290" xr:uid="{00000000-0005-0000-0000-0000DD470000}"/>
    <cellStyle name="20 % - Markeringsfarve6 6 2 2 2 2" xfId="15769" xr:uid="{00000000-0005-0000-0000-0000DE470000}"/>
    <cellStyle name="20 % - Markeringsfarve6 6 2 2 2 2 2" xfId="32084" xr:uid="{00000000-0005-0000-0000-0000DF470000}"/>
    <cellStyle name="20 % - Markeringsfarve6 6 2 2 2 2 3" xfId="47048" xr:uid="{00000000-0005-0000-0000-0000E0470000}"/>
    <cellStyle name="20 % - Markeringsfarve6 6 2 2 2 3" xfId="25062" xr:uid="{00000000-0005-0000-0000-0000E1470000}"/>
    <cellStyle name="20 % - Markeringsfarve6 6 2 2 2 4" xfId="40049" xr:uid="{00000000-0005-0000-0000-0000E2470000}"/>
    <cellStyle name="20 % - Markeringsfarve6 6 2 2 3" xfId="11937" xr:uid="{00000000-0005-0000-0000-0000E3470000}"/>
    <cellStyle name="20 % - Markeringsfarve6 6 2 2 3 2" xfId="28257" xr:uid="{00000000-0005-0000-0000-0000E4470000}"/>
    <cellStyle name="20 % - Markeringsfarve6 6 2 2 3 3" xfId="43223" xr:uid="{00000000-0005-0000-0000-0000E5470000}"/>
    <cellStyle name="20 % - Markeringsfarve6 6 2 2 4" xfId="21235" xr:uid="{00000000-0005-0000-0000-0000E6470000}"/>
    <cellStyle name="20 % - Markeringsfarve6 6 2 2 5" xfId="36224" xr:uid="{00000000-0005-0000-0000-0000E7470000}"/>
    <cellStyle name="20 % - Markeringsfarve6 6 2 3" xfId="6871" xr:uid="{00000000-0005-0000-0000-0000E8470000}"/>
    <cellStyle name="20 % - Markeringsfarve6 6 2 3 2" xfId="14366" xr:uid="{00000000-0005-0000-0000-0000E9470000}"/>
    <cellStyle name="20 % - Markeringsfarve6 6 2 3 2 2" xfId="30681" xr:uid="{00000000-0005-0000-0000-0000EA470000}"/>
    <cellStyle name="20 % - Markeringsfarve6 6 2 3 2 3" xfId="45645" xr:uid="{00000000-0005-0000-0000-0000EB470000}"/>
    <cellStyle name="20 % - Markeringsfarve6 6 2 3 3" xfId="23659" xr:uid="{00000000-0005-0000-0000-0000EC470000}"/>
    <cellStyle name="20 % - Markeringsfarve6 6 2 3 4" xfId="38646" xr:uid="{00000000-0005-0000-0000-0000ED470000}"/>
    <cellStyle name="20 % - Markeringsfarve6 6 2 4" xfId="11936" xr:uid="{00000000-0005-0000-0000-0000EE470000}"/>
    <cellStyle name="20 % - Markeringsfarve6 6 2 4 2" xfId="28256" xr:uid="{00000000-0005-0000-0000-0000EF470000}"/>
    <cellStyle name="20 % - Markeringsfarve6 6 2 4 3" xfId="43222" xr:uid="{00000000-0005-0000-0000-0000F0470000}"/>
    <cellStyle name="20 % - Markeringsfarve6 6 2 5" xfId="21234" xr:uid="{00000000-0005-0000-0000-0000F1470000}"/>
    <cellStyle name="20 % - Markeringsfarve6 6 2 6" xfId="36223" xr:uid="{00000000-0005-0000-0000-0000F2470000}"/>
    <cellStyle name="20 % - Markeringsfarve6 6 3" xfId="3801" xr:uid="{00000000-0005-0000-0000-0000F3470000}"/>
    <cellStyle name="20 % - Markeringsfarve6 6 3 2" xfId="7520" xr:uid="{00000000-0005-0000-0000-0000F4470000}"/>
    <cellStyle name="20 % - Markeringsfarve6 6 3 2 2" xfId="15009" xr:uid="{00000000-0005-0000-0000-0000F5470000}"/>
    <cellStyle name="20 % - Markeringsfarve6 6 3 2 2 2" xfId="31324" xr:uid="{00000000-0005-0000-0000-0000F6470000}"/>
    <cellStyle name="20 % - Markeringsfarve6 6 3 2 2 3" xfId="46288" xr:uid="{00000000-0005-0000-0000-0000F7470000}"/>
    <cellStyle name="20 % - Markeringsfarve6 6 3 2 3" xfId="24302" xr:uid="{00000000-0005-0000-0000-0000F8470000}"/>
    <cellStyle name="20 % - Markeringsfarve6 6 3 2 4" xfId="39289" xr:uid="{00000000-0005-0000-0000-0000F9470000}"/>
    <cellStyle name="20 % - Markeringsfarve6 6 3 3" xfId="11938" xr:uid="{00000000-0005-0000-0000-0000FA470000}"/>
    <cellStyle name="20 % - Markeringsfarve6 6 3 3 2" xfId="28258" xr:uid="{00000000-0005-0000-0000-0000FB470000}"/>
    <cellStyle name="20 % - Markeringsfarve6 6 3 3 3" xfId="43224" xr:uid="{00000000-0005-0000-0000-0000FC470000}"/>
    <cellStyle name="20 % - Markeringsfarve6 6 3 4" xfId="21236" xr:uid="{00000000-0005-0000-0000-0000FD470000}"/>
    <cellStyle name="20 % - Markeringsfarve6 6 3 5" xfId="36225" xr:uid="{00000000-0005-0000-0000-0000FE470000}"/>
    <cellStyle name="20 % - Markeringsfarve6 6 4" xfId="3802" xr:uid="{00000000-0005-0000-0000-0000FF470000}"/>
    <cellStyle name="20 % - Markeringsfarve6 6 4 2" xfId="8969" xr:uid="{00000000-0005-0000-0000-000000480000}"/>
    <cellStyle name="20 % - Markeringsfarve6 6 4 2 2" xfId="16441" xr:uid="{00000000-0005-0000-0000-000001480000}"/>
    <cellStyle name="20 % - Markeringsfarve6 6 4 2 2 2" xfId="32756" xr:uid="{00000000-0005-0000-0000-000002480000}"/>
    <cellStyle name="20 % - Markeringsfarve6 6 4 2 2 3" xfId="47720" xr:uid="{00000000-0005-0000-0000-000003480000}"/>
    <cellStyle name="20 % - Markeringsfarve6 6 4 2 3" xfId="25734" xr:uid="{00000000-0005-0000-0000-000004480000}"/>
    <cellStyle name="20 % - Markeringsfarve6 6 4 2 4" xfId="40721" xr:uid="{00000000-0005-0000-0000-000005480000}"/>
    <cellStyle name="20 % - Markeringsfarve6 6 4 3" xfId="11939" xr:uid="{00000000-0005-0000-0000-000006480000}"/>
    <cellStyle name="20 % - Markeringsfarve6 6 4 3 2" xfId="28259" xr:uid="{00000000-0005-0000-0000-000007480000}"/>
    <cellStyle name="20 % - Markeringsfarve6 6 4 3 3" xfId="43225" xr:uid="{00000000-0005-0000-0000-000008480000}"/>
    <cellStyle name="20 % - Markeringsfarve6 6 4 4" xfId="21237" xr:uid="{00000000-0005-0000-0000-000009480000}"/>
    <cellStyle name="20 % - Markeringsfarve6 6 4 5" xfId="36226" xr:uid="{00000000-0005-0000-0000-00000A480000}"/>
    <cellStyle name="20 % - Markeringsfarve6 6 5" xfId="6413" xr:uid="{00000000-0005-0000-0000-00000B480000}"/>
    <cellStyle name="20 % - Markeringsfarve6 6 5 2" xfId="13909" xr:uid="{00000000-0005-0000-0000-00000C480000}"/>
    <cellStyle name="20 % - Markeringsfarve6 6 5 2 2" xfId="30224" xr:uid="{00000000-0005-0000-0000-00000D480000}"/>
    <cellStyle name="20 % - Markeringsfarve6 6 5 2 3" xfId="45188" xr:uid="{00000000-0005-0000-0000-00000E480000}"/>
    <cellStyle name="20 % - Markeringsfarve6 6 5 3" xfId="23202" xr:uid="{00000000-0005-0000-0000-00000F480000}"/>
    <cellStyle name="20 % - Markeringsfarve6 6 5 4" xfId="38189" xr:uid="{00000000-0005-0000-0000-000010480000}"/>
    <cellStyle name="20 % - Markeringsfarve6 6 6" xfId="11935" xr:uid="{00000000-0005-0000-0000-000011480000}"/>
    <cellStyle name="20 % - Markeringsfarve6 6 6 2" xfId="28255" xr:uid="{00000000-0005-0000-0000-000012480000}"/>
    <cellStyle name="20 % - Markeringsfarve6 6 6 3" xfId="43221" xr:uid="{00000000-0005-0000-0000-000013480000}"/>
    <cellStyle name="20 % - Markeringsfarve6 6 7" xfId="21233" xr:uid="{00000000-0005-0000-0000-000014480000}"/>
    <cellStyle name="20 % - Markeringsfarve6 6 8" xfId="36222" xr:uid="{00000000-0005-0000-0000-000015480000}"/>
    <cellStyle name="20 % - Markeringsfarve6 7" xfId="3803" xr:uid="{00000000-0005-0000-0000-000016480000}"/>
    <cellStyle name="20 % - Markeringsfarve6 7 2" xfId="3804" xr:uid="{00000000-0005-0000-0000-000017480000}"/>
    <cellStyle name="20 % - Markeringsfarve6 7 2 2" xfId="3805" xr:uid="{00000000-0005-0000-0000-000018480000}"/>
    <cellStyle name="20 % - Markeringsfarve6 7 2 2 2" xfId="8443" xr:uid="{00000000-0005-0000-0000-000019480000}"/>
    <cellStyle name="20 % - Markeringsfarve6 7 2 2 2 2" xfId="15922" xr:uid="{00000000-0005-0000-0000-00001A480000}"/>
    <cellStyle name="20 % - Markeringsfarve6 7 2 2 2 2 2" xfId="32237" xr:uid="{00000000-0005-0000-0000-00001B480000}"/>
    <cellStyle name="20 % - Markeringsfarve6 7 2 2 2 2 3" xfId="47201" xr:uid="{00000000-0005-0000-0000-00001C480000}"/>
    <cellStyle name="20 % - Markeringsfarve6 7 2 2 2 3" xfId="25215" xr:uid="{00000000-0005-0000-0000-00001D480000}"/>
    <cellStyle name="20 % - Markeringsfarve6 7 2 2 2 4" xfId="40202" xr:uid="{00000000-0005-0000-0000-00001E480000}"/>
    <cellStyle name="20 % - Markeringsfarve6 7 2 2 3" xfId="11942" xr:uid="{00000000-0005-0000-0000-00001F480000}"/>
    <cellStyle name="20 % - Markeringsfarve6 7 2 2 3 2" xfId="28262" xr:uid="{00000000-0005-0000-0000-000020480000}"/>
    <cellStyle name="20 % - Markeringsfarve6 7 2 2 3 3" xfId="43228" xr:uid="{00000000-0005-0000-0000-000021480000}"/>
    <cellStyle name="20 % - Markeringsfarve6 7 2 2 4" xfId="21240" xr:uid="{00000000-0005-0000-0000-000022480000}"/>
    <cellStyle name="20 % - Markeringsfarve6 7 2 2 5" xfId="36229" xr:uid="{00000000-0005-0000-0000-000023480000}"/>
    <cellStyle name="20 % - Markeringsfarve6 7 2 3" xfId="6998" xr:uid="{00000000-0005-0000-0000-000024480000}"/>
    <cellStyle name="20 % - Markeringsfarve6 7 2 3 2" xfId="14493" xr:uid="{00000000-0005-0000-0000-000025480000}"/>
    <cellStyle name="20 % - Markeringsfarve6 7 2 3 2 2" xfId="30808" xr:uid="{00000000-0005-0000-0000-000026480000}"/>
    <cellStyle name="20 % - Markeringsfarve6 7 2 3 2 3" xfId="45772" xr:uid="{00000000-0005-0000-0000-000027480000}"/>
    <cellStyle name="20 % - Markeringsfarve6 7 2 3 3" xfId="23786" xr:uid="{00000000-0005-0000-0000-000028480000}"/>
    <cellStyle name="20 % - Markeringsfarve6 7 2 3 4" xfId="38773" xr:uid="{00000000-0005-0000-0000-000029480000}"/>
    <cellStyle name="20 % - Markeringsfarve6 7 2 4" xfId="11941" xr:uid="{00000000-0005-0000-0000-00002A480000}"/>
    <cellStyle name="20 % - Markeringsfarve6 7 2 4 2" xfId="28261" xr:uid="{00000000-0005-0000-0000-00002B480000}"/>
    <cellStyle name="20 % - Markeringsfarve6 7 2 4 3" xfId="43227" xr:uid="{00000000-0005-0000-0000-00002C480000}"/>
    <cellStyle name="20 % - Markeringsfarve6 7 2 5" xfId="21239" xr:uid="{00000000-0005-0000-0000-00002D480000}"/>
    <cellStyle name="20 % - Markeringsfarve6 7 2 6" xfId="36228" xr:uid="{00000000-0005-0000-0000-00002E480000}"/>
    <cellStyle name="20 % - Markeringsfarve6 7 3" xfId="3806" xr:uid="{00000000-0005-0000-0000-00002F480000}"/>
    <cellStyle name="20 % - Markeringsfarve6 7 3 2" xfId="7673" xr:uid="{00000000-0005-0000-0000-000030480000}"/>
    <cellStyle name="20 % - Markeringsfarve6 7 3 2 2" xfId="15162" xr:uid="{00000000-0005-0000-0000-000031480000}"/>
    <cellStyle name="20 % - Markeringsfarve6 7 3 2 2 2" xfId="31477" xr:uid="{00000000-0005-0000-0000-000032480000}"/>
    <cellStyle name="20 % - Markeringsfarve6 7 3 2 2 3" xfId="46441" xr:uid="{00000000-0005-0000-0000-000033480000}"/>
    <cellStyle name="20 % - Markeringsfarve6 7 3 2 3" xfId="24455" xr:uid="{00000000-0005-0000-0000-000034480000}"/>
    <cellStyle name="20 % - Markeringsfarve6 7 3 2 4" xfId="39442" xr:uid="{00000000-0005-0000-0000-000035480000}"/>
    <cellStyle name="20 % - Markeringsfarve6 7 3 3" xfId="11943" xr:uid="{00000000-0005-0000-0000-000036480000}"/>
    <cellStyle name="20 % - Markeringsfarve6 7 3 3 2" xfId="28263" xr:uid="{00000000-0005-0000-0000-000037480000}"/>
    <cellStyle name="20 % - Markeringsfarve6 7 3 3 3" xfId="43229" xr:uid="{00000000-0005-0000-0000-000038480000}"/>
    <cellStyle name="20 % - Markeringsfarve6 7 3 4" xfId="21241" xr:uid="{00000000-0005-0000-0000-000039480000}"/>
    <cellStyle name="20 % - Markeringsfarve6 7 3 5" xfId="36230" xr:uid="{00000000-0005-0000-0000-00003A480000}"/>
    <cellStyle name="20 % - Markeringsfarve6 7 4" xfId="3807" xr:uid="{00000000-0005-0000-0000-00003B480000}"/>
    <cellStyle name="20 % - Markeringsfarve6 7 4 2" xfId="9281" xr:uid="{00000000-0005-0000-0000-00003C480000}"/>
    <cellStyle name="20 % - Markeringsfarve6 7 4 2 2" xfId="16745" xr:uid="{00000000-0005-0000-0000-00003D480000}"/>
    <cellStyle name="20 % - Markeringsfarve6 7 4 2 2 2" xfId="33060" xr:uid="{00000000-0005-0000-0000-00003E480000}"/>
    <cellStyle name="20 % - Markeringsfarve6 7 4 2 2 3" xfId="48024" xr:uid="{00000000-0005-0000-0000-00003F480000}"/>
    <cellStyle name="20 % - Markeringsfarve6 7 4 2 3" xfId="26038" xr:uid="{00000000-0005-0000-0000-000040480000}"/>
    <cellStyle name="20 % - Markeringsfarve6 7 4 2 4" xfId="41025" xr:uid="{00000000-0005-0000-0000-000041480000}"/>
    <cellStyle name="20 % - Markeringsfarve6 7 4 3" xfId="11944" xr:uid="{00000000-0005-0000-0000-000042480000}"/>
    <cellStyle name="20 % - Markeringsfarve6 7 4 3 2" xfId="28264" xr:uid="{00000000-0005-0000-0000-000043480000}"/>
    <cellStyle name="20 % - Markeringsfarve6 7 4 3 3" xfId="43230" xr:uid="{00000000-0005-0000-0000-000044480000}"/>
    <cellStyle name="20 % - Markeringsfarve6 7 4 4" xfId="21242" xr:uid="{00000000-0005-0000-0000-000045480000}"/>
    <cellStyle name="20 % - Markeringsfarve6 7 4 5" xfId="36231" xr:uid="{00000000-0005-0000-0000-000046480000}"/>
    <cellStyle name="20 % - Markeringsfarve6 7 5" xfId="6414" xr:uid="{00000000-0005-0000-0000-000047480000}"/>
    <cellStyle name="20 % - Markeringsfarve6 7 5 2" xfId="13910" xr:uid="{00000000-0005-0000-0000-000048480000}"/>
    <cellStyle name="20 % - Markeringsfarve6 7 5 2 2" xfId="30225" xr:uid="{00000000-0005-0000-0000-000049480000}"/>
    <cellStyle name="20 % - Markeringsfarve6 7 5 2 3" xfId="45189" xr:uid="{00000000-0005-0000-0000-00004A480000}"/>
    <cellStyle name="20 % - Markeringsfarve6 7 5 3" xfId="23203" xr:uid="{00000000-0005-0000-0000-00004B480000}"/>
    <cellStyle name="20 % - Markeringsfarve6 7 5 4" xfId="38190" xr:uid="{00000000-0005-0000-0000-00004C480000}"/>
    <cellStyle name="20 % - Markeringsfarve6 7 6" xfId="11940" xr:uid="{00000000-0005-0000-0000-00004D480000}"/>
    <cellStyle name="20 % - Markeringsfarve6 7 6 2" xfId="28260" xr:uid="{00000000-0005-0000-0000-00004E480000}"/>
    <cellStyle name="20 % - Markeringsfarve6 7 6 3" xfId="43226" xr:uid="{00000000-0005-0000-0000-00004F480000}"/>
    <cellStyle name="20 % - Markeringsfarve6 7 7" xfId="21238" xr:uid="{00000000-0005-0000-0000-000050480000}"/>
    <cellStyle name="20 % - Markeringsfarve6 7 8" xfId="36227" xr:uid="{00000000-0005-0000-0000-000051480000}"/>
    <cellStyle name="20 % - Markeringsfarve6 8" xfId="3808" xr:uid="{00000000-0005-0000-0000-000052480000}"/>
    <cellStyle name="20 % - Markeringsfarve6 8 2" xfId="3809" xr:uid="{00000000-0005-0000-0000-000053480000}"/>
    <cellStyle name="20 % - Markeringsfarve6 8 2 2" xfId="3810" xr:uid="{00000000-0005-0000-0000-000054480000}"/>
    <cellStyle name="20 % - Markeringsfarve6 8 2 2 2" xfId="8528" xr:uid="{00000000-0005-0000-0000-000055480000}"/>
    <cellStyle name="20 % - Markeringsfarve6 8 2 2 2 2" xfId="16007" xr:uid="{00000000-0005-0000-0000-000056480000}"/>
    <cellStyle name="20 % - Markeringsfarve6 8 2 2 2 2 2" xfId="32322" xr:uid="{00000000-0005-0000-0000-000057480000}"/>
    <cellStyle name="20 % - Markeringsfarve6 8 2 2 2 2 3" xfId="47286" xr:uid="{00000000-0005-0000-0000-000058480000}"/>
    <cellStyle name="20 % - Markeringsfarve6 8 2 2 2 3" xfId="25300" xr:uid="{00000000-0005-0000-0000-000059480000}"/>
    <cellStyle name="20 % - Markeringsfarve6 8 2 2 2 4" xfId="40287" xr:uid="{00000000-0005-0000-0000-00005A480000}"/>
    <cellStyle name="20 % - Markeringsfarve6 8 2 2 3" xfId="11947" xr:uid="{00000000-0005-0000-0000-00005B480000}"/>
    <cellStyle name="20 % - Markeringsfarve6 8 2 2 3 2" xfId="28267" xr:uid="{00000000-0005-0000-0000-00005C480000}"/>
    <cellStyle name="20 % - Markeringsfarve6 8 2 2 3 3" xfId="43233" xr:uid="{00000000-0005-0000-0000-00005D480000}"/>
    <cellStyle name="20 % - Markeringsfarve6 8 2 2 4" xfId="21245" xr:uid="{00000000-0005-0000-0000-00005E480000}"/>
    <cellStyle name="20 % - Markeringsfarve6 8 2 2 5" xfId="36234" xr:uid="{00000000-0005-0000-0000-00005F480000}"/>
    <cellStyle name="20 % - Markeringsfarve6 8 2 3" xfId="7073" xr:uid="{00000000-0005-0000-0000-000060480000}"/>
    <cellStyle name="20 % - Markeringsfarve6 8 2 3 2" xfId="14565" xr:uid="{00000000-0005-0000-0000-000061480000}"/>
    <cellStyle name="20 % - Markeringsfarve6 8 2 3 2 2" xfId="30880" xr:uid="{00000000-0005-0000-0000-000062480000}"/>
    <cellStyle name="20 % - Markeringsfarve6 8 2 3 2 3" xfId="45844" xr:uid="{00000000-0005-0000-0000-000063480000}"/>
    <cellStyle name="20 % - Markeringsfarve6 8 2 3 3" xfId="23858" xr:uid="{00000000-0005-0000-0000-000064480000}"/>
    <cellStyle name="20 % - Markeringsfarve6 8 2 3 4" xfId="38845" xr:uid="{00000000-0005-0000-0000-000065480000}"/>
    <cellStyle name="20 % - Markeringsfarve6 8 2 4" xfId="11946" xr:uid="{00000000-0005-0000-0000-000066480000}"/>
    <cellStyle name="20 % - Markeringsfarve6 8 2 4 2" xfId="28266" xr:uid="{00000000-0005-0000-0000-000067480000}"/>
    <cellStyle name="20 % - Markeringsfarve6 8 2 4 3" xfId="43232" xr:uid="{00000000-0005-0000-0000-000068480000}"/>
    <cellStyle name="20 % - Markeringsfarve6 8 2 5" xfId="21244" xr:uid="{00000000-0005-0000-0000-000069480000}"/>
    <cellStyle name="20 % - Markeringsfarve6 8 2 6" xfId="36233" xr:uid="{00000000-0005-0000-0000-00006A480000}"/>
    <cellStyle name="20 % - Markeringsfarve6 8 3" xfId="3811" xr:uid="{00000000-0005-0000-0000-00006B480000}"/>
    <cellStyle name="20 % - Markeringsfarve6 8 3 2" xfId="7804" xr:uid="{00000000-0005-0000-0000-00006C480000}"/>
    <cellStyle name="20 % - Markeringsfarve6 8 3 2 2" xfId="15292" xr:uid="{00000000-0005-0000-0000-00006D480000}"/>
    <cellStyle name="20 % - Markeringsfarve6 8 3 2 2 2" xfId="31607" xr:uid="{00000000-0005-0000-0000-00006E480000}"/>
    <cellStyle name="20 % - Markeringsfarve6 8 3 2 2 3" xfId="46571" xr:uid="{00000000-0005-0000-0000-00006F480000}"/>
    <cellStyle name="20 % - Markeringsfarve6 8 3 2 3" xfId="24585" xr:uid="{00000000-0005-0000-0000-000070480000}"/>
    <cellStyle name="20 % - Markeringsfarve6 8 3 2 4" xfId="39572" xr:uid="{00000000-0005-0000-0000-000071480000}"/>
    <cellStyle name="20 % - Markeringsfarve6 8 3 3" xfId="11948" xr:uid="{00000000-0005-0000-0000-000072480000}"/>
    <cellStyle name="20 % - Markeringsfarve6 8 3 3 2" xfId="28268" xr:uid="{00000000-0005-0000-0000-000073480000}"/>
    <cellStyle name="20 % - Markeringsfarve6 8 3 3 3" xfId="43234" xr:uid="{00000000-0005-0000-0000-000074480000}"/>
    <cellStyle name="20 % - Markeringsfarve6 8 3 4" xfId="21246" xr:uid="{00000000-0005-0000-0000-000075480000}"/>
    <cellStyle name="20 % - Markeringsfarve6 8 3 5" xfId="36235" xr:uid="{00000000-0005-0000-0000-000076480000}"/>
    <cellStyle name="20 % - Markeringsfarve6 8 4" xfId="3812" xr:uid="{00000000-0005-0000-0000-000077480000}"/>
    <cellStyle name="20 % - Markeringsfarve6 8 4 2" xfId="8931" xr:uid="{00000000-0005-0000-0000-000078480000}"/>
    <cellStyle name="20 % - Markeringsfarve6 8 4 2 2" xfId="16405" xr:uid="{00000000-0005-0000-0000-000079480000}"/>
    <cellStyle name="20 % - Markeringsfarve6 8 4 2 2 2" xfId="32720" xr:uid="{00000000-0005-0000-0000-00007A480000}"/>
    <cellStyle name="20 % - Markeringsfarve6 8 4 2 2 3" xfId="47684" xr:uid="{00000000-0005-0000-0000-00007B480000}"/>
    <cellStyle name="20 % - Markeringsfarve6 8 4 2 3" xfId="25698" xr:uid="{00000000-0005-0000-0000-00007C480000}"/>
    <cellStyle name="20 % - Markeringsfarve6 8 4 2 4" xfId="40685" xr:uid="{00000000-0005-0000-0000-00007D480000}"/>
    <cellStyle name="20 % - Markeringsfarve6 8 4 3" xfId="11949" xr:uid="{00000000-0005-0000-0000-00007E480000}"/>
    <cellStyle name="20 % - Markeringsfarve6 8 4 3 2" xfId="28269" xr:uid="{00000000-0005-0000-0000-00007F480000}"/>
    <cellStyle name="20 % - Markeringsfarve6 8 4 3 3" xfId="43235" xr:uid="{00000000-0005-0000-0000-000080480000}"/>
    <cellStyle name="20 % - Markeringsfarve6 8 4 4" xfId="21247" xr:uid="{00000000-0005-0000-0000-000081480000}"/>
    <cellStyle name="20 % - Markeringsfarve6 8 4 5" xfId="36236" xr:uid="{00000000-0005-0000-0000-000082480000}"/>
    <cellStyle name="20 % - Markeringsfarve6 8 5" xfId="6415" xr:uid="{00000000-0005-0000-0000-000083480000}"/>
    <cellStyle name="20 % - Markeringsfarve6 8 5 2" xfId="13911" xr:uid="{00000000-0005-0000-0000-000084480000}"/>
    <cellStyle name="20 % - Markeringsfarve6 8 5 2 2" xfId="30226" xr:uid="{00000000-0005-0000-0000-000085480000}"/>
    <cellStyle name="20 % - Markeringsfarve6 8 5 2 3" xfId="45190" xr:uid="{00000000-0005-0000-0000-000086480000}"/>
    <cellStyle name="20 % - Markeringsfarve6 8 5 3" xfId="23204" xr:uid="{00000000-0005-0000-0000-000087480000}"/>
    <cellStyle name="20 % - Markeringsfarve6 8 5 4" xfId="38191" xr:uid="{00000000-0005-0000-0000-000088480000}"/>
    <cellStyle name="20 % - Markeringsfarve6 8 6" xfId="11945" xr:uid="{00000000-0005-0000-0000-000089480000}"/>
    <cellStyle name="20 % - Markeringsfarve6 8 6 2" xfId="28265" xr:uid="{00000000-0005-0000-0000-00008A480000}"/>
    <cellStyle name="20 % - Markeringsfarve6 8 6 3" xfId="43231" xr:uid="{00000000-0005-0000-0000-00008B480000}"/>
    <cellStyle name="20 % - Markeringsfarve6 8 7" xfId="21243" xr:uid="{00000000-0005-0000-0000-00008C480000}"/>
    <cellStyle name="20 % - Markeringsfarve6 8 8" xfId="36232" xr:uid="{00000000-0005-0000-0000-00008D480000}"/>
    <cellStyle name="20 % - Markeringsfarve6 9" xfId="3813" xr:uid="{00000000-0005-0000-0000-00008E480000}"/>
    <cellStyle name="20 % - Markeringsfarve6 9 2" xfId="3814" xr:uid="{00000000-0005-0000-0000-00008F480000}"/>
    <cellStyle name="20 % - Markeringsfarve6 9 2 2" xfId="3815" xr:uid="{00000000-0005-0000-0000-000090480000}"/>
    <cellStyle name="20 % - Markeringsfarve6 9 2 2 2" xfId="8645" xr:uid="{00000000-0005-0000-0000-000091480000}"/>
    <cellStyle name="20 % - Markeringsfarve6 9 2 2 2 2" xfId="16124" xr:uid="{00000000-0005-0000-0000-000092480000}"/>
    <cellStyle name="20 % - Markeringsfarve6 9 2 2 2 2 2" xfId="32439" xr:uid="{00000000-0005-0000-0000-000093480000}"/>
    <cellStyle name="20 % - Markeringsfarve6 9 2 2 2 2 3" xfId="47403" xr:uid="{00000000-0005-0000-0000-000094480000}"/>
    <cellStyle name="20 % - Markeringsfarve6 9 2 2 2 3" xfId="25417" xr:uid="{00000000-0005-0000-0000-000095480000}"/>
    <cellStyle name="20 % - Markeringsfarve6 9 2 2 2 4" xfId="40404" xr:uid="{00000000-0005-0000-0000-000096480000}"/>
    <cellStyle name="20 % - Markeringsfarve6 9 2 2 3" xfId="11952" xr:uid="{00000000-0005-0000-0000-000097480000}"/>
    <cellStyle name="20 % - Markeringsfarve6 9 2 2 3 2" xfId="28272" xr:uid="{00000000-0005-0000-0000-000098480000}"/>
    <cellStyle name="20 % - Markeringsfarve6 9 2 2 3 3" xfId="43238" xr:uid="{00000000-0005-0000-0000-000099480000}"/>
    <cellStyle name="20 % - Markeringsfarve6 9 2 2 4" xfId="21250" xr:uid="{00000000-0005-0000-0000-00009A480000}"/>
    <cellStyle name="20 % - Markeringsfarve6 9 2 2 5" xfId="36239" xr:uid="{00000000-0005-0000-0000-00009B480000}"/>
    <cellStyle name="20 % - Markeringsfarve6 9 2 3" xfId="7172" xr:uid="{00000000-0005-0000-0000-00009C480000}"/>
    <cellStyle name="20 % - Markeringsfarve6 9 2 3 2" xfId="14664" xr:uid="{00000000-0005-0000-0000-00009D480000}"/>
    <cellStyle name="20 % - Markeringsfarve6 9 2 3 2 2" xfId="30979" xr:uid="{00000000-0005-0000-0000-00009E480000}"/>
    <cellStyle name="20 % - Markeringsfarve6 9 2 3 2 3" xfId="45943" xr:uid="{00000000-0005-0000-0000-00009F480000}"/>
    <cellStyle name="20 % - Markeringsfarve6 9 2 3 3" xfId="23957" xr:uid="{00000000-0005-0000-0000-0000A0480000}"/>
    <cellStyle name="20 % - Markeringsfarve6 9 2 3 4" xfId="38944" xr:uid="{00000000-0005-0000-0000-0000A1480000}"/>
    <cellStyle name="20 % - Markeringsfarve6 9 2 4" xfId="11951" xr:uid="{00000000-0005-0000-0000-0000A2480000}"/>
    <cellStyle name="20 % - Markeringsfarve6 9 2 4 2" xfId="28271" xr:uid="{00000000-0005-0000-0000-0000A3480000}"/>
    <cellStyle name="20 % - Markeringsfarve6 9 2 4 3" xfId="43237" xr:uid="{00000000-0005-0000-0000-0000A4480000}"/>
    <cellStyle name="20 % - Markeringsfarve6 9 2 5" xfId="21249" xr:uid="{00000000-0005-0000-0000-0000A5480000}"/>
    <cellStyle name="20 % - Markeringsfarve6 9 2 6" xfId="36238" xr:uid="{00000000-0005-0000-0000-0000A6480000}"/>
    <cellStyle name="20 % - Markeringsfarve6 9 3" xfId="3816" xr:uid="{00000000-0005-0000-0000-0000A7480000}"/>
    <cellStyle name="20 % - Markeringsfarve6 9 3 2" xfId="7921" xr:uid="{00000000-0005-0000-0000-0000A8480000}"/>
    <cellStyle name="20 % - Markeringsfarve6 9 3 2 2" xfId="15409" xr:uid="{00000000-0005-0000-0000-0000A9480000}"/>
    <cellStyle name="20 % - Markeringsfarve6 9 3 2 2 2" xfId="31724" xr:uid="{00000000-0005-0000-0000-0000AA480000}"/>
    <cellStyle name="20 % - Markeringsfarve6 9 3 2 2 3" xfId="46688" xr:uid="{00000000-0005-0000-0000-0000AB480000}"/>
    <cellStyle name="20 % - Markeringsfarve6 9 3 2 3" xfId="24702" xr:uid="{00000000-0005-0000-0000-0000AC480000}"/>
    <cellStyle name="20 % - Markeringsfarve6 9 3 2 4" xfId="39689" xr:uid="{00000000-0005-0000-0000-0000AD480000}"/>
    <cellStyle name="20 % - Markeringsfarve6 9 3 3" xfId="11953" xr:uid="{00000000-0005-0000-0000-0000AE480000}"/>
    <cellStyle name="20 % - Markeringsfarve6 9 3 3 2" xfId="28273" xr:uid="{00000000-0005-0000-0000-0000AF480000}"/>
    <cellStyle name="20 % - Markeringsfarve6 9 3 3 3" xfId="43239" xr:uid="{00000000-0005-0000-0000-0000B0480000}"/>
    <cellStyle name="20 % - Markeringsfarve6 9 3 4" xfId="21251" xr:uid="{00000000-0005-0000-0000-0000B1480000}"/>
    <cellStyle name="20 % - Markeringsfarve6 9 3 5" xfId="36240" xr:uid="{00000000-0005-0000-0000-0000B2480000}"/>
    <cellStyle name="20 % - Markeringsfarve6 9 4" xfId="3817" xr:uid="{00000000-0005-0000-0000-0000B3480000}"/>
    <cellStyle name="20 % - Markeringsfarve6 9 4 2" xfId="8884" xr:uid="{00000000-0005-0000-0000-0000B4480000}"/>
    <cellStyle name="20 % - Markeringsfarve6 9 4 2 2" xfId="16359" xr:uid="{00000000-0005-0000-0000-0000B5480000}"/>
    <cellStyle name="20 % - Markeringsfarve6 9 4 2 2 2" xfId="32674" xr:uid="{00000000-0005-0000-0000-0000B6480000}"/>
    <cellStyle name="20 % - Markeringsfarve6 9 4 2 2 3" xfId="47638" xr:uid="{00000000-0005-0000-0000-0000B7480000}"/>
    <cellStyle name="20 % - Markeringsfarve6 9 4 2 3" xfId="25652" xr:uid="{00000000-0005-0000-0000-0000B8480000}"/>
    <cellStyle name="20 % - Markeringsfarve6 9 4 2 4" xfId="40639" xr:uid="{00000000-0005-0000-0000-0000B9480000}"/>
    <cellStyle name="20 % - Markeringsfarve6 9 4 3" xfId="11954" xr:uid="{00000000-0005-0000-0000-0000BA480000}"/>
    <cellStyle name="20 % - Markeringsfarve6 9 4 3 2" xfId="28274" xr:uid="{00000000-0005-0000-0000-0000BB480000}"/>
    <cellStyle name="20 % - Markeringsfarve6 9 4 3 3" xfId="43240" xr:uid="{00000000-0005-0000-0000-0000BC480000}"/>
    <cellStyle name="20 % - Markeringsfarve6 9 4 4" xfId="21252" xr:uid="{00000000-0005-0000-0000-0000BD480000}"/>
    <cellStyle name="20 % - Markeringsfarve6 9 4 5" xfId="36241" xr:uid="{00000000-0005-0000-0000-0000BE480000}"/>
    <cellStyle name="20 % - Markeringsfarve6 9 5" xfId="6416" xr:uid="{00000000-0005-0000-0000-0000BF480000}"/>
    <cellStyle name="20 % - Markeringsfarve6 9 5 2" xfId="13912" xr:uid="{00000000-0005-0000-0000-0000C0480000}"/>
    <cellStyle name="20 % - Markeringsfarve6 9 5 2 2" xfId="30227" xr:uid="{00000000-0005-0000-0000-0000C1480000}"/>
    <cellStyle name="20 % - Markeringsfarve6 9 5 2 3" xfId="45191" xr:uid="{00000000-0005-0000-0000-0000C2480000}"/>
    <cellStyle name="20 % - Markeringsfarve6 9 5 3" xfId="23205" xr:uid="{00000000-0005-0000-0000-0000C3480000}"/>
    <cellStyle name="20 % - Markeringsfarve6 9 5 4" xfId="38192" xr:uid="{00000000-0005-0000-0000-0000C4480000}"/>
    <cellStyle name="20 % - Markeringsfarve6 9 6" xfId="11950" xr:uid="{00000000-0005-0000-0000-0000C5480000}"/>
    <cellStyle name="20 % - Markeringsfarve6 9 6 2" xfId="28270" xr:uid="{00000000-0005-0000-0000-0000C6480000}"/>
    <cellStyle name="20 % - Markeringsfarve6 9 6 3" xfId="43236" xr:uid="{00000000-0005-0000-0000-0000C7480000}"/>
    <cellStyle name="20 % - Markeringsfarve6 9 7" xfId="21248" xr:uid="{00000000-0005-0000-0000-0000C8480000}"/>
    <cellStyle name="20 % - Markeringsfarve6 9 8" xfId="36237" xr:uid="{00000000-0005-0000-0000-0000C9480000}"/>
    <cellStyle name="20% - Accent1" xfId="1541" builtinId="30" customBuiltin="1"/>
    <cellStyle name="20% - Accent1 10" xfId="51314" xr:uid="{00000000-0005-0000-0000-0000CB480000}"/>
    <cellStyle name="20% - Accent1 2" xfId="9602" xr:uid="{00000000-0005-0000-0000-0000CC480000}"/>
    <cellStyle name="20% - Accent1 2 2" xfId="16955" xr:uid="{00000000-0005-0000-0000-0000CD480000}"/>
    <cellStyle name="20% - Accent1 2 2 2" xfId="33269" xr:uid="{00000000-0005-0000-0000-0000CE480000}"/>
    <cellStyle name="20% - Accent1 2 2 3" xfId="48233" xr:uid="{00000000-0005-0000-0000-0000CF480000}"/>
    <cellStyle name="20% - Accent1 2 3" xfId="26247" xr:uid="{00000000-0005-0000-0000-0000D0480000}"/>
    <cellStyle name="20% - Accent1 2 4" xfId="41234" xr:uid="{00000000-0005-0000-0000-0000D1480000}"/>
    <cellStyle name="20% - Accent1 3" xfId="9964" xr:uid="{00000000-0005-0000-0000-0000D2480000}"/>
    <cellStyle name="20% - Accent1 3 2" xfId="26295" xr:uid="{00000000-0005-0000-0000-0000D3480000}"/>
    <cellStyle name="20% - Accent1 3 3" xfId="41275" xr:uid="{00000000-0005-0000-0000-0000D4480000}"/>
    <cellStyle name="20% - Accent1 4" xfId="19276" xr:uid="{00000000-0005-0000-0000-0000D5480000}"/>
    <cellStyle name="20% - Accent1 5" xfId="34273" xr:uid="{00000000-0005-0000-0000-0000D6480000}"/>
    <cellStyle name="20% - Accent1 6" xfId="49537" xr:uid="{00000000-0005-0000-0000-0000D7480000}"/>
    <cellStyle name="20% - Accent1 7" xfId="49942" xr:uid="{00000000-0005-0000-0000-0000D8480000}"/>
    <cellStyle name="20% - Accent1 8" xfId="50351" xr:uid="{00000000-0005-0000-0000-0000D9480000}"/>
    <cellStyle name="20% - Accent1 9" xfId="50756" xr:uid="{00000000-0005-0000-0000-0000DA480000}"/>
    <cellStyle name="20% - Accent2" xfId="1545" builtinId="34" customBuiltin="1"/>
    <cellStyle name="20% - Accent2 10" xfId="51317" xr:uid="{00000000-0005-0000-0000-0000DC480000}"/>
    <cellStyle name="20% - Accent2 2" xfId="9604" xr:uid="{00000000-0005-0000-0000-0000DD480000}"/>
    <cellStyle name="20% - Accent2 2 2" xfId="16957" xr:uid="{00000000-0005-0000-0000-0000DE480000}"/>
    <cellStyle name="20% - Accent2 2 2 2" xfId="33271" xr:uid="{00000000-0005-0000-0000-0000DF480000}"/>
    <cellStyle name="20% - Accent2 2 2 3" xfId="48235" xr:uid="{00000000-0005-0000-0000-0000E0480000}"/>
    <cellStyle name="20% - Accent2 2 3" xfId="26249" xr:uid="{00000000-0005-0000-0000-0000E1480000}"/>
    <cellStyle name="20% - Accent2 2 4" xfId="41236" xr:uid="{00000000-0005-0000-0000-0000E2480000}"/>
    <cellStyle name="20% - Accent2 3" xfId="9966" xr:uid="{00000000-0005-0000-0000-0000E3480000}"/>
    <cellStyle name="20% - Accent2 3 2" xfId="26297" xr:uid="{00000000-0005-0000-0000-0000E4480000}"/>
    <cellStyle name="20% - Accent2 3 3" xfId="41277" xr:uid="{00000000-0005-0000-0000-0000E5480000}"/>
    <cellStyle name="20% - Accent2 4" xfId="19278" xr:uid="{00000000-0005-0000-0000-0000E6480000}"/>
    <cellStyle name="20% - Accent2 5" xfId="34275" xr:uid="{00000000-0005-0000-0000-0000E7480000}"/>
    <cellStyle name="20% - Accent2 6" xfId="49539" xr:uid="{00000000-0005-0000-0000-0000E8480000}"/>
    <cellStyle name="20% - Accent2 7" xfId="49944" xr:uid="{00000000-0005-0000-0000-0000E9480000}"/>
    <cellStyle name="20% - Accent2 8" xfId="50353" xr:uid="{00000000-0005-0000-0000-0000EA480000}"/>
    <cellStyle name="20% - Accent2 9" xfId="50758" xr:uid="{00000000-0005-0000-0000-0000EB480000}"/>
    <cellStyle name="20% - Accent3" xfId="1549" builtinId="38" customBuiltin="1"/>
    <cellStyle name="20% - Accent3 10" xfId="51319" xr:uid="{00000000-0005-0000-0000-0000ED480000}"/>
    <cellStyle name="20% - Accent3 2" xfId="9606" xr:uid="{00000000-0005-0000-0000-0000EE480000}"/>
    <cellStyle name="20% - Accent3 2 2" xfId="16959" xr:uid="{00000000-0005-0000-0000-0000EF480000}"/>
    <cellStyle name="20% - Accent3 2 2 2" xfId="33273" xr:uid="{00000000-0005-0000-0000-0000F0480000}"/>
    <cellStyle name="20% - Accent3 2 2 3" xfId="48237" xr:uid="{00000000-0005-0000-0000-0000F1480000}"/>
    <cellStyle name="20% - Accent3 2 3" xfId="26251" xr:uid="{00000000-0005-0000-0000-0000F2480000}"/>
    <cellStyle name="20% - Accent3 2 4" xfId="41238" xr:uid="{00000000-0005-0000-0000-0000F3480000}"/>
    <cellStyle name="20% - Accent3 3" xfId="9968" xr:uid="{00000000-0005-0000-0000-0000F4480000}"/>
    <cellStyle name="20% - Accent3 3 2" xfId="26299" xr:uid="{00000000-0005-0000-0000-0000F5480000}"/>
    <cellStyle name="20% - Accent3 3 3" xfId="41279" xr:uid="{00000000-0005-0000-0000-0000F6480000}"/>
    <cellStyle name="20% - Accent3 4" xfId="19280" xr:uid="{00000000-0005-0000-0000-0000F7480000}"/>
    <cellStyle name="20% - Accent3 5" xfId="34277" xr:uid="{00000000-0005-0000-0000-0000F8480000}"/>
    <cellStyle name="20% - Accent3 6" xfId="49541" xr:uid="{00000000-0005-0000-0000-0000F9480000}"/>
    <cellStyle name="20% - Accent3 7" xfId="49946" xr:uid="{00000000-0005-0000-0000-0000FA480000}"/>
    <cellStyle name="20% - Accent3 8" xfId="50355" xr:uid="{00000000-0005-0000-0000-0000FB480000}"/>
    <cellStyle name="20% - Accent3 9" xfId="50760" xr:uid="{00000000-0005-0000-0000-0000FC480000}"/>
    <cellStyle name="20% - Accent4" xfId="1553" builtinId="42" customBuiltin="1"/>
    <cellStyle name="20% - Accent4 10" xfId="51321" xr:uid="{00000000-0005-0000-0000-0000FE480000}"/>
    <cellStyle name="20% - Accent4 2" xfId="9608" xr:uid="{00000000-0005-0000-0000-0000FF480000}"/>
    <cellStyle name="20% - Accent4 2 2" xfId="16961" xr:uid="{00000000-0005-0000-0000-000000490000}"/>
    <cellStyle name="20% - Accent4 2 2 2" xfId="33275" xr:uid="{00000000-0005-0000-0000-000001490000}"/>
    <cellStyle name="20% - Accent4 2 2 3" xfId="48239" xr:uid="{00000000-0005-0000-0000-000002490000}"/>
    <cellStyle name="20% - Accent4 2 3" xfId="26253" xr:uid="{00000000-0005-0000-0000-000003490000}"/>
    <cellStyle name="20% - Accent4 2 4" xfId="41240" xr:uid="{00000000-0005-0000-0000-000004490000}"/>
    <cellStyle name="20% - Accent4 3" xfId="9970" xr:uid="{00000000-0005-0000-0000-000005490000}"/>
    <cellStyle name="20% - Accent4 3 2" xfId="26301" xr:uid="{00000000-0005-0000-0000-000006490000}"/>
    <cellStyle name="20% - Accent4 3 3" xfId="41281" xr:uid="{00000000-0005-0000-0000-000007490000}"/>
    <cellStyle name="20% - Accent4 4" xfId="19282" xr:uid="{00000000-0005-0000-0000-000008490000}"/>
    <cellStyle name="20% - Accent4 5" xfId="34279" xr:uid="{00000000-0005-0000-0000-000009490000}"/>
    <cellStyle name="20% - Accent4 6" xfId="49543" xr:uid="{00000000-0005-0000-0000-00000A490000}"/>
    <cellStyle name="20% - Accent4 7" xfId="49948" xr:uid="{00000000-0005-0000-0000-00000B490000}"/>
    <cellStyle name="20% - Accent4 8" xfId="50357" xr:uid="{00000000-0005-0000-0000-00000C490000}"/>
    <cellStyle name="20% - Accent4 9" xfId="50762" xr:uid="{00000000-0005-0000-0000-00000D490000}"/>
    <cellStyle name="20% - Accent5" xfId="1557" builtinId="46" customBuiltin="1"/>
    <cellStyle name="20% - Accent5 10" xfId="50764" xr:uid="{00000000-0005-0000-0000-00000F490000}"/>
    <cellStyle name="20% - Accent5 11" xfId="51324" xr:uid="{00000000-0005-0000-0000-000010490000}"/>
    <cellStyle name="20% - Accent5 2" xfId="2250" xr:uid="{00000000-0005-0000-0000-000011490000}"/>
    <cellStyle name="20% - Accent5 2 2" xfId="10393" xr:uid="{00000000-0005-0000-0000-000012490000}"/>
    <cellStyle name="20% - Accent5 2 2 2" xfId="26713" xr:uid="{00000000-0005-0000-0000-000013490000}"/>
    <cellStyle name="20% - Accent5 2 2 3" xfId="41679" xr:uid="{00000000-0005-0000-0000-000014490000}"/>
    <cellStyle name="20% - Accent5 2 3" xfId="19691" xr:uid="{00000000-0005-0000-0000-000015490000}"/>
    <cellStyle name="20% - Accent5 2 4" xfId="34680" xr:uid="{00000000-0005-0000-0000-000016490000}"/>
    <cellStyle name="20% - Accent5 3" xfId="9610" xr:uid="{00000000-0005-0000-0000-000017490000}"/>
    <cellStyle name="20% - Accent5 3 2" xfId="16963" xr:uid="{00000000-0005-0000-0000-000018490000}"/>
    <cellStyle name="20% - Accent5 3 2 2" xfId="33277" xr:uid="{00000000-0005-0000-0000-000019490000}"/>
    <cellStyle name="20% - Accent5 3 2 3" xfId="48241" xr:uid="{00000000-0005-0000-0000-00001A490000}"/>
    <cellStyle name="20% - Accent5 3 3" xfId="26255" xr:uid="{00000000-0005-0000-0000-00001B490000}"/>
    <cellStyle name="20% - Accent5 3 4" xfId="41242" xr:uid="{00000000-0005-0000-0000-00001C490000}"/>
    <cellStyle name="20% - Accent5 4" xfId="9972" xr:uid="{00000000-0005-0000-0000-00001D490000}"/>
    <cellStyle name="20% - Accent5 4 2" xfId="26303" xr:uid="{00000000-0005-0000-0000-00001E490000}"/>
    <cellStyle name="20% - Accent5 4 3" xfId="41283" xr:uid="{00000000-0005-0000-0000-00001F490000}"/>
    <cellStyle name="20% - Accent5 5" xfId="19284" xr:uid="{00000000-0005-0000-0000-000020490000}"/>
    <cellStyle name="20% - Accent5 6" xfId="34281" xr:uid="{00000000-0005-0000-0000-000021490000}"/>
    <cellStyle name="20% - Accent5 7" xfId="49545" xr:uid="{00000000-0005-0000-0000-000022490000}"/>
    <cellStyle name="20% - Accent5 8" xfId="49950" xr:uid="{00000000-0005-0000-0000-000023490000}"/>
    <cellStyle name="20% - Accent5 9" xfId="50359" xr:uid="{00000000-0005-0000-0000-000024490000}"/>
    <cellStyle name="20% - Accent6" xfId="1561" builtinId="50" customBuiltin="1"/>
    <cellStyle name="20% - Accent6 10" xfId="51326" xr:uid="{00000000-0005-0000-0000-000026490000}"/>
    <cellStyle name="20% - Accent6 2" xfId="9612" xr:uid="{00000000-0005-0000-0000-000027490000}"/>
    <cellStyle name="20% - Accent6 2 2" xfId="16965" xr:uid="{00000000-0005-0000-0000-000028490000}"/>
    <cellStyle name="20% - Accent6 2 2 2" xfId="33279" xr:uid="{00000000-0005-0000-0000-000029490000}"/>
    <cellStyle name="20% - Accent6 2 2 3" xfId="48243" xr:uid="{00000000-0005-0000-0000-00002A490000}"/>
    <cellStyle name="20% - Accent6 2 3" xfId="26257" xr:uid="{00000000-0005-0000-0000-00002B490000}"/>
    <cellStyle name="20% - Accent6 2 4" xfId="41244" xr:uid="{00000000-0005-0000-0000-00002C490000}"/>
    <cellStyle name="20% - Accent6 3" xfId="9974" xr:uid="{00000000-0005-0000-0000-00002D490000}"/>
    <cellStyle name="20% - Accent6 3 2" xfId="26305" xr:uid="{00000000-0005-0000-0000-00002E490000}"/>
    <cellStyle name="20% - Accent6 3 3" xfId="41285" xr:uid="{00000000-0005-0000-0000-00002F490000}"/>
    <cellStyle name="20% - Accent6 4" xfId="19286" xr:uid="{00000000-0005-0000-0000-000030490000}"/>
    <cellStyle name="20% - Accent6 5" xfId="34283" xr:uid="{00000000-0005-0000-0000-000031490000}"/>
    <cellStyle name="20% - Accent6 6" xfId="49547" xr:uid="{00000000-0005-0000-0000-000032490000}"/>
    <cellStyle name="20% - Accent6 7" xfId="49952" xr:uid="{00000000-0005-0000-0000-000033490000}"/>
    <cellStyle name="20% - Accent6 8" xfId="50361" xr:uid="{00000000-0005-0000-0000-000034490000}"/>
    <cellStyle name="20% - Accent6 9" xfId="50766" xr:uid="{00000000-0005-0000-0000-000035490000}"/>
    <cellStyle name="20% - Colore 1" xfId="1" xr:uid="{00000000-0005-0000-0000-000036490000}"/>
    <cellStyle name="20% - Colore 2" xfId="2" xr:uid="{00000000-0005-0000-0000-000037490000}"/>
    <cellStyle name="20% - Colore 3" xfId="3" xr:uid="{00000000-0005-0000-0000-000038490000}"/>
    <cellStyle name="20% - Colore 4" xfId="4" xr:uid="{00000000-0005-0000-0000-000039490000}"/>
    <cellStyle name="20% - Colore 5" xfId="5" xr:uid="{00000000-0005-0000-0000-00003A490000}"/>
    <cellStyle name="20% - Colore 6" xfId="6" xr:uid="{00000000-0005-0000-0000-00003B490000}"/>
    <cellStyle name="2x indented GHG Textfiels" xfId="3818" xr:uid="{00000000-0005-0000-0000-00003C490000}"/>
    <cellStyle name="2x indented GHG Textfiels 2" xfId="11955" xr:uid="{00000000-0005-0000-0000-00003D490000}"/>
    <cellStyle name="2x indented GHG Textfiels 2 2" xfId="28275" xr:uid="{00000000-0005-0000-0000-00003E490000}"/>
    <cellStyle name="2x indented GHG Textfiels 3" xfId="21253" xr:uid="{00000000-0005-0000-0000-00003F490000}"/>
    <cellStyle name="40 % - Markeringsfarve1 10" xfId="3820" xr:uid="{00000000-0005-0000-0000-000040490000}"/>
    <cellStyle name="40 % - Markeringsfarve1 10 2" xfId="3821" xr:uid="{00000000-0005-0000-0000-000041490000}"/>
    <cellStyle name="40 % - Markeringsfarve1 10 2 2" xfId="3822" xr:uid="{00000000-0005-0000-0000-000042490000}"/>
    <cellStyle name="40 % - Markeringsfarve1 10 2 2 2" xfId="8806" xr:uid="{00000000-0005-0000-0000-000043490000}"/>
    <cellStyle name="40 % - Markeringsfarve1 10 2 2 2 2" xfId="16285" xr:uid="{00000000-0005-0000-0000-000044490000}"/>
    <cellStyle name="40 % - Markeringsfarve1 10 2 2 2 2 2" xfId="32600" xr:uid="{00000000-0005-0000-0000-000045490000}"/>
    <cellStyle name="40 % - Markeringsfarve1 10 2 2 2 2 3" xfId="47564" xr:uid="{00000000-0005-0000-0000-000046490000}"/>
    <cellStyle name="40 % - Markeringsfarve1 10 2 2 2 3" xfId="25578" xr:uid="{00000000-0005-0000-0000-000047490000}"/>
    <cellStyle name="40 % - Markeringsfarve1 10 2 2 2 4" xfId="40565" xr:uid="{00000000-0005-0000-0000-000048490000}"/>
    <cellStyle name="40 % - Markeringsfarve1 10 2 2 3" xfId="11959" xr:uid="{00000000-0005-0000-0000-000049490000}"/>
    <cellStyle name="40 % - Markeringsfarve1 10 2 2 3 2" xfId="28279" xr:uid="{00000000-0005-0000-0000-00004A490000}"/>
    <cellStyle name="40 % - Markeringsfarve1 10 2 2 3 3" xfId="43244" xr:uid="{00000000-0005-0000-0000-00004B490000}"/>
    <cellStyle name="40 % - Markeringsfarve1 10 2 2 4" xfId="21257" xr:uid="{00000000-0005-0000-0000-00004C490000}"/>
    <cellStyle name="40 % - Markeringsfarve1 10 2 2 5" xfId="36245" xr:uid="{00000000-0005-0000-0000-00004D490000}"/>
    <cellStyle name="40 % - Markeringsfarve1 10 2 3" xfId="7308" xr:uid="{00000000-0005-0000-0000-00004E490000}"/>
    <cellStyle name="40 % - Markeringsfarve1 10 2 3 2" xfId="14800" xr:uid="{00000000-0005-0000-0000-00004F490000}"/>
    <cellStyle name="40 % - Markeringsfarve1 10 2 3 2 2" xfId="31115" xr:uid="{00000000-0005-0000-0000-000050490000}"/>
    <cellStyle name="40 % - Markeringsfarve1 10 2 3 2 3" xfId="46079" xr:uid="{00000000-0005-0000-0000-000051490000}"/>
    <cellStyle name="40 % - Markeringsfarve1 10 2 3 3" xfId="24093" xr:uid="{00000000-0005-0000-0000-000052490000}"/>
    <cellStyle name="40 % - Markeringsfarve1 10 2 3 4" xfId="39080" xr:uid="{00000000-0005-0000-0000-000053490000}"/>
    <cellStyle name="40 % - Markeringsfarve1 10 2 4" xfId="11958" xr:uid="{00000000-0005-0000-0000-000054490000}"/>
    <cellStyle name="40 % - Markeringsfarve1 10 2 4 2" xfId="28278" xr:uid="{00000000-0005-0000-0000-000055490000}"/>
    <cellStyle name="40 % - Markeringsfarve1 10 2 4 3" xfId="43243" xr:uid="{00000000-0005-0000-0000-000056490000}"/>
    <cellStyle name="40 % - Markeringsfarve1 10 2 5" xfId="21256" xr:uid="{00000000-0005-0000-0000-000057490000}"/>
    <cellStyle name="40 % - Markeringsfarve1 10 2 6" xfId="36244" xr:uid="{00000000-0005-0000-0000-000058490000}"/>
    <cellStyle name="40 % - Markeringsfarve1 10 3" xfId="3823" xr:uid="{00000000-0005-0000-0000-000059490000}"/>
    <cellStyle name="40 % - Markeringsfarve1 10 3 2" xfId="8083" xr:uid="{00000000-0005-0000-0000-00005A490000}"/>
    <cellStyle name="40 % - Markeringsfarve1 10 3 2 2" xfId="15571" xr:uid="{00000000-0005-0000-0000-00005B490000}"/>
    <cellStyle name="40 % - Markeringsfarve1 10 3 2 2 2" xfId="31886" xr:uid="{00000000-0005-0000-0000-00005C490000}"/>
    <cellStyle name="40 % - Markeringsfarve1 10 3 2 2 3" xfId="46850" xr:uid="{00000000-0005-0000-0000-00005D490000}"/>
    <cellStyle name="40 % - Markeringsfarve1 10 3 2 3" xfId="24864" xr:uid="{00000000-0005-0000-0000-00005E490000}"/>
    <cellStyle name="40 % - Markeringsfarve1 10 3 2 4" xfId="39851" xr:uid="{00000000-0005-0000-0000-00005F490000}"/>
    <cellStyle name="40 % - Markeringsfarve1 10 3 3" xfId="11960" xr:uid="{00000000-0005-0000-0000-000060490000}"/>
    <cellStyle name="40 % - Markeringsfarve1 10 3 3 2" xfId="28280" xr:uid="{00000000-0005-0000-0000-000061490000}"/>
    <cellStyle name="40 % - Markeringsfarve1 10 3 3 3" xfId="43245" xr:uid="{00000000-0005-0000-0000-000062490000}"/>
    <cellStyle name="40 % - Markeringsfarve1 10 3 4" xfId="21258" xr:uid="{00000000-0005-0000-0000-000063490000}"/>
    <cellStyle name="40 % - Markeringsfarve1 10 3 5" xfId="36246" xr:uid="{00000000-0005-0000-0000-000064490000}"/>
    <cellStyle name="40 % - Markeringsfarve1 10 4" xfId="3824" xr:uid="{00000000-0005-0000-0000-000065490000}"/>
    <cellStyle name="40 % - Markeringsfarve1 10 4 2" xfId="9172" xr:uid="{00000000-0005-0000-0000-000066490000}"/>
    <cellStyle name="40 % - Markeringsfarve1 10 4 2 2" xfId="16639" xr:uid="{00000000-0005-0000-0000-000067490000}"/>
    <cellStyle name="40 % - Markeringsfarve1 10 4 2 2 2" xfId="32954" xr:uid="{00000000-0005-0000-0000-000068490000}"/>
    <cellStyle name="40 % - Markeringsfarve1 10 4 2 2 3" xfId="47918" xr:uid="{00000000-0005-0000-0000-000069490000}"/>
    <cellStyle name="40 % - Markeringsfarve1 10 4 2 3" xfId="25932" xr:uid="{00000000-0005-0000-0000-00006A490000}"/>
    <cellStyle name="40 % - Markeringsfarve1 10 4 2 4" xfId="40919" xr:uid="{00000000-0005-0000-0000-00006B490000}"/>
    <cellStyle name="40 % - Markeringsfarve1 10 4 3" xfId="11961" xr:uid="{00000000-0005-0000-0000-00006C490000}"/>
    <cellStyle name="40 % - Markeringsfarve1 10 4 3 2" xfId="28281" xr:uid="{00000000-0005-0000-0000-00006D490000}"/>
    <cellStyle name="40 % - Markeringsfarve1 10 4 3 3" xfId="43246" xr:uid="{00000000-0005-0000-0000-00006E490000}"/>
    <cellStyle name="40 % - Markeringsfarve1 10 4 4" xfId="21259" xr:uid="{00000000-0005-0000-0000-00006F490000}"/>
    <cellStyle name="40 % - Markeringsfarve1 10 4 5" xfId="36247" xr:uid="{00000000-0005-0000-0000-000070490000}"/>
    <cellStyle name="40 % - Markeringsfarve1 10 5" xfId="6418" xr:uid="{00000000-0005-0000-0000-000071490000}"/>
    <cellStyle name="40 % - Markeringsfarve1 10 5 2" xfId="13914" xr:uid="{00000000-0005-0000-0000-000072490000}"/>
    <cellStyle name="40 % - Markeringsfarve1 10 5 2 2" xfId="30229" xr:uid="{00000000-0005-0000-0000-000073490000}"/>
    <cellStyle name="40 % - Markeringsfarve1 10 5 2 3" xfId="45193" xr:uid="{00000000-0005-0000-0000-000074490000}"/>
    <cellStyle name="40 % - Markeringsfarve1 10 5 3" xfId="23207" xr:uid="{00000000-0005-0000-0000-000075490000}"/>
    <cellStyle name="40 % - Markeringsfarve1 10 5 4" xfId="38194" xr:uid="{00000000-0005-0000-0000-000076490000}"/>
    <cellStyle name="40 % - Markeringsfarve1 10 6" xfId="11957" xr:uid="{00000000-0005-0000-0000-000077490000}"/>
    <cellStyle name="40 % - Markeringsfarve1 10 6 2" xfId="28277" xr:uid="{00000000-0005-0000-0000-000078490000}"/>
    <cellStyle name="40 % - Markeringsfarve1 10 6 3" xfId="43242" xr:uid="{00000000-0005-0000-0000-000079490000}"/>
    <cellStyle name="40 % - Markeringsfarve1 10 7" xfId="21255" xr:uid="{00000000-0005-0000-0000-00007A490000}"/>
    <cellStyle name="40 % - Markeringsfarve1 10 8" xfId="36243" xr:uid="{00000000-0005-0000-0000-00007B490000}"/>
    <cellStyle name="40 % - Markeringsfarve1 11" xfId="3825" xr:uid="{00000000-0005-0000-0000-00007C490000}"/>
    <cellStyle name="40 % - Markeringsfarve1 11 2" xfId="3826" xr:uid="{00000000-0005-0000-0000-00007D490000}"/>
    <cellStyle name="40 % - Markeringsfarve1 11 2 2" xfId="8161" xr:uid="{00000000-0005-0000-0000-00007E490000}"/>
    <cellStyle name="40 % - Markeringsfarve1 11 2 2 2" xfId="15640" xr:uid="{00000000-0005-0000-0000-00007F490000}"/>
    <cellStyle name="40 % - Markeringsfarve1 11 2 2 2 2" xfId="31955" xr:uid="{00000000-0005-0000-0000-000080490000}"/>
    <cellStyle name="40 % - Markeringsfarve1 11 2 2 2 3" xfId="46919" xr:uid="{00000000-0005-0000-0000-000081490000}"/>
    <cellStyle name="40 % - Markeringsfarve1 11 2 2 3" xfId="24933" xr:uid="{00000000-0005-0000-0000-000082490000}"/>
    <cellStyle name="40 % - Markeringsfarve1 11 2 2 4" xfId="39920" xr:uid="{00000000-0005-0000-0000-000083490000}"/>
    <cellStyle name="40 % - Markeringsfarve1 11 2 3" xfId="11963" xr:uid="{00000000-0005-0000-0000-000084490000}"/>
    <cellStyle name="40 % - Markeringsfarve1 11 2 3 2" xfId="28283" xr:uid="{00000000-0005-0000-0000-000085490000}"/>
    <cellStyle name="40 % - Markeringsfarve1 11 2 3 3" xfId="43248" xr:uid="{00000000-0005-0000-0000-000086490000}"/>
    <cellStyle name="40 % - Markeringsfarve1 11 2 4" xfId="21261" xr:uid="{00000000-0005-0000-0000-000087490000}"/>
    <cellStyle name="40 % - Markeringsfarve1 11 2 5" xfId="36249" xr:uid="{00000000-0005-0000-0000-000088490000}"/>
    <cellStyle name="40 % - Markeringsfarve1 11 3" xfId="3827" xr:uid="{00000000-0005-0000-0000-000089490000}"/>
    <cellStyle name="40 % - Markeringsfarve1 11 3 2" xfId="9398" xr:uid="{00000000-0005-0000-0000-00008A490000}"/>
    <cellStyle name="40 % - Markeringsfarve1 11 3 2 2" xfId="16856" xr:uid="{00000000-0005-0000-0000-00008B490000}"/>
    <cellStyle name="40 % - Markeringsfarve1 11 3 2 2 2" xfId="33171" xr:uid="{00000000-0005-0000-0000-00008C490000}"/>
    <cellStyle name="40 % - Markeringsfarve1 11 3 2 2 3" xfId="48135" xr:uid="{00000000-0005-0000-0000-00008D490000}"/>
    <cellStyle name="40 % - Markeringsfarve1 11 3 2 3" xfId="26149" xr:uid="{00000000-0005-0000-0000-00008E490000}"/>
    <cellStyle name="40 % - Markeringsfarve1 11 3 2 4" xfId="41136" xr:uid="{00000000-0005-0000-0000-00008F490000}"/>
    <cellStyle name="40 % - Markeringsfarve1 11 3 3" xfId="11964" xr:uid="{00000000-0005-0000-0000-000090490000}"/>
    <cellStyle name="40 % - Markeringsfarve1 11 3 3 2" xfId="28284" xr:uid="{00000000-0005-0000-0000-000091490000}"/>
    <cellStyle name="40 % - Markeringsfarve1 11 3 3 3" xfId="43249" xr:uid="{00000000-0005-0000-0000-000092490000}"/>
    <cellStyle name="40 % - Markeringsfarve1 11 3 4" xfId="21262" xr:uid="{00000000-0005-0000-0000-000093490000}"/>
    <cellStyle name="40 % - Markeringsfarve1 11 3 5" xfId="36250" xr:uid="{00000000-0005-0000-0000-000094490000}"/>
    <cellStyle name="40 % - Markeringsfarve1 11 4" xfId="6419" xr:uid="{00000000-0005-0000-0000-000095490000}"/>
    <cellStyle name="40 % - Markeringsfarve1 11 4 2" xfId="13915" xr:uid="{00000000-0005-0000-0000-000096490000}"/>
    <cellStyle name="40 % - Markeringsfarve1 11 4 2 2" xfId="30230" xr:uid="{00000000-0005-0000-0000-000097490000}"/>
    <cellStyle name="40 % - Markeringsfarve1 11 4 2 3" xfId="45194" xr:uid="{00000000-0005-0000-0000-000098490000}"/>
    <cellStyle name="40 % - Markeringsfarve1 11 4 3" xfId="23208" xr:uid="{00000000-0005-0000-0000-000099490000}"/>
    <cellStyle name="40 % - Markeringsfarve1 11 4 4" xfId="38195" xr:uid="{00000000-0005-0000-0000-00009A490000}"/>
    <cellStyle name="40 % - Markeringsfarve1 11 5" xfId="11962" xr:uid="{00000000-0005-0000-0000-00009B490000}"/>
    <cellStyle name="40 % - Markeringsfarve1 11 5 2" xfId="28282" xr:uid="{00000000-0005-0000-0000-00009C490000}"/>
    <cellStyle name="40 % - Markeringsfarve1 11 5 3" xfId="43247" xr:uid="{00000000-0005-0000-0000-00009D490000}"/>
    <cellStyle name="40 % - Markeringsfarve1 11 6" xfId="21260" xr:uid="{00000000-0005-0000-0000-00009E490000}"/>
    <cellStyle name="40 % - Markeringsfarve1 11 7" xfId="36248" xr:uid="{00000000-0005-0000-0000-00009F490000}"/>
    <cellStyle name="40 % - Markeringsfarve1 12" xfId="3828" xr:uid="{00000000-0005-0000-0000-0000A0490000}"/>
    <cellStyle name="40 % - Markeringsfarve1 12 2" xfId="3829" xr:uid="{00000000-0005-0000-0000-0000A1490000}"/>
    <cellStyle name="40 % - Markeringsfarve1 12 2 2" xfId="9123" xr:uid="{00000000-0005-0000-0000-0000A2490000}"/>
    <cellStyle name="40 % - Markeringsfarve1 12 2 2 2" xfId="16593" xr:uid="{00000000-0005-0000-0000-0000A3490000}"/>
    <cellStyle name="40 % - Markeringsfarve1 12 2 2 2 2" xfId="32908" xr:uid="{00000000-0005-0000-0000-0000A4490000}"/>
    <cellStyle name="40 % - Markeringsfarve1 12 2 2 2 3" xfId="47872" xr:uid="{00000000-0005-0000-0000-0000A5490000}"/>
    <cellStyle name="40 % - Markeringsfarve1 12 2 2 3" xfId="25886" xr:uid="{00000000-0005-0000-0000-0000A6490000}"/>
    <cellStyle name="40 % - Markeringsfarve1 12 2 2 4" xfId="40873" xr:uid="{00000000-0005-0000-0000-0000A7490000}"/>
    <cellStyle name="40 % - Markeringsfarve1 12 2 3" xfId="11966" xr:uid="{00000000-0005-0000-0000-0000A8490000}"/>
    <cellStyle name="40 % - Markeringsfarve1 12 2 3 2" xfId="28286" xr:uid="{00000000-0005-0000-0000-0000A9490000}"/>
    <cellStyle name="40 % - Markeringsfarve1 12 2 3 3" xfId="43251" xr:uid="{00000000-0005-0000-0000-0000AA490000}"/>
    <cellStyle name="40 % - Markeringsfarve1 12 2 4" xfId="21264" xr:uid="{00000000-0005-0000-0000-0000AB490000}"/>
    <cellStyle name="40 % - Markeringsfarve1 12 2 5" xfId="36252" xr:uid="{00000000-0005-0000-0000-0000AC490000}"/>
    <cellStyle name="40 % - Markeringsfarve1 12 3" xfId="6420" xr:uid="{00000000-0005-0000-0000-0000AD490000}"/>
    <cellStyle name="40 % - Markeringsfarve1 12 3 2" xfId="13916" xr:uid="{00000000-0005-0000-0000-0000AE490000}"/>
    <cellStyle name="40 % - Markeringsfarve1 12 3 2 2" xfId="30231" xr:uid="{00000000-0005-0000-0000-0000AF490000}"/>
    <cellStyle name="40 % - Markeringsfarve1 12 3 2 3" xfId="45195" xr:uid="{00000000-0005-0000-0000-0000B0490000}"/>
    <cellStyle name="40 % - Markeringsfarve1 12 3 3" xfId="23209" xr:uid="{00000000-0005-0000-0000-0000B1490000}"/>
    <cellStyle name="40 % - Markeringsfarve1 12 3 4" xfId="38196" xr:uid="{00000000-0005-0000-0000-0000B2490000}"/>
    <cellStyle name="40 % - Markeringsfarve1 12 4" xfId="11965" xr:uid="{00000000-0005-0000-0000-0000B3490000}"/>
    <cellStyle name="40 % - Markeringsfarve1 12 4 2" xfId="28285" xr:uid="{00000000-0005-0000-0000-0000B4490000}"/>
    <cellStyle name="40 % - Markeringsfarve1 12 4 3" xfId="43250" xr:uid="{00000000-0005-0000-0000-0000B5490000}"/>
    <cellStyle name="40 % - Markeringsfarve1 12 5" xfId="21263" xr:uid="{00000000-0005-0000-0000-0000B6490000}"/>
    <cellStyle name="40 % - Markeringsfarve1 12 6" xfId="36251" xr:uid="{00000000-0005-0000-0000-0000B7490000}"/>
    <cellStyle name="40 % - Markeringsfarve1 13" xfId="3830" xr:uid="{00000000-0005-0000-0000-0000B8490000}"/>
    <cellStyle name="40 % - Markeringsfarve1 13 2" xfId="3831" xr:uid="{00000000-0005-0000-0000-0000B9490000}"/>
    <cellStyle name="40 % - Markeringsfarve1 13 2 2" xfId="9358" xr:uid="{00000000-0005-0000-0000-0000BA490000}"/>
    <cellStyle name="40 % - Markeringsfarve1 13 2 2 2" xfId="16817" xr:uid="{00000000-0005-0000-0000-0000BB490000}"/>
    <cellStyle name="40 % - Markeringsfarve1 13 2 2 2 2" xfId="33132" xr:uid="{00000000-0005-0000-0000-0000BC490000}"/>
    <cellStyle name="40 % - Markeringsfarve1 13 2 2 2 3" xfId="48096" xr:uid="{00000000-0005-0000-0000-0000BD490000}"/>
    <cellStyle name="40 % - Markeringsfarve1 13 2 2 3" xfId="26110" xr:uid="{00000000-0005-0000-0000-0000BE490000}"/>
    <cellStyle name="40 % - Markeringsfarve1 13 2 2 4" xfId="41097" xr:uid="{00000000-0005-0000-0000-0000BF490000}"/>
    <cellStyle name="40 % - Markeringsfarve1 13 2 3" xfId="11968" xr:uid="{00000000-0005-0000-0000-0000C0490000}"/>
    <cellStyle name="40 % - Markeringsfarve1 13 2 3 2" xfId="28288" xr:uid="{00000000-0005-0000-0000-0000C1490000}"/>
    <cellStyle name="40 % - Markeringsfarve1 13 2 3 3" xfId="43253" xr:uid="{00000000-0005-0000-0000-0000C2490000}"/>
    <cellStyle name="40 % - Markeringsfarve1 13 2 4" xfId="21266" xr:uid="{00000000-0005-0000-0000-0000C3490000}"/>
    <cellStyle name="40 % - Markeringsfarve1 13 2 5" xfId="36254" xr:uid="{00000000-0005-0000-0000-0000C4490000}"/>
    <cellStyle name="40 % - Markeringsfarve1 13 3" xfId="6421" xr:uid="{00000000-0005-0000-0000-0000C5490000}"/>
    <cellStyle name="40 % - Markeringsfarve1 13 3 2" xfId="13917" xr:uid="{00000000-0005-0000-0000-0000C6490000}"/>
    <cellStyle name="40 % - Markeringsfarve1 13 3 2 2" xfId="30232" xr:uid="{00000000-0005-0000-0000-0000C7490000}"/>
    <cellStyle name="40 % - Markeringsfarve1 13 3 2 3" xfId="45196" xr:uid="{00000000-0005-0000-0000-0000C8490000}"/>
    <cellStyle name="40 % - Markeringsfarve1 13 3 3" xfId="23210" xr:uid="{00000000-0005-0000-0000-0000C9490000}"/>
    <cellStyle name="40 % - Markeringsfarve1 13 3 4" xfId="38197" xr:uid="{00000000-0005-0000-0000-0000CA490000}"/>
    <cellStyle name="40 % - Markeringsfarve1 13 4" xfId="11967" xr:uid="{00000000-0005-0000-0000-0000CB490000}"/>
    <cellStyle name="40 % - Markeringsfarve1 13 4 2" xfId="28287" xr:uid="{00000000-0005-0000-0000-0000CC490000}"/>
    <cellStyle name="40 % - Markeringsfarve1 13 4 3" xfId="43252" xr:uid="{00000000-0005-0000-0000-0000CD490000}"/>
    <cellStyle name="40 % - Markeringsfarve1 13 5" xfId="21265" xr:uid="{00000000-0005-0000-0000-0000CE490000}"/>
    <cellStyle name="40 % - Markeringsfarve1 13 6" xfId="36253" xr:uid="{00000000-0005-0000-0000-0000CF490000}"/>
    <cellStyle name="40 % - Markeringsfarve1 14" xfId="3832" xr:uid="{00000000-0005-0000-0000-0000D0490000}"/>
    <cellStyle name="40 % - Markeringsfarve1 14 2" xfId="3833" xr:uid="{00000000-0005-0000-0000-0000D1490000}"/>
    <cellStyle name="40 % - Markeringsfarve1 14 2 2" xfId="7380" xr:uid="{00000000-0005-0000-0000-0000D2490000}"/>
    <cellStyle name="40 % - Markeringsfarve1 14 2 2 2" xfId="14871" xr:uid="{00000000-0005-0000-0000-0000D3490000}"/>
    <cellStyle name="40 % - Markeringsfarve1 14 2 2 2 2" xfId="31186" xr:uid="{00000000-0005-0000-0000-0000D4490000}"/>
    <cellStyle name="40 % - Markeringsfarve1 14 2 2 2 3" xfId="46150" xr:uid="{00000000-0005-0000-0000-0000D5490000}"/>
    <cellStyle name="40 % - Markeringsfarve1 14 2 2 3" xfId="24164" xr:uid="{00000000-0005-0000-0000-0000D6490000}"/>
    <cellStyle name="40 % - Markeringsfarve1 14 2 2 4" xfId="39151" xr:uid="{00000000-0005-0000-0000-0000D7490000}"/>
    <cellStyle name="40 % - Markeringsfarve1 14 2 3" xfId="11970" xr:uid="{00000000-0005-0000-0000-0000D8490000}"/>
    <cellStyle name="40 % - Markeringsfarve1 14 2 3 2" xfId="28290" xr:uid="{00000000-0005-0000-0000-0000D9490000}"/>
    <cellStyle name="40 % - Markeringsfarve1 14 2 3 3" xfId="43255" xr:uid="{00000000-0005-0000-0000-0000DA490000}"/>
    <cellStyle name="40 % - Markeringsfarve1 14 2 4" xfId="21268" xr:uid="{00000000-0005-0000-0000-0000DB490000}"/>
    <cellStyle name="40 % - Markeringsfarve1 14 2 5" xfId="36256" xr:uid="{00000000-0005-0000-0000-0000DC490000}"/>
    <cellStyle name="40 % - Markeringsfarve1 14 3" xfId="6417" xr:uid="{00000000-0005-0000-0000-0000DD490000}"/>
    <cellStyle name="40 % - Markeringsfarve1 14 3 2" xfId="13913" xr:uid="{00000000-0005-0000-0000-0000DE490000}"/>
    <cellStyle name="40 % - Markeringsfarve1 14 3 2 2" xfId="30228" xr:uid="{00000000-0005-0000-0000-0000DF490000}"/>
    <cellStyle name="40 % - Markeringsfarve1 14 3 2 3" xfId="45192" xr:uid="{00000000-0005-0000-0000-0000E0490000}"/>
    <cellStyle name="40 % - Markeringsfarve1 14 3 3" xfId="23206" xr:uid="{00000000-0005-0000-0000-0000E1490000}"/>
    <cellStyle name="40 % - Markeringsfarve1 14 3 4" xfId="38193" xr:uid="{00000000-0005-0000-0000-0000E2490000}"/>
    <cellStyle name="40 % - Markeringsfarve1 14 4" xfId="11969" xr:uid="{00000000-0005-0000-0000-0000E3490000}"/>
    <cellStyle name="40 % - Markeringsfarve1 14 4 2" xfId="28289" xr:uid="{00000000-0005-0000-0000-0000E4490000}"/>
    <cellStyle name="40 % - Markeringsfarve1 14 4 3" xfId="43254" xr:uid="{00000000-0005-0000-0000-0000E5490000}"/>
    <cellStyle name="40 % - Markeringsfarve1 14 5" xfId="21267" xr:uid="{00000000-0005-0000-0000-0000E6490000}"/>
    <cellStyle name="40 % - Markeringsfarve1 14 6" xfId="36255" xr:uid="{00000000-0005-0000-0000-0000E7490000}"/>
    <cellStyle name="40 % - Markeringsfarve1 15" xfId="3834" xr:uid="{00000000-0005-0000-0000-0000E8490000}"/>
    <cellStyle name="40 % - Markeringsfarve1 15 2" xfId="7382" xr:uid="{00000000-0005-0000-0000-0000E9490000}"/>
    <cellStyle name="40 % - Markeringsfarve1 15 2 2" xfId="14873" xr:uid="{00000000-0005-0000-0000-0000EA490000}"/>
    <cellStyle name="40 % - Markeringsfarve1 15 2 2 2" xfId="31188" xr:uid="{00000000-0005-0000-0000-0000EB490000}"/>
    <cellStyle name="40 % - Markeringsfarve1 15 2 2 3" xfId="46152" xr:uid="{00000000-0005-0000-0000-0000EC490000}"/>
    <cellStyle name="40 % - Markeringsfarve1 15 2 3" xfId="24166" xr:uid="{00000000-0005-0000-0000-0000ED490000}"/>
    <cellStyle name="40 % - Markeringsfarve1 15 2 4" xfId="39153" xr:uid="{00000000-0005-0000-0000-0000EE490000}"/>
    <cellStyle name="40 % - Markeringsfarve1 15 3" xfId="11971" xr:uid="{00000000-0005-0000-0000-0000EF490000}"/>
    <cellStyle name="40 % - Markeringsfarve1 15 3 2" xfId="28291" xr:uid="{00000000-0005-0000-0000-0000F0490000}"/>
    <cellStyle name="40 % - Markeringsfarve1 15 3 3" xfId="43256" xr:uid="{00000000-0005-0000-0000-0000F1490000}"/>
    <cellStyle name="40 % - Markeringsfarve1 15 4" xfId="21269" xr:uid="{00000000-0005-0000-0000-0000F2490000}"/>
    <cellStyle name="40 % - Markeringsfarve1 15 5" xfId="36257" xr:uid="{00000000-0005-0000-0000-0000F3490000}"/>
    <cellStyle name="40 % - Markeringsfarve1 16" xfId="3835" xr:uid="{00000000-0005-0000-0000-0000F4490000}"/>
    <cellStyle name="40 % - Markeringsfarve1 16 2" xfId="8895" xr:uid="{00000000-0005-0000-0000-0000F5490000}"/>
    <cellStyle name="40 % - Markeringsfarve1 16 2 2" xfId="16370" xr:uid="{00000000-0005-0000-0000-0000F6490000}"/>
    <cellStyle name="40 % - Markeringsfarve1 16 2 2 2" xfId="32685" xr:uid="{00000000-0005-0000-0000-0000F7490000}"/>
    <cellStyle name="40 % - Markeringsfarve1 16 2 2 3" xfId="47649" xr:uid="{00000000-0005-0000-0000-0000F8490000}"/>
    <cellStyle name="40 % - Markeringsfarve1 16 2 3" xfId="25663" xr:uid="{00000000-0005-0000-0000-0000F9490000}"/>
    <cellStyle name="40 % - Markeringsfarve1 16 2 4" xfId="40650" xr:uid="{00000000-0005-0000-0000-0000FA490000}"/>
    <cellStyle name="40 % - Markeringsfarve1 16 3" xfId="11972" xr:uid="{00000000-0005-0000-0000-0000FB490000}"/>
    <cellStyle name="40 % - Markeringsfarve1 16 3 2" xfId="28292" xr:uid="{00000000-0005-0000-0000-0000FC490000}"/>
    <cellStyle name="40 % - Markeringsfarve1 16 3 3" xfId="43257" xr:uid="{00000000-0005-0000-0000-0000FD490000}"/>
    <cellStyle name="40 % - Markeringsfarve1 16 4" xfId="21270" xr:uid="{00000000-0005-0000-0000-0000FE490000}"/>
    <cellStyle name="40 % - Markeringsfarve1 16 5" xfId="36258" xr:uid="{00000000-0005-0000-0000-0000FF490000}"/>
    <cellStyle name="40 % - Markeringsfarve1 17" xfId="3836" xr:uid="{00000000-0005-0000-0000-0000004A0000}"/>
    <cellStyle name="40 % - Markeringsfarve1 17 2" xfId="9452" xr:uid="{00000000-0005-0000-0000-0000014A0000}"/>
    <cellStyle name="40 % - Markeringsfarve1 17 2 2" xfId="16906" xr:uid="{00000000-0005-0000-0000-0000024A0000}"/>
    <cellStyle name="40 % - Markeringsfarve1 17 2 2 2" xfId="33221" xr:uid="{00000000-0005-0000-0000-0000034A0000}"/>
    <cellStyle name="40 % - Markeringsfarve1 17 2 2 3" xfId="48185" xr:uid="{00000000-0005-0000-0000-0000044A0000}"/>
    <cellStyle name="40 % - Markeringsfarve1 17 2 3" xfId="26199" xr:uid="{00000000-0005-0000-0000-0000054A0000}"/>
    <cellStyle name="40 % - Markeringsfarve1 17 2 4" xfId="41186" xr:uid="{00000000-0005-0000-0000-0000064A0000}"/>
    <cellStyle name="40 % - Markeringsfarve1 17 3" xfId="11973" xr:uid="{00000000-0005-0000-0000-0000074A0000}"/>
    <cellStyle name="40 % - Markeringsfarve1 17 3 2" xfId="28293" xr:uid="{00000000-0005-0000-0000-0000084A0000}"/>
    <cellStyle name="40 % - Markeringsfarve1 17 3 3" xfId="43258" xr:uid="{00000000-0005-0000-0000-0000094A0000}"/>
    <cellStyle name="40 % - Markeringsfarve1 17 4" xfId="21271" xr:uid="{00000000-0005-0000-0000-00000A4A0000}"/>
    <cellStyle name="40 % - Markeringsfarve1 17 5" xfId="36259" xr:uid="{00000000-0005-0000-0000-00000B4A0000}"/>
    <cellStyle name="40 % - Markeringsfarve1 18" xfId="6057" xr:uid="{00000000-0005-0000-0000-00000C4A0000}"/>
    <cellStyle name="40 % - Markeringsfarve1 18 2" xfId="13563" xr:uid="{00000000-0005-0000-0000-00000D4A0000}"/>
    <cellStyle name="40 % - Markeringsfarve1 18 2 2" xfId="29878" xr:uid="{00000000-0005-0000-0000-00000E4A0000}"/>
    <cellStyle name="40 % - Markeringsfarve1 18 2 3" xfId="44842" xr:uid="{00000000-0005-0000-0000-00000F4A0000}"/>
    <cellStyle name="40 % - Markeringsfarve1 18 3" xfId="22856" xr:uid="{00000000-0005-0000-0000-0000104A0000}"/>
    <cellStyle name="40 % - Markeringsfarve1 18 4" xfId="37843" xr:uid="{00000000-0005-0000-0000-0000114A0000}"/>
    <cellStyle name="40 % - Markeringsfarve1 19" xfId="3819" xr:uid="{00000000-0005-0000-0000-0000124A0000}"/>
    <cellStyle name="40 % - Markeringsfarve1 19 2" xfId="11956" xr:uid="{00000000-0005-0000-0000-0000134A0000}"/>
    <cellStyle name="40 % - Markeringsfarve1 19 2 2" xfId="28276" xr:uid="{00000000-0005-0000-0000-0000144A0000}"/>
    <cellStyle name="40 % - Markeringsfarve1 19 2 3" xfId="43241" xr:uid="{00000000-0005-0000-0000-0000154A0000}"/>
    <cellStyle name="40 % - Markeringsfarve1 19 3" xfId="21254" xr:uid="{00000000-0005-0000-0000-0000164A0000}"/>
    <cellStyle name="40 % - Markeringsfarve1 19 4" xfId="36242" xr:uid="{00000000-0005-0000-0000-0000174A0000}"/>
    <cellStyle name="40 % - Markeringsfarve1 2" xfId="3837" xr:uid="{00000000-0005-0000-0000-0000184A0000}"/>
    <cellStyle name="40 % - Markeringsfarve1 2 10" xfId="3838" xr:uid="{00000000-0005-0000-0000-0000194A0000}"/>
    <cellStyle name="40 % - Markeringsfarve1 2 10 2" xfId="7415" xr:uid="{00000000-0005-0000-0000-00001A4A0000}"/>
    <cellStyle name="40 % - Markeringsfarve1 2 10 2 2" xfId="14904" xr:uid="{00000000-0005-0000-0000-00001B4A0000}"/>
    <cellStyle name="40 % - Markeringsfarve1 2 10 2 2 2" xfId="31219" xr:uid="{00000000-0005-0000-0000-00001C4A0000}"/>
    <cellStyle name="40 % - Markeringsfarve1 2 10 2 2 3" xfId="46183" xr:uid="{00000000-0005-0000-0000-00001D4A0000}"/>
    <cellStyle name="40 % - Markeringsfarve1 2 10 2 3" xfId="24197" xr:uid="{00000000-0005-0000-0000-00001E4A0000}"/>
    <cellStyle name="40 % - Markeringsfarve1 2 10 2 4" xfId="39184" xr:uid="{00000000-0005-0000-0000-00001F4A0000}"/>
    <cellStyle name="40 % - Markeringsfarve1 2 10 3" xfId="11975" xr:uid="{00000000-0005-0000-0000-0000204A0000}"/>
    <cellStyle name="40 % - Markeringsfarve1 2 10 3 2" xfId="28295" xr:uid="{00000000-0005-0000-0000-0000214A0000}"/>
    <cellStyle name="40 % - Markeringsfarve1 2 10 3 3" xfId="43260" xr:uid="{00000000-0005-0000-0000-0000224A0000}"/>
    <cellStyle name="40 % - Markeringsfarve1 2 10 4" xfId="21273" xr:uid="{00000000-0005-0000-0000-0000234A0000}"/>
    <cellStyle name="40 % - Markeringsfarve1 2 10 5" xfId="36261" xr:uid="{00000000-0005-0000-0000-0000244A0000}"/>
    <cellStyle name="40 % - Markeringsfarve1 2 11" xfId="3839" xr:uid="{00000000-0005-0000-0000-0000254A0000}"/>
    <cellStyle name="40 % - Markeringsfarve1 2 11 2" xfId="9082" xr:uid="{00000000-0005-0000-0000-0000264A0000}"/>
    <cellStyle name="40 % - Markeringsfarve1 2 11 2 2" xfId="16553" xr:uid="{00000000-0005-0000-0000-0000274A0000}"/>
    <cellStyle name="40 % - Markeringsfarve1 2 11 2 2 2" xfId="32868" xr:uid="{00000000-0005-0000-0000-0000284A0000}"/>
    <cellStyle name="40 % - Markeringsfarve1 2 11 2 2 3" xfId="47832" xr:uid="{00000000-0005-0000-0000-0000294A0000}"/>
    <cellStyle name="40 % - Markeringsfarve1 2 11 2 3" xfId="25846" xr:uid="{00000000-0005-0000-0000-00002A4A0000}"/>
    <cellStyle name="40 % - Markeringsfarve1 2 11 2 4" xfId="40833" xr:uid="{00000000-0005-0000-0000-00002B4A0000}"/>
    <cellStyle name="40 % - Markeringsfarve1 2 11 3" xfId="11976" xr:uid="{00000000-0005-0000-0000-00002C4A0000}"/>
    <cellStyle name="40 % - Markeringsfarve1 2 11 3 2" xfId="28296" xr:uid="{00000000-0005-0000-0000-00002D4A0000}"/>
    <cellStyle name="40 % - Markeringsfarve1 2 11 3 3" xfId="43261" xr:uid="{00000000-0005-0000-0000-00002E4A0000}"/>
    <cellStyle name="40 % - Markeringsfarve1 2 11 4" xfId="21274" xr:uid="{00000000-0005-0000-0000-00002F4A0000}"/>
    <cellStyle name="40 % - Markeringsfarve1 2 11 5" xfId="36262" xr:uid="{00000000-0005-0000-0000-0000304A0000}"/>
    <cellStyle name="40 % - Markeringsfarve1 2 12" xfId="6422" xr:uid="{00000000-0005-0000-0000-0000314A0000}"/>
    <cellStyle name="40 % - Markeringsfarve1 2 12 2" xfId="13918" xr:uid="{00000000-0005-0000-0000-0000324A0000}"/>
    <cellStyle name="40 % - Markeringsfarve1 2 12 2 2" xfId="30233" xr:uid="{00000000-0005-0000-0000-0000334A0000}"/>
    <cellStyle name="40 % - Markeringsfarve1 2 12 2 3" xfId="45197" xr:uid="{00000000-0005-0000-0000-0000344A0000}"/>
    <cellStyle name="40 % - Markeringsfarve1 2 12 3" xfId="23211" xr:uid="{00000000-0005-0000-0000-0000354A0000}"/>
    <cellStyle name="40 % - Markeringsfarve1 2 12 4" xfId="38198" xr:uid="{00000000-0005-0000-0000-0000364A0000}"/>
    <cellStyle name="40 % - Markeringsfarve1 2 13" xfId="11974" xr:uid="{00000000-0005-0000-0000-0000374A0000}"/>
    <cellStyle name="40 % - Markeringsfarve1 2 13 2" xfId="28294" xr:uid="{00000000-0005-0000-0000-0000384A0000}"/>
    <cellStyle name="40 % - Markeringsfarve1 2 13 3" xfId="43259" xr:uid="{00000000-0005-0000-0000-0000394A0000}"/>
    <cellStyle name="40 % - Markeringsfarve1 2 14" xfId="21272" xr:uid="{00000000-0005-0000-0000-00003A4A0000}"/>
    <cellStyle name="40 % - Markeringsfarve1 2 15" xfId="36260" xr:uid="{00000000-0005-0000-0000-00003B4A0000}"/>
    <cellStyle name="40 % - Markeringsfarve1 2 2" xfId="3840" xr:uid="{00000000-0005-0000-0000-00003C4A0000}"/>
    <cellStyle name="40 % - Markeringsfarve1 2 2 10" xfId="6423" xr:uid="{00000000-0005-0000-0000-00003D4A0000}"/>
    <cellStyle name="40 % - Markeringsfarve1 2 2 10 2" xfId="13919" xr:uid="{00000000-0005-0000-0000-00003E4A0000}"/>
    <cellStyle name="40 % - Markeringsfarve1 2 2 10 2 2" xfId="30234" xr:uid="{00000000-0005-0000-0000-00003F4A0000}"/>
    <cellStyle name="40 % - Markeringsfarve1 2 2 10 2 3" xfId="45198" xr:uid="{00000000-0005-0000-0000-0000404A0000}"/>
    <cellStyle name="40 % - Markeringsfarve1 2 2 10 3" xfId="23212" xr:uid="{00000000-0005-0000-0000-0000414A0000}"/>
    <cellStyle name="40 % - Markeringsfarve1 2 2 10 4" xfId="38199" xr:uid="{00000000-0005-0000-0000-0000424A0000}"/>
    <cellStyle name="40 % - Markeringsfarve1 2 2 11" xfId="11977" xr:uid="{00000000-0005-0000-0000-0000434A0000}"/>
    <cellStyle name="40 % - Markeringsfarve1 2 2 11 2" xfId="28297" xr:uid="{00000000-0005-0000-0000-0000444A0000}"/>
    <cellStyle name="40 % - Markeringsfarve1 2 2 11 3" xfId="43262" xr:uid="{00000000-0005-0000-0000-0000454A0000}"/>
    <cellStyle name="40 % - Markeringsfarve1 2 2 12" xfId="21275" xr:uid="{00000000-0005-0000-0000-0000464A0000}"/>
    <cellStyle name="40 % - Markeringsfarve1 2 2 13" xfId="36263" xr:uid="{00000000-0005-0000-0000-0000474A0000}"/>
    <cellStyle name="40 % - Markeringsfarve1 2 2 2" xfId="3841" xr:uid="{00000000-0005-0000-0000-0000484A0000}"/>
    <cellStyle name="40 % - Markeringsfarve1 2 2 2 2" xfId="3842" xr:uid="{00000000-0005-0000-0000-0000494A0000}"/>
    <cellStyle name="40 % - Markeringsfarve1 2 2 2 2 2" xfId="3843" xr:uid="{00000000-0005-0000-0000-00004A4A0000}"/>
    <cellStyle name="40 % - Markeringsfarve1 2 2 2 2 2 2" xfId="8346" xr:uid="{00000000-0005-0000-0000-00004B4A0000}"/>
    <cellStyle name="40 % - Markeringsfarve1 2 2 2 2 2 2 2" xfId="15825" xr:uid="{00000000-0005-0000-0000-00004C4A0000}"/>
    <cellStyle name="40 % - Markeringsfarve1 2 2 2 2 2 2 2 2" xfId="32140" xr:uid="{00000000-0005-0000-0000-00004D4A0000}"/>
    <cellStyle name="40 % - Markeringsfarve1 2 2 2 2 2 2 2 3" xfId="47104" xr:uid="{00000000-0005-0000-0000-00004E4A0000}"/>
    <cellStyle name="40 % - Markeringsfarve1 2 2 2 2 2 2 3" xfId="25118" xr:uid="{00000000-0005-0000-0000-00004F4A0000}"/>
    <cellStyle name="40 % - Markeringsfarve1 2 2 2 2 2 2 4" xfId="40105" xr:uid="{00000000-0005-0000-0000-0000504A0000}"/>
    <cellStyle name="40 % - Markeringsfarve1 2 2 2 2 2 3" xfId="11980" xr:uid="{00000000-0005-0000-0000-0000514A0000}"/>
    <cellStyle name="40 % - Markeringsfarve1 2 2 2 2 2 3 2" xfId="28300" xr:uid="{00000000-0005-0000-0000-0000524A0000}"/>
    <cellStyle name="40 % - Markeringsfarve1 2 2 2 2 2 3 3" xfId="43265" xr:uid="{00000000-0005-0000-0000-0000534A0000}"/>
    <cellStyle name="40 % - Markeringsfarve1 2 2 2 2 2 4" xfId="21278" xr:uid="{00000000-0005-0000-0000-0000544A0000}"/>
    <cellStyle name="40 % - Markeringsfarve1 2 2 2 2 2 5" xfId="36266" xr:uid="{00000000-0005-0000-0000-0000554A0000}"/>
    <cellStyle name="40 % - Markeringsfarve1 2 2 2 2 3" xfId="6919" xr:uid="{00000000-0005-0000-0000-0000564A0000}"/>
    <cellStyle name="40 % - Markeringsfarve1 2 2 2 2 3 2" xfId="14414" xr:uid="{00000000-0005-0000-0000-0000574A0000}"/>
    <cellStyle name="40 % - Markeringsfarve1 2 2 2 2 3 2 2" xfId="30729" xr:uid="{00000000-0005-0000-0000-0000584A0000}"/>
    <cellStyle name="40 % - Markeringsfarve1 2 2 2 2 3 2 3" xfId="45693" xr:uid="{00000000-0005-0000-0000-0000594A0000}"/>
    <cellStyle name="40 % - Markeringsfarve1 2 2 2 2 3 3" xfId="23707" xr:uid="{00000000-0005-0000-0000-00005A4A0000}"/>
    <cellStyle name="40 % - Markeringsfarve1 2 2 2 2 3 4" xfId="38694" xr:uid="{00000000-0005-0000-0000-00005B4A0000}"/>
    <cellStyle name="40 % - Markeringsfarve1 2 2 2 2 4" xfId="11979" xr:uid="{00000000-0005-0000-0000-00005C4A0000}"/>
    <cellStyle name="40 % - Markeringsfarve1 2 2 2 2 4 2" xfId="28299" xr:uid="{00000000-0005-0000-0000-00005D4A0000}"/>
    <cellStyle name="40 % - Markeringsfarve1 2 2 2 2 4 3" xfId="43264" xr:uid="{00000000-0005-0000-0000-00005E4A0000}"/>
    <cellStyle name="40 % - Markeringsfarve1 2 2 2 2 5" xfId="21277" xr:uid="{00000000-0005-0000-0000-00005F4A0000}"/>
    <cellStyle name="40 % - Markeringsfarve1 2 2 2 2 6" xfId="36265" xr:uid="{00000000-0005-0000-0000-0000604A0000}"/>
    <cellStyle name="40 % - Markeringsfarve1 2 2 2 3" xfId="3844" xr:uid="{00000000-0005-0000-0000-0000614A0000}"/>
    <cellStyle name="40 % - Markeringsfarve1 2 2 2 3 2" xfId="7576" xr:uid="{00000000-0005-0000-0000-0000624A0000}"/>
    <cellStyle name="40 % - Markeringsfarve1 2 2 2 3 2 2" xfId="15065" xr:uid="{00000000-0005-0000-0000-0000634A0000}"/>
    <cellStyle name="40 % - Markeringsfarve1 2 2 2 3 2 2 2" xfId="31380" xr:uid="{00000000-0005-0000-0000-0000644A0000}"/>
    <cellStyle name="40 % - Markeringsfarve1 2 2 2 3 2 2 3" xfId="46344" xr:uid="{00000000-0005-0000-0000-0000654A0000}"/>
    <cellStyle name="40 % - Markeringsfarve1 2 2 2 3 2 3" xfId="24358" xr:uid="{00000000-0005-0000-0000-0000664A0000}"/>
    <cellStyle name="40 % - Markeringsfarve1 2 2 2 3 2 4" xfId="39345" xr:uid="{00000000-0005-0000-0000-0000674A0000}"/>
    <cellStyle name="40 % - Markeringsfarve1 2 2 2 3 3" xfId="11981" xr:uid="{00000000-0005-0000-0000-0000684A0000}"/>
    <cellStyle name="40 % - Markeringsfarve1 2 2 2 3 3 2" xfId="28301" xr:uid="{00000000-0005-0000-0000-0000694A0000}"/>
    <cellStyle name="40 % - Markeringsfarve1 2 2 2 3 3 3" xfId="43266" xr:uid="{00000000-0005-0000-0000-00006A4A0000}"/>
    <cellStyle name="40 % - Markeringsfarve1 2 2 2 3 4" xfId="21279" xr:uid="{00000000-0005-0000-0000-00006B4A0000}"/>
    <cellStyle name="40 % - Markeringsfarve1 2 2 2 3 5" xfId="36267" xr:uid="{00000000-0005-0000-0000-00006C4A0000}"/>
    <cellStyle name="40 % - Markeringsfarve1 2 2 2 4" xfId="3845" xr:uid="{00000000-0005-0000-0000-00006D4A0000}"/>
    <cellStyle name="40 % - Markeringsfarve1 2 2 2 4 2" xfId="8968" xr:uid="{00000000-0005-0000-0000-00006E4A0000}"/>
    <cellStyle name="40 % - Markeringsfarve1 2 2 2 4 2 2" xfId="16440" xr:uid="{00000000-0005-0000-0000-00006F4A0000}"/>
    <cellStyle name="40 % - Markeringsfarve1 2 2 2 4 2 2 2" xfId="32755" xr:uid="{00000000-0005-0000-0000-0000704A0000}"/>
    <cellStyle name="40 % - Markeringsfarve1 2 2 2 4 2 2 3" xfId="47719" xr:uid="{00000000-0005-0000-0000-0000714A0000}"/>
    <cellStyle name="40 % - Markeringsfarve1 2 2 2 4 2 3" xfId="25733" xr:uid="{00000000-0005-0000-0000-0000724A0000}"/>
    <cellStyle name="40 % - Markeringsfarve1 2 2 2 4 2 4" xfId="40720" xr:uid="{00000000-0005-0000-0000-0000734A0000}"/>
    <cellStyle name="40 % - Markeringsfarve1 2 2 2 4 3" xfId="11982" xr:uid="{00000000-0005-0000-0000-0000744A0000}"/>
    <cellStyle name="40 % - Markeringsfarve1 2 2 2 4 3 2" xfId="28302" xr:uid="{00000000-0005-0000-0000-0000754A0000}"/>
    <cellStyle name="40 % - Markeringsfarve1 2 2 2 4 3 3" xfId="43267" xr:uid="{00000000-0005-0000-0000-0000764A0000}"/>
    <cellStyle name="40 % - Markeringsfarve1 2 2 2 4 4" xfId="21280" xr:uid="{00000000-0005-0000-0000-0000774A0000}"/>
    <cellStyle name="40 % - Markeringsfarve1 2 2 2 4 5" xfId="36268" xr:uid="{00000000-0005-0000-0000-0000784A0000}"/>
    <cellStyle name="40 % - Markeringsfarve1 2 2 2 5" xfId="6424" xr:uid="{00000000-0005-0000-0000-0000794A0000}"/>
    <cellStyle name="40 % - Markeringsfarve1 2 2 2 5 2" xfId="13920" xr:uid="{00000000-0005-0000-0000-00007A4A0000}"/>
    <cellStyle name="40 % - Markeringsfarve1 2 2 2 5 2 2" xfId="30235" xr:uid="{00000000-0005-0000-0000-00007B4A0000}"/>
    <cellStyle name="40 % - Markeringsfarve1 2 2 2 5 2 3" xfId="45199" xr:uid="{00000000-0005-0000-0000-00007C4A0000}"/>
    <cellStyle name="40 % - Markeringsfarve1 2 2 2 5 3" xfId="23213" xr:uid="{00000000-0005-0000-0000-00007D4A0000}"/>
    <cellStyle name="40 % - Markeringsfarve1 2 2 2 5 4" xfId="38200" xr:uid="{00000000-0005-0000-0000-00007E4A0000}"/>
    <cellStyle name="40 % - Markeringsfarve1 2 2 2 6" xfId="11978" xr:uid="{00000000-0005-0000-0000-00007F4A0000}"/>
    <cellStyle name="40 % - Markeringsfarve1 2 2 2 6 2" xfId="28298" xr:uid="{00000000-0005-0000-0000-0000804A0000}"/>
    <cellStyle name="40 % - Markeringsfarve1 2 2 2 6 3" xfId="43263" xr:uid="{00000000-0005-0000-0000-0000814A0000}"/>
    <cellStyle name="40 % - Markeringsfarve1 2 2 2 7" xfId="21276" xr:uid="{00000000-0005-0000-0000-0000824A0000}"/>
    <cellStyle name="40 % - Markeringsfarve1 2 2 2 8" xfId="36264" xr:uid="{00000000-0005-0000-0000-0000834A0000}"/>
    <cellStyle name="40 % - Markeringsfarve1 2 2 3" xfId="3846" xr:uid="{00000000-0005-0000-0000-0000844A0000}"/>
    <cellStyle name="40 % - Markeringsfarve1 2 2 3 2" xfId="3847" xr:uid="{00000000-0005-0000-0000-0000854A0000}"/>
    <cellStyle name="40 % - Markeringsfarve1 2 2 3 2 2" xfId="3848" xr:uid="{00000000-0005-0000-0000-0000864A0000}"/>
    <cellStyle name="40 % - Markeringsfarve1 2 2 3 2 2 2" xfId="8454" xr:uid="{00000000-0005-0000-0000-0000874A0000}"/>
    <cellStyle name="40 % - Markeringsfarve1 2 2 3 2 2 2 2" xfId="15933" xr:uid="{00000000-0005-0000-0000-0000884A0000}"/>
    <cellStyle name="40 % - Markeringsfarve1 2 2 3 2 2 2 2 2" xfId="32248" xr:uid="{00000000-0005-0000-0000-0000894A0000}"/>
    <cellStyle name="40 % - Markeringsfarve1 2 2 3 2 2 2 2 3" xfId="47212" xr:uid="{00000000-0005-0000-0000-00008A4A0000}"/>
    <cellStyle name="40 % - Markeringsfarve1 2 2 3 2 2 2 3" xfId="25226" xr:uid="{00000000-0005-0000-0000-00008B4A0000}"/>
    <cellStyle name="40 % - Markeringsfarve1 2 2 3 2 2 2 4" xfId="40213" xr:uid="{00000000-0005-0000-0000-00008C4A0000}"/>
    <cellStyle name="40 % - Markeringsfarve1 2 2 3 2 2 3" xfId="11985" xr:uid="{00000000-0005-0000-0000-00008D4A0000}"/>
    <cellStyle name="40 % - Markeringsfarve1 2 2 3 2 2 3 2" xfId="28305" xr:uid="{00000000-0005-0000-0000-00008E4A0000}"/>
    <cellStyle name="40 % - Markeringsfarve1 2 2 3 2 2 3 3" xfId="43270" xr:uid="{00000000-0005-0000-0000-00008F4A0000}"/>
    <cellStyle name="40 % - Markeringsfarve1 2 2 3 2 2 4" xfId="21283" xr:uid="{00000000-0005-0000-0000-0000904A0000}"/>
    <cellStyle name="40 % - Markeringsfarve1 2 2 3 2 2 5" xfId="36271" xr:uid="{00000000-0005-0000-0000-0000914A0000}"/>
    <cellStyle name="40 % - Markeringsfarve1 2 2 3 2 3" xfId="7009" xr:uid="{00000000-0005-0000-0000-0000924A0000}"/>
    <cellStyle name="40 % - Markeringsfarve1 2 2 3 2 3 2" xfId="14504" xr:uid="{00000000-0005-0000-0000-0000934A0000}"/>
    <cellStyle name="40 % - Markeringsfarve1 2 2 3 2 3 2 2" xfId="30819" xr:uid="{00000000-0005-0000-0000-0000944A0000}"/>
    <cellStyle name="40 % - Markeringsfarve1 2 2 3 2 3 2 3" xfId="45783" xr:uid="{00000000-0005-0000-0000-0000954A0000}"/>
    <cellStyle name="40 % - Markeringsfarve1 2 2 3 2 3 3" xfId="23797" xr:uid="{00000000-0005-0000-0000-0000964A0000}"/>
    <cellStyle name="40 % - Markeringsfarve1 2 2 3 2 3 4" xfId="38784" xr:uid="{00000000-0005-0000-0000-0000974A0000}"/>
    <cellStyle name="40 % - Markeringsfarve1 2 2 3 2 4" xfId="11984" xr:uid="{00000000-0005-0000-0000-0000984A0000}"/>
    <cellStyle name="40 % - Markeringsfarve1 2 2 3 2 4 2" xfId="28304" xr:uid="{00000000-0005-0000-0000-0000994A0000}"/>
    <cellStyle name="40 % - Markeringsfarve1 2 2 3 2 4 3" xfId="43269" xr:uid="{00000000-0005-0000-0000-00009A4A0000}"/>
    <cellStyle name="40 % - Markeringsfarve1 2 2 3 2 5" xfId="21282" xr:uid="{00000000-0005-0000-0000-00009B4A0000}"/>
    <cellStyle name="40 % - Markeringsfarve1 2 2 3 2 6" xfId="36270" xr:uid="{00000000-0005-0000-0000-00009C4A0000}"/>
    <cellStyle name="40 % - Markeringsfarve1 2 2 3 3" xfId="3849" xr:uid="{00000000-0005-0000-0000-00009D4A0000}"/>
    <cellStyle name="40 % - Markeringsfarve1 2 2 3 3 2" xfId="7684" xr:uid="{00000000-0005-0000-0000-00009E4A0000}"/>
    <cellStyle name="40 % - Markeringsfarve1 2 2 3 3 2 2" xfId="15173" xr:uid="{00000000-0005-0000-0000-00009F4A0000}"/>
    <cellStyle name="40 % - Markeringsfarve1 2 2 3 3 2 2 2" xfId="31488" xr:uid="{00000000-0005-0000-0000-0000A04A0000}"/>
    <cellStyle name="40 % - Markeringsfarve1 2 2 3 3 2 2 3" xfId="46452" xr:uid="{00000000-0005-0000-0000-0000A14A0000}"/>
    <cellStyle name="40 % - Markeringsfarve1 2 2 3 3 2 3" xfId="24466" xr:uid="{00000000-0005-0000-0000-0000A24A0000}"/>
    <cellStyle name="40 % - Markeringsfarve1 2 2 3 3 2 4" xfId="39453" xr:uid="{00000000-0005-0000-0000-0000A34A0000}"/>
    <cellStyle name="40 % - Markeringsfarve1 2 2 3 3 3" xfId="11986" xr:uid="{00000000-0005-0000-0000-0000A44A0000}"/>
    <cellStyle name="40 % - Markeringsfarve1 2 2 3 3 3 2" xfId="28306" xr:uid="{00000000-0005-0000-0000-0000A54A0000}"/>
    <cellStyle name="40 % - Markeringsfarve1 2 2 3 3 3 3" xfId="43271" xr:uid="{00000000-0005-0000-0000-0000A64A0000}"/>
    <cellStyle name="40 % - Markeringsfarve1 2 2 3 3 4" xfId="21284" xr:uid="{00000000-0005-0000-0000-0000A74A0000}"/>
    <cellStyle name="40 % - Markeringsfarve1 2 2 3 3 5" xfId="36272" xr:uid="{00000000-0005-0000-0000-0000A84A0000}"/>
    <cellStyle name="40 % - Markeringsfarve1 2 2 3 4" xfId="3850" xr:uid="{00000000-0005-0000-0000-0000A94A0000}"/>
    <cellStyle name="40 % - Markeringsfarve1 2 2 3 4 2" xfId="9266" xr:uid="{00000000-0005-0000-0000-0000AA4A0000}"/>
    <cellStyle name="40 % - Markeringsfarve1 2 2 3 4 2 2" xfId="16731" xr:uid="{00000000-0005-0000-0000-0000AB4A0000}"/>
    <cellStyle name="40 % - Markeringsfarve1 2 2 3 4 2 2 2" xfId="33046" xr:uid="{00000000-0005-0000-0000-0000AC4A0000}"/>
    <cellStyle name="40 % - Markeringsfarve1 2 2 3 4 2 2 3" xfId="48010" xr:uid="{00000000-0005-0000-0000-0000AD4A0000}"/>
    <cellStyle name="40 % - Markeringsfarve1 2 2 3 4 2 3" xfId="26024" xr:uid="{00000000-0005-0000-0000-0000AE4A0000}"/>
    <cellStyle name="40 % - Markeringsfarve1 2 2 3 4 2 4" xfId="41011" xr:uid="{00000000-0005-0000-0000-0000AF4A0000}"/>
    <cellStyle name="40 % - Markeringsfarve1 2 2 3 4 3" xfId="11987" xr:uid="{00000000-0005-0000-0000-0000B04A0000}"/>
    <cellStyle name="40 % - Markeringsfarve1 2 2 3 4 3 2" xfId="28307" xr:uid="{00000000-0005-0000-0000-0000B14A0000}"/>
    <cellStyle name="40 % - Markeringsfarve1 2 2 3 4 3 3" xfId="43272" xr:uid="{00000000-0005-0000-0000-0000B24A0000}"/>
    <cellStyle name="40 % - Markeringsfarve1 2 2 3 4 4" xfId="21285" xr:uid="{00000000-0005-0000-0000-0000B34A0000}"/>
    <cellStyle name="40 % - Markeringsfarve1 2 2 3 4 5" xfId="36273" xr:uid="{00000000-0005-0000-0000-0000B44A0000}"/>
    <cellStyle name="40 % - Markeringsfarve1 2 2 3 5" xfId="6425" xr:uid="{00000000-0005-0000-0000-0000B54A0000}"/>
    <cellStyle name="40 % - Markeringsfarve1 2 2 3 5 2" xfId="13921" xr:uid="{00000000-0005-0000-0000-0000B64A0000}"/>
    <cellStyle name="40 % - Markeringsfarve1 2 2 3 5 2 2" xfId="30236" xr:uid="{00000000-0005-0000-0000-0000B74A0000}"/>
    <cellStyle name="40 % - Markeringsfarve1 2 2 3 5 2 3" xfId="45200" xr:uid="{00000000-0005-0000-0000-0000B84A0000}"/>
    <cellStyle name="40 % - Markeringsfarve1 2 2 3 5 3" xfId="23214" xr:uid="{00000000-0005-0000-0000-0000B94A0000}"/>
    <cellStyle name="40 % - Markeringsfarve1 2 2 3 5 4" xfId="38201" xr:uid="{00000000-0005-0000-0000-0000BA4A0000}"/>
    <cellStyle name="40 % - Markeringsfarve1 2 2 3 6" xfId="11983" xr:uid="{00000000-0005-0000-0000-0000BB4A0000}"/>
    <cellStyle name="40 % - Markeringsfarve1 2 2 3 6 2" xfId="28303" xr:uid="{00000000-0005-0000-0000-0000BC4A0000}"/>
    <cellStyle name="40 % - Markeringsfarve1 2 2 3 6 3" xfId="43268" xr:uid="{00000000-0005-0000-0000-0000BD4A0000}"/>
    <cellStyle name="40 % - Markeringsfarve1 2 2 3 7" xfId="21281" xr:uid="{00000000-0005-0000-0000-0000BE4A0000}"/>
    <cellStyle name="40 % - Markeringsfarve1 2 2 3 8" xfId="36269" xr:uid="{00000000-0005-0000-0000-0000BF4A0000}"/>
    <cellStyle name="40 % - Markeringsfarve1 2 2 4" xfId="3851" xr:uid="{00000000-0005-0000-0000-0000C04A0000}"/>
    <cellStyle name="40 % - Markeringsfarve1 2 2 4 2" xfId="3852" xr:uid="{00000000-0005-0000-0000-0000C14A0000}"/>
    <cellStyle name="40 % - Markeringsfarve1 2 2 4 2 2" xfId="3853" xr:uid="{00000000-0005-0000-0000-0000C24A0000}"/>
    <cellStyle name="40 % - Markeringsfarve1 2 2 4 2 2 2" xfId="8584" xr:uid="{00000000-0005-0000-0000-0000C34A0000}"/>
    <cellStyle name="40 % - Markeringsfarve1 2 2 4 2 2 2 2" xfId="16063" xr:uid="{00000000-0005-0000-0000-0000C44A0000}"/>
    <cellStyle name="40 % - Markeringsfarve1 2 2 4 2 2 2 2 2" xfId="32378" xr:uid="{00000000-0005-0000-0000-0000C54A0000}"/>
    <cellStyle name="40 % - Markeringsfarve1 2 2 4 2 2 2 2 3" xfId="47342" xr:uid="{00000000-0005-0000-0000-0000C64A0000}"/>
    <cellStyle name="40 % - Markeringsfarve1 2 2 4 2 2 2 3" xfId="25356" xr:uid="{00000000-0005-0000-0000-0000C74A0000}"/>
    <cellStyle name="40 % - Markeringsfarve1 2 2 4 2 2 2 4" xfId="40343" xr:uid="{00000000-0005-0000-0000-0000C84A0000}"/>
    <cellStyle name="40 % - Markeringsfarve1 2 2 4 2 2 3" xfId="11990" xr:uid="{00000000-0005-0000-0000-0000C94A0000}"/>
    <cellStyle name="40 % - Markeringsfarve1 2 2 4 2 2 3 2" xfId="28310" xr:uid="{00000000-0005-0000-0000-0000CA4A0000}"/>
    <cellStyle name="40 % - Markeringsfarve1 2 2 4 2 2 3 3" xfId="43275" xr:uid="{00000000-0005-0000-0000-0000CB4A0000}"/>
    <cellStyle name="40 % - Markeringsfarve1 2 2 4 2 2 4" xfId="21288" xr:uid="{00000000-0005-0000-0000-0000CC4A0000}"/>
    <cellStyle name="40 % - Markeringsfarve1 2 2 4 2 2 5" xfId="36276" xr:uid="{00000000-0005-0000-0000-0000CD4A0000}"/>
    <cellStyle name="40 % - Markeringsfarve1 2 2 4 2 3" xfId="7121" xr:uid="{00000000-0005-0000-0000-0000CE4A0000}"/>
    <cellStyle name="40 % - Markeringsfarve1 2 2 4 2 3 2" xfId="14613" xr:uid="{00000000-0005-0000-0000-0000CF4A0000}"/>
    <cellStyle name="40 % - Markeringsfarve1 2 2 4 2 3 2 2" xfId="30928" xr:uid="{00000000-0005-0000-0000-0000D04A0000}"/>
    <cellStyle name="40 % - Markeringsfarve1 2 2 4 2 3 2 3" xfId="45892" xr:uid="{00000000-0005-0000-0000-0000D14A0000}"/>
    <cellStyle name="40 % - Markeringsfarve1 2 2 4 2 3 3" xfId="23906" xr:uid="{00000000-0005-0000-0000-0000D24A0000}"/>
    <cellStyle name="40 % - Markeringsfarve1 2 2 4 2 3 4" xfId="38893" xr:uid="{00000000-0005-0000-0000-0000D34A0000}"/>
    <cellStyle name="40 % - Markeringsfarve1 2 2 4 2 4" xfId="11989" xr:uid="{00000000-0005-0000-0000-0000D44A0000}"/>
    <cellStyle name="40 % - Markeringsfarve1 2 2 4 2 4 2" xfId="28309" xr:uid="{00000000-0005-0000-0000-0000D54A0000}"/>
    <cellStyle name="40 % - Markeringsfarve1 2 2 4 2 4 3" xfId="43274" xr:uid="{00000000-0005-0000-0000-0000D64A0000}"/>
    <cellStyle name="40 % - Markeringsfarve1 2 2 4 2 5" xfId="21287" xr:uid="{00000000-0005-0000-0000-0000D74A0000}"/>
    <cellStyle name="40 % - Markeringsfarve1 2 2 4 2 6" xfId="36275" xr:uid="{00000000-0005-0000-0000-0000D84A0000}"/>
    <cellStyle name="40 % - Markeringsfarve1 2 2 4 3" xfId="3854" xr:uid="{00000000-0005-0000-0000-0000D94A0000}"/>
    <cellStyle name="40 % - Markeringsfarve1 2 2 4 3 2" xfId="7860" xr:uid="{00000000-0005-0000-0000-0000DA4A0000}"/>
    <cellStyle name="40 % - Markeringsfarve1 2 2 4 3 2 2" xfId="15348" xr:uid="{00000000-0005-0000-0000-0000DB4A0000}"/>
    <cellStyle name="40 % - Markeringsfarve1 2 2 4 3 2 2 2" xfId="31663" xr:uid="{00000000-0005-0000-0000-0000DC4A0000}"/>
    <cellStyle name="40 % - Markeringsfarve1 2 2 4 3 2 2 3" xfId="46627" xr:uid="{00000000-0005-0000-0000-0000DD4A0000}"/>
    <cellStyle name="40 % - Markeringsfarve1 2 2 4 3 2 3" xfId="24641" xr:uid="{00000000-0005-0000-0000-0000DE4A0000}"/>
    <cellStyle name="40 % - Markeringsfarve1 2 2 4 3 2 4" xfId="39628" xr:uid="{00000000-0005-0000-0000-0000DF4A0000}"/>
    <cellStyle name="40 % - Markeringsfarve1 2 2 4 3 3" xfId="11991" xr:uid="{00000000-0005-0000-0000-0000E04A0000}"/>
    <cellStyle name="40 % - Markeringsfarve1 2 2 4 3 3 2" xfId="28311" xr:uid="{00000000-0005-0000-0000-0000E14A0000}"/>
    <cellStyle name="40 % - Markeringsfarve1 2 2 4 3 3 3" xfId="43276" xr:uid="{00000000-0005-0000-0000-0000E24A0000}"/>
    <cellStyle name="40 % - Markeringsfarve1 2 2 4 3 4" xfId="21289" xr:uid="{00000000-0005-0000-0000-0000E34A0000}"/>
    <cellStyle name="40 % - Markeringsfarve1 2 2 4 3 5" xfId="36277" xr:uid="{00000000-0005-0000-0000-0000E44A0000}"/>
    <cellStyle name="40 % - Markeringsfarve1 2 2 4 4" xfId="3855" xr:uid="{00000000-0005-0000-0000-0000E54A0000}"/>
    <cellStyle name="40 % - Markeringsfarve1 2 2 4 4 2" xfId="8917" xr:uid="{00000000-0005-0000-0000-0000E64A0000}"/>
    <cellStyle name="40 % - Markeringsfarve1 2 2 4 4 2 2" xfId="16392" xr:uid="{00000000-0005-0000-0000-0000E74A0000}"/>
    <cellStyle name="40 % - Markeringsfarve1 2 2 4 4 2 2 2" xfId="32707" xr:uid="{00000000-0005-0000-0000-0000E84A0000}"/>
    <cellStyle name="40 % - Markeringsfarve1 2 2 4 4 2 2 3" xfId="47671" xr:uid="{00000000-0005-0000-0000-0000E94A0000}"/>
    <cellStyle name="40 % - Markeringsfarve1 2 2 4 4 2 3" xfId="25685" xr:uid="{00000000-0005-0000-0000-0000EA4A0000}"/>
    <cellStyle name="40 % - Markeringsfarve1 2 2 4 4 2 4" xfId="40672" xr:uid="{00000000-0005-0000-0000-0000EB4A0000}"/>
    <cellStyle name="40 % - Markeringsfarve1 2 2 4 4 3" xfId="11992" xr:uid="{00000000-0005-0000-0000-0000EC4A0000}"/>
    <cellStyle name="40 % - Markeringsfarve1 2 2 4 4 3 2" xfId="28312" xr:uid="{00000000-0005-0000-0000-0000ED4A0000}"/>
    <cellStyle name="40 % - Markeringsfarve1 2 2 4 4 3 3" xfId="43277" xr:uid="{00000000-0005-0000-0000-0000EE4A0000}"/>
    <cellStyle name="40 % - Markeringsfarve1 2 2 4 4 4" xfId="21290" xr:uid="{00000000-0005-0000-0000-0000EF4A0000}"/>
    <cellStyle name="40 % - Markeringsfarve1 2 2 4 4 5" xfId="36278" xr:uid="{00000000-0005-0000-0000-0000F04A0000}"/>
    <cellStyle name="40 % - Markeringsfarve1 2 2 4 5" xfId="6426" xr:uid="{00000000-0005-0000-0000-0000F14A0000}"/>
    <cellStyle name="40 % - Markeringsfarve1 2 2 4 5 2" xfId="13922" xr:uid="{00000000-0005-0000-0000-0000F24A0000}"/>
    <cellStyle name="40 % - Markeringsfarve1 2 2 4 5 2 2" xfId="30237" xr:uid="{00000000-0005-0000-0000-0000F34A0000}"/>
    <cellStyle name="40 % - Markeringsfarve1 2 2 4 5 2 3" xfId="45201" xr:uid="{00000000-0005-0000-0000-0000F44A0000}"/>
    <cellStyle name="40 % - Markeringsfarve1 2 2 4 5 3" xfId="23215" xr:uid="{00000000-0005-0000-0000-0000F54A0000}"/>
    <cellStyle name="40 % - Markeringsfarve1 2 2 4 5 4" xfId="38202" xr:uid="{00000000-0005-0000-0000-0000F64A0000}"/>
    <cellStyle name="40 % - Markeringsfarve1 2 2 4 6" xfId="11988" xr:uid="{00000000-0005-0000-0000-0000F74A0000}"/>
    <cellStyle name="40 % - Markeringsfarve1 2 2 4 6 2" xfId="28308" xr:uid="{00000000-0005-0000-0000-0000F84A0000}"/>
    <cellStyle name="40 % - Markeringsfarve1 2 2 4 6 3" xfId="43273" xr:uid="{00000000-0005-0000-0000-0000F94A0000}"/>
    <cellStyle name="40 % - Markeringsfarve1 2 2 4 7" xfId="21286" xr:uid="{00000000-0005-0000-0000-0000FA4A0000}"/>
    <cellStyle name="40 % - Markeringsfarve1 2 2 4 8" xfId="36274" xr:uid="{00000000-0005-0000-0000-0000FB4A0000}"/>
    <cellStyle name="40 % - Markeringsfarve1 2 2 5" xfId="3856" xr:uid="{00000000-0005-0000-0000-0000FC4A0000}"/>
    <cellStyle name="40 % - Markeringsfarve1 2 2 5 2" xfId="3857" xr:uid="{00000000-0005-0000-0000-0000FD4A0000}"/>
    <cellStyle name="40 % - Markeringsfarve1 2 2 5 2 2" xfId="3858" xr:uid="{00000000-0005-0000-0000-0000FE4A0000}"/>
    <cellStyle name="40 % - Markeringsfarve1 2 2 5 2 2 2" xfId="8701" xr:uid="{00000000-0005-0000-0000-0000FF4A0000}"/>
    <cellStyle name="40 % - Markeringsfarve1 2 2 5 2 2 2 2" xfId="16180" xr:uid="{00000000-0005-0000-0000-0000004B0000}"/>
    <cellStyle name="40 % - Markeringsfarve1 2 2 5 2 2 2 2 2" xfId="32495" xr:uid="{00000000-0005-0000-0000-0000014B0000}"/>
    <cellStyle name="40 % - Markeringsfarve1 2 2 5 2 2 2 2 3" xfId="47459" xr:uid="{00000000-0005-0000-0000-0000024B0000}"/>
    <cellStyle name="40 % - Markeringsfarve1 2 2 5 2 2 2 3" xfId="25473" xr:uid="{00000000-0005-0000-0000-0000034B0000}"/>
    <cellStyle name="40 % - Markeringsfarve1 2 2 5 2 2 2 4" xfId="40460" xr:uid="{00000000-0005-0000-0000-0000044B0000}"/>
    <cellStyle name="40 % - Markeringsfarve1 2 2 5 2 2 3" xfId="11995" xr:uid="{00000000-0005-0000-0000-0000054B0000}"/>
    <cellStyle name="40 % - Markeringsfarve1 2 2 5 2 2 3 2" xfId="28315" xr:uid="{00000000-0005-0000-0000-0000064B0000}"/>
    <cellStyle name="40 % - Markeringsfarve1 2 2 5 2 2 3 3" xfId="43280" xr:uid="{00000000-0005-0000-0000-0000074B0000}"/>
    <cellStyle name="40 % - Markeringsfarve1 2 2 5 2 2 4" xfId="21293" xr:uid="{00000000-0005-0000-0000-0000084B0000}"/>
    <cellStyle name="40 % - Markeringsfarve1 2 2 5 2 2 5" xfId="36281" xr:uid="{00000000-0005-0000-0000-0000094B0000}"/>
    <cellStyle name="40 % - Markeringsfarve1 2 2 5 2 3" xfId="7220" xr:uid="{00000000-0005-0000-0000-00000A4B0000}"/>
    <cellStyle name="40 % - Markeringsfarve1 2 2 5 2 3 2" xfId="14712" xr:uid="{00000000-0005-0000-0000-00000B4B0000}"/>
    <cellStyle name="40 % - Markeringsfarve1 2 2 5 2 3 2 2" xfId="31027" xr:uid="{00000000-0005-0000-0000-00000C4B0000}"/>
    <cellStyle name="40 % - Markeringsfarve1 2 2 5 2 3 2 3" xfId="45991" xr:uid="{00000000-0005-0000-0000-00000D4B0000}"/>
    <cellStyle name="40 % - Markeringsfarve1 2 2 5 2 3 3" xfId="24005" xr:uid="{00000000-0005-0000-0000-00000E4B0000}"/>
    <cellStyle name="40 % - Markeringsfarve1 2 2 5 2 3 4" xfId="38992" xr:uid="{00000000-0005-0000-0000-00000F4B0000}"/>
    <cellStyle name="40 % - Markeringsfarve1 2 2 5 2 4" xfId="11994" xr:uid="{00000000-0005-0000-0000-0000104B0000}"/>
    <cellStyle name="40 % - Markeringsfarve1 2 2 5 2 4 2" xfId="28314" xr:uid="{00000000-0005-0000-0000-0000114B0000}"/>
    <cellStyle name="40 % - Markeringsfarve1 2 2 5 2 4 3" xfId="43279" xr:uid="{00000000-0005-0000-0000-0000124B0000}"/>
    <cellStyle name="40 % - Markeringsfarve1 2 2 5 2 5" xfId="21292" xr:uid="{00000000-0005-0000-0000-0000134B0000}"/>
    <cellStyle name="40 % - Markeringsfarve1 2 2 5 2 6" xfId="36280" xr:uid="{00000000-0005-0000-0000-0000144B0000}"/>
    <cellStyle name="40 % - Markeringsfarve1 2 2 5 3" xfId="3859" xr:uid="{00000000-0005-0000-0000-0000154B0000}"/>
    <cellStyle name="40 % - Markeringsfarve1 2 2 5 3 2" xfId="7977" xr:uid="{00000000-0005-0000-0000-0000164B0000}"/>
    <cellStyle name="40 % - Markeringsfarve1 2 2 5 3 2 2" xfId="15465" xr:uid="{00000000-0005-0000-0000-0000174B0000}"/>
    <cellStyle name="40 % - Markeringsfarve1 2 2 5 3 2 2 2" xfId="31780" xr:uid="{00000000-0005-0000-0000-0000184B0000}"/>
    <cellStyle name="40 % - Markeringsfarve1 2 2 5 3 2 2 3" xfId="46744" xr:uid="{00000000-0005-0000-0000-0000194B0000}"/>
    <cellStyle name="40 % - Markeringsfarve1 2 2 5 3 2 3" xfId="24758" xr:uid="{00000000-0005-0000-0000-00001A4B0000}"/>
    <cellStyle name="40 % - Markeringsfarve1 2 2 5 3 2 4" xfId="39745" xr:uid="{00000000-0005-0000-0000-00001B4B0000}"/>
    <cellStyle name="40 % - Markeringsfarve1 2 2 5 3 3" xfId="11996" xr:uid="{00000000-0005-0000-0000-00001C4B0000}"/>
    <cellStyle name="40 % - Markeringsfarve1 2 2 5 3 3 2" xfId="28316" xr:uid="{00000000-0005-0000-0000-00001D4B0000}"/>
    <cellStyle name="40 % - Markeringsfarve1 2 2 5 3 3 3" xfId="43281" xr:uid="{00000000-0005-0000-0000-00001E4B0000}"/>
    <cellStyle name="40 % - Markeringsfarve1 2 2 5 3 4" xfId="21294" xr:uid="{00000000-0005-0000-0000-00001F4B0000}"/>
    <cellStyle name="40 % - Markeringsfarve1 2 2 5 3 5" xfId="36282" xr:uid="{00000000-0005-0000-0000-0000204B0000}"/>
    <cellStyle name="40 % - Markeringsfarve1 2 2 5 4" xfId="3860" xr:uid="{00000000-0005-0000-0000-0000214B0000}"/>
    <cellStyle name="40 % - Markeringsfarve1 2 2 5 4 2" xfId="7378" xr:uid="{00000000-0005-0000-0000-0000224B0000}"/>
    <cellStyle name="40 % - Markeringsfarve1 2 2 5 4 2 2" xfId="14869" xr:uid="{00000000-0005-0000-0000-0000234B0000}"/>
    <cellStyle name="40 % - Markeringsfarve1 2 2 5 4 2 2 2" xfId="31184" xr:uid="{00000000-0005-0000-0000-0000244B0000}"/>
    <cellStyle name="40 % - Markeringsfarve1 2 2 5 4 2 2 3" xfId="46148" xr:uid="{00000000-0005-0000-0000-0000254B0000}"/>
    <cellStyle name="40 % - Markeringsfarve1 2 2 5 4 2 3" xfId="24162" xr:uid="{00000000-0005-0000-0000-0000264B0000}"/>
    <cellStyle name="40 % - Markeringsfarve1 2 2 5 4 2 4" xfId="39149" xr:uid="{00000000-0005-0000-0000-0000274B0000}"/>
    <cellStyle name="40 % - Markeringsfarve1 2 2 5 4 3" xfId="11997" xr:uid="{00000000-0005-0000-0000-0000284B0000}"/>
    <cellStyle name="40 % - Markeringsfarve1 2 2 5 4 3 2" xfId="28317" xr:uid="{00000000-0005-0000-0000-0000294B0000}"/>
    <cellStyle name="40 % - Markeringsfarve1 2 2 5 4 3 3" xfId="43282" xr:uid="{00000000-0005-0000-0000-00002A4B0000}"/>
    <cellStyle name="40 % - Markeringsfarve1 2 2 5 4 4" xfId="21295" xr:uid="{00000000-0005-0000-0000-00002B4B0000}"/>
    <cellStyle name="40 % - Markeringsfarve1 2 2 5 4 5" xfId="36283" xr:uid="{00000000-0005-0000-0000-00002C4B0000}"/>
    <cellStyle name="40 % - Markeringsfarve1 2 2 5 5" xfId="6427" xr:uid="{00000000-0005-0000-0000-00002D4B0000}"/>
    <cellStyle name="40 % - Markeringsfarve1 2 2 5 5 2" xfId="13923" xr:uid="{00000000-0005-0000-0000-00002E4B0000}"/>
    <cellStyle name="40 % - Markeringsfarve1 2 2 5 5 2 2" xfId="30238" xr:uid="{00000000-0005-0000-0000-00002F4B0000}"/>
    <cellStyle name="40 % - Markeringsfarve1 2 2 5 5 2 3" xfId="45202" xr:uid="{00000000-0005-0000-0000-0000304B0000}"/>
    <cellStyle name="40 % - Markeringsfarve1 2 2 5 5 3" xfId="23216" xr:uid="{00000000-0005-0000-0000-0000314B0000}"/>
    <cellStyle name="40 % - Markeringsfarve1 2 2 5 5 4" xfId="38203" xr:uid="{00000000-0005-0000-0000-0000324B0000}"/>
    <cellStyle name="40 % - Markeringsfarve1 2 2 5 6" xfId="11993" xr:uid="{00000000-0005-0000-0000-0000334B0000}"/>
    <cellStyle name="40 % - Markeringsfarve1 2 2 5 6 2" xfId="28313" xr:uid="{00000000-0005-0000-0000-0000344B0000}"/>
    <cellStyle name="40 % - Markeringsfarve1 2 2 5 6 3" xfId="43278" xr:uid="{00000000-0005-0000-0000-0000354B0000}"/>
    <cellStyle name="40 % - Markeringsfarve1 2 2 5 7" xfId="21291" xr:uid="{00000000-0005-0000-0000-0000364B0000}"/>
    <cellStyle name="40 % - Markeringsfarve1 2 2 5 8" xfId="36279" xr:uid="{00000000-0005-0000-0000-0000374B0000}"/>
    <cellStyle name="40 % - Markeringsfarve1 2 2 6" xfId="3861" xr:uid="{00000000-0005-0000-0000-0000384B0000}"/>
    <cellStyle name="40 % - Markeringsfarve1 2 2 6 2" xfId="3862" xr:uid="{00000000-0005-0000-0000-0000394B0000}"/>
    <cellStyle name="40 % - Markeringsfarve1 2 2 6 2 2" xfId="3863" xr:uid="{00000000-0005-0000-0000-00003A4B0000}"/>
    <cellStyle name="40 % - Markeringsfarve1 2 2 6 2 2 2" xfId="8808" xr:uid="{00000000-0005-0000-0000-00003B4B0000}"/>
    <cellStyle name="40 % - Markeringsfarve1 2 2 6 2 2 2 2" xfId="16287" xr:uid="{00000000-0005-0000-0000-00003C4B0000}"/>
    <cellStyle name="40 % - Markeringsfarve1 2 2 6 2 2 2 2 2" xfId="32602" xr:uid="{00000000-0005-0000-0000-00003D4B0000}"/>
    <cellStyle name="40 % - Markeringsfarve1 2 2 6 2 2 2 2 3" xfId="47566" xr:uid="{00000000-0005-0000-0000-00003E4B0000}"/>
    <cellStyle name="40 % - Markeringsfarve1 2 2 6 2 2 2 3" xfId="25580" xr:uid="{00000000-0005-0000-0000-00003F4B0000}"/>
    <cellStyle name="40 % - Markeringsfarve1 2 2 6 2 2 2 4" xfId="40567" xr:uid="{00000000-0005-0000-0000-0000404B0000}"/>
    <cellStyle name="40 % - Markeringsfarve1 2 2 6 2 2 3" xfId="12000" xr:uid="{00000000-0005-0000-0000-0000414B0000}"/>
    <cellStyle name="40 % - Markeringsfarve1 2 2 6 2 2 3 2" xfId="28320" xr:uid="{00000000-0005-0000-0000-0000424B0000}"/>
    <cellStyle name="40 % - Markeringsfarve1 2 2 6 2 2 3 3" xfId="43285" xr:uid="{00000000-0005-0000-0000-0000434B0000}"/>
    <cellStyle name="40 % - Markeringsfarve1 2 2 6 2 2 4" xfId="21298" xr:uid="{00000000-0005-0000-0000-0000444B0000}"/>
    <cellStyle name="40 % - Markeringsfarve1 2 2 6 2 2 5" xfId="36286" xr:uid="{00000000-0005-0000-0000-0000454B0000}"/>
    <cellStyle name="40 % - Markeringsfarve1 2 2 6 2 3" xfId="7310" xr:uid="{00000000-0005-0000-0000-0000464B0000}"/>
    <cellStyle name="40 % - Markeringsfarve1 2 2 6 2 3 2" xfId="14802" xr:uid="{00000000-0005-0000-0000-0000474B0000}"/>
    <cellStyle name="40 % - Markeringsfarve1 2 2 6 2 3 2 2" xfId="31117" xr:uid="{00000000-0005-0000-0000-0000484B0000}"/>
    <cellStyle name="40 % - Markeringsfarve1 2 2 6 2 3 2 3" xfId="46081" xr:uid="{00000000-0005-0000-0000-0000494B0000}"/>
    <cellStyle name="40 % - Markeringsfarve1 2 2 6 2 3 3" xfId="24095" xr:uid="{00000000-0005-0000-0000-00004A4B0000}"/>
    <cellStyle name="40 % - Markeringsfarve1 2 2 6 2 3 4" xfId="39082" xr:uid="{00000000-0005-0000-0000-00004B4B0000}"/>
    <cellStyle name="40 % - Markeringsfarve1 2 2 6 2 4" xfId="11999" xr:uid="{00000000-0005-0000-0000-00004C4B0000}"/>
    <cellStyle name="40 % - Markeringsfarve1 2 2 6 2 4 2" xfId="28319" xr:uid="{00000000-0005-0000-0000-00004D4B0000}"/>
    <cellStyle name="40 % - Markeringsfarve1 2 2 6 2 4 3" xfId="43284" xr:uid="{00000000-0005-0000-0000-00004E4B0000}"/>
    <cellStyle name="40 % - Markeringsfarve1 2 2 6 2 5" xfId="21297" xr:uid="{00000000-0005-0000-0000-00004F4B0000}"/>
    <cellStyle name="40 % - Markeringsfarve1 2 2 6 2 6" xfId="36285" xr:uid="{00000000-0005-0000-0000-0000504B0000}"/>
    <cellStyle name="40 % - Markeringsfarve1 2 2 6 3" xfId="3864" xr:uid="{00000000-0005-0000-0000-0000514B0000}"/>
    <cellStyle name="40 % - Markeringsfarve1 2 2 6 3 2" xfId="8085" xr:uid="{00000000-0005-0000-0000-0000524B0000}"/>
    <cellStyle name="40 % - Markeringsfarve1 2 2 6 3 2 2" xfId="15573" xr:uid="{00000000-0005-0000-0000-0000534B0000}"/>
    <cellStyle name="40 % - Markeringsfarve1 2 2 6 3 2 2 2" xfId="31888" xr:uid="{00000000-0005-0000-0000-0000544B0000}"/>
    <cellStyle name="40 % - Markeringsfarve1 2 2 6 3 2 2 3" xfId="46852" xr:uid="{00000000-0005-0000-0000-0000554B0000}"/>
    <cellStyle name="40 % - Markeringsfarve1 2 2 6 3 2 3" xfId="24866" xr:uid="{00000000-0005-0000-0000-0000564B0000}"/>
    <cellStyle name="40 % - Markeringsfarve1 2 2 6 3 2 4" xfId="39853" xr:uid="{00000000-0005-0000-0000-0000574B0000}"/>
    <cellStyle name="40 % - Markeringsfarve1 2 2 6 3 3" xfId="12001" xr:uid="{00000000-0005-0000-0000-0000584B0000}"/>
    <cellStyle name="40 % - Markeringsfarve1 2 2 6 3 3 2" xfId="28321" xr:uid="{00000000-0005-0000-0000-0000594B0000}"/>
    <cellStyle name="40 % - Markeringsfarve1 2 2 6 3 3 3" xfId="43286" xr:uid="{00000000-0005-0000-0000-00005A4B0000}"/>
    <cellStyle name="40 % - Markeringsfarve1 2 2 6 3 4" xfId="21299" xr:uid="{00000000-0005-0000-0000-00005B4B0000}"/>
    <cellStyle name="40 % - Markeringsfarve1 2 2 6 3 5" xfId="36287" xr:uid="{00000000-0005-0000-0000-00005C4B0000}"/>
    <cellStyle name="40 % - Markeringsfarve1 2 2 6 4" xfId="3865" xr:uid="{00000000-0005-0000-0000-00005D4B0000}"/>
    <cellStyle name="40 % - Markeringsfarve1 2 2 6 4 2" xfId="7755" xr:uid="{00000000-0005-0000-0000-00005E4B0000}"/>
    <cellStyle name="40 % - Markeringsfarve1 2 2 6 4 2 2" xfId="15244" xr:uid="{00000000-0005-0000-0000-00005F4B0000}"/>
    <cellStyle name="40 % - Markeringsfarve1 2 2 6 4 2 2 2" xfId="31559" xr:uid="{00000000-0005-0000-0000-0000604B0000}"/>
    <cellStyle name="40 % - Markeringsfarve1 2 2 6 4 2 2 3" xfId="46523" xr:uid="{00000000-0005-0000-0000-0000614B0000}"/>
    <cellStyle name="40 % - Markeringsfarve1 2 2 6 4 2 3" xfId="24537" xr:uid="{00000000-0005-0000-0000-0000624B0000}"/>
    <cellStyle name="40 % - Markeringsfarve1 2 2 6 4 2 4" xfId="39524" xr:uid="{00000000-0005-0000-0000-0000634B0000}"/>
    <cellStyle name="40 % - Markeringsfarve1 2 2 6 4 3" xfId="12002" xr:uid="{00000000-0005-0000-0000-0000644B0000}"/>
    <cellStyle name="40 % - Markeringsfarve1 2 2 6 4 3 2" xfId="28322" xr:uid="{00000000-0005-0000-0000-0000654B0000}"/>
    <cellStyle name="40 % - Markeringsfarve1 2 2 6 4 3 3" xfId="43287" xr:uid="{00000000-0005-0000-0000-0000664B0000}"/>
    <cellStyle name="40 % - Markeringsfarve1 2 2 6 4 4" xfId="21300" xr:uid="{00000000-0005-0000-0000-0000674B0000}"/>
    <cellStyle name="40 % - Markeringsfarve1 2 2 6 4 5" xfId="36288" xr:uid="{00000000-0005-0000-0000-0000684B0000}"/>
    <cellStyle name="40 % - Markeringsfarve1 2 2 6 5" xfId="6428" xr:uid="{00000000-0005-0000-0000-0000694B0000}"/>
    <cellStyle name="40 % - Markeringsfarve1 2 2 6 5 2" xfId="13924" xr:uid="{00000000-0005-0000-0000-00006A4B0000}"/>
    <cellStyle name="40 % - Markeringsfarve1 2 2 6 5 2 2" xfId="30239" xr:uid="{00000000-0005-0000-0000-00006B4B0000}"/>
    <cellStyle name="40 % - Markeringsfarve1 2 2 6 5 2 3" xfId="45203" xr:uid="{00000000-0005-0000-0000-00006C4B0000}"/>
    <cellStyle name="40 % - Markeringsfarve1 2 2 6 5 3" xfId="23217" xr:uid="{00000000-0005-0000-0000-00006D4B0000}"/>
    <cellStyle name="40 % - Markeringsfarve1 2 2 6 5 4" xfId="38204" xr:uid="{00000000-0005-0000-0000-00006E4B0000}"/>
    <cellStyle name="40 % - Markeringsfarve1 2 2 6 6" xfId="11998" xr:uid="{00000000-0005-0000-0000-00006F4B0000}"/>
    <cellStyle name="40 % - Markeringsfarve1 2 2 6 6 2" xfId="28318" xr:uid="{00000000-0005-0000-0000-0000704B0000}"/>
    <cellStyle name="40 % - Markeringsfarve1 2 2 6 6 3" xfId="43283" xr:uid="{00000000-0005-0000-0000-0000714B0000}"/>
    <cellStyle name="40 % - Markeringsfarve1 2 2 6 7" xfId="21296" xr:uid="{00000000-0005-0000-0000-0000724B0000}"/>
    <cellStyle name="40 % - Markeringsfarve1 2 2 6 8" xfId="36284" xr:uid="{00000000-0005-0000-0000-0000734B0000}"/>
    <cellStyle name="40 % - Markeringsfarve1 2 2 7" xfId="3866" xr:uid="{00000000-0005-0000-0000-0000744B0000}"/>
    <cellStyle name="40 % - Markeringsfarve1 2 2 7 2" xfId="3867" xr:uid="{00000000-0005-0000-0000-0000754B0000}"/>
    <cellStyle name="40 % - Markeringsfarve1 2 2 7 2 2" xfId="8227" xr:uid="{00000000-0005-0000-0000-0000764B0000}"/>
    <cellStyle name="40 % - Markeringsfarve1 2 2 7 2 2 2" xfId="15706" xr:uid="{00000000-0005-0000-0000-0000774B0000}"/>
    <cellStyle name="40 % - Markeringsfarve1 2 2 7 2 2 2 2" xfId="32021" xr:uid="{00000000-0005-0000-0000-0000784B0000}"/>
    <cellStyle name="40 % - Markeringsfarve1 2 2 7 2 2 2 3" xfId="46985" xr:uid="{00000000-0005-0000-0000-0000794B0000}"/>
    <cellStyle name="40 % - Markeringsfarve1 2 2 7 2 2 3" xfId="24999" xr:uid="{00000000-0005-0000-0000-00007A4B0000}"/>
    <cellStyle name="40 % - Markeringsfarve1 2 2 7 2 2 4" xfId="39986" xr:uid="{00000000-0005-0000-0000-00007B4B0000}"/>
    <cellStyle name="40 % - Markeringsfarve1 2 2 7 2 3" xfId="12004" xr:uid="{00000000-0005-0000-0000-00007C4B0000}"/>
    <cellStyle name="40 % - Markeringsfarve1 2 2 7 2 3 2" xfId="28324" xr:uid="{00000000-0005-0000-0000-00007D4B0000}"/>
    <cellStyle name="40 % - Markeringsfarve1 2 2 7 2 3 3" xfId="43289" xr:uid="{00000000-0005-0000-0000-00007E4B0000}"/>
    <cellStyle name="40 % - Markeringsfarve1 2 2 7 2 4" xfId="21302" xr:uid="{00000000-0005-0000-0000-00007F4B0000}"/>
    <cellStyle name="40 % - Markeringsfarve1 2 2 7 2 5" xfId="36290" xr:uid="{00000000-0005-0000-0000-0000804B0000}"/>
    <cellStyle name="40 % - Markeringsfarve1 2 2 7 3" xfId="6820" xr:uid="{00000000-0005-0000-0000-0000814B0000}"/>
    <cellStyle name="40 % - Markeringsfarve1 2 2 7 3 2" xfId="14315" xr:uid="{00000000-0005-0000-0000-0000824B0000}"/>
    <cellStyle name="40 % - Markeringsfarve1 2 2 7 3 2 2" xfId="30630" xr:uid="{00000000-0005-0000-0000-0000834B0000}"/>
    <cellStyle name="40 % - Markeringsfarve1 2 2 7 3 2 3" xfId="45594" xr:uid="{00000000-0005-0000-0000-0000844B0000}"/>
    <cellStyle name="40 % - Markeringsfarve1 2 2 7 3 3" xfId="23608" xr:uid="{00000000-0005-0000-0000-0000854B0000}"/>
    <cellStyle name="40 % - Markeringsfarve1 2 2 7 3 4" xfId="38595" xr:uid="{00000000-0005-0000-0000-0000864B0000}"/>
    <cellStyle name="40 % - Markeringsfarve1 2 2 7 4" xfId="12003" xr:uid="{00000000-0005-0000-0000-0000874B0000}"/>
    <cellStyle name="40 % - Markeringsfarve1 2 2 7 4 2" xfId="28323" xr:uid="{00000000-0005-0000-0000-0000884B0000}"/>
    <cellStyle name="40 % - Markeringsfarve1 2 2 7 4 3" xfId="43288" xr:uid="{00000000-0005-0000-0000-0000894B0000}"/>
    <cellStyle name="40 % - Markeringsfarve1 2 2 7 5" xfId="21301" xr:uid="{00000000-0005-0000-0000-00008A4B0000}"/>
    <cellStyle name="40 % - Markeringsfarve1 2 2 7 6" xfId="36289" xr:uid="{00000000-0005-0000-0000-00008B4B0000}"/>
    <cellStyle name="40 % - Markeringsfarve1 2 2 8" xfId="3868" xr:uid="{00000000-0005-0000-0000-00008C4B0000}"/>
    <cellStyle name="40 % - Markeringsfarve1 2 2 8 2" xfId="7455" xr:uid="{00000000-0005-0000-0000-00008D4B0000}"/>
    <cellStyle name="40 % - Markeringsfarve1 2 2 8 2 2" xfId="14944" xr:uid="{00000000-0005-0000-0000-00008E4B0000}"/>
    <cellStyle name="40 % - Markeringsfarve1 2 2 8 2 2 2" xfId="31259" xr:uid="{00000000-0005-0000-0000-00008F4B0000}"/>
    <cellStyle name="40 % - Markeringsfarve1 2 2 8 2 2 3" xfId="46223" xr:uid="{00000000-0005-0000-0000-0000904B0000}"/>
    <cellStyle name="40 % - Markeringsfarve1 2 2 8 2 3" xfId="24237" xr:uid="{00000000-0005-0000-0000-0000914B0000}"/>
    <cellStyle name="40 % - Markeringsfarve1 2 2 8 2 4" xfId="39224" xr:uid="{00000000-0005-0000-0000-0000924B0000}"/>
    <cellStyle name="40 % - Markeringsfarve1 2 2 8 3" xfId="12005" xr:uid="{00000000-0005-0000-0000-0000934B0000}"/>
    <cellStyle name="40 % - Markeringsfarve1 2 2 8 3 2" xfId="28325" xr:uid="{00000000-0005-0000-0000-0000944B0000}"/>
    <cellStyle name="40 % - Markeringsfarve1 2 2 8 3 3" xfId="43290" xr:uid="{00000000-0005-0000-0000-0000954B0000}"/>
    <cellStyle name="40 % - Markeringsfarve1 2 2 8 4" xfId="21303" xr:uid="{00000000-0005-0000-0000-0000964B0000}"/>
    <cellStyle name="40 % - Markeringsfarve1 2 2 8 5" xfId="36291" xr:uid="{00000000-0005-0000-0000-0000974B0000}"/>
    <cellStyle name="40 % - Markeringsfarve1 2 2 9" xfId="3869" xr:uid="{00000000-0005-0000-0000-0000984B0000}"/>
    <cellStyle name="40 % - Markeringsfarve1 2 2 9 2" xfId="9319" xr:uid="{00000000-0005-0000-0000-0000994B0000}"/>
    <cellStyle name="40 % - Markeringsfarve1 2 2 9 2 2" xfId="16780" xr:uid="{00000000-0005-0000-0000-00009A4B0000}"/>
    <cellStyle name="40 % - Markeringsfarve1 2 2 9 2 2 2" xfId="33095" xr:uid="{00000000-0005-0000-0000-00009B4B0000}"/>
    <cellStyle name="40 % - Markeringsfarve1 2 2 9 2 2 3" xfId="48059" xr:uid="{00000000-0005-0000-0000-00009C4B0000}"/>
    <cellStyle name="40 % - Markeringsfarve1 2 2 9 2 3" xfId="26073" xr:uid="{00000000-0005-0000-0000-00009D4B0000}"/>
    <cellStyle name="40 % - Markeringsfarve1 2 2 9 2 4" xfId="41060" xr:uid="{00000000-0005-0000-0000-00009E4B0000}"/>
    <cellStyle name="40 % - Markeringsfarve1 2 2 9 3" xfId="12006" xr:uid="{00000000-0005-0000-0000-00009F4B0000}"/>
    <cellStyle name="40 % - Markeringsfarve1 2 2 9 3 2" xfId="28326" xr:uid="{00000000-0005-0000-0000-0000A04B0000}"/>
    <cellStyle name="40 % - Markeringsfarve1 2 2 9 3 3" xfId="43291" xr:uid="{00000000-0005-0000-0000-0000A14B0000}"/>
    <cellStyle name="40 % - Markeringsfarve1 2 2 9 4" xfId="21304" xr:uid="{00000000-0005-0000-0000-0000A24B0000}"/>
    <cellStyle name="40 % - Markeringsfarve1 2 2 9 5" xfId="36292" xr:uid="{00000000-0005-0000-0000-0000A34B0000}"/>
    <cellStyle name="40 % - Markeringsfarve1 2 3" xfId="3870" xr:uid="{00000000-0005-0000-0000-0000A44B0000}"/>
    <cellStyle name="40 % - Markeringsfarve1 2 3 10" xfId="6429" xr:uid="{00000000-0005-0000-0000-0000A54B0000}"/>
    <cellStyle name="40 % - Markeringsfarve1 2 3 10 2" xfId="13925" xr:uid="{00000000-0005-0000-0000-0000A64B0000}"/>
    <cellStyle name="40 % - Markeringsfarve1 2 3 10 2 2" xfId="30240" xr:uid="{00000000-0005-0000-0000-0000A74B0000}"/>
    <cellStyle name="40 % - Markeringsfarve1 2 3 10 2 3" xfId="45204" xr:uid="{00000000-0005-0000-0000-0000A84B0000}"/>
    <cellStyle name="40 % - Markeringsfarve1 2 3 10 3" xfId="23218" xr:uid="{00000000-0005-0000-0000-0000A94B0000}"/>
    <cellStyle name="40 % - Markeringsfarve1 2 3 10 4" xfId="38205" xr:uid="{00000000-0005-0000-0000-0000AA4B0000}"/>
    <cellStyle name="40 % - Markeringsfarve1 2 3 11" xfId="12007" xr:uid="{00000000-0005-0000-0000-0000AB4B0000}"/>
    <cellStyle name="40 % - Markeringsfarve1 2 3 11 2" xfId="28327" xr:uid="{00000000-0005-0000-0000-0000AC4B0000}"/>
    <cellStyle name="40 % - Markeringsfarve1 2 3 11 3" xfId="43292" xr:uid="{00000000-0005-0000-0000-0000AD4B0000}"/>
    <cellStyle name="40 % - Markeringsfarve1 2 3 12" xfId="21305" xr:uid="{00000000-0005-0000-0000-0000AE4B0000}"/>
    <cellStyle name="40 % - Markeringsfarve1 2 3 13" xfId="36293" xr:uid="{00000000-0005-0000-0000-0000AF4B0000}"/>
    <cellStyle name="40 % - Markeringsfarve1 2 3 2" xfId="3871" xr:uid="{00000000-0005-0000-0000-0000B04B0000}"/>
    <cellStyle name="40 % - Markeringsfarve1 2 3 2 2" xfId="3872" xr:uid="{00000000-0005-0000-0000-0000B14B0000}"/>
    <cellStyle name="40 % - Markeringsfarve1 2 3 2 2 2" xfId="3873" xr:uid="{00000000-0005-0000-0000-0000B24B0000}"/>
    <cellStyle name="40 % - Markeringsfarve1 2 3 2 2 2 2" xfId="8385" xr:uid="{00000000-0005-0000-0000-0000B34B0000}"/>
    <cellStyle name="40 % - Markeringsfarve1 2 3 2 2 2 2 2" xfId="15864" xr:uid="{00000000-0005-0000-0000-0000B44B0000}"/>
    <cellStyle name="40 % - Markeringsfarve1 2 3 2 2 2 2 2 2" xfId="32179" xr:uid="{00000000-0005-0000-0000-0000B54B0000}"/>
    <cellStyle name="40 % - Markeringsfarve1 2 3 2 2 2 2 2 3" xfId="47143" xr:uid="{00000000-0005-0000-0000-0000B64B0000}"/>
    <cellStyle name="40 % - Markeringsfarve1 2 3 2 2 2 2 3" xfId="25157" xr:uid="{00000000-0005-0000-0000-0000B74B0000}"/>
    <cellStyle name="40 % - Markeringsfarve1 2 3 2 2 2 2 4" xfId="40144" xr:uid="{00000000-0005-0000-0000-0000B84B0000}"/>
    <cellStyle name="40 % - Markeringsfarve1 2 3 2 2 2 3" xfId="12010" xr:uid="{00000000-0005-0000-0000-0000B94B0000}"/>
    <cellStyle name="40 % - Markeringsfarve1 2 3 2 2 2 3 2" xfId="28330" xr:uid="{00000000-0005-0000-0000-0000BA4B0000}"/>
    <cellStyle name="40 % - Markeringsfarve1 2 3 2 2 2 3 3" xfId="43295" xr:uid="{00000000-0005-0000-0000-0000BB4B0000}"/>
    <cellStyle name="40 % - Markeringsfarve1 2 3 2 2 2 4" xfId="21308" xr:uid="{00000000-0005-0000-0000-0000BC4B0000}"/>
    <cellStyle name="40 % - Markeringsfarve1 2 3 2 2 2 5" xfId="36296" xr:uid="{00000000-0005-0000-0000-0000BD4B0000}"/>
    <cellStyle name="40 % - Markeringsfarve1 2 3 2 2 3" xfId="6952" xr:uid="{00000000-0005-0000-0000-0000BE4B0000}"/>
    <cellStyle name="40 % - Markeringsfarve1 2 3 2 2 3 2" xfId="14447" xr:uid="{00000000-0005-0000-0000-0000BF4B0000}"/>
    <cellStyle name="40 % - Markeringsfarve1 2 3 2 2 3 2 2" xfId="30762" xr:uid="{00000000-0005-0000-0000-0000C04B0000}"/>
    <cellStyle name="40 % - Markeringsfarve1 2 3 2 2 3 2 3" xfId="45726" xr:uid="{00000000-0005-0000-0000-0000C14B0000}"/>
    <cellStyle name="40 % - Markeringsfarve1 2 3 2 2 3 3" xfId="23740" xr:uid="{00000000-0005-0000-0000-0000C24B0000}"/>
    <cellStyle name="40 % - Markeringsfarve1 2 3 2 2 3 4" xfId="38727" xr:uid="{00000000-0005-0000-0000-0000C34B0000}"/>
    <cellStyle name="40 % - Markeringsfarve1 2 3 2 2 4" xfId="12009" xr:uid="{00000000-0005-0000-0000-0000C44B0000}"/>
    <cellStyle name="40 % - Markeringsfarve1 2 3 2 2 4 2" xfId="28329" xr:uid="{00000000-0005-0000-0000-0000C54B0000}"/>
    <cellStyle name="40 % - Markeringsfarve1 2 3 2 2 4 3" xfId="43294" xr:uid="{00000000-0005-0000-0000-0000C64B0000}"/>
    <cellStyle name="40 % - Markeringsfarve1 2 3 2 2 5" xfId="21307" xr:uid="{00000000-0005-0000-0000-0000C74B0000}"/>
    <cellStyle name="40 % - Markeringsfarve1 2 3 2 2 6" xfId="36295" xr:uid="{00000000-0005-0000-0000-0000C84B0000}"/>
    <cellStyle name="40 % - Markeringsfarve1 2 3 2 3" xfId="3874" xr:uid="{00000000-0005-0000-0000-0000C94B0000}"/>
    <cellStyle name="40 % - Markeringsfarve1 2 3 2 3 2" xfId="7615" xr:uid="{00000000-0005-0000-0000-0000CA4B0000}"/>
    <cellStyle name="40 % - Markeringsfarve1 2 3 2 3 2 2" xfId="15104" xr:uid="{00000000-0005-0000-0000-0000CB4B0000}"/>
    <cellStyle name="40 % - Markeringsfarve1 2 3 2 3 2 2 2" xfId="31419" xr:uid="{00000000-0005-0000-0000-0000CC4B0000}"/>
    <cellStyle name="40 % - Markeringsfarve1 2 3 2 3 2 2 3" xfId="46383" xr:uid="{00000000-0005-0000-0000-0000CD4B0000}"/>
    <cellStyle name="40 % - Markeringsfarve1 2 3 2 3 2 3" xfId="24397" xr:uid="{00000000-0005-0000-0000-0000CE4B0000}"/>
    <cellStyle name="40 % - Markeringsfarve1 2 3 2 3 2 4" xfId="39384" xr:uid="{00000000-0005-0000-0000-0000CF4B0000}"/>
    <cellStyle name="40 % - Markeringsfarve1 2 3 2 3 3" xfId="12011" xr:uid="{00000000-0005-0000-0000-0000D04B0000}"/>
    <cellStyle name="40 % - Markeringsfarve1 2 3 2 3 3 2" xfId="28331" xr:uid="{00000000-0005-0000-0000-0000D14B0000}"/>
    <cellStyle name="40 % - Markeringsfarve1 2 3 2 3 3 3" xfId="43296" xr:uid="{00000000-0005-0000-0000-0000D24B0000}"/>
    <cellStyle name="40 % - Markeringsfarve1 2 3 2 3 4" xfId="21309" xr:uid="{00000000-0005-0000-0000-0000D34B0000}"/>
    <cellStyle name="40 % - Markeringsfarve1 2 3 2 3 5" xfId="36297" xr:uid="{00000000-0005-0000-0000-0000D44B0000}"/>
    <cellStyle name="40 % - Markeringsfarve1 2 3 2 4" xfId="3875" xr:uid="{00000000-0005-0000-0000-0000D54B0000}"/>
    <cellStyle name="40 % - Markeringsfarve1 2 3 2 4 2" xfId="9448" xr:uid="{00000000-0005-0000-0000-0000D64B0000}"/>
    <cellStyle name="40 % - Markeringsfarve1 2 3 2 4 2 2" xfId="16902" xr:uid="{00000000-0005-0000-0000-0000D74B0000}"/>
    <cellStyle name="40 % - Markeringsfarve1 2 3 2 4 2 2 2" xfId="33217" xr:uid="{00000000-0005-0000-0000-0000D84B0000}"/>
    <cellStyle name="40 % - Markeringsfarve1 2 3 2 4 2 2 3" xfId="48181" xr:uid="{00000000-0005-0000-0000-0000D94B0000}"/>
    <cellStyle name="40 % - Markeringsfarve1 2 3 2 4 2 3" xfId="26195" xr:uid="{00000000-0005-0000-0000-0000DA4B0000}"/>
    <cellStyle name="40 % - Markeringsfarve1 2 3 2 4 2 4" xfId="41182" xr:uid="{00000000-0005-0000-0000-0000DB4B0000}"/>
    <cellStyle name="40 % - Markeringsfarve1 2 3 2 4 3" xfId="12012" xr:uid="{00000000-0005-0000-0000-0000DC4B0000}"/>
    <cellStyle name="40 % - Markeringsfarve1 2 3 2 4 3 2" xfId="28332" xr:uid="{00000000-0005-0000-0000-0000DD4B0000}"/>
    <cellStyle name="40 % - Markeringsfarve1 2 3 2 4 3 3" xfId="43297" xr:uid="{00000000-0005-0000-0000-0000DE4B0000}"/>
    <cellStyle name="40 % - Markeringsfarve1 2 3 2 4 4" xfId="21310" xr:uid="{00000000-0005-0000-0000-0000DF4B0000}"/>
    <cellStyle name="40 % - Markeringsfarve1 2 3 2 4 5" xfId="36298" xr:uid="{00000000-0005-0000-0000-0000E04B0000}"/>
    <cellStyle name="40 % - Markeringsfarve1 2 3 2 5" xfId="6430" xr:uid="{00000000-0005-0000-0000-0000E14B0000}"/>
    <cellStyle name="40 % - Markeringsfarve1 2 3 2 5 2" xfId="13926" xr:uid="{00000000-0005-0000-0000-0000E24B0000}"/>
    <cellStyle name="40 % - Markeringsfarve1 2 3 2 5 2 2" xfId="30241" xr:uid="{00000000-0005-0000-0000-0000E34B0000}"/>
    <cellStyle name="40 % - Markeringsfarve1 2 3 2 5 2 3" xfId="45205" xr:uid="{00000000-0005-0000-0000-0000E44B0000}"/>
    <cellStyle name="40 % - Markeringsfarve1 2 3 2 5 3" xfId="23219" xr:uid="{00000000-0005-0000-0000-0000E54B0000}"/>
    <cellStyle name="40 % - Markeringsfarve1 2 3 2 5 4" xfId="38206" xr:uid="{00000000-0005-0000-0000-0000E64B0000}"/>
    <cellStyle name="40 % - Markeringsfarve1 2 3 2 6" xfId="12008" xr:uid="{00000000-0005-0000-0000-0000E74B0000}"/>
    <cellStyle name="40 % - Markeringsfarve1 2 3 2 6 2" xfId="28328" xr:uid="{00000000-0005-0000-0000-0000E84B0000}"/>
    <cellStyle name="40 % - Markeringsfarve1 2 3 2 6 3" xfId="43293" xr:uid="{00000000-0005-0000-0000-0000E94B0000}"/>
    <cellStyle name="40 % - Markeringsfarve1 2 3 2 7" xfId="21306" xr:uid="{00000000-0005-0000-0000-0000EA4B0000}"/>
    <cellStyle name="40 % - Markeringsfarve1 2 3 2 8" xfId="36294" xr:uid="{00000000-0005-0000-0000-0000EB4B0000}"/>
    <cellStyle name="40 % - Markeringsfarve1 2 3 3" xfId="3876" xr:uid="{00000000-0005-0000-0000-0000EC4B0000}"/>
    <cellStyle name="40 % - Markeringsfarve1 2 3 3 2" xfId="3877" xr:uid="{00000000-0005-0000-0000-0000ED4B0000}"/>
    <cellStyle name="40 % - Markeringsfarve1 2 3 3 2 2" xfId="3878" xr:uid="{00000000-0005-0000-0000-0000EE4B0000}"/>
    <cellStyle name="40 % - Markeringsfarve1 2 3 3 2 2 2" xfId="8455" xr:uid="{00000000-0005-0000-0000-0000EF4B0000}"/>
    <cellStyle name="40 % - Markeringsfarve1 2 3 3 2 2 2 2" xfId="15934" xr:uid="{00000000-0005-0000-0000-0000F04B0000}"/>
    <cellStyle name="40 % - Markeringsfarve1 2 3 3 2 2 2 2 2" xfId="32249" xr:uid="{00000000-0005-0000-0000-0000F14B0000}"/>
    <cellStyle name="40 % - Markeringsfarve1 2 3 3 2 2 2 2 3" xfId="47213" xr:uid="{00000000-0005-0000-0000-0000F24B0000}"/>
    <cellStyle name="40 % - Markeringsfarve1 2 3 3 2 2 2 3" xfId="25227" xr:uid="{00000000-0005-0000-0000-0000F34B0000}"/>
    <cellStyle name="40 % - Markeringsfarve1 2 3 3 2 2 2 4" xfId="40214" xr:uid="{00000000-0005-0000-0000-0000F44B0000}"/>
    <cellStyle name="40 % - Markeringsfarve1 2 3 3 2 2 3" xfId="12015" xr:uid="{00000000-0005-0000-0000-0000F54B0000}"/>
    <cellStyle name="40 % - Markeringsfarve1 2 3 3 2 2 3 2" xfId="28335" xr:uid="{00000000-0005-0000-0000-0000F64B0000}"/>
    <cellStyle name="40 % - Markeringsfarve1 2 3 3 2 2 3 3" xfId="43300" xr:uid="{00000000-0005-0000-0000-0000F74B0000}"/>
    <cellStyle name="40 % - Markeringsfarve1 2 3 3 2 2 4" xfId="21313" xr:uid="{00000000-0005-0000-0000-0000F84B0000}"/>
    <cellStyle name="40 % - Markeringsfarve1 2 3 3 2 2 5" xfId="36301" xr:uid="{00000000-0005-0000-0000-0000F94B0000}"/>
    <cellStyle name="40 % - Markeringsfarve1 2 3 3 2 3" xfId="7010" xr:uid="{00000000-0005-0000-0000-0000FA4B0000}"/>
    <cellStyle name="40 % - Markeringsfarve1 2 3 3 2 3 2" xfId="14505" xr:uid="{00000000-0005-0000-0000-0000FB4B0000}"/>
    <cellStyle name="40 % - Markeringsfarve1 2 3 3 2 3 2 2" xfId="30820" xr:uid="{00000000-0005-0000-0000-0000FC4B0000}"/>
    <cellStyle name="40 % - Markeringsfarve1 2 3 3 2 3 2 3" xfId="45784" xr:uid="{00000000-0005-0000-0000-0000FD4B0000}"/>
    <cellStyle name="40 % - Markeringsfarve1 2 3 3 2 3 3" xfId="23798" xr:uid="{00000000-0005-0000-0000-0000FE4B0000}"/>
    <cellStyle name="40 % - Markeringsfarve1 2 3 3 2 3 4" xfId="38785" xr:uid="{00000000-0005-0000-0000-0000FF4B0000}"/>
    <cellStyle name="40 % - Markeringsfarve1 2 3 3 2 4" xfId="12014" xr:uid="{00000000-0005-0000-0000-0000004C0000}"/>
    <cellStyle name="40 % - Markeringsfarve1 2 3 3 2 4 2" xfId="28334" xr:uid="{00000000-0005-0000-0000-0000014C0000}"/>
    <cellStyle name="40 % - Markeringsfarve1 2 3 3 2 4 3" xfId="43299" xr:uid="{00000000-0005-0000-0000-0000024C0000}"/>
    <cellStyle name="40 % - Markeringsfarve1 2 3 3 2 5" xfId="21312" xr:uid="{00000000-0005-0000-0000-0000034C0000}"/>
    <cellStyle name="40 % - Markeringsfarve1 2 3 3 2 6" xfId="36300" xr:uid="{00000000-0005-0000-0000-0000044C0000}"/>
    <cellStyle name="40 % - Markeringsfarve1 2 3 3 3" xfId="3879" xr:uid="{00000000-0005-0000-0000-0000054C0000}"/>
    <cellStyle name="40 % - Markeringsfarve1 2 3 3 3 2" xfId="7685" xr:uid="{00000000-0005-0000-0000-0000064C0000}"/>
    <cellStyle name="40 % - Markeringsfarve1 2 3 3 3 2 2" xfId="15174" xr:uid="{00000000-0005-0000-0000-0000074C0000}"/>
    <cellStyle name="40 % - Markeringsfarve1 2 3 3 3 2 2 2" xfId="31489" xr:uid="{00000000-0005-0000-0000-0000084C0000}"/>
    <cellStyle name="40 % - Markeringsfarve1 2 3 3 3 2 2 3" xfId="46453" xr:uid="{00000000-0005-0000-0000-0000094C0000}"/>
    <cellStyle name="40 % - Markeringsfarve1 2 3 3 3 2 3" xfId="24467" xr:uid="{00000000-0005-0000-0000-00000A4C0000}"/>
    <cellStyle name="40 % - Markeringsfarve1 2 3 3 3 2 4" xfId="39454" xr:uid="{00000000-0005-0000-0000-00000B4C0000}"/>
    <cellStyle name="40 % - Markeringsfarve1 2 3 3 3 3" xfId="12016" xr:uid="{00000000-0005-0000-0000-00000C4C0000}"/>
    <cellStyle name="40 % - Markeringsfarve1 2 3 3 3 3 2" xfId="28336" xr:uid="{00000000-0005-0000-0000-00000D4C0000}"/>
    <cellStyle name="40 % - Markeringsfarve1 2 3 3 3 3 3" xfId="43301" xr:uid="{00000000-0005-0000-0000-00000E4C0000}"/>
    <cellStyle name="40 % - Markeringsfarve1 2 3 3 3 4" xfId="21314" xr:uid="{00000000-0005-0000-0000-00000F4C0000}"/>
    <cellStyle name="40 % - Markeringsfarve1 2 3 3 3 5" xfId="36302" xr:uid="{00000000-0005-0000-0000-0000104C0000}"/>
    <cellStyle name="40 % - Markeringsfarve1 2 3 3 4" xfId="3880" xr:uid="{00000000-0005-0000-0000-0000114C0000}"/>
    <cellStyle name="40 % - Markeringsfarve1 2 3 3 4 2" xfId="9168" xr:uid="{00000000-0005-0000-0000-0000124C0000}"/>
    <cellStyle name="40 % - Markeringsfarve1 2 3 3 4 2 2" xfId="16635" xr:uid="{00000000-0005-0000-0000-0000134C0000}"/>
    <cellStyle name="40 % - Markeringsfarve1 2 3 3 4 2 2 2" xfId="32950" xr:uid="{00000000-0005-0000-0000-0000144C0000}"/>
    <cellStyle name="40 % - Markeringsfarve1 2 3 3 4 2 2 3" xfId="47914" xr:uid="{00000000-0005-0000-0000-0000154C0000}"/>
    <cellStyle name="40 % - Markeringsfarve1 2 3 3 4 2 3" xfId="25928" xr:uid="{00000000-0005-0000-0000-0000164C0000}"/>
    <cellStyle name="40 % - Markeringsfarve1 2 3 3 4 2 4" xfId="40915" xr:uid="{00000000-0005-0000-0000-0000174C0000}"/>
    <cellStyle name="40 % - Markeringsfarve1 2 3 3 4 3" xfId="12017" xr:uid="{00000000-0005-0000-0000-0000184C0000}"/>
    <cellStyle name="40 % - Markeringsfarve1 2 3 3 4 3 2" xfId="28337" xr:uid="{00000000-0005-0000-0000-0000194C0000}"/>
    <cellStyle name="40 % - Markeringsfarve1 2 3 3 4 3 3" xfId="43302" xr:uid="{00000000-0005-0000-0000-00001A4C0000}"/>
    <cellStyle name="40 % - Markeringsfarve1 2 3 3 4 4" xfId="21315" xr:uid="{00000000-0005-0000-0000-00001B4C0000}"/>
    <cellStyle name="40 % - Markeringsfarve1 2 3 3 4 5" xfId="36303" xr:uid="{00000000-0005-0000-0000-00001C4C0000}"/>
    <cellStyle name="40 % - Markeringsfarve1 2 3 3 5" xfId="6431" xr:uid="{00000000-0005-0000-0000-00001D4C0000}"/>
    <cellStyle name="40 % - Markeringsfarve1 2 3 3 5 2" xfId="13927" xr:uid="{00000000-0005-0000-0000-00001E4C0000}"/>
    <cellStyle name="40 % - Markeringsfarve1 2 3 3 5 2 2" xfId="30242" xr:uid="{00000000-0005-0000-0000-00001F4C0000}"/>
    <cellStyle name="40 % - Markeringsfarve1 2 3 3 5 2 3" xfId="45206" xr:uid="{00000000-0005-0000-0000-0000204C0000}"/>
    <cellStyle name="40 % - Markeringsfarve1 2 3 3 5 3" xfId="23220" xr:uid="{00000000-0005-0000-0000-0000214C0000}"/>
    <cellStyle name="40 % - Markeringsfarve1 2 3 3 5 4" xfId="38207" xr:uid="{00000000-0005-0000-0000-0000224C0000}"/>
    <cellStyle name="40 % - Markeringsfarve1 2 3 3 6" xfId="12013" xr:uid="{00000000-0005-0000-0000-0000234C0000}"/>
    <cellStyle name="40 % - Markeringsfarve1 2 3 3 6 2" xfId="28333" xr:uid="{00000000-0005-0000-0000-0000244C0000}"/>
    <cellStyle name="40 % - Markeringsfarve1 2 3 3 6 3" xfId="43298" xr:uid="{00000000-0005-0000-0000-0000254C0000}"/>
    <cellStyle name="40 % - Markeringsfarve1 2 3 3 7" xfId="21311" xr:uid="{00000000-0005-0000-0000-0000264C0000}"/>
    <cellStyle name="40 % - Markeringsfarve1 2 3 3 8" xfId="36299" xr:uid="{00000000-0005-0000-0000-0000274C0000}"/>
    <cellStyle name="40 % - Markeringsfarve1 2 3 4" xfId="3881" xr:uid="{00000000-0005-0000-0000-0000284C0000}"/>
    <cellStyle name="40 % - Markeringsfarve1 2 3 4 2" xfId="3882" xr:uid="{00000000-0005-0000-0000-0000294C0000}"/>
    <cellStyle name="40 % - Markeringsfarve1 2 3 4 2 2" xfId="3883" xr:uid="{00000000-0005-0000-0000-00002A4C0000}"/>
    <cellStyle name="40 % - Markeringsfarve1 2 3 4 2 2 2" xfId="8623" xr:uid="{00000000-0005-0000-0000-00002B4C0000}"/>
    <cellStyle name="40 % - Markeringsfarve1 2 3 4 2 2 2 2" xfId="16102" xr:uid="{00000000-0005-0000-0000-00002C4C0000}"/>
    <cellStyle name="40 % - Markeringsfarve1 2 3 4 2 2 2 2 2" xfId="32417" xr:uid="{00000000-0005-0000-0000-00002D4C0000}"/>
    <cellStyle name="40 % - Markeringsfarve1 2 3 4 2 2 2 2 3" xfId="47381" xr:uid="{00000000-0005-0000-0000-00002E4C0000}"/>
    <cellStyle name="40 % - Markeringsfarve1 2 3 4 2 2 2 3" xfId="25395" xr:uid="{00000000-0005-0000-0000-00002F4C0000}"/>
    <cellStyle name="40 % - Markeringsfarve1 2 3 4 2 2 2 4" xfId="40382" xr:uid="{00000000-0005-0000-0000-0000304C0000}"/>
    <cellStyle name="40 % - Markeringsfarve1 2 3 4 2 2 3" xfId="12020" xr:uid="{00000000-0005-0000-0000-0000314C0000}"/>
    <cellStyle name="40 % - Markeringsfarve1 2 3 4 2 2 3 2" xfId="28340" xr:uid="{00000000-0005-0000-0000-0000324C0000}"/>
    <cellStyle name="40 % - Markeringsfarve1 2 3 4 2 2 3 3" xfId="43305" xr:uid="{00000000-0005-0000-0000-0000334C0000}"/>
    <cellStyle name="40 % - Markeringsfarve1 2 3 4 2 2 4" xfId="21318" xr:uid="{00000000-0005-0000-0000-0000344C0000}"/>
    <cellStyle name="40 % - Markeringsfarve1 2 3 4 2 2 5" xfId="36306" xr:uid="{00000000-0005-0000-0000-0000354C0000}"/>
    <cellStyle name="40 % - Markeringsfarve1 2 3 4 2 3" xfId="7154" xr:uid="{00000000-0005-0000-0000-0000364C0000}"/>
    <cellStyle name="40 % - Markeringsfarve1 2 3 4 2 3 2" xfId="14646" xr:uid="{00000000-0005-0000-0000-0000374C0000}"/>
    <cellStyle name="40 % - Markeringsfarve1 2 3 4 2 3 2 2" xfId="30961" xr:uid="{00000000-0005-0000-0000-0000384C0000}"/>
    <cellStyle name="40 % - Markeringsfarve1 2 3 4 2 3 2 3" xfId="45925" xr:uid="{00000000-0005-0000-0000-0000394C0000}"/>
    <cellStyle name="40 % - Markeringsfarve1 2 3 4 2 3 3" xfId="23939" xr:uid="{00000000-0005-0000-0000-00003A4C0000}"/>
    <cellStyle name="40 % - Markeringsfarve1 2 3 4 2 3 4" xfId="38926" xr:uid="{00000000-0005-0000-0000-00003B4C0000}"/>
    <cellStyle name="40 % - Markeringsfarve1 2 3 4 2 4" xfId="12019" xr:uid="{00000000-0005-0000-0000-00003C4C0000}"/>
    <cellStyle name="40 % - Markeringsfarve1 2 3 4 2 4 2" xfId="28339" xr:uid="{00000000-0005-0000-0000-00003D4C0000}"/>
    <cellStyle name="40 % - Markeringsfarve1 2 3 4 2 4 3" xfId="43304" xr:uid="{00000000-0005-0000-0000-00003E4C0000}"/>
    <cellStyle name="40 % - Markeringsfarve1 2 3 4 2 5" xfId="21317" xr:uid="{00000000-0005-0000-0000-00003F4C0000}"/>
    <cellStyle name="40 % - Markeringsfarve1 2 3 4 2 6" xfId="36305" xr:uid="{00000000-0005-0000-0000-0000404C0000}"/>
    <cellStyle name="40 % - Markeringsfarve1 2 3 4 3" xfId="3884" xr:uid="{00000000-0005-0000-0000-0000414C0000}"/>
    <cellStyle name="40 % - Markeringsfarve1 2 3 4 3 2" xfId="7899" xr:uid="{00000000-0005-0000-0000-0000424C0000}"/>
    <cellStyle name="40 % - Markeringsfarve1 2 3 4 3 2 2" xfId="15387" xr:uid="{00000000-0005-0000-0000-0000434C0000}"/>
    <cellStyle name="40 % - Markeringsfarve1 2 3 4 3 2 2 2" xfId="31702" xr:uid="{00000000-0005-0000-0000-0000444C0000}"/>
    <cellStyle name="40 % - Markeringsfarve1 2 3 4 3 2 2 3" xfId="46666" xr:uid="{00000000-0005-0000-0000-0000454C0000}"/>
    <cellStyle name="40 % - Markeringsfarve1 2 3 4 3 2 3" xfId="24680" xr:uid="{00000000-0005-0000-0000-0000464C0000}"/>
    <cellStyle name="40 % - Markeringsfarve1 2 3 4 3 2 4" xfId="39667" xr:uid="{00000000-0005-0000-0000-0000474C0000}"/>
    <cellStyle name="40 % - Markeringsfarve1 2 3 4 3 3" xfId="12021" xr:uid="{00000000-0005-0000-0000-0000484C0000}"/>
    <cellStyle name="40 % - Markeringsfarve1 2 3 4 3 3 2" xfId="28341" xr:uid="{00000000-0005-0000-0000-0000494C0000}"/>
    <cellStyle name="40 % - Markeringsfarve1 2 3 4 3 3 3" xfId="43306" xr:uid="{00000000-0005-0000-0000-00004A4C0000}"/>
    <cellStyle name="40 % - Markeringsfarve1 2 3 4 3 4" xfId="21319" xr:uid="{00000000-0005-0000-0000-00004B4C0000}"/>
    <cellStyle name="40 % - Markeringsfarve1 2 3 4 3 5" xfId="36307" xr:uid="{00000000-0005-0000-0000-00004C4C0000}"/>
    <cellStyle name="40 % - Markeringsfarve1 2 3 4 4" xfId="3885" xr:uid="{00000000-0005-0000-0000-00004D4C0000}"/>
    <cellStyle name="40 % - Markeringsfarve1 2 3 4 4 2" xfId="9389" xr:uid="{00000000-0005-0000-0000-00004E4C0000}"/>
    <cellStyle name="40 % - Markeringsfarve1 2 3 4 4 2 2" xfId="16847" xr:uid="{00000000-0005-0000-0000-00004F4C0000}"/>
    <cellStyle name="40 % - Markeringsfarve1 2 3 4 4 2 2 2" xfId="33162" xr:uid="{00000000-0005-0000-0000-0000504C0000}"/>
    <cellStyle name="40 % - Markeringsfarve1 2 3 4 4 2 2 3" xfId="48126" xr:uid="{00000000-0005-0000-0000-0000514C0000}"/>
    <cellStyle name="40 % - Markeringsfarve1 2 3 4 4 2 3" xfId="26140" xr:uid="{00000000-0005-0000-0000-0000524C0000}"/>
    <cellStyle name="40 % - Markeringsfarve1 2 3 4 4 2 4" xfId="41127" xr:uid="{00000000-0005-0000-0000-0000534C0000}"/>
    <cellStyle name="40 % - Markeringsfarve1 2 3 4 4 3" xfId="12022" xr:uid="{00000000-0005-0000-0000-0000544C0000}"/>
    <cellStyle name="40 % - Markeringsfarve1 2 3 4 4 3 2" xfId="28342" xr:uid="{00000000-0005-0000-0000-0000554C0000}"/>
    <cellStyle name="40 % - Markeringsfarve1 2 3 4 4 3 3" xfId="43307" xr:uid="{00000000-0005-0000-0000-0000564C0000}"/>
    <cellStyle name="40 % - Markeringsfarve1 2 3 4 4 4" xfId="21320" xr:uid="{00000000-0005-0000-0000-0000574C0000}"/>
    <cellStyle name="40 % - Markeringsfarve1 2 3 4 4 5" xfId="36308" xr:uid="{00000000-0005-0000-0000-0000584C0000}"/>
    <cellStyle name="40 % - Markeringsfarve1 2 3 4 5" xfId="6432" xr:uid="{00000000-0005-0000-0000-0000594C0000}"/>
    <cellStyle name="40 % - Markeringsfarve1 2 3 4 5 2" xfId="13928" xr:uid="{00000000-0005-0000-0000-00005A4C0000}"/>
    <cellStyle name="40 % - Markeringsfarve1 2 3 4 5 2 2" xfId="30243" xr:uid="{00000000-0005-0000-0000-00005B4C0000}"/>
    <cellStyle name="40 % - Markeringsfarve1 2 3 4 5 2 3" xfId="45207" xr:uid="{00000000-0005-0000-0000-00005C4C0000}"/>
    <cellStyle name="40 % - Markeringsfarve1 2 3 4 5 3" xfId="23221" xr:uid="{00000000-0005-0000-0000-00005D4C0000}"/>
    <cellStyle name="40 % - Markeringsfarve1 2 3 4 5 4" xfId="38208" xr:uid="{00000000-0005-0000-0000-00005E4C0000}"/>
    <cellStyle name="40 % - Markeringsfarve1 2 3 4 6" xfId="12018" xr:uid="{00000000-0005-0000-0000-00005F4C0000}"/>
    <cellStyle name="40 % - Markeringsfarve1 2 3 4 6 2" xfId="28338" xr:uid="{00000000-0005-0000-0000-0000604C0000}"/>
    <cellStyle name="40 % - Markeringsfarve1 2 3 4 6 3" xfId="43303" xr:uid="{00000000-0005-0000-0000-0000614C0000}"/>
    <cellStyle name="40 % - Markeringsfarve1 2 3 4 7" xfId="21316" xr:uid="{00000000-0005-0000-0000-0000624C0000}"/>
    <cellStyle name="40 % - Markeringsfarve1 2 3 4 8" xfId="36304" xr:uid="{00000000-0005-0000-0000-0000634C0000}"/>
    <cellStyle name="40 % - Markeringsfarve1 2 3 5" xfId="3886" xr:uid="{00000000-0005-0000-0000-0000644C0000}"/>
    <cellStyle name="40 % - Markeringsfarve1 2 3 5 2" xfId="3887" xr:uid="{00000000-0005-0000-0000-0000654C0000}"/>
    <cellStyle name="40 % - Markeringsfarve1 2 3 5 2 2" xfId="3888" xr:uid="{00000000-0005-0000-0000-0000664C0000}"/>
    <cellStyle name="40 % - Markeringsfarve1 2 3 5 2 2 2" xfId="8740" xr:uid="{00000000-0005-0000-0000-0000674C0000}"/>
    <cellStyle name="40 % - Markeringsfarve1 2 3 5 2 2 2 2" xfId="16219" xr:uid="{00000000-0005-0000-0000-0000684C0000}"/>
    <cellStyle name="40 % - Markeringsfarve1 2 3 5 2 2 2 2 2" xfId="32534" xr:uid="{00000000-0005-0000-0000-0000694C0000}"/>
    <cellStyle name="40 % - Markeringsfarve1 2 3 5 2 2 2 2 3" xfId="47498" xr:uid="{00000000-0005-0000-0000-00006A4C0000}"/>
    <cellStyle name="40 % - Markeringsfarve1 2 3 5 2 2 2 3" xfId="25512" xr:uid="{00000000-0005-0000-0000-00006B4C0000}"/>
    <cellStyle name="40 % - Markeringsfarve1 2 3 5 2 2 2 4" xfId="40499" xr:uid="{00000000-0005-0000-0000-00006C4C0000}"/>
    <cellStyle name="40 % - Markeringsfarve1 2 3 5 2 2 3" xfId="12025" xr:uid="{00000000-0005-0000-0000-00006D4C0000}"/>
    <cellStyle name="40 % - Markeringsfarve1 2 3 5 2 2 3 2" xfId="28345" xr:uid="{00000000-0005-0000-0000-00006E4C0000}"/>
    <cellStyle name="40 % - Markeringsfarve1 2 3 5 2 2 3 3" xfId="43310" xr:uid="{00000000-0005-0000-0000-00006F4C0000}"/>
    <cellStyle name="40 % - Markeringsfarve1 2 3 5 2 2 4" xfId="21323" xr:uid="{00000000-0005-0000-0000-0000704C0000}"/>
    <cellStyle name="40 % - Markeringsfarve1 2 3 5 2 2 5" xfId="36311" xr:uid="{00000000-0005-0000-0000-0000714C0000}"/>
    <cellStyle name="40 % - Markeringsfarve1 2 3 5 2 3" xfId="7253" xr:uid="{00000000-0005-0000-0000-0000724C0000}"/>
    <cellStyle name="40 % - Markeringsfarve1 2 3 5 2 3 2" xfId="14745" xr:uid="{00000000-0005-0000-0000-0000734C0000}"/>
    <cellStyle name="40 % - Markeringsfarve1 2 3 5 2 3 2 2" xfId="31060" xr:uid="{00000000-0005-0000-0000-0000744C0000}"/>
    <cellStyle name="40 % - Markeringsfarve1 2 3 5 2 3 2 3" xfId="46024" xr:uid="{00000000-0005-0000-0000-0000754C0000}"/>
    <cellStyle name="40 % - Markeringsfarve1 2 3 5 2 3 3" xfId="24038" xr:uid="{00000000-0005-0000-0000-0000764C0000}"/>
    <cellStyle name="40 % - Markeringsfarve1 2 3 5 2 3 4" xfId="39025" xr:uid="{00000000-0005-0000-0000-0000774C0000}"/>
    <cellStyle name="40 % - Markeringsfarve1 2 3 5 2 4" xfId="12024" xr:uid="{00000000-0005-0000-0000-0000784C0000}"/>
    <cellStyle name="40 % - Markeringsfarve1 2 3 5 2 4 2" xfId="28344" xr:uid="{00000000-0005-0000-0000-0000794C0000}"/>
    <cellStyle name="40 % - Markeringsfarve1 2 3 5 2 4 3" xfId="43309" xr:uid="{00000000-0005-0000-0000-00007A4C0000}"/>
    <cellStyle name="40 % - Markeringsfarve1 2 3 5 2 5" xfId="21322" xr:uid="{00000000-0005-0000-0000-00007B4C0000}"/>
    <cellStyle name="40 % - Markeringsfarve1 2 3 5 2 6" xfId="36310" xr:uid="{00000000-0005-0000-0000-00007C4C0000}"/>
    <cellStyle name="40 % - Markeringsfarve1 2 3 5 3" xfId="3889" xr:uid="{00000000-0005-0000-0000-00007D4C0000}"/>
    <cellStyle name="40 % - Markeringsfarve1 2 3 5 3 2" xfId="8016" xr:uid="{00000000-0005-0000-0000-00007E4C0000}"/>
    <cellStyle name="40 % - Markeringsfarve1 2 3 5 3 2 2" xfId="15504" xr:uid="{00000000-0005-0000-0000-00007F4C0000}"/>
    <cellStyle name="40 % - Markeringsfarve1 2 3 5 3 2 2 2" xfId="31819" xr:uid="{00000000-0005-0000-0000-0000804C0000}"/>
    <cellStyle name="40 % - Markeringsfarve1 2 3 5 3 2 2 3" xfId="46783" xr:uid="{00000000-0005-0000-0000-0000814C0000}"/>
    <cellStyle name="40 % - Markeringsfarve1 2 3 5 3 2 3" xfId="24797" xr:uid="{00000000-0005-0000-0000-0000824C0000}"/>
    <cellStyle name="40 % - Markeringsfarve1 2 3 5 3 2 4" xfId="39784" xr:uid="{00000000-0005-0000-0000-0000834C0000}"/>
    <cellStyle name="40 % - Markeringsfarve1 2 3 5 3 3" xfId="12026" xr:uid="{00000000-0005-0000-0000-0000844C0000}"/>
    <cellStyle name="40 % - Markeringsfarve1 2 3 5 3 3 2" xfId="28346" xr:uid="{00000000-0005-0000-0000-0000854C0000}"/>
    <cellStyle name="40 % - Markeringsfarve1 2 3 5 3 3 3" xfId="43311" xr:uid="{00000000-0005-0000-0000-0000864C0000}"/>
    <cellStyle name="40 % - Markeringsfarve1 2 3 5 3 4" xfId="21324" xr:uid="{00000000-0005-0000-0000-0000874C0000}"/>
    <cellStyle name="40 % - Markeringsfarve1 2 3 5 3 5" xfId="36312" xr:uid="{00000000-0005-0000-0000-0000884C0000}"/>
    <cellStyle name="40 % - Markeringsfarve1 2 3 5 4" xfId="3890" xr:uid="{00000000-0005-0000-0000-0000894C0000}"/>
    <cellStyle name="40 % - Markeringsfarve1 2 3 5 4 2" xfId="9112" xr:uid="{00000000-0005-0000-0000-00008A4C0000}"/>
    <cellStyle name="40 % - Markeringsfarve1 2 3 5 4 2 2" xfId="16582" xr:uid="{00000000-0005-0000-0000-00008B4C0000}"/>
    <cellStyle name="40 % - Markeringsfarve1 2 3 5 4 2 2 2" xfId="32897" xr:uid="{00000000-0005-0000-0000-00008C4C0000}"/>
    <cellStyle name="40 % - Markeringsfarve1 2 3 5 4 2 2 3" xfId="47861" xr:uid="{00000000-0005-0000-0000-00008D4C0000}"/>
    <cellStyle name="40 % - Markeringsfarve1 2 3 5 4 2 3" xfId="25875" xr:uid="{00000000-0005-0000-0000-00008E4C0000}"/>
    <cellStyle name="40 % - Markeringsfarve1 2 3 5 4 2 4" xfId="40862" xr:uid="{00000000-0005-0000-0000-00008F4C0000}"/>
    <cellStyle name="40 % - Markeringsfarve1 2 3 5 4 3" xfId="12027" xr:uid="{00000000-0005-0000-0000-0000904C0000}"/>
    <cellStyle name="40 % - Markeringsfarve1 2 3 5 4 3 2" xfId="28347" xr:uid="{00000000-0005-0000-0000-0000914C0000}"/>
    <cellStyle name="40 % - Markeringsfarve1 2 3 5 4 3 3" xfId="43312" xr:uid="{00000000-0005-0000-0000-0000924C0000}"/>
    <cellStyle name="40 % - Markeringsfarve1 2 3 5 4 4" xfId="21325" xr:uid="{00000000-0005-0000-0000-0000934C0000}"/>
    <cellStyle name="40 % - Markeringsfarve1 2 3 5 4 5" xfId="36313" xr:uid="{00000000-0005-0000-0000-0000944C0000}"/>
    <cellStyle name="40 % - Markeringsfarve1 2 3 5 5" xfId="6433" xr:uid="{00000000-0005-0000-0000-0000954C0000}"/>
    <cellStyle name="40 % - Markeringsfarve1 2 3 5 5 2" xfId="13929" xr:uid="{00000000-0005-0000-0000-0000964C0000}"/>
    <cellStyle name="40 % - Markeringsfarve1 2 3 5 5 2 2" xfId="30244" xr:uid="{00000000-0005-0000-0000-0000974C0000}"/>
    <cellStyle name="40 % - Markeringsfarve1 2 3 5 5 2 3" xfId="45208" xr:uid="{00000000-0005-0000-0000-0000984C0000}"/>
    <cellStyle name="40 % - Markeringsfarve1 2 3 5 5 3" xfId="23222" xr:uid="{00000000-0005-0000-0000-0000994C0000}"/>
    <cellStyle name="40 % - Markeringsfarve1 2 3 5 5 4" xfId="38209" xr:uid="{00000000-0005-0000-0000-00009A4C0000}"/>
    <cellStyle name="40 % - Markeringsfarve1 2 3 5 6" xfId="12023" xr:uid="{00000000-0005-0000-0000-00009B4C0000}"/>
    <cellStyle name="40 % - Markeringsfarve1 2 3 5 6 2" xfId="28343" xr:uid="{00000000-0005-0000-0000-00009C4C0000}"/>
    <cellStyle name="40 % - Markeringsfarve1 2 3 5 6 3" xfId="43308" xr:uid="{00000000-0005-0000-0000-00009D4C0000}"/>
    <cellStyle name="40 % - Markeringsfarve1 2 3 5 7" xfId="21321" xr:uid="{00000000-0005-0000-0000-00009E4C0000}"/>
    <cellStyle name="40 % - Markeringsfarve1 2 3 5 8" xfId="36309" xr:uid="{00000000-0005-0000-0000-00009F4C0000}"/>
    <cellStyle name="40 % - Markeringsfarve1 2 3 6" xfId="3891" xr:uid="{00000000-0005-0000-0000-0000A04C0000}"/>
    <cellStyle name="40 % - Markeringsfarve1 2 3 6 2" xfId="3892" xr:uid="{00000000-0005-0000-0000-0000A14C0000}"/>
    <cellStyle name="40 % - Markeringsfarve1 2 3 6 2 2" xfId="3893" xr:uid="{00000000-0005-0000-0000-0000A24C0000}"/>
    <cellStyle name="40 % - Markeringsfarve1 2 3 6 2 2 2" xfId="8809" xr:uid="{00000000-0005-0000-0000-0000A34C0000}"/>
    <cellStyle name="40 % - Markeringsfarve1 2 3 6 2 2 2 2" xfId="16288" xr:uid="{00000000-0005-0000-0000-0000A44C0000}"/>
    <cellStyle name="40 % - Markeringsfarve1 2 3 6 2 2 2 2 2" xfId="32603" xr:uid="{00000000-0005-0000-0000-0000A54C0000}"/>
    <cellStyle name="40 % - Markeringsfarve1 2 3 6 2 2 2 2 3" xfId="47567" xr:uid="{00000000-0005-0000-0000-0000A64C0000}"/>
    <cellStyle name="40 % - Markeringsfarve1 2 3 6 2 2 2 3" xfId="25581" xr:uid="{00000000-0005-0000-0000-0000A74C0000}"/>
    <cellStyle name="40 % - Markeringsfarve1 2 3 6 2 2 2 4" xfId="40568" xr:uid="{00000000-0005-0000-0000-0000A84C0000}"/>
    <cellStyle name="40 % - Markeringsfarve1 2 3 6 2 2 3" xfId="12030" xr:uid="{00000000-0005-0000-0000-0000A94C0000}"/>
    <cellStyle name="40 % - Markeringsfarve1 2 3 6 2 2 3 2" xfId="28350" xr:uid="{00000000-0005-0000-0000-0000AA4C0000}"/>
    <cellStyle name="40 % - Markeringsfarve1 2 3 6 2 2 3 3" xfId="43315" xr:uid="{00000000-0005-0000-0000-0000AB4C0000}"/>
    <cellStyle name="40 % - Markeringsfarve1 2 3 6 2 2 4" xfId="21328" xr:uid="{00000000-0005-0000-0000-0000AC4C0000}"/>
    <cellStyle name="40 % - Markeringsfarve1 2 3 6 2 2 5" xfId="36316" xr:uid="{00000000-0005-0000-0000-0000AD4C0000}"/>
    <cellStyle name="40 % - Markeringsfarve1 2 3 6 2 3" xfId="7311" xr:uid="{00000000-0005-0000-0000-0000AE4C0000}"/>
    <cellStyle name="40 % - Markeringsfarve1 2 3 6 2 3 2" xfId="14803" xr:uid="{00000000-0005-0000-0000-0000AF4C0000}"/>
    <cellStyle name="40 % - Markeringsfarve1 2 3 6 2 3 2 2" xfId="31118" xr:uid="{00000000-0005-0000-0000-0000B04C0000}"/>
    <cellStyle name="40 % - Markeringsfarve1 2 3 6 2 3 2 3" xfId="46082" xr:uid="{00000000-0005-0000-0000-0000B14C0000}"/>
    <cellStyle name="40 % - Markeringsfarve1 2 3 6 2 3 3" xfId="24096" xr:uid="{00000000-0005-0000-0000-0000B24C0000}"/>
    <cellStyle name="40 % - Markeringsfarve1 2 3 6 2 3 4" xfId="39083" xr:uid="{00000000-0005-0000-0000-0000B34C0000}"/>
    <cellStyle name="40 % - Markeringsfarve1 2 3 6 2 4" xfId="12029" xr:uid="{00000000-0005-0000-0000-0000B44C0000}"/>
    <cellStyle name="40 % - Markeringsfarve1 2 3 6 2 4 2" xfId="28349" xr:uid="{00000000-0005-0000-0000-0000B54C0000}"/>
    <cellStyle name="40 % - Markeringsfarve1 2 3 6 2 4 3" xfId="43314" xr:uid="{00000000-0005-0000-0000-0000B64C0000}"/>
    <cellStyle name="40 % - Markeringsfarve1 2 3 6 2 5" xfId="21327" xr:uid="{00000000-0005-0000-0000-0000B74C0000}"/>
    <cellStyle name="40 % - Markeringsfarve1 2 3 6 2 6" xfId="36315" xr:uid="{00000000-0005-0000-0000-0000B84C0000}"/>
    <cellStyle name="40 % - Markeringsfarve1 2 3 6 3" xfId="3894" xr:uid="{00000000-0005-0000-0000-0000B94C0000}"/>
    <cellStyle name="40 % - Markeringsfarve1 2 3 6 3 2" xfId="8086" xr:uid="{00000000-0005-0000-0000-0000BA4C0000}"/>
    <cellStyle name="40 % - Markeringsfarve1 2 3 6 3 2 2" xfId="15574" xr:uid="{00000000-0005-0000-0000-0000BB4C0000}"/>
    <cellStyle name="40 % - Markeringsfarve1 2 3 6 3 2 2 2" xfId="31889" xr:uid="{00000000-0005-0000-0000-0000BC4C0000}"/>
    <cellStyle name="40 % - Markeringsfarve1 2 3 6 3 2 2 3" xfId="46853" xr:uid="{00000000-0005-0000-0000-0000BD4C0000}"/>
    <cellStyle name="40 % - Markeringsfarve1 2 3 6 3 2 3" xfId="24867" xr:uid="{00000000-0005-0000-0000-0000BE4C0000}"/>
    <cellStyle name="40 % - Markeringsfarve1 2 3 6 3 2 4" xfId="39854" xr:uid="{00000000-0005-0000-0000-0000BF4C0000}"/>
    <cellStyle name="40 % - Markeringsfarve1 2 3 6 3 3" xfId="12031" xr:uid="{00000000-0005-0000-0000-0000C04C0000}"/>
    <cellStyle name="40 % - Markeringsfarve1 2 3 6 3 3 2" xfId="28351" xr:uid="{00000000-0005-0000-0000-0000C14C0000}"/>
    <cellStyle name="40 % - Markeringsfarve1 2 3 6 3 3 3" xfId="43316" xr:uid="{00000000-0005-0000-0000-0000C24C0000}"/>
    <cellStyle name="40 % - Markeringsfarve1 2 3 6 3 4" xfId="21329" xr:uid="{00000000-0005-0000-0000-0000C34C0000}"/>
    <cellStyle name="40 % - Markeringsfarve1 2 3 6 3 5" xfId="36317" xr:uid="{00000000-0005-0000-0000-0000C44C0000}"/>
    <cellStyle name="40 % - Markeringsfarve1 2 3 6 4" xfId="3895" xr:uid="{00000000-0005-0000-0000-0000C54C0000}"/>
    <cellStyle name="40 % - Markeringsfarve1 2 3 6 4 2" xfId="9347" xr:uid="{00000000-0005-0000-0000-0000C64C0000}"/>
    <cellStyle name="40 % - Markeringsfarve1 2 3 6 4 2 2" xfId="16807" xr:uid="{00000000-0005-0000-0000-0000C74C0000}"/>
    <cellStyle name="40 % - Markeringsfarve1 2 3 6 4 2 2 2" xfId="33122" xr:uid="{00000000-0005-0000-0000-0000C84C0000}"/>
    <cellStyle name="40 % - Markeringsfarve1 2 3 6 4 2 2 3" xfId="48086" xr:uid="{00000000-0005-0000-0000-0000C94C0000}"/>
    <cellStyle name="40 % - Markeringsfarve1 2 3 6 4 2 3" xfId="26100" xr:uid="{00000000-0005-0000-0000-0000CA4C0000}"/>
    <cellStyle name="40 % - Markeringsfarve1 2 3 6 4 2 4" xfId="41087" xr:uid="{00000000-0005-0000-0000-0000CB4C0000}"/>
    <cellStyle name="40 % - Markeringsfarve1 2 3 6 4 3" xfId="12032" xr:uid="{00000000-0005-0000-0000-0000CC4C0000}"/>
    <cellStyle name="40 % - Markeringsfarve1 2 3 6 4 3 2" xfId="28352" xr:uid="{00000000-0005-0000-0000-0000CD4C0000}"/>
    <cellStyle name="40 % - Markeringsfarve1 2 3 6 4 3 3" xfId="43317" xr:uid="{00000000-0005-0000-0000-0000CE4C0000}"/>
    <cellStyle name="40 % - Markeringsfarve1 2 3 6 4 4" xfId="21330" xr:uid="{00000000-0005-0000-0000-0000CF4C0000}"/>
    <cellStyle name="40 % - Markeringsfarve1 2 3 6 4 5" xfId="36318" xr:uid="{00000000-0005-0000-0000-0000D04C0000}"/>
    <cellStyle name="40 % - Markeringsfarve1 2 3 6 5" xfId="6434" xr:uid="{00000000-0005-0000-0000-0000D14C0000}"/>
    <cellStyle name="40 % - Markeringsfarve1 2 3 6 5 2" xfId="13930" xr:uid="{00000000-0005-0000-0000-0000D24C0000}"/>
    <cellStyle name="40 % - Markeringsfarve1 2 3 6 5 2 2" xfId="30245" xr:uid="{00000000-0005-0000-0000-0000D34C0000}"/>
    <cellStyle name="40 % - Markeringsfarve1 2 3 6 5 2 3" xfId="45209" xr:uid="{00000000-0005-0000-0000-0000D44C0000}"/>
    <cellStyle name="40 % - Markeringsfarve1 2 3 6 5 3" xfId="23223" xr:uid="{00000000-0005-0000-0000-0000D54C0000}"/>
    <cellStyle name="40 % - Markeringsfarve1 2 3 6 5 4" xfId="38210" xr:uid="{00000000-0005-0000-0000-0000D64C0000}"/>
    <cellStyle name="40 % - Markeringsfarve1 2 3 6 6" xfId="12028" xr:uid="{00000000-0005-0000-0000-0000D74C0000}"/>
    <cellStyle name="40 % - Markeringsfarve1 2 3 6 6 2" xfId="28348" xr:uid="{00000000-0005-0000-0000-0000D84C0000}"/>
    <cellStyle name="40 % - Markeringsfarve1 2 3 6 6 3" xfId="43313" xr:uid="{00000000-0005-0000-0000-0000D94C0000}"/>
    <cellStyle name="40 % - Markeringsfarve1 2 3 6 7" xfId="21326" xr:uid="{00000000-0005-0000-0000-0000DA4C0000}"/>
    <cellStyle name="40 % - Markeringsfarve1 2 3 6 8" xfId="36314" xr:uid="{00000000-0005-0000-0000-0000DB4C0000}"/>
    <cellStyle name="40 % - Markeringsfarve1 2 3 7" xfId="3896" xr:uid="{00000000-0005-0000-0000-0000DC4C0000}"/>
    <cellStyle name="40 % - Markeringsfarve1 2 3 7 2" xfId="3897" xr:uid="{00000000-0005-0000-0000-0000DD4C0000}"/>
    <cellStyle name="40 % - Markeringsfarve1 2 3 7 2 2" xfId="8266" xr:uid="{00000000-0005-0000-0000-0000DE4C0000}"/>
    <cellStyle name="40 % - Markeringsfarve1 2 3 7 2 2 2" xfId="15745" xr:uid="{00000000-0005-0000-0000-0000DF4C0000}"/>
    <cellStyle name="40 % - Markeringsfarve1 2 3 7 2 2 2 2" xfId="32060" xr:uid="{00000000-0005-0000-0000-0000E04C0000}"/>
    <cellStyle name="40 % - Markeringsfarve1 2 3 7 2 2 2 3" xfId="47024" xr:uid="{00000000-0005-0000-0000-0000E14C0000}"/>
    <cellStyle name="40 % - Markeringsfarve1 2 3 7 2 2 3" xfId="25038" xr:uid="{00000000-0005-0000-0000-0000E24C0000}"/>
    <cellStyle name="40 % - Markeringsfarve1 2 3 7 2 2 4" xfId="40025" xr:uid="{00000000-0005-0000-0000-0000E34C0000}"/>
    <cellStyle name="40 % - Markeringsfarve1 2 3 7 2 3" xfId="12034" xr:uid="{00000000-0005-0000-0000-0000E44C0000}"/>
    <cellStyle name="40 % - Markeringsfarve1 2 3 7 2 3 2" xfId="28354" xr:uid="{00000000-0005-0000-0000-0000E54C0000}"/>
    <cellStyle name="40 % - Markeringsfarve1 2 3 7 2 3 3" xfId="43319" xr:uid="{00000000-0005-0000-0000-0000E64C0000}"/>
    <cellStyle name="40 % - Markeringsfarve1 2 3 7 2 4" xfId="21332" xr:uid="{00000000-0005-0000-0000-0000E74C0000}"/>
    <cellStyle name="40 % - Markeringsfarve1 2 3 7 2 5" xfId="36320" xr:uid="{00000000-0005-0000-0000-0000E84C0000}"/>
    <cellStyle name="40 % - Markeringsfarve1 2 3 7 3" xfId="6853" xr:uid="{00000000-0005-0000-0000-0000E94C0000}"/>
    <cellStyle name="40 % - Markeringsfarve1 2 3 7 3 2" xfId="14348" xr:uid="{00000000-0005-0000-0000-0000EA4C0000}"/>
    <cellStyle name="40 % - Markeringsfarve1 2 3 7 3 2 2" xfId="30663" xr:uid="{00000000-0005-0000-0000-0000EB4C0000}"/>
    <cellStyle name="40 % - Markeringsfarve1 2 3 7 3 2 3" xfId="45627" xr:uid="{00000000-0005-0000-0000-0000EC4C0000}"/>
    <cellStyle name="40 % - Markeringsfarve1 2 3 7 3 3" xfId="23641" xr:uid="{00000000-0005-0000-0000-0000ED4C0000}"/>
    <cellStyle name="40 % - Markeringsfarve1 2 3 7 3 4" xfId="38628" xr:uid="{00000000-0005-0000-0000-0000EE4C0000}"/>
    <cellStyle name="40 % - Markeringsfarve1 2 3 7 4" xfId="12033" xr:uid="{00000000-0005-0000-0000-0000EF4C0000}"/>
    <cellStyle name="40 % - Markeringsfarve1 2 3 7 4 2" xfId="28353" xr:uid="{00000000-0005-0000-0000-0000F04C0000}"/>
    <cellStyle name="40 % - Markeringsfarve1 2 3 7 4 3" xfId="43318" xr:uid="{00000000-0005-0000-0000-0000F14C0000}"/>
    <cellStyle name="40 % - Markeringsfarve1 2 3 7 5" xfId="21331" xr:uid="{00000000-0005-0000-0000-0000F24C0000}"/>
    <cellStyle name="40 % - Markeringsfarve1 2 3 7 6" xfId="36319" xr:uid="{00000000-0005-0000-0000-0000F34C0000}"/>
    <cellStyle name="40 % - Markeringsfarve1 2 3 8" xfId="3898" xr:uid="{00000000-0005-0000-0000-0000F44C0000}"/>
    <cellStyle name="40 % - Markeringsfarve1 2 3 8 2" xfId="7494" xr:uid="{00000000-0005-0000-0000-0000F54C0000}"/>
    <cellStyle name="40 % - Markeringsfarve1 2 3 8 2 2" xfId="14983" xr:uid="{00000000-0005-0000-0000-0000F64C0000}"/>
    <cellStyle name="40 % - Markeringsfarve1 2 3 8 2 2 2" xfId="31298" xr:uid="{00000000-0005-0000-0000-0000F74C0000}"/>
    <cellStyle name="40 % - Markeringsfarve1 2 3 8 2 2 3" xfId="46262" xr:uid="{00000000-0005-0000-0000-0000F84C0000}"/>
    <cellStyle name="40 % - Markeringsfarve1 2 3 8 2 3" xfId="24276" xr:uid="{00000000-0005-0000-0000-0000F94C0000}"/>
    <cellStyle name="40 % - Markeringsfarve1 2 3 8 2 4" xfId="39263" xr:uid="{00000000-0005-0000-0000-0000FA4C0000}"/>
    <cellStyle name="40 % - Markeringsfarve1 2 3 8 3" xfId="12035" xr:uid="{00000000-0005-0000-0000-0000FB4C0000}"/>
    <cellStyle name="40 % - Markeringsfarve1 2 3 8 3 2" xfId="28355" xr:uid="{00000000-0005-0000-0000-0000FC4C0000}"/>
    <cellStyle name="40 % - Markeringsfarve1 2 3 8 3 3" xfId="43320" xr:uid="{00000000-0005-0000-0000-0000FD4C0000}"/>
    <cellStyle name="40 % - Markeringsfarve1 2 3 8 4" xfId="21333" xr:uid="{00000000-0005-0000-0000-0000FE4C0000}"/>
    <cellStyle name="40 % - Markeringsfarve1 2 3 8 5" xfId="36321" xr:uid="{00000000-0005-0000-0000-0000FF4C0000}"/>
    <cellStyle name="40 % - Markeringsfarve1 2 3 9" xfId="3899" xr:uid="{00000000-0005-0000-0000-0000004D0000}"/>
    <cellStyle name="40 % - Markeringsfarve1 2 3 9 2" xfId="9216" xr:uid="{00000000-0005-0000-0000-0000014D0000}"/>
    <cellStyle name="40 % - Markeringsfarve1 2 3 9 2 2" xfId="16682" xr:uid="{00000000-0005-0000-0000-0000024D0000}"/>
    <cellStyle name="40 % - Markeringsfarve1 2 3 9 2 2 2" xfId="32997" xr:uid="{00000000-0005-0000-0000-0000034D0000}"/>
    <cellStyle name="40 % - Markeringsfarve1 2 3 9 2 2 3" xfId="47961" xr:uid="{00000000-0005-0000-0000-0000044D0000}"/>
    <cellStyle name="40 % - Markeringsfarve1 2 3 9 2 3" xfId="25975" xr:uid="{00000000-0005-0000-0000-0000054D0000}"/>
    <cellStyle name="40 % - Markeringsfarve1 2 3 9 2 4" xfId="40962" xr:uid="{00000000-0005-0000-0000-0000064D0000}"/>
    <cellStyle name="40 % - Markeringsfarve1 2 3 9 3" xfId="12036" xr:uid="{00000000-0005-0000-0000-0000074D0000}"/>
    <cellStyle name="40 % - Markeringsfarve1 2 3 9 3 2" xfId="28356" xr:uid="{00000000-0005-0000-0000-0000084D0000}"/>
    <cellStyle name="40 % - Markeringsfarve1 2 3 9 3 3" xfId="43321" xr:uid="{00000000-0005-0000-0000-0000094D0000}"/>
    <cellStyle name="40 % - Markeringsfarve1 2 3 9 4" xfId="21334" xr:uid="{00000000-0005-0000-0000-00000A4D0000}"/>
    <cellStyle name="40 % - Markeringsfarve1 2 3 9 5" xfId="36322" xr:uid="{00000000-0005-0000-0000-00000B4D0000}"/>
    <cellStyle name="40 % - Markeringsfarve1 2 4" xfId="3900" xr:uid="{00000000-0005-0000-0000-00000C4D0000}"/>
    <cellStyle name="40 % - Markeringsfarve1 2 4 2" xfId="3901" xr:uid="{00000000-0005-0000-0000-00000D4D0000}"/>
    <cellStyle name="40 % - Markeringsfarve1 2 4 2 2" xfId="3902" xr:uid="{00000000-0005-0000-0000-00000E4D0000}"/>
    <cellStyle name="40 % - Markeringsfarve1 2 4 2 2 2" xfId="8307" xr:uid="{00000000-0005-0000-0000-00000F4D0000}"/>
    <cellStyle name="40 % - Markeringsfarve1 2 4 2 2 2 2" xfId="15786" xr:uid="{00000000-0005-0000-0000-0000104D0000}"/>
    <cellStyle name="40 % - Markeringsfarve1 2 4 2 2 2 2 2" xfId="32101" xr:uid="{00000000-0005-0000-0000-0000114D0000}"/>
    <cellStyle name="40 % - Markeringsfarve1 2 4 2 2 2 2 3" xfId="47065" xr:uid="{00000000-0005-0000-0000-0000124D0000}"/>
    <cellStyle name="40 % - Markeringsfarve1 2 4 2 2 2 3" xfId="25079" xr:uid="{00000000-0005-0000-0000-0000134D0000}"/>
    <cellStyle name="40 % - Markeringsfarve1 2 4 2 2 2 4" xfId="40066" xr:uid="{00000000-0005-0000-0000-0000144D0000}"/>
    <cellStyle name="40 % - Markeringsfarve1 2 4 2 2 3" xfId="12039" xr:uid="{00000000-0005-0000-0000-0000154D0000}"/>
    <cellStyle name="40 % - Markeringsfarve1 2 4 2 2 3 2" xfId="28359" xr:uid="{00000000-0005-0000-0000-0000164D0000}"/>
    <cellStyle name="40 % - Markeringsfarve1 2 4 2 2 3 3" xfId="43324" xr:uid="{00000000-0005-0000-0000-0000174D0000}"/>
    <cellStyle name="40 % - Markeringsfarve1 2 4 2 2 4" xfId="21337" xr:uid="{00000000-0005-0000-0000-0000184D0000}"/>
    <cellStyle name="40 % - Markeringsfarve1 2 4 2 2 5" xfId="36325" xr:uid="{00000000-0005-0000-0000-0000194D0000}"/>
    <cellStyle name="40 % - Markeringsfarve1 2 4 2 3" xfId="6886" xr:uid="{00000000-0005-0000-0000-00001A4D0000}"/>
    <cellStyle name="40 % - Markeringsfarve1 2 4 2 3 2" xfId="14381" xr:uid="{00000000-0005-0000-0000-00001B4D0000}"/>
    <cellStyle name="40 % - Markeringsfarve1 2 4 2 3 2 2" xfId="30696" xr:uid="{00000000-0005-0000-0000-00001C4D0000}"/>
    <cellStyle name="40 % - Markeringsfarve1 2 4 2 3 2 3" xfId="45660" xr:uid="{00000000-0005-0000-0000-00001D4D0000}"/>
    <cellStyle name="40 % - Markeringsfarve1 2 4 2 3 3" xfId="23674" xr:uid="{00000000-0005-0000-0000-00001E4D0000}"/>
    <cellStyle name="40 % - Markeringsfarve1 2 4 2 3 4" xfId="38661" xr:uid="{00000000-0005-0000-0000-00001F4D0000}"/>
    <cellStyle name="40 % - Markeringsfarve1 2 4 2 4" xfId="12038" xr:uid="{00000000-0005-0000-0000-0000204D0000}"/>
    <cellStyle name="40 % - Markeringsfarve1 2 4 2 4 2" xfId="28358" xr:uid="{00000000-0005-0000-0000-0000214D0000}"/>
    <cellStyle name="40 % - Markeringsfarve1 2 4 2 4 3" xfId="43323" xr:uid="{00000000-0005-0000-0000-0000224D0000}"/>
    <cellStyle name="40 % - Markeringsfarve1 2 4 2 5" xfId="21336" xr:uid="{00000000-0005-0000-0000-0000234D0000}"/>
    <cellStyle name="40 % - Markeringsfarve1 2 4 2 6" xfId="36324" xr:uid="{00000000-0005-0000-0000-0000244D0000}"/>
    <cellStyle name="40 % - Markeringsfarve1 2 4 3" xfId="3903" xr:uid="{00000000-0005-0000-0000-0000254D0000}"/>
    <cellStyle name="40 % - Markeringsfarve1 2 4 3 2" xfId="7537" xr:uid="{00000000-0005-0000-0000-0000264D0000}"/>
    <cellStyle name="40 % - Markeringsfarve1 2 4 3 2 2" xfId="15026" xr:uid="{00000000-0005-0000-0000-0000274D0000}"/>
    <cellStyle name="40 % - Markeringsfarve1 2 4 3 2 2 2" xfId="31341" xr:uid="{00000000-0005-0000-0000-0000284D0000}"/>
    <cellStyle name="40 % - Markeringsfarve1 2 4 3 2 2 3" xfId="46305" xr:uid="{00000000-0005-0000-0000-0000294D0000}"/>
    <cellStyle name="40 % - Markeringsfarve1 2 4 3 2 3" xfId="24319" xr:uid="{00000000-0005-0000-0000-00002A4D0000}"/>
    <cellStyle name="40 % - Markeringsfarve1 2 4 3 2 4" xfId="39306" xr:uid="{00000000-0005-0000-0000-00002B4D0000}"/>
    <cellStyle name="40 % - Markeringsfarve1 2 4 3 3" xfId="12040" xr:uid="{00000000-0005-0000-0000-00002C4D0000}"/>
    <cellStyle name="40 % - Markeringsfarve1 2 4 3 3 2" xfId="28360" xr:uid="{00000000-0005-0000-0000-00002D4D0000}"/>
    <cellStyle name="40 % - Markeringsfarve1 2 4 3 3 3" xfId="43325" xr:uid="{00000000-0005-0000-0000-00002E4D0000}"/>
    <cellStyle name="40 % - Markeringsfarve1 2 4 3 4" xfId="21338" xr:uid="{00000000-0005-0000-0000-00002F4D0000}"/>
    <cellStyle name="40 % - Markeringsfarve1 2 4 3 5" xfId="36326" xr:uid="{00000000-0005-0000-0000-0000304D0000}"/>
    <cellStyle name="40 % - Markeringsfarve1 2 4 4" xfId="3904" xr:uid="{00000000-0005-0000-0000-0000314D0000}"/>
    <cellStyle name="40 % - Markeringsfarve1 2 4 4 2" xfId="9071" xr:uid="{00000000-0005-0000-0000-0000324D0000}"/>
    <cellStyle name="40 % - Markeringsfarve1 2 4 4 2 2" xfId="16542" xr:uid="{00000000-0005-0000-0000-0000334D0000}"/>
    <cellStyle name="40 % - Markeringsfarve1 2 4 4 2 2 2" xfId="32857" xr:uid="{00000000-0005-0000-0000-0000344D0000}"/>
    <cellStyle name="40 % - Markeringsfarve1 2 4 4 2 2 3" xfId="47821" xr:uid="{00000000-0005-0000-0000-0000354D0000}"/>
    <cellStyle name="40 % - Markeringsfarve1 2 4 4 2 3" xfId="25835" xr:uid="{00000000-0005-0000-0000-0000364D0000}"/>
    <cellStyle name="40 % - Markeringsfarve1 2 4 4 2 4" xfId="40822" xr:uid="{00000000-0005-0000-0000-0000374D0000}"/>
    <cellStyle name="40 % - Markeringsfarve1 2 4 4 3" xfId="12041" xr:uid="{00000000-0005-0000-0000-0000384D0000}"/>
    <cellStyle name="40 % - Markeringsfarve1 2 4 4 3 2" xfId="28361" xr:uid="{00000000-0005-0000-0000-0000394D0000}"/>
    <cellStyle name="40 % - Markeringsfarve1 2 4 4 3 3" xfId="43326" xr:uid="{00000000-0005-0000-0000-00003A4D0000}"/>
    <cellStyle name="40 % - Markeringsfarve1 2 4 4 4" xfId="21339" xr:uid="{00000000-0005-0000-0000-00003B4D0000}"/>
    <cellStyle name="40 % - Markeringsfarve1 2 4 4 5" xfId="36327" xr:uid="{00000000-0005-0000-0000-00003C4D0000}"/>
    <cellStyle name="40 % - Markeringsfarve1 2 4 5" xfId="6435" xr:uid="{00000000-0005-0000-0000-00003D4D0000}"/>
    <cellStyle name="40 % - Markeringsfarve1 2 4 5 2" xfId="13931" xr:uid="{00000000-0005-0000-0000-00003E4D0000}"/>
    <cellStyle name="40 % - Markeringsfarve1 2 4 5 2 2" xfId="30246" xr:uid="{00000000-0005-0000-0000-00003F4D0000}"/>
    <cellStyle name="40 % - Markeringsfarve1 2 4 5 2 3" xfId="45210" xr:uid="{00000000-0005-0000-0000-0000404D0000}"/>
    <cellStyle name="40 % - Markeringsfarve1 2 4 5 3" xfId="23224" xr:uid="{00000000-0005-0000-0000-0000414D0000}"/>
    <cellStyle name="40 % - Markeringsfarve1 2 4 5 4" xfId="38211" xr:uid="{00000000-0005-0000-0000-0000424D0000}"/>
    <cellStyle name="40 % - Markeringsfarve1 2 4 6" xfId="12037" xr:uid="{00000000-0005-0000-0000-0000434D0000}"/>
    <cellStyle name="40 % - Markeringsfarve1 2 4 6 2" xfId="28357" xr:uid="{00000000-0005-0000-0000-0000444D0000}"/>
    <cellStyle name="40 % - Markeringsfarve1 2 4 6 3" xfId="43322" xr:uid="{00000000-0005-0000-0000-0000454D0000}"/>
    <cellStyle name="40 % - Markeringsfarve1 2 4 7" xfId="21335" xr:uid="{00000000-0005-0000-0000-0000464D0000}"/>
    <cellStyle name="40 % - Markeringsfarve1 2 4 8" xfId="36323" xr:uid="{00000000-0005-0000-0000-0000474D0000}"/>
    <cellStyle name="40 % - Markeringsfarve1 2 5" xfId="3905" xr:uid="{00000000-0005-0000-0000-0000484D0000}"/>
    <cellStyle name="40 % - Markeringsfarve1 2 5 2" xfId="3906" xr:uid="{00000000-0005-0000-0000-0000494D0000}"/>
    <cellStyle name="40 % - Markeringsfarve1 2 5 2 2" xfId="3907" xr:uid="{00000000-0005-0000-0000-00004A4D0000}"/>
    <cellStyle name="40 % - Markeringsfarve1 2 5 2 2 2" xfId="8453" xr:uid="{00000000-0005-0000-0000-00004B4D0000}"/>
    <cellStyle name="40 % - Markeringsfarve1 2 5 2 2 2 2" xfId="15932" xr:uid="{00000000-0005-0000-0000-00004C4D0000}"/>
    <cellStyle name="40 % - Markeringsfarve1 2 5 2 2 2 2 2" xfId="32247" xr:uid="{00000000-0005-0000-0000-00004D4D0000}"/>
    <cellStyle name="40 % - Markeringsfarve1 2 5 2 2 2 2 3" xfId="47211" xr:uid="{00000000-0005-0000-0000-00004E4D0000}"/>
    <cellStyle name="40 % - Markeringsfarve1 2 5 2 2 2 3" xfId="25225" xr:uid="{00000000-0005-0000-0000-00004F4D0000}"/>
    <cellStyle name="40 % - Markeringsfarve1 2 5 2 2 2 4" xfId="40212" xr:uid="{00000000-0005-0000-0000-0000504D0000}"/>
    <cellStyle name="40 % - Markeringsfarve1 2 5 2 2 3" xfId="12044" xr:uid="{00000000-0005-0000-0000-0000514D0000}"/>
    <cellStyle name="40 % - Markeringsfarve1 2 5 2 2 3 2" xfId="28364" xr:uid="{00000000-0005-0000-0000-0000524D0000}"/>
    <cellStyle name="40 % - Markeringsfarve1 2 5 2 2 3 3" xfId="43329" xr:uid="{00000000-0005-0000-0000-0000534D0000}"/>
    <cellStyle name="40 % - Markeringsfarve1 2 5 2 2 4" xfId="21342" xr:uid="{00000000-0005-0000-0000-0000544D0000}"/>
    <cellStyle name="40 % - Markeringsfarve1 2 5 2 2 5" xfId="36330" xr:uid="{00000000-0005-0000-0000-0000554D0000}"/>
    <cellStyle name="40 % - Markeringsfarve1 2 5 2 3" xfId="7008" xr:uid="{00000000-0005-0000-0000-0000564D0000}"/>
    <cellStyle name="40 % - Markeringsfarve1 2 5 2 3 2" xfId="14503" xr:uid="{00000000-0005-0000-0000-0000574D0000}"/>
    <cellStyle name="40 % - Markeringsfarve1 2 5 2 3 2 2" xfId="30818" xr:uid="{00000000-0005-0000-0000-0000584D0000}"/>
    <cellStyle name="40 % - Markeringsfarve1 2 5 2 3 2 3" xfId="45782" xr:uid="{00000000-0005-0000-0000-0000594D0000}"/>
    <cellStyle name="40 % - Markeringsfarve1 2 5 2 3 3" xfId="23796" xr:uid="{00000000-0005-0000-0000-00005A4D0000}"/>
    <cellStyle name="40 % - Markeringsfarve1 2 5 2 3 4" xfId="38783" xr:uid="{00000000-0005-0000-0000-00005B4D0000}"/>
    <cellStyle name="40 % - Markeringsfarve1 2 5 2 4" xfId="12043" xr:uid="{00000000-0005-0000-0000-00005C4D0000}"/>
    <cellStyle name="40 % - Markeringsfarve1 2 5 2 4 2" xfId="28363" xr:uid="{00000000-0005-0000-0000-00005D4D0000}"/>
    <cellStyle name="40 % - Markeringsfarve1 2 5 2 4 3" xfId="43328" xr:uid="{00000000-0005-0000-0000-00005E4D0000}"/>
    <cellStyle name="40 % - Markeringsfarve1 2 5 2 5" xfId="21341" xr:uid="{00000000-0005-0000-0000-00005F4D0000}"/>
    <cellStyle name="40 % - Markeringsfarve1 2 5 2 6" xfId="36329" xr:uid="{00000000-0005-0000-0000-0000604D0000}"/>
    <cellStyle name="40 % - Markeringsfarve1 2 5 3" xfId="3908" xr:uid="{00000000-0005-0000-0000-0000614D0000}"/>
    <cellStyle name="40 % - Markeringsfarve1 2 5 3 2" xfId="7683" xr:uid="{00000000-0005-0000-0000-0000624D0000}"/>
    <cellStyle name="40 % - Markeringsfarve1 2 5 3 2 2" xfId="15172" xr:uid="{00000000-0005-0000-0000-0000634D0000}"/>
    <cellStyle name="40 % - Markeringsfarve1 2 5 3 2 2 2" xfId="31487" xr:uid="{00000000-0005-0000-0000-0000644D0000}"/>
    <cellStyle name="40 % - Markeringsfarve1 2 5 3 2 2 3" xfId="46451" xr:uid="{00000000-0005-0000-0000-0000654D0000}"/>
    <cellStyle name="40 % - Markeringsfarve1 2 5 3 2 3" xfId="24465" xr:uid="{00000000-0005-0000-0000-0000664D0000}"/>
    <cellStyle name="40 % - Markeringsfarve1 2 5 3 2 4" xfId="39452" xr:uid="{00000000-0005-0000-0000-0000674D0000}"/>
    <cellStyle name="40 % - Markeringsfarve1 2 5 3 3" xfId="12045" xr:uid="{00000000-0005-0000-0000-0000684D0000}"/>
    <cellStyle name="40 % - Markeringsfarve1 2 5 3 3 2" xfId="28365" xr:uid="{00000000-0005-0000-0000-0000694D0000}"/>
    <cellStyle name="40 % - Markeringsfarve1 2 5 3 3 3" xfId="43330" xr:uid="{00000000-0005-0000-0000-00006A4D0000}"/>
    <cellStyle name="40 % - Markeringsfarve1 2 5 3 4" xfId="21343" xr:uid="{00000000-0005-0000-0000-00006B4D0000}"/>
    <cellStyle name="40 % - Markeringsfarve1 2 5 3 5" xfId="36331" xr:uid="{00000000-0005-0000-0000-00006C4D0000}"/>
    <cellStyle name="40 % - Markeringsfarve1 2 5 4" xfId="3909" xr:uid="{00000000-0005-0000-0000-00006D4D0000}"/>
    <cellStyle name="40 % - Markeringsfarve1 2 5 4 2" xfId="9315" xr:uid="{00000000-0005-0000-0000-00006E4D0000}"/>
    <cellStyle name="40 % - Markeringsfarve1 2 5 4 2 2" xfId="16776" xr:uid="{00000000-0005-0000-0000-00006F4D0000}"/>
    <cellStyle name="40 % - Markeringsfarve1 2 5 4 2 2 2" xfId="33091" xr:uid="{00000000-0005-0000-0000-0000704D0000}"/>
    <cellStyle name="40 % - Markeringsfarve1 2 5 4 2 2 3" xfId="48055" xr:uid="{00000000-0005-0000-0000-0000714D0000}"/>
    <cellStyle name="40 % - Markeringsfarve1 2 5 4 2 3" xfId="26069" xr:uid="{00000000-0005-0000-0000-0000724D0000}"/>
    <cellStyle name="40 % - Markeringsfarve1 2 5 4 2 4" xfId="41056" xr:uid="{00000000-0005-0000-0000-0000734D0000}"/>
    <cellStyle name="40 % - Markeringsfarve1 2 5 4 3" xfId="12046" xr:uid="{00000000-0005-0000-0000-0000744D0000}"/>
    <cellStyle name="40 % - Markeringsfarve1 2 5 4 3 2" xfId="28366" xr:uid="{00000000-0005-0000-0000-0000754D0000}"/>
    <cellStyle name="40 % - Markeringsfarve1 2 5 4 3 3" xfId="43331" xr:uid="{00000000-0005-0000-0000-0000764D0000}"/>
    <cellStyle name="40 % - Markeringsfarve1 2 5 4 4" xfId="21344" xr:uid="{00000000-0005-0000-0000-0000774D0000}"/>
    <cellStyle name="40 % - Markeringsfarve1 2 5 4 5" xfId="36332" xr:uid="{00000000-0005-0000-0000-0000784D0000}"/>
    <cellStyle name="40 % - Markeringsfarve1 2 5 5" xfId="6436" xr:uid="{00000000-0005-0000-0000-0000794D0000}"/>
    <cellStyle name="40 % - Markeringsfarve1 2 5 5 2" xfId="13932" xr:uid="{00000000-0005-0000-0000-00007A4D0000}"/>
    <cellStyle name="40 % - Markeringsfarve1 2 5 5 2 2" xfId="30247" xr:uid="{00000000-0005-0000-0000-00007B4D0000}"/>
    <cellStyle name="40 % - Markeringsfarve1 2 5 5 2 3" xfId="45211" xr:uid="{00000000-0005-0000-0000-00007C4D0000}"/>
    <cellStyle name="40 % - Markeringsfarve1 2 5 5 3" xfId="23225" xr:uid="{00000000-0005-0000-0000-00007D4D0000}"/>
    <cellStyle name="40 % - Markeringsfarve1 2 5 5 4" xfId="38212" xr:uid="{00000000-0005-0000-0000-00007E4D0000}"/>
    <cellStyle name="40 % - Markeringsfarve1 2 5 6" xfId="12042" xr:uid="{00000000-0005-0000-0000-00007F4D0000}"/>
    <cellStyle name="40 % - Markeringsfarve1 2 5 6 2" xfId="28362" xr:uid="{00000000-0005-0000-0000-0000804D0000}"/>
    <cellStyle name="40 % - Markeringsfarve1 2 5 6 3" xfId="43327" xr:uid="{00000000-0005-0000-0000-0000814D0000}"/>
    <cellStyle name="40 % - Markeringsfarve1 2 5 7" xfId="21340" xr:uid="{00000000-0005-0000-0000-0000824D0000}"/>
    <cellStyle name="40 % - Markeringsfarve1 2 5 8" xfId="36328" xr:uid="{00000000-0005-0000-0000-0000834D0000}"/>
    <cellStyle name="40 % - Markeringsfarve1 2 6" xfId="3910" xr:uid="{00000000-0005-0000-0000-0000844D0000}"/>
    <cellStyle name="40 % - Markeringsfarve1 2 6 2" xfId="3911" xr:uid="{00000000-0005-0000-0000-0000854D0000}"/>
    <cellStyle name="40 % - Markeringsfarve1 2 6 2 2" xfId="3912" xr:uid="{00000000-0005-0000-0000-0000864D0000}"/>
    <cellStyle name="40 % - Markeringsfarve1 2 6 2 2 2" xfId="8545" xr:uid="{00000000-0005-0000-0000-0000874D0000}"/>
    <cellStyle name="40 % - Markeringsfarve1 2 6 2 2 2 2" xfId="16024" xr:uid="{00000000-0005-0000-0000-0000884D0000}"/>
    <cellStyle name="40 % - Markeringsfarve1 2 6 2 2 2 2 2" xfId="32339" xr:uid="{00000000-0005-0000-0000-0000894D0000}"/>
    <cellStyle name="40 % - Markeringsfarve1 2 6 2 2 2 2 3" xfId="47303" xr:uid="{00000000-0005-0000-0000-00008A4D0000}"/>
    <cellStyle name="40 % - Markeringsfarve1 2 6 2 2 2 3" xfId="25317" xr:uid="{00000000-0005-0000-0000-00008B4D0000}"/>
    <cellStyle name="40 % - Markeringsfarve1 2 6 2 2 2 4" xfId="40304" xr:uid="{00000000-0005-0000-0000-00008C4D0000}"/>
    <cellStyle name="40 % - Markeringsfarve1 2 6 2 2 3" xfId="12049" xr:uid="{00000000-0005-0000-0000-00008D4D0000}"/>
    <cellStyle name="40 % - Markeringsfarve1 2 6 2 2 3 2" xfId="28369" xr:uid="{00000000-0005-0000-0000-00008E4D0000}"/>
    <cellStyle name="40 % - Markeringsfarve1 2 6 2 2 3 3" xfId="43334" xr:uid="{00000000-0005-0000-0000-00008F4D0000}"/>
    <cellStyle name="40 % - Markeringsfarve1 2 6 2 2 4" xfId="21347" xr:uid="{00000000-0005-0000-0000-0000904D0000}"/>
    <cellStyle name="40 % - Markeringsfarve1 2 6 2 2 5" xfId="36335" xr:uid="{00000000-0005-0000-0000-0000914D0000}"/>
    <cellStyle name="40 % - Markeringsfarve1 2 6 2 3" xfId="7088" xr:uid="{00000000-0005-0000-0000-0000924D0000}"/>
    <cellStyle name="40 % - Markeringsfarve1 2 6 2 3 2" xfId="14580" xr:uid="{00000000-0005-0000-0000-0000934D0000}"/>
    <cellStyle name="40 % - Markeringsfarve1 2 6 2 3 2 2" xfId="30895" xr:uid="{00000000-0005-0000-0000-0000944D0000}"/>
    <cellStyle name="40 % - Markeringsfarve1 2 6 2 3 2 3" xfId="45859" xr:uid="{00000000-0005-0000-0000-0000954D0000}"/>
    <cellStyle name="40 % - Markeringsfarve1 2 6 2 3 3" xfId="23873" xr:uid="{00000000-0005-0000-0000-0000964D0000}"/>
    <cellStyle name="40 % - Markeringsfarve1 2 6 2 3 4" xfId="38860" xr:uid="{00000000-0005-0000-0000-0000974D0000}"/>
    <cellStyle name="40 % - Markeringsfarve1 2 6 2 4" xfId="12048" xr:uid="{00000000-0005-0000-0000-0000984D0000}"/>
    <cellStyle name="40 % - Markeringsfarve1 2 6 2 4 2" xfId="28368" xr:uid="{00000000-0005-0000-0000-0000994D0000}"/>
    <cellStyle name="40 % - Markeringsfarve1 2 6 2 4 3" xfId="43333" xr:uid="{00000000-0005-0000-0000-00009A4D0000}"/>
    <cellStyle name="40 % - Markeringsfarve1 2 6 2 5" xfId="21346" xr:uid="{00000000-0005-0000-0000-00009B4D0000}"/>
    <cellStyle name="40 % - Markeringsfarve1 2 6 2 6" xfId="36334" xr:uid="{00000000-0005-0000-0000-00009C4D0000}"/>
    <cellStyle name="40 % - Markeringsfarve1 2 6 3" xfId="3913" xr:uid="{00000000-0005-0000-0000-00009D4D0000}"/>
    <cellStyle name="40 % - Markeringsfarve1 2 6 3 2" xfId="7821" xr:uid="{00000000-0005-0000-0000-00009E4D0000}"/>
    <cellStyle name="40 % - Markeringsfarve1 2 6 3 2 2" xfId="15309" xr:uid="{00000000-0005-0000-0000-00009F4D0000}"/>
    <cellStyle name="40 % - Markeringsfarve1 2 6 3 2 2 2" xfId="31624" xr:uid="{00000000-0005-0000-0000-0000A04D0000}"/>
    <cellStyle name="40 % - Markeringsfarve1 2 6 3 2 2 3" xfId="46588" xr:uid="{00000000-0005-0000-0000-0000A14D0000}"/>
    <cellStyle name="40 % - Markeringsfarve1 2 6 3 2 3" xfId="24602" xr:uid="{00000000-0005-0000-0000-0000A24D0000}"/>
    <cellStyle name="40 % - Markeringsfarve1 2 6 3 2 4" xfId="39589" xr:uid="{00000000-0005-0000-0000-0000A34D0000}"/>
    <cellStyle name="40 % - Markeringsfarve1 2 6 3 3" xfId="12050" xr:uid="{00000000-0005-0000-0000-0000A44D0000}"/>
    <cellStyle name="40 % - Markeringsfarve1 2 6 3 3 2" xfId="28370" xr:uid="{00000000-0005-0000-0000-0000A54D0000}"/>
    <cellStyle name="40 % - Markeringsfarve1 2 6 3 3 3" xfId="43335" xr:uid="{00000000-0005-0000-0000-0000A64D0000}"/>
    <cellStyle name="40 % - Markeringsfarve1 2 6 3 4" xfId="21348" xr:uid="{00000000-0005-0000-0000-0000A74D0000}"/>
    <cellStyle name="40 % - Markeringsfarve1 2 6 3 5" xfId="36336" xr:uid="{00000000-0005-0000-0000-0000A84D0000}"/>
    <cellStyle name="40 % - Markeringsfarve1 2 6 4" xfId="3914" xr:uid="{00000000-0005-0000-0000-0000A94D0000}"/>
    <cellStyle name="40 % - Markeringsfarve1 2 6 4 2" xfId="8964" xr:uid="{00000000-0005-0000-0000-0000AA4D0000}"/>
    <cellStyle name="40 % - Markeringsfarve1 2 6 4 2 2" xfId="16436" xr:uid="{00000000-0005-0000-0000-0000AB4D0000}"/>
    <cellStyle name="40 % - Markeringsfarve1 2 6 4 2 2 2" xfId="32751" xr:uid="{00000000-0005-0000-0000-0000AC4D0000}"/>
    <cellStyle name="40 % - Markeringsfarve1 2 6 4 2 2 3" xfId="47715" xr:uid="{00000000-0005-0000-0000-0000AD4D0000}"/>
    <cellStyle name="40 % - Markeringsfarve1 2 6 4 2 3" xfId="25729" xr:uid="{00000000-0005-0000-0000-0000AE4D0000}"/>
    <cellStyle name="40 % - Markeringsfarve1 2 6 4 2 4" xfId="40716" xr:uid="{00000000-0005-0000-0000-0000AF4D0000}"/>
    <cellStyle name="40 % - Markeringsfarve1 2 6 4 3" xfId="12051" xr:uid="{00000000-0005-0000-0000-0000B04D0000}"/>
    <cellStyle name="40 % - Markeringsfarve1 2 6 4 3 2" xfId="28371" xr:uid="{00000000-0005-0000-0000-0000B14D0000}"/>
    <cellStyle name="40 % - Markeringsfarve1 2 6 4 3 3" xfId="43336" xr:uid="{00000000-0005-0000-0000-0000B24D0000}"/>
    <cellStyle name="40 % - Markeringsfarve1 2 6 4 4" xfId="21349" xr:uid="{00000000-0005-0000-0000-0000B34D0000}"/>
    <cellStyle name="40 % - Markeringsfarve1 2 6 4 5" xfId="36337" xr:uid="{00000000-0005-0000-0000-0000B44D0000}"/>
    <cellStyle name="40 % - Markeringsfarve1 2 6 5" xfId="6437" xr:uid="{00000000-0005-0000-0000-0000B54D0000}"/>
    <cellStyle name="40 % - Markeringsfarve1 2 6 5 2" xfId="13933" xr:uid="{00000000-0005-0000-0000-0000B64D0000}"/>
    <cellStyle name="40 % - Markeringsfarve1 2 6 5 2 2" xfId="30248" xr:uid="{00000000-0005-0000-0000-0000B74D0000}"/>
    <cellStyle name="40 % - Markeringsfarve1 2 6 5 2 3" xfId="45212" xr:uid="{00000000-0005-0000-0000-0000B84D0000}"/>
    <cellStyle name="40 % - Markeringsfarve1 2 6 5 3" xfId="23226" xr:uid="{00000000-0005-0000-0000-0000B94D0000}"/>
    <cellStyle name="40 % - Markeringsfarve1 2 6 5 4" xfId="38213" xr:uid="{00000000-0005-0000-0000-0000BA4D0000}"/>
    <cellStyle name="40 % - Markeringsfarve1 2 6 6" xfId="12047" xr:uid="{00000000-0005-0000-0000-0000BB4D0000}"/>
    <cellStyle name="40 % - Markeringsfarve1 2 6 6 2" xfId="28367" xr:uid="{00000000-0005-0000-0000-0000BC4D0000}"/>
    <cellStyle name="40 % - Markeringsfarve1 2 6 6 3" xfId="43332" xr:uid="{00000000-0005-0000-0000-0000BD4D0000}"/>
    <cellStyle name="40 % - Markeringsfarve1 2 6 7" xfId="21345" xr:uid="{00000000-0005-0000-0000-0000BE4D0000}"/>
    <cellStyle name="40 % - Markeringsfarve1 2 6 8" xfId="36333" xr:uid="{00000000-0005-0000-0000-0000BF4D0000}"/>
    <cellStyle name="40 % - Markeringsfarve1 2 7" xfId="3915" xr:uid="{00000000-0005-0000-0000-0000C04D0000}"/>
    <cellStyle name="40 % - Markeringsfarve1 2 7 2" xfId="3916" xr:uid="{00000000-0005-0000-0000-0000C14D0000}"/>
    <cellStyle name="40 % - Markeringsfarve1 2 7 2 2" xfId="3917" xr:uid="{00000000-0005-0000-0000-0000C24D0000}"/>
    <cellStyle name="40 % - Markeringsfarve1 2 7 2 2 2" xfId="8662" xr:uid="{00000000-0005-0000-0000-0000C34D0000}"/>
    <cellStyle name="40 % - Markeringsfarve1 2 7 2 2 2 2" xfId="16141" xr:uid="{00000000-0005-0000-0000-0000C44D0000}"/>
    <cellStyle name="40 % - Markeringsfarve1 2 7 2 2 2 2 2" xfId="32456" xr:uid="{00000000-0005-0000-0000-0000C54D0000}"/>
    <cellStyle name="40 % - Markeringsfarve1 2 7 2 2 2 2 3" xfId="47420" xr:uid="{00000000-0005-0000-0000-0000C64D0000}"/>
    <cellStyle name="40 % - Markeringsfarve1 2 7 2 2 2 3" xfId="25434" xr:uid="{00000000-0005-0000-0000-0000C74D0000}"/>
    <cellStyle name="40 % - Markeringsfarve1 2 7 2 2 2 4" xfId="40421" xr:uid="{00000000-0005-0000-0000-0000C84D0000}"/>
    <cellStyle name="40 % - Markeringsfarve1 2 7 2 2 3" xfId="12054" xr:uid="{00000000-0005-0000-0000-0000C94D0000}"/>
    <cellStyle name="40 % - Markeringsfarve1 2 7 2 2 3 2" xfId="28374" xr:uid="{00000000-0005-0000-0000-0000CA4D0000}"/>
    <cellStyle name="40 % - Markeringsfarve1 2 7 2 2 3 3" xfId="43339" xr:uid="{00000000-0005-0000-0000-0000CB4D0000}"/>
    <cellStyle name="40 % - Markeringsfarve1 2 7 2 2 4" xfId="21352" xr:uid="{00000000-0005-0000-0000-0000CC4D0000}"/>
    <cellStyle name="40 % - Markeringsfarve1 2 7 2 2 5" xfId="36340" xr:uid="{00000000-0005-0000-0000-0000CD4D0000}"/>
    <cellStyle name="40 % - Markeringsfarve1 2 7 2 3" xfId="7187" xr:uid="{00000000-0005-0000-0000-0000CE4D0000}"/>
    <cellStyle name="40 % - Markeringsfarve1 2 7 2 3 2" xfId="14679" xr:uid="{00000000-0005-0000-0000-0000CF4D0000}"/>
    <cellStyle name="40 % - Markeringsfarve1 2 7 2 3 2 2" xfId="30994" xr:uid="{00000000-0005-0000-0000-0000D04D0000}"/>
    <cellStyle name="40 % - Markeringsfarve1 2 7 2 3 2 3" xfId="45958" xr:uid="{00000000-0005-0000-0000-0000D14D0000}"/>
    <cellStyle name="40 % - Markeringsfarve1 2 7 2 3 3" xfId="23972" xr:uid="{00000000-0005-0000-0000-0000D24D0000}"/>
    <cellStyle name="40 % - Markeringsfarve1 2 7 2 3 4" xfId="38959" xr:uid="{00000000-0005-0000-0000-0000D34D0000}"/>
    <cellStyle name="40 % - Markeringsfarve1 2 7 2 4" xfId="12053" xr:uid="{00000000-0005-0000-0000-0000D44D0000}"/>
    <cellStyle name="40 % - Markeringsfarve1 2 7 2 4 2" xfId="28373" xr:uid="{00000000-0005-0000-0000-0000D54D0000}"/>
    <cellStyle name="40 % - Markeringsfarve1 2 7 2 4 3" xfId="43338" xr:uid="{00000000-0005-0000-0000-0000D64D0000}"/>
    <cellStyle name="40 % - Markeringsfarve1 2 7 2 5" xfId="21351" xr:uid="{00000000-0005-0000-0000-0000D74D0000}"/>
    <cellStyle name="40 % - Markeringsfarve1 2 7 2 6" xfId="36339" xr:uid="{00000000-0005-0000-0000-0000D84D0000}"/>
    <cellStyle name="40 % - Markeringsfarve1 2 7 3" xfId="3918" xr:uid="{00000000-0005-0000-0000-0000D94D0000}"/>
    <cellStyle name="40 % - Markeringsfarve1 2 7 3 2" xfId="7938" xr:uid="{00000000-0005-0000-0000-0000DA4D0000}"/>
    <cellStyle name="40 % - Markeringsfarve1 2 7 3 2 2" xfId="15426" xr:uid="{00000000-0005-0000-0000-0000DB4D0000}"/>
    <cellStyle name="40 % - Markeringsfarve1 2 7 3 2 2 2" xfId="31741" xr:uid="{00000000-0005-0000-0000-0000DC4D0000}"/>
    <cellStyle name="40 % - Markeringsfarve1 2 7 3 2 2 3" xfId="46705" xr:uid="{00000000-0005-0000-0000-0000DD4D0000}"/>
    <cellStyle name="40 % - Markeringsfarve1 2 7 3 2 3" xfId="24719" xr:uid="{00000000-0005-0000-0000-0000DE4D0000}"/>
    <cellStyle name="40 % - Markeringsfarve1 2 7 3 2 4" xfId="39706" xr:uid="{00000000-0005-0000-0000-0000DF4D0000}"/>
    <cellStyle name="40 % - Markeringsfarve1 2 7 3 3" xfId="12055" xr:uid="{00000000-0005-0000-0000-0000E04D0000}"/>
    <cellStyle name="40 % - Markeringsfarve1 2 7 3 3 2" xfId="28375" xr:uid="{00000000-0005-0000-0000-0000E14D0000}"/>
    <cellStyle name="40 % - Markeringsfarve1 2 7 3 3 3" xfId="43340" xr:uid="{00000000-0005-0000-0000-0000E24D0000}"/>
    <cellStyle name="40 % - Markeringsfarve1 2 7 3 4" xfId="21353" xr:uid="{00000000-0005-0000-0000-0000E34D0000}"/>
    <cellStyle name="40 % - Markeringsfarve1 2 7 3 5" xfId="36341" xr:uid="{00000000-0005-0000-0000-0000E44D0000}"/>
    <cellStyle name="40 % - Markeringsfarve1 2 7 4" xfId="3919" xr:uid="{00000000-0005-0000-0000-0000E54D0000}"/>
    <cellStyle name="40 % - Markeringsfarve1 2 7 4 2" xfId="9256" xr:uid="{00000000-0005-0000-0000-0000E64D0000}"/>
    <cellStyle name="40 % - Markeringsfarve1 2 7 4 2 2" xfId="16721" xr:uid="{00000000-0005-0000-0000-0000E74D0000}"/>
    <cellStyle name="40 % - Markeringsfarve1 2 7 4 2 2 2" xfId="33036" xr:uid="{00000000-0005-0000-0000-0000E84D0000}"/>
    <cellStyle name="40 % - Markeringsfarve1 2 7 4 2 2 3" xfId="48000" xr:uid="{00000000-0005-0000-0000-0000E94D0000}"/>
    <cellStyle name="40 % - Markeringsfarve1 2 7 4 2 3" xfId="26014" xr:uid="{00000000-0005-0000-0000-0000EA4D0000}"/>
    <cellStyle name="40 % - Markeringsfarve1 2 7 4 2 4" xfId="41001" xr:uid="{00000000-0005-0000-0000-0000EB4D0000}"/>
    <cellStyle name="40 % - Markeringsfarve1 2 7 4 3" xfId="12056" xr:uid="{00000000-0005-0000-0000-0000EC4D0000}"/>
    <cellStyle name="40 % - Markeringsfarve1 2 7 4 3 2" xfId="28376" xr:uid="{00000000-0005-0000-0000-0000ED4D0000}"/>
    <cellStyle name="40 % - Markeringsfarve1 2 7 4 3 3" xfId="43341" xr:uid="{00000000-0005-0000-0000-0000EE4D0000}"/>
    <cellStyle name="40 % - Markeringsfarve1 2 7 4 4" xfId="21354" xr:uid="{00000000-0005-0000-0000-0000EF4D0000}"/>
    <cellStyle name="40 % - Markeringsfarve1 2 7 4 5" xfId="36342" xr:uid="{00000000-0005-0000-0000-0000F04D0000}"/>
    <cellStyle name="40 % - Markeringsfarve1 2 7 5" xfId="6438" xr:uid="{00000000-0005-0000-0000-0000F14D0000}"/>
    <cellStyle name="40 % - Markeringsfarve1 2 7 5 2" xfId="13934" xr:uid="{00000000-0005-0000-0000-0000F24D0000}"/>
    <cellStyle name="40 % - Markeringsfarve1 2 7 5 2 2" xfId="30249" xr:uid="{00000000-0005-0000-0000-0000F34D0000}"/>
    <cellStyle name="40 % - Markeringsfarve1 2 7 5 2 3" xfId="45213" xr:uid="{00000000-0005-0000-0000-0000F44D0000}"/>
    <cellStyle name="40 % - Markeringsfarve1 2 7 5 3" xfId="23227" xr:uid="{00000000-0005-0000-0000-0000F54D0000}"/>
    <cellStyle name="40 % - Markeringsfarve1 2 7 5 4" xfId="38214" xr:uid="{00000000-0005-0000-0000-0000F64D0000}"/>
    <cellStyle name="40 % - Markeringsfarve1 2 7 6" xfId="12052" xr:uid="{00000000-0005-0000-0000-0000F74D0000}"/>
    <cellStyle name="40 % - Markeringsfarve1 2 7 6 2" xfId="28372" xr:uid="{00000000-0005-0000-0000-0000F84D0000}"/>
    <cellStyle name="40 % - Markeringsfarve1 2 7 6 3" xfId="43337" xr:uid="{00000000-0005-0000-0000-0000F94D0000}"/>
    <cellStyle name="40 % - Markeringsfarve1 2 7 7" xfId="21350" xr:uid="{00000000-0005-0000-0000-0000FA4D0000}"/>
    <cellStyle name="40 % - Markeringsfarve1 2 7 8" xfId="36338" xr:uid="{00000000-0005-0000-0000-0000FB4D0000}"/>
    <cellStyle name="40 % - Markeringsfarve1 2 8" xfId="3920" xr:uid="{00000000-0005-0000-0000-0000FC4D0000}"/>
    <cellStyle name="40 % - Markeringsfarve1 2 8 2" xfId="3921" xr:uid="{00000000-0005-0000-0000-0000FD4D0000}"/>
    <cellStyle name="40 % - Markeringsfarve1 2 8 2 2" xfId="3922" xr:uid="{00000000-0005-0000-0000-0000FE4D0000}"/>
    <cellStyle name="40 % - Markeringsfarve1 2 8 2 2 2" xfId="8807" xr:uid="{00000000-0005-0000-0000-0000FF4D0000}"/>
    <cellStyle name="40 % - Markeringsfarve1 2 8 2 2 2 2" xfId="16286" xr:uid="{00000000-0005-0000-0000-0000004E0000}"/>
    <cellStyle name="40 % - Markeringsfarve1 2 8 2 2 2 2 2" xfId="32601" xr:uid="{00000000-0005-0000-0000-0000014E0000}"/>
    <cellStyle name="40 % - Markeringsfarve1 2 8 2 2 2 2 3" xfId="47565" xr:uid="{00000000-0005-0000-0000-0000024E0000}"/>
    <cellStyle name="40 % - Markeringsfarve1 2 8 2 2 2 3" xfId="25579" xr:uid="{00000000-0005-0000-0000-0000034E0000}"/>
    <cellStyle name="40 % - Markeringsfarve1 2 8 2 2 2 4" xfId="40566" xr:uid="{00000000-0005-0000-0000-0000044E0000}"/>
    <cellStyle name="40 % - Markeringsfarve1 2 8 2 2 3" xfId="12059" xr:uid="{00000000-0005-0000-0000-0000054E0000}"/>
    <cellStyle name="40 % - Markeringsfarve1 2 8 2 2 3 2" xfId="28379" xr:uid="{00000000-0005-0000-0000-0000064E0000}"/>
    <cellStyle name="40 % - Markeringsfarve1 2 8 2 2 3 3" xfId="43344" xr:uid="{00000000-0005-0000-0000-0000074E0000}"/>
    <cellStyle name="40 % - Markeringsfarve1 2 8 2 2 4" xfId="21357" xr:uid="{00000000-0005-0000-0000-0000084E0000}"/>
    <cellStyle name="40 % - Markeringsfarve1 2 8 2 2 5" xfId="36345" xr:uid="{00000000-0005-0000-0000-0000094E0000}"/>
    <cellStyle name="40 % - Markeringsfarve1 2 8 2 3" xfId="7309" xr:uid="{00000000-0005-0000-0000-00000A4E0000}"/>
    <cellStyle name="40 % - Markeringsfarve1 2 8 2 3 2" xfId="14801" xr:uid="{00000000-0005-0000-0000-00000B4E0000}"/>
    <cellStyle name="40 % - Markeringsfarve1 2 8 2 3 2 2" xfId="31116" xr:uid="{00000000-0005-0000-0000-00000C4E0000}"/>
    <cellStyle name="40 % - Markeringsfarve1 2 8 2 3 2 3" xfId="46080" xr:uid="{00000000-0005-0000-0000-00000D4E0000}"/>
    <cellStyle name="40 % - Markeringsfarve1 2 8 2 3 3" xfId="24094" xr:uid="{00000000-0005-0000-0000-00000E4E0000}"/>
    <cellStyle name="40 % - Markeringsfarve1 2 8 2 3 4" xfId="39081" xr:uid="{00000000-0005-0000-0000-00000F4E0000}"/>
    <cellStyle name="40 % - Markeringsfarve1 2 8 2 4" xfId="12058" xr:uid="{00000000-0005-0000-0000-0000104E0000}"/>
    <cellStyle name="40 % - Markeringsfarve1 2 8 2 4 2" xfId="28378" xr:uid="{00000000-0005-0000-0000-0000114E0000}"/>
    <cellStyle name="40 % - Markeringsfarve1 2 8 2 4 3" xfId="43343" xr:uid="{00000000-0005-0000-0000-0000124E0000}"/>
    <cellStyle name="40 % - Markeringsfarve1 2 8 2 5" xfId="21356" xr:uid="{00000000-0005-0000-0000-0000134E0000}"/>
    <cellStyle name="40 % - Markeringsfarve1 2 8 2 6" xfId="36344" xr:uid="{00000000-0005-0000-0000-0000144E0000}"/>
    <cellStyle name="40 % - Markeringsfarve1 2 8 3" xfId="3923" xr:uid="{00000000-0005-0000-0000-0000154E0000}"/>
    <cellStyle name="40 % - Markeringsfarve1 2 8 3 2" xfId="8084" xr:uid="{00000000-0005-0000-0000-0000164E0000}"/>
    <cellStyle name="40 % - Markeringsfarve1 2 8 3 2 2" xfId="15572" xr:uid="{00000000-0005-0000-0000-0000174E0000}"/>
    <cellStyle name="40 % - Markeringsfarve1 2 8 3 2 2 2" xfId="31887" xr:uid="{00000000-0005-0000-0000-0000184E0000}"/>
    <cellStyle name="40 % - Markeringsfarve1 2 8 3 2 2 3" xfId="46851" xr:uid="{00000000-0005-0000-0000-0000194E0000}"/>
    <cellStyle name="40 % - Markeringsfarve1 2 8 3 2 3" xfId="24865" xr:uid="{00000000-0005-0000-0000-00001A4E0000}"/>
    <cellStyle name="40 % - Markeringsfarve1 2 8 3 2 4" xfId="39852" xr:uid="{00000000-0005-0000-0000-00001B4E0000}"/>
    <cellStyle name="40 % - Markeringsfarve1 2 8 3 3" xfId="12060" xr:uid="{00000000-0005-0000-0000-00001C4E0000}"/>
    <cellStyle name="40 % - Markeringsfarve1 2 8 3 3 2" xfId="28380" xr:uid="{00000000-0005-0000-0000-00001D4E0000}"/>
    <cellStyle name="40 % - Markeringsfarve1 2 8 3 3 3" xfId="43345" xr:uid="{00000000-0005-0000-0000-00001E4E0000}"/>
    <cellStyle name="40 % - Markeringsfarve1 2 8 3 4" xfId="21358" xr:uid="{00000000-0005-0000-0000-00001F4E0000}"/>
    <cellStyle name="40 % - Markeringsfarve1 2 8 3 5" xfId="36346" xr:uid="{00000000-0005-0000-0000-0000204E0000}"/>
    <cellStyle name="40 % - Markeringsfarve1 2 8 4" xfId="3924" xr:uid="{00000000-0005-0000-0000-0000214E0000}"/>
    <cellStyle name="40 % - Markeringsfarve1 2 8 4 2" xfId="8906" xr:uid="{00000000-0005-0000-0000-0000224E0000}"/>
    <cellStyle name="40 % - Markeringsfarve1 2 8 4 2 2" xfId="16381" xr:uid="{00000000-0005-0000-0000-0000234E0000}"/>
    <cellStyle name="40 % - Markeringsfarve1 2 8 4 2 2 2" xfId="32696" xr:uid="{00000000-0005-0000-0000-0000244E0000}"/>
    <cellStyle name="40 % - Markeringsfarve1 2 8 4 2 2 3" xfId="47660" xr:uid="{00000000-0005-0000-0000-0000254E0000}"/>
    <cellStyle name="40 % - Markeringsfarve1 2 8 4 2 3" xfId="25674" xr:uid="{00000000-0005-0000-0000-0000264E0000}"/>
    <cellStyle name="40 % - Markeringsfarve1 2 8 4 2 4" xfId="40661" xr:uid="{00000000-0005-0000-0000-0000274E0000}"/>
    <cellStyle name="40 % - Markeringsfarve1 2 8 4 3" xfId="12061" xr:uid="{00000000-0005-0000-0000-0000284E0000}"/>
    <cellStyle name="40 % - Markeringsfarve1 2 8 4 3 2" xfId="28381" xr:uid="{00000000-0005-0000-0000-0000294E0000}"/>
    <cellStyle name="40 % - Markeringsfarve1 2 8 4 3 3" xfId="43346" xr:uid="{00000000-0005-0000-0000-00002A4E0000}"/>
    <cellStyle name="40 % - Markeringsfarve1 2 8 4 4" xfId="21359" xr:uid="{00000000-0005-0000-0000-00002B4E0000}"/>
    <cellStyle name="40 % - Markeringsfarve1 2 8 4 5" xfId="36347" xr:uid="{00000000-0005-0000-0000-00002C4E0000}"/>
    <cellStyle name="40 % - Markeringsfarve1 2 8 5" xfId="6439" xr:uid="{00000000-0005-0000-0000-00002D4E0000}"/>
    <cellStyle name="40 % - Markeringsfarve1 2 8 5 2" xfId="13935" xr:uid="{00000000-0005-0000-0000-00002E4E0000}"/>
    <cellStyle name="40 % - Markeringsfarve1 2 8 5 2 2" xfId="30250" xr:uid="{00000000-0005-0000-0000-00002F4E0000}"/>
    <cellStyle name="40 % - Markeringsfarve1 2 8 5 2 3" xfId="45214" xr:uid="{00000000-0005-0000-0000-0000304E0000}"/>
    <cellStyle name="40 % - Markeringsfarve1 2 8 5 3" xfId="23228" xr:uid="{00000000-0005-0000-0000-0000314E0000}"/>
    <cellStyle name="40 % - Markeringsfarve1 2 8 5 4" xfId="38215" xr:uid="{00000000-0005-0000-0000-0000324E0000}"/>
    <cellStyle name="40 % - Markeringsfarve1 2 8 6" xfId="12057" xr:uid="{00000000-0005-0000-0000-0000334E0000}"/>
    <cellStyle name="40 % - Markeringsfarve1 2 8 6 2" xfId="28377" xr:uid="{00000000-0005-0000-0000-0000344E0000}"/>
    <cellStyle name="40 % - Markeringsfarve1 2 8 6 3" xfId="43342" xr:uid="{00000000-0005-0000-0000-0000354E0000}"/>
    <cellStyle name="40 % - Markeringsfarve1 2 8 7" xfId="21355" xr:uid="{00000000-0005-0000-0000-0000364E0000}"/>
    <cellStyle name="40 % - Markeringsfarve1 2 8 8" xfId="36343" xr:uid="{00000000-0005-0000-0000-0000374E0000}"/>
    <cellStyle name="40 % - Markeringsfarve1 2 9" xfId="3925" xr:uid="{00000000-0005-0000-0000-0000384E0000}"/>
    <cellStyle name="40 % - Markeringsfarve1 2 9 2" xfId="3926" xr:uid="{00000000-0005-0000-0000-0000394E0000}"/>
    <cellStyle name="40 % - Markeringsfarve1 2 9 2 2" xfId="8188" xr:uid="{00000000-0005-0000-0000-00003A4E0000}"/>
    <cellStyle name="40 % - Markeringsfarve1 2 9 2 2 2" xfId="15667" xr:uid="{00000000-0005-0000-0000-00003B4E0000}"/>
    <cellStyle name="40 % - Markeringsfarve1 2 9 2 2 2 2" xfId="31982" xr:uid="{00000000-0005-0000-0000-00003C4E0000}"/>
    <cellStyle name="40 % - Markeringsfarve1 2 9 2 2 2 3" xfId="46946" xr:uid="{00000000-0005-0000-0000-00003D4E0000}"/>
    <cellStyle name="40 % - Markeringsfarve1 2 9 2 2 3" xfId="24960" xr:uid="{00000000-0005-0000-0000-00003E4E0000}"/>
    <cellStyle name="40 % - Markeringsfarve1 2 9 2 2 4" xfId="39947" xr:uid="{00000000-0005-0000-0000-00003F4E0000}"/>
    <cellStyle name="40 % - Markeringsfarve1 2 9 2 3" xfId="12063" xr:uid="{00000000-0005-0000-0000-0000404E0000}"/>
    <cellStyle name="40 % - Markeringsfarve1 2 9 2 3 2" xfId="28383" xr:uid="{00000000-0005-0000-0000-0000414E0000}"/>
    <cellStyle name="40 % - Markeringsfarve1 2 9 2 3 3" xfId="43348" xr:uid="{00000000-0005-0000-0000-0000424E0000}"/>
    <cellStyle name="40 % - Markeringsfarve1 2 9 2 4" xfId="21361" xr:uid="{00000000-0005-0000-0000-0000434E0000}"/>
    <cellStyle name="40 % - Markeringsfarve1 2 9 2 5" xfId="36349" xr:uid="{00000000-0005-0000-0000-0000444E0000}"/>
    <cellStyle name="40 % - Markeringsfarve1 2 9 3" xfId="6787" xr:uid="{00000000-0005-0000-0000-0000454E0000}"/>
    <cellStyle name="40 % - Markeringsfarve1 2 9 3 2" xfId="14282" xr:uid="{00000000-0005-0000-0000-0000464E0000}"/>
    <cellStyle name="40 % - Markeringsfarve1 2 9 3 2 2" xfId="30597" xr:uid="{00000000-0005-0000-0000-0000474E0000}"/>
    <cellStyle name="40 % - Markeringsfarve1 2 9 3 2 3" xfId="45561" xr:uid="{00000000-0005-0000-0000-0000484E0000}"/>
    <cellStyle name="40 % - Markeringsfarve1 2 9 3 3" xfId="23575" xr:uid="{00000000-0005-0000-0000-0000494E0000}"/>
    <cellStyle name="40 % - Markeringsfarve1 2 9 3 4" xfId="38562" xr:uid="{00000000-0005-0000-0000-00004A4E0000}"/>
    <cellStyle name="40 % - Markeringsfarve1 2 9 4" xfId="12062" xr:uid="{00000000-0005-0000-0000-00004B4E0000}"/>
    <cellStyle name="40 % - Markeringsfarve1 2 9 4 2" xfId="28382" xr:uid="{00000000-0005-0000-0000-00004C4E0000}"/>
    <cellStyle name="40 % - Markeringsfarve1 2 9 4 3" xfId="43347" xr:uid="{00000000-0005-0000-0000-00004D4E0000}"/>
    <cellStyle name="40 % - Markeringsfarve1 2 9 5" xfId="21360" xr:uid="{00000000-0005-0000-0000-00004E4E0000}"/>
    <cellStyle name="40 % - Markeringsfarve1 2 9 6" xfId="36348" xr:uid="{00000000-0005-0000-0000-00004F4E0000}"/>
    <cellStyle name="40 % - Markeringsfarve1 3" xfId="3927" xr:uid="{00000000-0005-0000-0000-0000504E0000}"/>
    <cellStyle name="40 % - Markeringsfarve1 3 10" xfId="3928" xr:uid="{00000000-0005-0000-0000-0000514E0000}"/>
    <cellStyle name="40 % - Markeringsfarve1 3 10 2" xfId="7401" xr:uid="{00000000-0005-0000-0000-0000524E0000}"/>
    <cellStyle name="40 % - Markeringsfarve1 3 10 2 2" xfId="14891" xr:uid="{00000000-0005-0000-0000-0000534E0000}"/>
    <cellStyle name="40 % - Markeringsfarve1 3 10 2 2 2" xfId="31206" xr:uid="{00000000-0005-0000-0000-0000544E0000}"/>
    <cellStyle name="40 % - Markeringsfarve1 3 10 2 2 3" xfId="46170" xr:uid="{00000000-0005-0000-0000-0000554E0000}"/>
    <cellStyle name="40 % - Markeringsfarve1 3 10 2 3" xfId="24184" xr:uid="{00000000-0005-0000-0000-0000564E0000}"/>
    <cellStyle name="40 % - Markeringsfarve1 3 10 2 4" xfId="39171" xr:uid="{00000000-0005-0000-0000-0000574E0000}"/>
    <cellStyle name="40 % - Markeringsfarve1 3 10 3" xfId="12065" xr:uid="{00000000-0005-0000-0000-0000584E0000}"/>
    <cellStyle name="40 % - Markeringsfarve1 3 10 3 2" xfId="28385" xr:uid="{00000000-0005-0000-0000-0000594E0000}"/>
    <cellStyle name="40 % - Markeringsfarve1 3 10 3 3" xfId="43350" xr:uid="{00000000-0005-0000-0000-00005A4E0000}"/>
    <cellStyle name="40 % - Markeringsfarve1 3 10 4" xfId="21363" xr:uid="{00000000-0005-0000-0000-00005B4E0000}"/>
    <cellStyle name="40 % - Markeringsfarve1 3 10 5" xfId="36351" xr:uid="{00000000-0005-0000-0000-00005C4E0000}"/>
    <cellStyle name="40 % - Markeringsfarve1 3 11" xfId="3929" xr:uid="{00000000-0005-0000-0000-00005D4E0000}"/>
    <cellStyle name="40 % - Markeringsfarve1 3 11 2" xfId="9241" xr:uid="{00000000-0005-0000-0000-00005E4E0000}"/>
    <cellStyle name="40 % - Markeringsfarve1 3 11 2 2" xfId="16706" xr:uid="{00000000-0005-0000-0000-00005F4E0000}"/>
    <cellStyle name="40 % - Markeringsfarve1 3 11 2 2 2" xfId="33021" xr:uid="{00000000-0005-0000-0000-0000604E0000}"/>
    <cellStyle name="40 % - Markeringsfarve1 3 11 2 2 3" xfId="47985" xr:uid="{00000000-0005-0000-0000-0000614E0000}"/>
    <cellStyle name="40 % - Markeringsfarve1 3 11 2 3" xfId="25999" xr:uid="{00000000-0005-0000-0000-0000624E0000}"/>
    <cellStyle name="40 % - Markeringsfarve1 3 11 2 4" xfId="40986" xr:uid="{00000000-0005-0000-0000-0000634E0000}"/>
    <cellStyle name="40 % - Markeringsfarve1 3 11 3" xfId="12066" xr:uid="{00000000-0005-0000-0000-0000644E0000}"/>
    <cellStyle name="40 % - Markeringsfarve1 3 11 3 2" xfId="28386" xr:uid="{00000000-0005-0000-0000-0000654E0000}"/>
    <cellStyle name="40 % - Markeringsfarve1 3 11 3 3" xfId="43351" xr:uid="{00000000-0005-0000-0000-0000664E0000}"/>
    <cellStyle name="40 % - Markeringsfarve1 3 11 4" xfId="21364" xr:uid="{00000000-0005-0000-0000-0000674E0000}"/>
    <cellStyle name="40 % - Markeringsfarve1 3 11 5" xfId="36352" xr:uid="{00000000-0005-0000-0000-0000684E0000}"/>
    <cellStyle name="40 % - Markeringsfarve1 3 12" xfId="6440" xr:uid="{00000000-0005-0000-0000-0000694E0000}"/>
    <cellStyle name="40 % - Markeringsfarve1 3 12 2" xfId="13936" xr:uid="{00000000-0005-0000-0000-00006A4E0000}"/>
    <cellStyle name="40 % - Markeringsfarve1 3 12 2 2" xfId="30251" xr:uid="{00000000-0005-0000-0000-00006B4E0000}"/>
    <cellStyle name="40 % - Markeringsfarve1 3 12 2 3" xfId="45215" xr:uid="{00000000-0005-0000-0000-00006C4E0000}"/>
    <cellStyle name="40 % - Markeringsfarve1 3 12 3" xfId="23229" xr:uid="{00000000-0005-0000-0000-00006D4E0000}"/>
    <cellStyle name="40 % - Markeringsfarve1 3 12 4" xfId="38216" xr:uid="{00000000-0005-0000-0000-00006E4E0000}"/>
    <cellStyle name="40 % - Markeringsfarve1 3 13" xfId="12064" xr:uid="{00000000-0005-0000-0000-00006F4E0000}"/>
    <cellStyle name="40 % - Markeringsfarve1 3 13 2" xfId="28384" xr:uid="{00000000-0005-0000-0000-0000704E0000}"/>
    <cellStyle name="40 % - Markeringsfarve1 3 13 3" xfId="43349" xr:uid="{00000000-0005-0000-0000-0000714E0000}"/>
    <cellStyle name="40 % - Markeringsfarve1 3 14" xfId="21362" xr:uid="{00000000-0005-0000-0000-0000724E0000}"/>
    <cellStyle name="40 % - Markeringsfarve1 3 15" xfId="36350" xr:uid="{00000000-0005-0000-0000-0000734E0000}"/>
    <cellStyle name="40 % - Markeringsfarve1 3 2" xfId="3930" xr:uid="{00000000-0005-0000-0000-0000744E0000}"/>
    <cellStyle name="40 % - Markeringsfarve1 3 2 10" xfId="6441" xr:uid="{00000000-0005-0000-0000-0000754E0000}"/>
    <cellStyle name="40 % - Markeringsfarve1 3 2 10 2" xfId="13937" xr:uid="{00000000-0005-0000-0000-0000764E0000}"/>
    <cellStyle name="40 % - Markeringsfarve1 3 2 10 2 2" xfId="30252" xr:uid="{00000000-0005-0000-0000-0000774E0000}"/>
    <cellStyle name="40 % - Markeringsfarve1 3 2 10 2 3" xfId="45216" xr:uid="{00000000-0005-0000-0000-0000784E0000}"/>
    <cellStyle name="40 % - Markeringsfarve1 3 2 10 3" xfId="23230" xr:uid="{00000000-0005-0000-0000-0000794E0000}"/>
    <cellStyle name="40 % - Markeringsfarve1 3 2 10 4" xfId="38217" xr:uid="{00000000-0005-0000-0000-00007A4E0000}"/>
    <cellStyle name="40 % - Markeringsfarve1 3 2 11" xfId="12067" xr:uid="{00000000-0005-0000-0000-00007B4E0000}"/>
    <cellStyle name="40 % - Markeringsfarve1 3 2 11 2" xfId="28387" xr:uid="{00000000-0005-0000-0000-00007C4E0000}"/>
    <cellStyle name="40 % - Markeringsfarve1 3 2 11 3" xfId="43352" xr:uid="{00000000-0005-0000-0000-00007D4E0000}"/>
    <cellStyle name="40 % - Markeringsfarve1 3 2 12" xfId="21365" xr:uid="{00000000-0005-0000-0000-00007E4E0000}"/>
    <cellStyle name="40 % - Markeringsfarve1 3 2 13" xfId="36353" xr:uid="{00000000-0005-0000-0000-00007F4E0000}"/>
    <cellStyle name="40 % - Markeringsfarve1 3 2 2" xfId="3931" xr:uid="{00000000-0005-0000-0000-0000804E0000}"/>
    <cellStyle name="40 % - Markeringsfarve1 3 2 2 2" xfId="3932" xr:uid="{00000000-0005-0000-0000-0000814E0000}"/>
    <cellStyle name="40 % - Markeringsfarve1 3 2 2 2 2" xfId="3933" xr:uid="{00000000-0005-0000-0000-0000824E0000}"/>
    <cellStyle name="40 % - Markeringsfarve1 3 2 2 2 2 2" xfId="8334" xr:uid="{00000000-0005-0000-0000-0000834E0000}"/>
    <cellStyle name="40 % - Markeringsfarve1 3 2 2 2 2 2 2" xfId="15813" xr:uid="{00000000-0005-0000-0000-0000844E0000}"/>
    <cellStyle name="40 % - Markeringsfarve1 3 2 2 2 2 2 2 2" xfId="32128" xr:uid="{00000000-0005-0000-0000-0000854E0000}"/>
    <cellStyle name="40 % - Markeringsfarve1 3 2 2 2 2 2 2 3" xfId="47092" xr:uid="{00000000-0005-0000-0000-0000864E0000}"/>
    <cellStyle name="40 % - Markeringsfarve1 3 2 2 2 2 2 3" xfId="25106" xr:uid="{00000000-0005-0000-0000-0000874E0000}"/>
    <cellStyle name="40 % - Markeringsfarve1 3 2 2 2 2 2 4" xfId="40093" xr:uid="{00000000-0005-0000-0000-0000884E0000}"/>
    <cellStyle name="40 % - Markeringsfarve1 3 2 2 2 2 3" xfId="12070" xr:uid="{00000000-0005-0000-0000-0000894E0000}"/>
    <cellStyle name="40 % - Markeringsfarve1 3 2 2 2 2 3 2" xfId="28390" xr:uid="{00000000-0005-0000-0000-00008A4E0000}"/>
    <cellStyle name="40 % - Markeringsfarve1 3 2 2 2 2 3 3" xfId="43355" xr:uid="{00000000-0005-0000-0000-00008B4E0000}"/>
    <cellStyle name="40 % - Markeringsfarve1 3 2 2 2 2 4" xfId="21368" xr:uid="{00000000-0005-0000-0000-00008C4E0000}"/>
    <cellStyle name="40 % - Markeringsfarve1 3 2 2 2 2 5" xfId="36356" xr:uid="{00000000-0005-0000-0000-00008D4E0000}"/>
    <cellStyle name="40 % - Markeringsfarve1 3 2 2 2 3" xfId="6909" xr:uid="{00000000-0005-0000-0000-00008E4E0000}"/>
    <cellStyle name="40 % - Markeringsfarve1 3 2 2 2 3 2" xfId="14404" xr:uid="{00000000-0005-0000-0000-00008F4E0000}"/>
    <cellStyle name="40 % - Markeringsfarve1 3 2 2 2 3 2 2" xfId="30719" xr:uid="{00000000-0005-0000-0000-0000904E0000}"/>
    <cellStyle name="40 % - Markeringsfarve1 3 2 2 2 3 2 3" xfId="45683" xr:uid="{00000000-0005-0000-0000-0000914E0000}"/>
    <cellStyle name="40 % - Markeringsfarve1 3 2 2 2 3 3" xfId="23697" xr:uid="{00000000-0005-0000-0000-0000924E0000}"/>
    <cellStyle name="40 % - Markeringsfarve1 3 2 2 2 3 4" xfId="38684" xr:uid="{00000000-0005-0000-0000-0000934E0000}"/>
    <cellStyle name="40 % - Markeringsfarve1 3 2 2 2 4" xfId="12069" xr:uid="{00000000-0005-0000-0000-0000944E0000}"/>
    <cellStyle name="40 % - Markeringsfarve1 3 2 2 2 4 2" xfId="28389" xr:uid="{00000000-0005-0000-0000-0000954E0000}"/>
    <cellStyle name="40 % - Markeringsfarve1 3 2 2 2 4 3" xfId="43354" xr:uid="{00000000-0005-0000-0000-0000964E0000}"/>
    <cellStyle name="40 % - Markeringsfarve1 3 2 2 2 5" xfId="21367" xr:uid="{00000000-0005-0000-0000-0000974E0000}"/>
    <cellStyle name="40 % - Markeringsfarve1 3 2 2 2 6" xfId="36355" xr:uid="{00000000-0005-0000-0000-0000984E0000}"/>
    <cellStyle name="40 % - Markeringsfarve1 3 2 2 3" xfId="3934" xr:uid="{00000000-0005-0000-0000-0000994E0000}"/>
    <cellStyle name="40 % - Markeringsfarve1 3 2 2 3 2" xfId="7564" xr:uid="{00000000-0005-0000-0000-00009A4E0000}"/>
    <cellStyle name="40 % - Markeringsfarve1 3 2 2 3 2 2" xfId="15053" xr:uid="{00000000-0005-0000-0000-00009B4E0000}"/>
    <cellStyle name="40 % - Markeringsfarve1 3 2 2 3 2 2 2" xfId="31368" xr:uid="{00000000-0005-0000-0000-00009C4E0000}"/>
    <cellStyle name="40 % - Markeringsfarve1 3 2 2 3 2 2 3" xfId="46332" xr:uid="{00000000-0005-0000-0000-00009D4E0000}"/>
    <cellStyle name="40 % - Markeringsfarve1 3 2 2 3 2 3" xfId="24346" xr:uid="{00000000-0005-0000-0000-00009E4E0000}"/>
    <cellStyle name="40 % - Markeringsfarve1 3 2 2 3 2 4" xfId="39333" xr:uid="{00000000-0005-0000-0000-00009F4E0000}"/>
    <cellStyle name="40 % - Markeringsfarve1 3 2 2 3 3" xfId="12071" xr:uid="{00000000-0005-0000-0000-0000A04E0000}"/>
    <cellStyle name="40 % - Markeringsfarve1 3 2 2 3 3 2" xfId="28391" xr:uid="{00000000-0005-0000-0000-0000A14E0000}"/>
    <cellStyle name="40 % - Markeringsfarve1 3 2 2 3 3 3" xfId="43356" xr:uid="{00000000-0005-0000-0000-0000A24E0000}"/>
    <cellStyle name="40 % - Markeringsfarve1 3 2 2 3 4" xfId="21369" xr:uid="{00000000-0005-0000-0000-0000A34E0000}"/>
    <cellStyle name="40 % - Markeringsfarve1 3 2 2 3 5" xfId="36357" xr:uid="{00000000-0005-0000-0000-0000A44E0000}"/>
    <cellStyle name="40 % - Markeringsfarve1 3 2 2 4" xfId="3935" xr:uid="{00000000-0005-0000-0000-0000A54E0000}"/>
    <cellStyle name="40 % - Markeringsfarve1 3 2 2 4 2" xfId="9170" xr:uid="{00000000-0005-0000-0000-0000A64E0000}"/>
    <cellStyle name="40 % - Markeringsfarve1 3 2 2 4 2 2" xfId="16637" xr:uid="{00000000-0005-0000-0000-0000A74E0000}"/>
    <cellStyle name="40 % - Markeringsfarve1 3 2 2 4 2 2 2" xfId="32952" xr:uid="{00000000-0005-0000-0000-0000A84E0000}"/>
    <cellStyle name="40 % - Markeringsfarve1 3 2 2 4 2 2 3" xfId="47916" xr:uid="{00000000-0005-0000-0000-0000A94E0000}"/>
    <cellStyle name="40 % - Markeringsfarve1 3 2 2 4 2 3" xfId="25930" xr:uid="{00000000-0005-0000-0000-0000AA4E0000}"/>
    <cellStyle name="40 % - Markeringsfarve1 3 2 2 4 2 4" xfId="40917" xr:uid="{00000000-0005-0000-0000-0000AB4E0000}"/>
    <cellStyle name="40 % - Markeringsfarve1 3 2 2 4 3" xfId="12072" xr:uid="{00000000-0005-0000-0000-0000AC4E0000}"/>
    <cellStyle name="40 % - Markeringsfarve1 3 2 2 4 3 2" xfId="28392" xr:uid="{00000000-0005-0000-0000-0000AD4E0000}"/>
    <cellStyle name="40 % - Markeringsfarve1 3 2 2 4 3 3" xfId="43357" xr:uid="{00000000-0005-0000-0000-0000AE4E0000}"/>
    <cellStyle name="40 % - Markeringsfarve1 3 2 2 4 4" xfId="21370" xr:uid="{00000000-0005-0000-0000-0000AF4E0000}"/>
    <cellStyle name="40 % - Markeringsfarve1 3 2 2 4 5" xfId="36358" xr:uid="{00000000-0005-0000-0000-0000B04E0000}"/>
    <cellStyle name="40 % - Markeringsfarve1 3 2 2 5" xfId="6442" xr:uid="{00000000-0005-0000-0000-0000B14E0000}"/>
    <cellStyle name="40 % - Markeringsfarve1 3 2 2 5 2" xfId="13938" xr:uid="{00000000-0005-0000-0000-0000B24E0000}"/>
    <cellStyle name="40 % - Markeringsfarve1 3 2 2 5 2 2" xfId="30253" xr:uid="{00000000-0005-0000-0000-0000B34E0000}"/>
    <cellStyle name="40 % - Markeringsfarve1 3 2 2 5 2 3" xfId="45217" xr:uid="{00000000-0005-0000-0000-0000B44E0000}"/>
    <cellStyle name="40 % - Markeringsfarve1 3 2 2 5 3" xfId="23231" xr:uid="{00000000-0005-0000-0000-0000B54E0000}"/>
    <cellStyle name="40 % - Markeringsfarve1 3 2 2 5 4" xfId="38218" xr:uid="{00000000-0005-0000-0000-0000B64E0000}"/>
    <cellStyle name="40 % - Markeringsfarve1 3 2 2 6" xfId="12068" xr:uid="{00000000-0005-0000-0000-0000B74E0000}"/>
    <cellStyle name="40 % - Markeringsfarve1 3 2 2 6 2" xfId="28388" xr:uid="{00000000-0005-0000-0000-0000B84E0000}"/>
    <cellStyle name="40 % - Markeringsfarve1 3 2 2 6 3" xfId="43353" xr:uid="{00000000-0005-0000-0000-0000B94E0000}"/>
    <cellStyle name="40 % - Markeringsfarve1 3 2 2 7" xfId="21366" xr:uid="{00000000-0005-0000-0000-0000BA4E0000}"/>
    <cellStyle name="40 % - Markeringsfarve1 3 2 2 8" xfId="36354" xr:uid="{00000000-0005-0000-0000-0000BB4E0000}"/>
    <cellStyle name="40 % - Markeringsfarve1 3 2 3" xfId="3936" xr:uid="{00000000-0005-0000-0000-0000BC4E0000}"/>
    <cellStyle name="40 % - Markeringsfarve1 3 2 3 2" xfId="3937" xr:uid="{00000000-0005-0000-0000-0000BD4E0000}"/>
    <cellStyle name="40 % - Markeringsfarve1 3 2 3 2 2" xfId="3938" xr:uid="{00000000-0005-0000-0000-0000BE4E0000}"/>
    <cellStyle name="40 % - Markeringsfarve1 3 2 3 2 2 2" xfId="8457" xr:uid="{00000000-0005-0000-0000-0000BF4E0000}"/>
    <cellStyle name="40 % - Markeringsfarve1 3 2 3 2 2 2 2" xfId="15936" xr:uid="{00000000-0005-0000-0000-0000C04E0000}"/>
    <cellStyle name="40 % - Markeringsfarve1 3 2 3 2 2 2 2 2" xfId="32251" xr:uid="{00000000-0005-0000-0000-0000C14E0000}"/>
    <cellStyle name="40 % - Markeringsfarve1 3 2 3 2 2 2 2 3" xfId="47215" xr:uid="{00000000-0005-0000-0000-0000C24E0000}"/>
    <cellStyle name="40 % - Markeringsfarve1 3 2 3 2 2 2 3" xfId="25229" xr:uid="{00000000-0005-0000-0000-0000C34E0000}"/>
    <cellStyle name="40 % - Markeringsfarve1 3 2 3 2 2 2 4" xfId="40216" xr:uid="{00000000-0005-0000-0000-0000C44E0000}"/>
    <cellStyle name="40 % - Markeringsfarve1 3 2 3 2 2 3" xfId="12075" xr:uid="{00000000-0005-0000-0000-0000C54E0000}"/>
    <cellStyle name="40 % - Markeringsfarve1 3 2 3 2 2 3 2" xfId="28395" xr:uid="{00000000-0005-0000-0000-0000C64E0000}"/>
    <cellStyle name="40 % - Markeringsfarve1 3 2 3 2 2 3 3" xfId="43360" xr:uid="{00000000-0005-0000-0000-0000C74E0000}"/>
    <cellStyle name="40 % - Markeringsfarve1 3 2 3 2 2 4" xfId="21373" xr:uid="{00000000-0005-0000-0000-0000C84E0000}"/>
    <cellStyle name="40 % - Markeringsfarve1 3 2 3 2 2 5" xfId="36361" xr:uid="{00000000-0005-0000-0000-0000C94E0000}"/>
    <cellStyle name="40 % - Markeringsfarve1 3 2 3 2 3" xfId="7012" xr:uid="{00000000-0005-0000-0000-0000CA4E0000}"/>
    <cellStyle name="40 % - Markeringsfarve1 3 2 3 2 3 2" xfId="14507" xr:uid="{00000000-0005-0000-0000-0000CB4E0000}"/>
    <cellStyle name="40 % - Markeringsfarve1 3 2 3 2 3 2 2" xfId="30822" xr:uid="{00000000-0005-0000-0000-0000CC4E0000}"/>
    <cellStyle name="40 % - Markeringsfarve1 3 2 3 2 3 2 3" xfId="45786" xr:uid="{00000000-0005-0000-0000-0000CD4E0000}"/>
    <cellStyle name="40 % - Markeringsfarve1 3 2 3 2 3 3" xfId="23800" xr:uid="{00000000-0005-0000-0000-0000CE4E0000}"/>
    <cellStyle name="40 % - Markeringsfarve1 3 2 3 2 3 4" xfId="38787" xr:uid="{00000000-0005-0000-0000-0000CF4E0000}"/>
    <cellStyle name="40 % - Markeringsfarve1 3 2 3 2 4" xfId="12074" xr:uid="{00000000-0005-0000-0000-0000D04E0000}"/>
    <cellStyle name="40 % - Markeringsfarve1 3 2 3 2 4 2" xfId="28394" xr:uid="{00000000-0005-0000-0000-0000D14E0000}"/>
    <cellStyle name="40 % - Markeringsfarve1 3 2 3 2 4 3" xfId="43359" xr:uid="{00000000-0005-0000-0000-0000D24E0000}"/>
    <cellStyle name="40 % - Markeringsfarve1 3 2 3 2 5" xfId="21372" xr:uid="{00000000-0005-0000-0000-0000D34E0000}"/>
    <cellStyle name="40 % - Markeringsfarve1 3 2 3 2 6" xfId="36360" xr:uid="{00000000-0005-0000-0000-0000D44E0000}"/>
    <cellStyle name="40 % - Markeringsfarve1 3 2 3 3" xfId="3939" xr:uid="{00000000-0005-0000-0000-0000D54E0000}"/>
    <cellStyle name="40 % - Markeringsfarve1 3 2 3 3 2" xfId="7687" xr:uid="{00000000-0005-0000-0000-0000D64E0000}"/>
    <cellStyle name="40 % - Markeringsfarve1 3 2 3 3 2 2" xfId="15176" xr:uid="{00000000-0005-0000-0000-0000D74E0000}"/>
    <cellStyle name="40 % - Markeringsfarve1 3 2 3 3 2 2 2" xfId="31491" xr:uid="{00000000-0005-0000-0000-0000D84E0000}"/>
    <cellStyle name="40 % - Markeringsfarve1 3 2 3 3 2 2 3" xfId="46455" xr:uid="{00000000-0005-0000-0000-0000D94E0000}"/>
    <cellStyle name="40 % - Markeringsfarve1 3 2 3 3 2 3" xfId="24469" xr:uid="{00000000-0005-0000-0000-0000DA4E0000}"/>
    <cellStyle name="40 % - Markeringsfarve1 3 2 3 3 2 4" xfId="39456" xr:uid="{00000000-0005-0000-0000-0000DB4E0000}"/>
    <cellStyle name="40 % - Markeringsfarve1 3 2 3 3 3" xfId="12076" xr:uid="{00000000-0005-0000-0000-0000DC4E0000}"/>
    <cellStyle name="40 % - Markeringsfarve1 3 2 3 3 3 2" xfId="28396" xr:uid="{00000000-0005-0000-0000-0000DD4E0000}"/>
    <cellStyle name="40 % - Markeringsfarve1 3 2 3 3 3 3" xfId="43361" xr:uid="{00000000-0005-0000-0000-0000DE4E0000}"/>
    <cellStyle name="40 % - Markeringsfarve1 3 2 3 3 4" xfId="21374" xr:uid="{00000000-0005-0000-0000-0000DF4E0000}"/>
    <cellStyle name="40 % - Markeringsfarve1 3 2 3 3 5" xfId="36362" xr:uid="{00000000-0005-0000-0000-0000E04E0000}"/>
    <cellStyle name="40 % - Markeringsfarve1 3 2 3 4" xfId="3940" xr:uid="{00000000-0005-0000-0000-0000E14E0000}"/>
    <cellStyle name="40 % - Markeringsfarve1 3 2 3 4 2" xfId="9415" xr:uid="{00000000-0005-0000-0000-0000E24E0000}"/>
    <cellStyle name="40 % - Markeringsfarve1 3 2 3 4 2 2" xfId="16872" xr:uid="{00000000-0005-0000-0000-0000E34E0000}"/>
    <cellStyle name="40 % - Markeringsfarve1 3 2 3 4 2 2 2" xfId="33187" xr:uid="{00000000-0005-0000-0000-0000E44E0000}"/>
    <cellStyle name="40 % - Markeringsfarve1 3 2 3 4 2 2 3" xfId="48151" xr:uid="{00000000-0005-0000-0000-0000E54E0000}"/>
    <cellStyle name="40 % - Markeringsfarve1 3 2 3 4 2 3" xfId="26165" xr:uid="{00000000-0005-0000-0000-0000E64E0000}"/>
    <cellStyle name="40 % - Markeringsfarve1 3 2 3 4 2 4" xfId="41152" xr:uid="{00000000-0005-0000-0000-0000E74E0000}"/>
    <cellStyle name="40 % - Markeringsfarve1 3 2 3 4 3" xfId="12077" xr:uid="{00000000-0005-0000-0000-0000E84E0000}"/>
    <cellStyle name="40 % - Markeringsfarve1 3 2 3 4 3 2" xfId="28397" xr:uid="{00000000-0005-0000-0000-0000E94E0000}"/>
    <cellStyle name="40 % - Markeringsfarve1 3 2 3 4 3 3" xfId="43362" xr:uid="{00000000-0005-0000-0000-0000EA4E0000}"/>
    <cellStyle name="40 % - Markeringsfarve1 3 2 3 4 4" xfId="21375" xr:uid="{00000000-0005-0000-0000-0000EB4E0000}"/>
    <cellStyle name="40 % - Markeringsfarve1 3 2 3 4 5" xfId="36363" xr:uid="{00000000-0005-0000-0000-0000EC4E0000}"/>
    <cellStyle name="40 % - Markeringsfarve1 3 2 3 5" xfId="6443" xr:uid="{00000000-0005-0000-0000-0000ED4E0000}"/>
    <cellStyle name="40 % - Markeringsfarve1 3 2 3 5 2" xfId="13939" xr:uid="{00000000-0005-0000-0000-0000EE4E0000}"/>
    <cellStyle name="40 % - Markeringsfarve1 3 2 3 5 2 2" xfId="30254" xr:uid="{00000000-0005-0000-0000-0000EF4E0000}"/>
    <cellStyle name="40 % - Markeringsfarve1 3 2 3 5 2 3" xfId="45218" xr:uid="{00000000-0005-0000-0000-0000F04E0000}"/>
    <cellStyle name="40 % - Markeringsfarve1 3 2 3 5 3" xfId="23232" xr:uid="{00000000-0005-0000-0000-0000F14E0000}"/>
    <cellStyle name="40 % - Markeringsfarve1 3 2 3 5 4" xfId="38219" xr:uid="{00000000-0005-0000-0000-0000F24E0000}"/>
    <cellStyle name="40 % - Markeringsfarve1 3 2 3 6" xfId="12073" xr:uid="{00000000-0005-0000-0000-0000F34E0000}"/>
    <cellStyle name="40 % - Markeringsfarve1 3 2 3 6 2" xfId="28393" xr:uid="{00000000-0005-0000-0000-0000F44E0000}"/>
    <cellStyle name="40 % - Markeringsfarve1 3 2 3 6 3" xfId="43358" xr:uid="{00000000-0005-0000-0000-0000F54E0000}"/>
    <cellStyle name="40 % - Markeringsfarve1 3 2 3 7" xfId="21371" xr:uid="{00000000-0005-0000-0000-0000F64E0000}"/>
    <cellStyle name="40 % - Markeringsfarve1 3 2 3 8" xfId="36359" xr:uid="{00000000-0005-0000-0000-0000F74E0000}"/>
    <cellStyle name="40 % - Markeringsfarve1 3 2 4" xfId="3941" xr:uid="{00000000-0005-0000-0000-0000F84E0000}"/>
    <cellStyle name="40 % - Markeringsfarve1 3 2 4 2" xfId="3942" xr:uid="{00000000-0005-0000-0000-0000F94E0000}"/>
    <cellStyle name="40 % - Markeringsfarve1 3 2 4 2 2" xfId="3943" xr:uid="{00000000-0005-0000-0000-0000FA4E0000}"/>
    <cellStyle name="40 % - Markeringsfarve1 3 2 4 2 2 2" xfId="8572" xr:uid="{00000000-0005-0000-0000-0000FB4E0000}"/>
    <cellStyle name="40 % - Markeringsfarve1 3 2 4 2 2 2 2" xfId="16051" xr:uid="{00000000-0005-0000-0000-0000FC4E0000}"/>
    <cellStyle name="40 % - Markeringsfarve1 3 2 4 2 2 2 2 2" xfId="32366" xr:uid="{00000000-0005-0000-0000-0000FD4E0000}"/>
    <cellStyle name="40 % - Markeringsfarve1 3 2 4 2 2 2 2 3" xfId="47330" xr:uid="{00000000-0005-0000-0000-0000FE4E0000}"/>
    <cellStyle name="40 % - Markeringsfarve1 3 2 4 2 2 2 3" xfId="25344" xr:uid="{00000000-0005-0000-0000-0000FF4E0000}"/>
    <cellStyle name="40 % - Markeringsfarve1 3 2 4 2 2 2 4" xfId="40331" xr:uid="{00000000-0005-0000-0000-0000004F0000}"/>
    <cellStyle name="40 % - Markeringsfarve1 3 2 4 2 2 3" xfId="12080" xr:uid="{00000000-0005-0000-0000-0000014F0000}"/>
    <cellStyle name="40 % - Markeringsfarve1 3 2 4 2 2 3 2" xfId="28400" xr:uid="{00000000-0005-0000-0000-0000024F0000}"/>
    <cellStyle name="40 % - Markeringsfarve1 3 2 4 2 2 3 3" xfId="43365" xr:uid="{00000000-0005-0000-0000-0000034F0000}"/>
    <cellStyle name="40 % - Markeringsfarve1 3 2 4 2 2 4" xfId="21378" xr:uid="{00000000-0005-0000-0000-0000044F0000}"/>
    <cellStyle name="40 % - Markeringsfarve1 3 2 4 2 2 5" xfId="36366" xr:uid="{00000000-0005-0000-0000-0000054F0000}"/>
    <cellStyle name="40 % - Markeringsfarve1 3 2 4 2 3" xfId="7111" xr:uid="{00000000-0005-0000-0000-0000064F0000}"/>
    <cellStyle name="40 % - Markeringsfarve1 3 2 4 2 3 2" xfId="14603" xr:uid="{00000000-0005-0000-0000-0000074F0000}"/>
    <cellStyle name="40 % - Markeringsfarve1 3 2 4 2 3 2 2" xfId="30918" xr:uid="{00000000-0005-0000-0000-0000084F0000}"/>
    <cellStyle name="40 % - Markeringsfarve1 3 2 4 2 3 2 3" xfId="45882" xr:uid="{00000000-0005-0000-0000-0000094F0000}"/>
    <cellStyle name="40 % - Markeringsfarve1 3 2 4 2 3 3" xfId="23896" xr:uid="{00000000-0005-0000-0000-00000A4F0000}"/>
    <cellStyle name="40 % - Markeringsfarve1 3 2 4 2 3 4" xfId="38883" xr:uid="{00000000-0005-0000-0000-00000B4F0000}"/>
    <cellStyle name="40 % - Markeringsfarve1 3 2 4 2 4" xfId="12079" xr:uid="{00000000-0005-0000-0000-00000C4F0000}"/>
    <cellStyle name="40 % - Markeringsfarve1 3 2 4 2 4 2" xfId="28399" xr:uid="{00000000-0005-0000-0000-00000D4F0000}"/>
    <cellStyle name="40 % - Markeringsfarve1 3 2 4 2 4 3" xfId="43364" xr:uid="{00000000-0005-0000-0000-00000E4F0000}"/>
    <cellStyle name="40 % - Markeringsfarve1 3 2 4 2 5" xfId="21377" xr:uid="{00000000-0005-0000-0000-00000F4F0000}"/>
    <cellStyle name="40 % - Markeringsfarve1 3 2 4 2 6" xfId="36365" xr:uid="{00000000-0005-0000-0000-0000104F0000}"/>
    <cellStyle name="40 % - Markeringsfarve1 3 2 4 3" xfId="3944" xr:uid="{00000000-0005-0000-0000-0000114F0000}"/>
    <cellStyle name="40 % - Markeringsfarve1 3 2 4 3 2" xfId="7848" xr:uid="{00000000-0005-0000-0000-0000124F0000}"/>
    <cellStyle name="40 % - Markeringsfarve1 3 2 4 3 2 2" xfId="15336" xr:uid="{00000000-0005-0000-0000-0000134F0000}"/>
    <cellStyle name="40 % - Markeringsfarve1 3 2 4 3 2 2 2" xfId="31651" xr:uid="{00000000-0005-0000-0000-0000144F0000}"/>
    <cellStyle name="40 % - Markeringsfarve1 3 2 4 3 2 2 3" xfId="46615" xr:uid="{00000000-0005-0000-0000-0000154F0000}"/>
    <cellStyle name="40 % - Markeringsfarve1 3 2 4 3 2 3" xfId="24629" xr:uid="{00000000-0005-0000-0000-0000164F0000}"/>
    <cellStyle name="40 % - Markeringsfarve1 3 2 4 3 2 4" xfId="39616" xr:uid="{00000000-0005-0000-0000-0000174F0000}"/>
    <cellStyle name="40 % - Markeringsfarve1 3 2 4 3 3" xfId="12081" xr:uid="{00000000-0005-0000-0000-0000184F0000}"/>
    <cellStyle name="40 % - Markeringsfarve1 3 2 4 3 3 2" xfId="28401" xr:uid="{00000000-0005-0000-0000-0000194F0000}"/>
    <cellStyle name="40 % - Markeringsfarve1 3 2 4 3 3 3" xfId="43366" xr:uid="{00000000-0005-0000-0000-00001A4F0000}"/>
    <cellStyle name="40 % - Markeringsfarve1 3 2 4 3 4" xfId="21379" xr:uid="{00000000-0005-0000-0000-00001B4F0000}"/>
    <cellStyle name="40 % - Markeringsfarve1 3 2 4 3 5" xfId="36367" xr:uid="{00000000-0005-0000-0000-00001C4F0000}"/>
    <cellStyle name="40 % - Markeringsfarve1 3 2 4 4" xfId="3945" xr:uid="{00000000-0005-0000-0000-00001D4F0000}"/>
    <cellStyle name="40 % - Markeringsfarve1 3 2 4 4 2" xfId="9139" xr:uid="{00000000-0005-0000-0000-00001E4F0000}"/>
    <cellStyle name="40 % - Markeringsfarve1 3 2 4 4 2 2" xfId="16608" xr:uid="{00000000-0005-0000-0000-00001F4F0000}"/>
    <cellStyle name="40 % - Markeringsfarve1 3 2 4 4 2 2 2" xfId="32923" xr:uid="{00000000-0005-0000-0000-0000204F0000}"/>
    <cellStyle name="40 % - Markeringsfarve1 3 2 4 4 2 2 3" xfId="47887" xr:uid="{00000000-0005-0000-0000-0000214F0000}"/>
    <cellStyle name="40 % - Markeringsfarve1 3 2 4 4 2 3" xfId="25901" xr:uid="{00000000-0005-0000-0000-0000224F0000}"/>
    <cellStyle name="40 % - Markeringsfarve1 3 2 4 4 2 4" xfId="40888" xr:uid="{00000000-0005-0000-0000-0000234F0000}"/>
    <cellStyle name="40 % - Markeringsfarve1 3 2 4 4 3" xfId="12082" xr:uid="{00000000-0005-0000-0000-0000244F0000}"/>
    <cellStyle name="40 % - Markeringsfarve1 3 2 4 4 3 2" xfId="28402" xr:uid="{00000000-0005-0000-0000-0000254F0000}"/>
    <cellStyle name="40 % - Markeringsfarve1 3 2 4 4 3 3" xfId="43367" xr:uid="{00000000-0005-0000-0000-0000264F0000}"/>
    <cellStyle name="40 % - Markeringsfarve1 3 2 4 4 4" xfId="21380" xr:uid="{00000000-0005-0000-0000-0000274F0000}"/>
    <cellStyle name="40 % - Markeringsfarve1 3 2 4 4 5" xfId="36368" xr:uid="{00000000-0005-0000-0000-0000284F0000}"/>
    <cellStyle name="40 % - Markeringsfarve1 3 2 4 5" xfId="6444" xr:uid="{00000000-0005-0000-0000-0000294F0000}"/>
    <cellStyle name="40 % - Markeringsfarve1 3 2 4 5 2" xfId="13940" xr:uid="{00000000-0005-0000-0000-00002A4F0000}"/>
    <cellStyle name="40 % - Markeringsfarve1 3 2 4 5 2 2" xfId="30255" xr:uid="{00000000-0005-0000-0000-00002B4F0000}"/>
    <cellStyle name="40 % - Markeringsfarve1 3 2 4 5 2 3" xfId="45219" xr:uid="{00000000-0005-0000-0000-00002C4F0000}"/>
    <cellStyle name="40 % - Markeringsfarve1 3 2 4 5 3" xfId="23233" xr:uid="{00000000-0005-0000-0000-00002D4F0000}"/>
    <cellStyle name="40 % - Markeringsfarve1 3 2 4 5 4" xfId="38220" xr:uid="{00000000-0005-0000-0000-00002E4F0000}"/>
    <cellStyle name="40 % - Markeringsfarve1 3 2 4 6" xfId="12078" xr:uid="{00000000-0005-0000-0000-00002F4F0000}"/>
    <cellStyle name="40 % - Markeringsfarve1 3 2 4 6 2" xfId="28398" xr:uid="{00000000-0005-0000-0000-0000304F0000}"/>
    <cellStyle name="40 % - Markeringsfarve1 3 2 4 6 3" xfId="43363" xr:uid="{00000000-0005-0000-0000-0000314F0000}"/>
    <cellStyle name="40 % - Markeringsfarve1 3 2 4 7" xfId="21376" xr:uid="{00000000-0005-0000-0000-0000324F0000}"/>
    <cellStyle name="40 % - Markeringsfarve1 3 2 4 8" xfId="36364" xr:uid="{00000000-0005-0000-0000-0000334F0000}"/>
    <cellStyle name="40 % - Markeringsfarve1 3 2 5" xfId="3946" xr:uid="{00000000-0005-0000-0000-0000344F0000}"/>
    <cellStyle name="40 % - Markeringsfarve1 3 2 5 2" xfId="3947" xr:uid="{00000000-0005-0000-0000-0000354F0000}"/>
    <cellStyle name="40 % - Markeringsfarve1 3 2 5 2 2" xfId="3948" xr:uid="{00000000-0005-0000-0000-0000364F0000}"/>
    <cellStyle name="40 % - Markeringsfarve1 3 2 5 2 2 2" xfId="8689" xr:uid="{00000000-0005-0000-0000-0000374F0000}"/>
    <cellStyle name="40 % - Markeringsfarve1 3 2 5 2 2 2 2" xfId="16168" xr:uid="{00000000-0005-0000-0000-0000384F0000}"/>
    <cellStyle name="40 % - Markeringsfarve1 3 2 5 2 2 2 2 2" xfId="32483" xr:uid="{00000000-0005-0000-0000-0000394F0000}"/>
    <cellStyle name="40 % - Markeringsfarve1 3 2 5 2 2 2 2 3" xfId="47447" xr:uid="{00000000-0005-0000-0000-00003A4F0000}"/>
    <cellStyle name="40 % - Markeringsfarve1 3 2 5 2 2 2 3" xfId="25461" xr:uid="{00000000-0005-0000-0000-00003B4F0000}"/>
    <cellStyle name="40 % - Markeringsfarve1 3 2 5 2 2 2 4" xfId="40448" xr:uid="{00000000-0005-0000-0000-00003C4F0000}"/>
    <cellStyle name="40 % - Markeringsfarve1 3 2 5 2 2 3" xfId="12085" xr:uid="{00000000-0005-0000-0000-00003D4F0000}"/>
    <cellStyle name="40 % - Markeringsfarve1 3 2 5 2 2 3 2" xfId="28405" xr:uid="{00000000-0005-0000-0000-00003E4F0000}"/>
    <cellStyle name="40 % - Markeringsfarve1 3 2 5 2 2 3 3" xfId="43370" xr:uid="{00000000-0005-0000-0000-00003F4F0000}"/>
    <cellStyle name="40 % - Markeringsfarve1 3 2 5 2 2 4" xfId="21383" xr:uid="{00000000-0005-0000-0000-0000404F0000}"/>
    <cellStyle name="40 % - Markeringsfarve1 3 2 5 2 2 5" xfId="36371" xr:uid="{00000000-0005-0000-0000-0000414F0000}"/>
    <cellStyle name="40 % - Markeringsfarve1 3 2 5 2 3" xfId="7210" xr:uid="{00000000-0005-0000-0000-0000424F0000}"/>
    <cellStyle name="40 % - Markeringsfarve1 3 2 5 2 3 2" xfId="14702" xr:uid="{00000000-0005-0000-0000-0000434F0000}"/>
    <cellStyle name="40 % - Markeringsfarve1 3 2 5 2 3 2 2" xfId="31017" xr:uid="{00000000-0005-0000-0000-0000444F0000}"/>
    <cellStyle name="40 % - Markeringsfarve1 3 2 5 2 3 2 3" xfId="45981" xr:uid="{00000000-0005-0000-0000-0000454F0000}"/>
    <cellStyle name="40 % - Markeringsfarve1 3 2 5 2 3 3" xfId="23995" xr:uid="{00000000-0005-0000-0000-0000464F0000}"/>
    <cellStyle name="40 % - Markeringsfarve1 3 2 5 2 3 4" xfId="38982" xr:uid="{00000000-0005-0000-0000-0000474F0000}"/>
    <cellStyle name="40 % - Markeringsfarve1 3 2 5 2 4" xfId="12084" xr:uid="{00000000-0005-0000-0000-0000484F0000}"/>
    <cellStyle name="40 % - Markeringsfarve1 3 2 5 2 4 2" xfId="28404" xr:uid="{00000000-0005-0000-0000-0000494F0000}"/>
    <cellStyle name="40 % - Markeringsfarve1 3 2 5 2 4 3" xfId="43369" xr:uid="{00000000-0005-0000-0000-00004A4F0000}"/>
    <cellStyle name="40 % - Markeringsfarve1 3 2 5 2 5" xfId="21382" xr:uid="{00000000-0005-0000-0000-00004B4F0000}"/>
    <cellStyle name="40 % - Markeringsfarve1 3 2 5 2 6" xfId="36370" xr:uid="{00000000-0005-0000-0000-00004C4F0000}"/>
    <cellStyle name="40 % - Markeringsfarve1 3 2 5 3" xfId="3949" xr:uid="{00000000-0005-0000-0000-00004D4F0000}"/>
    <cellStyle name="40 % - Markeringsfarve1 3 2 5 3 2" xfId="7965" xr:uid="{00000000-0005-0000-0000-00004E4F0000}"/>
    <cellStyle name="40 % - Markeringsfarve1 3 2 5 3 2 2" xfId="15453" xr:uid="{00000000-0005-0000-0000-00004F4F0000}"/>
    <cellStyle name="40 % - Markeringsfarve1 3 2 5 3 2 2 2" xfId="31768" xr:uid="{00000000-0005-0000-0000-0000504F0000}"/>
    <cellStyle name="40 % - Markeringsfarve1 3 2 5 3 2 2 3" xfId="46732" xr:uid="{00000000-0005-0000-0000-0000514F0000}"/>
    <cellStyle name="40 % - Markeringsfarve1 3 2 5 3 2 3" xfId="24746" xr:uid="{00000000-0005-0000-0000-0000524F0000}"/>
    <cellStyle name="40 % - Markeringsfarve1 3 2 5 3 2 4" xfId="39733" xr:uid="{00000000-0005-0000-0000-0000534F0000}"/>
    <cellStyle name="40 % - Markeringsfarve1 3 2 5 3 3" xfId="12086" xr:uid="{00000000-0005-0000-0000-0000544F0000}"/>
    <cellStyle name="40 % - Markeringsfarve1 3 2 5 3 3 2" xfId="28406" xr:uid="{00000000-0005-0000-0000-0000554F0000}"/>
    <cellStyle name="40 % - Markeringsfarve1 3 2 5 3 3 3" xfId="43371" xr:uid="{00000000-0005-0000-0000-0000564F0000}"/>
    <cellStyle name="40 % - Markeringsfarve1 3 2 5 3 4" xfId="21384" xr:uid="{00000000-0005-0000-0000-0000574F0000}"/>
    <cellStyle name="40 % - Markeringsfarve1 3 2 5 3 5" xfId="36372" xr:uid="{00000000-0005-0000-0000-0000584F0000}"/>
    <cellStyle name="40 % - Markeringsfarve1 3 2 5 4" xfId="3950" xr:uid="{00000000-0005-0000-0000-0000594F0000}"/>
    <cellStyle name="40 % - Markeringsfarve1 3 2 5 4 2" xfId="9373" xr:uid="{00000000-0005-0000-0000-00005A4F0000}"/>
    <cellStyle name="40 % - Markeringsfarve1 3 2 5 4 2 2" xfId="16832" xr:uid="{00000000-0005-0000-0000-00005B4F0000}"/>
    <cellStyle name="40 % - Markeringsfarve1 3 2 5 4 2 2 2" xfId="33147" xr:uid="{00000000-0005-0000-0000-00005C4F0000}"/>
    <cellStyle name="40 % - Markeringsfarve1 3 2 5 4 2 2 3" xfId="48111" xr:uid="{00000000-0005-0000-0000-00005D4F0000}"/>
    <cellStyle name="40 % - Markeringsfarve1 3 2 5 4 2 3" xfId="26125" xr:uid="{00000000-0005-0000-0000-00005E4F0000}"/>
    <cellStyle name="40 % - Markeringsfarve1 3 2 5 4 2 4" xfId="41112" xr:uid="{00000000-0005-0000-0000-00005F4F0000}"/>
    <cellStyle name="40 % - Markeringsfarve1 3 2 5 4 3" xfId="12087" xr:uid="{00000000-0005-0000-0000-0000604F0000}"/>
    <cellStyle name="40 % - Markeringsfarve1 3 2 5 4 3 2" xfId="28407" xr:uid="{00000000-0005-0000-0000-0000614F0000}"/>
    <cellStyle name="40 % - Markeringsfarve1 3 2 5 4 3 3" xfId="43372" xr:uid="{00000000-0005-0000-0000-0000624F0000}"/>
    <cellStyle name="40 % - Markeringsfarve1 3 2 5 4 4" xfId="21385" xr:uid="{00000000-0005-0000-0000-0000634F0000}"/>
    <cellStyle name="40 % - Markeringsfarve1 3 2 5 4 5" xfId="36373" xr:uid="{00000000-0005-0000-0000-0000644F0000}"/>
    <cellStyle name="40 % - Markeringsfarve1 3 2 5 5" xfId="6445" xr:uid="{00000000-0005-0000-0000-0000654F0000}"/>
    <cellStyle name="40 % - Markeringsfarve1 3 2 5 5 2" xfId="13941" xr:uid="{00000000-0005-0000-0000-0000664F0000}"/>
    <cellStyle name="40 % - Markeringsfarve1 3 2 5 5 2 2" xfId="30256" xr:uid="{00000000-0005-0000-0000-0000674F0000}"/>
    <cellStyle name="40 % - Markeringsfarve1 3 2 5 5 2 3" xfId="45220" xr:uid="{00000000-0005-0000-0000-0000684F0000}"/>
    <cellStyle name="40 % - Markeringsfarve1 3 2 5 5 3" xfId="23234" xr:uid="{00000000-0005-0000-0000-0000694F0000}"/>
    <cellStyle name="40 % - Markeringsfarve1 3 2 5 5 4" xfId="38221" xr:uid="{00000000-0005-0000-0000-00006A4F0000}"/>
    <cellStyle name="40 % - Markeringsfarve1 3 2 5 6" xfId="12083" xr:uid="{00000000-0005-0000-0000-00006B4F0000}"/>
    <cellStyle name="40 % - Markeringsfarve1 3 2 5 6 2" xfId="28403" xr:uid="{00000000-0005-0000-0000-00006C4F0000}"/>
    <cellStyle name="40 % - Markeringsfarve1 3 2 5 6 3" xfId="43368" xr:uid="{00000000-0005-0000-0000-00006D4F0000}"/>
    <cellStyle name="40 % - Markeringsfarve1 3 2 5 7" xfId="21381" xr:uid="{00000000-0005-0000-0000-00006E4F0000}"/>
    <cellStyle name="40 % - Markeringsfarve1 3 2 5 8" xfId="36369" xr:uid="{00000000-0005-0000-0000-00006F4F0000}"/>
    <cellStyle name="40 % - Markeringsfarve1 3 2 6" xfId="3951" xr:uid="{00000000-0005-0000-0000-0000704F0000}"/>
    <cellStyle name="40 % - Markeringsfarve1 3 2 6 2" xfId="3952" xr:uid="{00000000-0005-0000-0000-0000714F0000}"/>
    <cellStyle name="40 % - Markeringsfarve1 3 2 6 2 2" xfId="3953" xr:uid="{00000000-0005-0000-0000-0000724F0000}"/>
    <cellStyle name="40 % - Markeringsfarve1 3 2 6 2 2 2" xfId="8811" xr:uid="{00000000-0005-0000-0000-0000734F0000}"/>
    <cellStyle name="40 % - Markeringsfarve1 3 2 6 2 2 2 2" xfId="16290" xr:uid="{00000000-0005-0000-0000-0000744F0000}"/>
    <cellStyle name="40 % - Markeringsfarve1 3 2 6 2 2 2 2 2" xfId="32605" xr:uid="{00000000-0005-0000-0000-0000754F0000}"/>
    <cellStyle name="40 % - Markeringsfarve1 3 2 6 2 2 2 2 3" xfId="47569" xr:uid="{00000000-0005-0000-0000-0000764F0000}"/>
    <cellStyle name="40 % - Markeringsfarve1 3 2 6 2 2 2 3" xfId="25583" xr:uid="{00000000-0005-0000-0000-0000774F0000}"/>
    <cellStyle name="40 % - Markeringsfarve1 3 2 6 2 2 2 4" xfId="40570" xr:uid="{00000000-0005-0000-0000-0000784F0000}"/>
    <cellStyle name="40 % - Markeringsfarve1 3 2 6 2 2 3" xfId="12090" xr:uid="{00000000-0005-0000-0000-0000794F0000}"/>
    <cellStyle name="40 % - Markeringsfarve1 3 2 6 2 2 3 2" xfId="28410" xr:uid="{00000000-0005-0000-0000-00007A4F0000}"/>
    <cellStyle name="40 % - Markeringsfarve1 3 2 6 2 2 3 3" xfId="43375" xr:uid="{00000000-0005-0000-0000-00007B4F0000}"/>
    <cellStyle name="40 % - Markeringsfarve1 3 2 6 2 2 4" xfId="21388" xr:uid="{00000000-0005-0000-0000-00007C4F0000}"/>
    <cellStyle name="40 % - Markeringsfarve1 3 2 6 2 2 5" xfId="36376" xr:uid="{00000000-0005-0000-0000-00007D4F0000}"/>
    <cellStyle name="40 % - Markeringsfarve1 3 2 6 2 3" xfId="7313" xr:uid="{00000000-0005-0000-0000-00007E4F0000}"/>
    <cellStyle name="40 % - Markeringsfarve1 3 2 6 2 3 2" xfId="14805" xr:uid="{00000000-0005-0000-0000-00007F4F0000}"/>
    <cellStyle name="40 % - Markeringsfarve1 3 2 6 2 3 2 2" xfId="31120" xr:uid="{00000000-0005-0000-0000-0000804F0000}"/>
    <cellStyle name="40 % - Markeringsfarve1 3 2 6 2 3 2 3" xfId="46084" xr:uid="{00000000-0005-0000-0000-0000814F0000}"/>
    <cellStyle name="40 % - Markeringsfarve1 3 2 6 2 3 3" xfId="24098" xr:uid="{00000000-0005-0000-0000-0000824F0000}"/>
    <cellStyle name="40 % - Markeringsfarve1 3 2 6 2 3 4" xfId="39085" xr:uid="{00000000-0005-0000-0000-0000834F0000}"/>
    <cellStyle name="40 % - Markeringsfarve1 3 2 6 2 4" xfId="12089" xr:uid="{00000000-0005-0000-0000-0000844F0000}"/>
    <cellStyle name="40 % - Markeringsfarve1 3 2 6 2 4 2" xfId="28409" xr:uid="{00000000-0005-0000-0000-0000854F0000}"/>
    <cellStyle name="40 % - Markeringsfarve1 3 2 6 2 4 3" xfId="43374" xr:uid="{00000000-0005-0000-0000-0000864F0000}"/>
    <cellStyle name="40 % - Markeringsfarve1 3 2 6 2 5" xfId="21387" xr:uid="{00000000-0005-0000-0000-0000874F0000}"/>
    <cellStyle name="40 % - Markeringsfarve1 3 2 6 2 6" xfId="36375" xr:uid="{00000000-0005-0000-0000-0000884F0000}"/>
    <cellStyle name="40 % - Markeringsfarve1 3 2 6 3" xfId="3954" xr:uid="{00000000-0005-0000-0000-0000894F0000}"/>
    <cellStyle name="40 % - Markeringsfarve1 3 2 6 3 2" xfId="8088" xr:uid="{00000000-0005-0000-0000-00008A4F0000}"/>
    <cellStyle name="40 % - Markeringsfarve1 3 2 6 3 2 2" xfId="15576" xr:uid="{00000000-0005-0000-0000-00008B4F0000}"/>
    <cellStyle name="40 % - Markeringsfarve1 3 2 6 3 2 2 2" xfId="31891" xr:uid="{00000000-0005-0000-0000-00008C4F0000}"/>
    <cellStyle name="40 % - Markeringsfarve1 3 2 6 3 2 2 3" xfId="46855" xr:uid="{00000000-0005-0000-0000-00008D4F0000}"/>
    <cellStyle name="40 % - Markeringsfarve1 3 2 6 3 2 3" xfId="24869" xr:uid="{00000000-0005-0000-0000-00008E4F0000}"/>
    <cellStyle name="40 % - Markeringsfarve1 3 2 6 3 2 4" xfId="39856" xr:uid="{00000000-0005-0000-0000-00008F4F0000}"/>
    <cellStyle name="40 % - Markeringsfarve1 3 2 6 3 3" xfId="12091" xr:uid="{00000000-0005-0000-0000-0000904F0000}"/>
    <cellStyle name="40 % - Markeringsfarve1 3 2 6 3 3 2" xfId="28411" xr:uid="{00000000-0005-0000-0000-0000914F0000}"/>
    <cellStyle name="40 % - Markeringsfarve1 3 2 6 3 3 3" xfId="43376" xr:uid="{00000000-0005-0000-0000-0000924F0000}"/>
    <cellStyle name="40 % - Markeringsfarve1 3 2 6 3 4" xfId="21389" xr:uid="{00000000-0005-0000-0000-0000934F0000}"/>
    <cellStyle name="40 % - Markeringsfarve1 3 2 6 3 5" xfId="36377" xr:uid="{00000000-0005-0000-0000-0000944F0000}"/>
    <cellStyle name="40 % - Markeringsfarve1 3 2 6 4" xfId="3955" xr:uid="{00000000-0005-0000-0000-0000954F0000}"/>
    <cellStyle name="40 % - Markeringsfarve1 3 2 6 4 2" xfId="9098" xr:uid="{00000000-0005-0000-0000-0000964F0000}"/>
    <cellStyle name="40 % - Markeringsfarve1 3 2 6 4 2 2" xfId="16569" xr:uid="{00000000-0005-0000-0000-0000974F0000}"/>
    <cellStyle name="40 % - Markeringsfarve1 3 2 6 4 2 2 2" xfId="32884" xr:uid="{00000000-0005-0000-0000-0000984F0000}"/>
    <cellStyle name="40 % - Markeringsfarve1 3 2 6 4 2 2 3" xfId="47848" xr:uid="{00000000-0005-0000-0000-0000994F0000}"/>
    <cellStyle name="40 % - Markeringsfarve1 3 2 6 4 2 3" xfId="25862" xr:uid="{00000000-0005-0000-0000-00009A4F0000}"/>
    <cellStyle name="40 % - Markeringsfarve1 3 2 6 4 2 4" xfId="40849" xr:uid="{00000000-0005-0000-0000-00009B4F0000}"/>
    <cellStyle name="40 % - Markeringsfarve1 3 2 6 4 3" xfId="12092" xr:uid="{00000000-0005-0000-0000-00009C4F0000}"/>
    <cellStyle name="40 % - Markeringsfarve1 3 2 6 4 3 2" xfId="28412" xr:uid="{00000000-0005-0000-0000-00009D4F0000}"/>
    <cellStyle name="40 % - Markeringsfarve1 3 2 6 4 3 3" xfId="43377" xr:uid="{00000000-0005-0000-0000-00009E4F0000}"/>
    <cellStyle name="40 % - Markeringsfarve1 3 2 6 4 4" xfId="21390" xr:uid="{00000000-0005-0000-0000-00009F4F0000}"/>
    <cellStyle name="40 % - Markeringsfarve1 3 2 6 4 5" xfId="36378" xr:uid="{00000000-0005-0000-0000-0000A04F0000}"/>
    <cellStyle name="40 % - Markeringsfarve1 3 2 6 5" xfId="6446" xr:uid="{00000000-0005-0000-0000-0000A14F0000}"/>
    <cellStyle name="40 % - Markeringsfarve1 3 2 6 5 2" xfId="13942" xr:uid="{00000000-0005-0000-0000-0000A24F0000}"/>
    <cellStyle name="40 % - Markeringsfarve1 3 2 6 5 2 2" xfId="30257" xr:uid="{00000000-0005-0000-0000-0000A34F0000}"/>
    <cellStyle name="40 % - Markeringsfarve1 3 2 6 5 2 3" xfId="45221" xr:uid="{00000000-0005-0000-0000-0000A44F0000}"/>
    <cellStyle name="40 % - Markeringsfarve1 3 2 6 5 3" xfId="23235" xr:uid="{00000000-0005-0000-0000-0000A54F0000}"/>
    <cellStyle name="40 % - Markeringsfarve1 3 2 6 5 4" xfId="38222" xr:uid="{00000000-0005-0000-0000-0000A64F0000}"/>
    <cellStyle name="40 % - Markeringsfarve1 3 2 6 6" xfId="12088" xr:uid="{00000000-0005-0000-0000-0000A74F0000}"/>
    <cellStyle name="40 % - Markeringsfarve1 3 2 6 6 2" xfId="28408" xr:uid="{00000000-0005-0000-0000-0000A84F0000}"/>
    <cellStyle name="40 % - Markeringsfarve1 3 2 6 6 3" xfId="43373" xr:uid="{00000000-0005-0000-0000-0000A94F0000}"/>
    <cellStyle name="40 % - Markeringsfarve1 3 2 6 7" xfId="21386" xr:uid="{00000000-0005-0000-0000-0000AA4F0000}"/>
    <cellStyle name="40 % - Markeringsfarve1 3 2 6 8" xfId="36374" xr:uid="{00000000-0005-0000-0000-0000AB4F0000}"/>
    <cellStyle name="40 % - Markeringsfarve1 3 2 7" xfId="3956" xr:uid="{00000000-0005-0000-0000-0000AC4F0000}"/>
    <cellStyle name="40 % - Markeringsfarve1 3 2 7 2" xfId="3957" xr:uid="{00000000-0005-0000-0000-0000AD4F0000}"/>
    <cellStyle name="40 % - Markeringsfarve1 3 2 7 2 2" xfId="8215" xr:uid="{00000000-0005-0000-0000-0000AE4F0000}"/>
    <cellStyle name="40 % - Markeringsfarve1 3 2 7 2 2 2" xfId="15694" xr:uid="{00000000-0005-0000-0000-0000AF4F0000}"/>
    <cellStyle name="40 % - Markeringsfarve1 3 2 7 2 2 2 2" xfId="32009" xr:uid="{00000000-0005-0000-0000-0000B04F0000}"/>
    <cellStyle name="40 % - Markeringsfarve1 3 2 7 2 2 2 3" xfId="46973" xr:uid="{00000000-0005-0000-0000-0000B14F0000}"/>
    <cellStyle name="40 % - Markeringsfarve1 3 2 7 2 2 3" xfId="24987" xr:uid="{00000000-0005-0000-0000-0000B24F0000}"/>
    <cellStyle name="40 % - Markeringsfarve1 3 2 7 2 2 4" xfId="39974" xr:uid="{00000000-0005-0000-0000-0000B34F0000}"/>
    <cellStyle name="40 % - Markeringsfarve1 3 2 7 2 3" xfId="12094" xr:uid="{00000000-0005-0000-0000-0000B44F0000}"/>
    <cellStyle name="40 % - Markeringsfarve1 3 2 7 2 3 2" xfId="28414" xr:uid="{00000000-0005-0000-0000-0000B54F0000}"/>
    <cellStyle name="40 % - Markeringsfarve1 3 2 7 2 3 3" xfId="43379" xr:uid="{00000000-0005-0000-0000-0000B64F0000}"/>
    <cellStyle name="40 % - Markeringsfarve1 3 2 7 2 4" xfId="21392" xr:uid="{00000000-0005-0000-0000-0000B74F0000}"/>
    <cellStyle name="40 % - Markeringsfarve1 3 2 7 2 5" xfId="36380" xr:uid="{00000000-0005-0000-0000-0000B84F0000}"/>
    <cellStyle name="40 % - Markeringsfarve1 3 2 7 3" xfId="6810" xr:uid="{00000000-0005-0000-0000-0000B94F0000}"/>
    <cellStyle name="40 % - Markeringsfarve1 3 2 7 3 2" xfId="14305" xr:uid="{00000000-0005-0000-0000-0000BA4F0000}"/>
    <cellStyle name="40 % - Markeringsfarve1 3 2 7 3 2 2" xfId="30620" xr:uid="{00000000-0005-0000-0000-0000BB4F0000}"/>
    <cellStyle name="40 % - Markeringsfarve1 3 2 7 3 2 3" xfId="45584" xr:uid="{00000000-0005-0000-0000-0000BC4F0000}"/>
    <cellStyle name="40 % - Markeringsfarve1 3 2 7 3 3" xfId="23598" xr:uid="{00000000-0005-0000-0000-0000BD4F0000}"/>
    <cellStyle name="40 % - Markeringsfarve1 3 2 7 3 4" xfId="38585" xr:uid="{00000000-0005-0000-0000-0000BE4F0000}"/>
    <cellStyle name="40 % - Markeringsfarve1 3 2 7 4" xfId="12093" xr:uid="{00000000-0005-0000-0000-0000BF4F0000}"/>
    <cellStyle name="40 % - Markeringsfarve1 3 2 7 4 2" xfId="28413" xr:uid="{00000000-0005-0000-0000-0000C04F0000}"/>
    <cellStyle name="40 % - Markeringsfarve1 3 2 7 4 3" xfId="43378" xr:uid="{00000000-0005-0000-0000-0000C14F0000}"/>
    <cellStyle name="40 % - Markeringsfarve1 3 2 7 5" xfId="21391" xr:uid="{00000000-0005-0000-0000-0000C24F0000}"/>
    <cellStyle name="40 % - Markeringsfarve1 3 2 7 6" xfId="36379" xr:uid="{00000000-0005-0000-0000-0000C34F0000}"/>
    <cellStyle name="40 % - Markeringsfarve1 3 2 8" xfId="3958" xr:uid="{00000000-0005-0000-0000-0000C44F0000}"/>
    <cellStyle name="40 % - Markeringsfarve1 3 2 8 2" xfId="7443" xr:uid="{00000000-0005-0000-0000-0000C54F0000}"/>
    <cellStyle name="40 % - Markeringsfarve1 3 2 8 2 2" xfId="14932" xr:uid="{00000000-0005-0000-0000-0000C64F0000}"/>
    <cellStyle name="40 % - Markeringsfarve1 3 2 8 2 2 2" xfId="31247" xr:uid="{00000000-0005-0000-0000-0000C74F0000}"/>
    <cellStyle name="40 % - Markeringsfarve1 3 2 8 2 2 3" xfId="46211" xr:uid="{00000000-0005-0000-0000-0000C84F0000}"/>
    <cellStyle name="40 % - Markeringsfarve1 3 2 8 2 3" xfId="24225" xr:uid="{00000000-0005-0000-0000-0000C94F0000}"/>
    <cellStyle name="40 % - Markeringsfarve1 3 2 8 2 4" xfId="39212" xr:uid="{00000000-0005-0000-0000-0000CA4F0000}"/>
    <cellStyle name="40 % - Markeringsfarve1 3 2 8 3" xfId="12095" xr:uid="{00000000-0005-0000-0000-0000CB4F0000}"/>
    <cellStyle name="40 % - Markeringsfarve1 3 2 8 3 2" xfId="28415" xr:uid="{00000000-0005-0000-0000-0000CC4F0000}"/>
    <cellStyle name="40 % - Markeringsfarve1 3 2 8 3 3" xfId="43380" xr:uid="{00000000-0005-0000-0000-0000CD4F0000}"/>
    <cellStyle name="40 % - Markeringsfarve1 3 2 8 4" xfId="21393" xr:uid="{00000000-0005-0000-0000-0000CE4F0000}"/>
    <cellStyle name="40 % - Markeringsfarve1 3 2 8 5" xfId="36381" xr:uid="{00000000-0005-0000-0000-0000CF4F0000}"/>
    <cellStyle name="40 % - Markeringsfarve1 3 2 9" xfId="3959" xr:uid="{00000000-0005-0000-0000-0000D04F0000}"/>
    <cellStyle name="40 % - Markeringsfarve1 3 2 9 2" xfId="9450" xr:uid="{00000000-0005-0000-0000-0000D14F0000}"/>
    <cellStyle name="40 % - Markeringsfarve1 3 2 9 2 2" xfId="16904" xr:uid="{00000000-0005-0000-0000-0000D24F0000}"/>
    <cellStyle name="40 % - Markeringsfarve1 3 2 9 2 2 2" xfId="33219" xr:uid="{00000000-0005-0000-0000-0000D34F0000}"/>
    <cellStyle name="40 % - Markeringsfarve1 3 2 9 2 2 3" xfId="48183" xr:uid="{00000000-0005-0000-0000-0000D44F0000}"/>
    <cellStyle name="40 % - Markeringsfarve1 3 2 9 2 3" xfId="26197" xr:uid="{00000000-0005-0000-0000-0000D54F0000}"/>
    <cellStyle name="40 % - Markeringsfarve1 3 2 9 2 4" xfId="41184" xr:uid="{00000000-0005-0000-0000-0000D64F0000}"/>
    <cellStyle name="40 % - Markeringsfarve1 3 2 9 3" xfId="12096" xr:uid="{00000000-0005-0000-0000-0000D74F0000}"/>
    <cellStyle name="40 % - Markeringsfarve1 3 2 9 3 2" xfId="28416" xr:uid="{00000000-0005-0000-0000-0000D84F0000}"/>
    <cellStyle name="40 % - Markeringsfarve1 3 2 9 3 3" xfId="43381" xr:uid="{00000000-0005-0000-0000-0000D94F0000}"/>
    <cellStyle name="40 % - Markeringsfarve1 3 2 9 4" xfId="21394" xr:uid="{00000000-0005-0000-0000-0000DA4F0000}"/>
    <cellStyle name="40 % - Markeringsfarve1 3 2 9 5" xfId="36382" xr:uid="{00000000-0005-0000-0000-0000DB4F0000}"/>
    <cellStyle name="40 % - Markeringsfarve1 3 3" xfId="3960" xr:uid="{00000000-0005-0000-0000-0000DC4F0000}"/>
    <cellStyle name="40 % - Markeringsfarve1 3 3 10" xfId="6447" xr:uid="{00000000-0005-0000-0000-0000DD4F0000}"/>
    <cellStyle name="40 % - Markeringsfarve1 3 3 10 2" xfId="13943" xr:uid="{00000000-0005-0000-0000-0000DE4F0000}"/>
    <cellStyle name="40 % - Markeringsfarve1 3 3 10 2 2" xfId="30258" xr:uid="{00000000-0005-0000-0000-0000DF4F0000}"/>
    <cellStyle name="40 % - Markeringsfarve1 3 3 10 2 3" xfId="45222" xr:uid="{00000000-0005-0000-0000-0000E04F0000}"/>
    <cellStyle name="40 % - Markeringsfarve1 3 3 10 3" xfId="23236" xr:uid="{00000000-0005-0000-0000-0000E14F0000}"/>
    <cellStyle name="40 % - Markeringsfarve1 3 3 10 4" xfId="38223" xr:uid="{00000000-0005-0000-0000-0000E24F0000}"/>
    <cellStyle name="40 % - Markeringsfarve1 3 3 11" xfId="12097" xr:uid="{00000000-0005-0000-0000-0000E34F0000}"/>
    <cellStyle name="40 % - Markeringsfarve1 3 3 11 2" xfId="28417" xr:uid="{00000000-0005-0000-0000-0000E44F0000}"/>
    <cellStyle name="40 % - Markeringsfarve1 3 3 11 3" xfId="43382" xr:uid="{00000000-0005-0000-0000-0000E54F0000}"/>
    <cellStyle name="40 % - Markeringsfarve1 3 3 12" xfId="21395" xr:uid="{00000000-0005-0000-0000-0000E64F0000}"/>
    <cellStyle name="40 % - Markeringsfarve1 3 3 13" xfId="36383" xr:uid="{00000000-0005-0000-0000-0000E74F0000}"/>
    <cellStyle name="40 % - Markeringsfarve1 3 3 2" xfId="3961" xr:uid="{00000000-0005-0000-0000-0000E84F0000}"/>
    <cellStyle name="40 % - Markeringsfarve1 3 3 2 2" xfId="3962" xr:uid="{00000000-0005-0000-0000-0000E94F0000}"/>
    <cellStyle name="40 % - Markeringsfarve1 3 3 2 2 2" xfId="3963" xr:uid="{00000000-0005-0000-0000-0000EA4F0000}"/>
    <cellStyle name="40 % - Markeringsfarve1 3 3 2 2 2 2" xfId="8373" xr:uid="{00000000-0005-0000-0000-0000EB4F0000}"/>
    <cellStyle name="40 % - Markeringsfarve1 3 3 2 2 2 2 2" xfId="15852" xr:uid="{00000000-0005-0000-0000-0000EC4F0000}"/>
    <cellStyle name="40 % - Markeringsfarve1 3 3 2 2 2 2 2 2" xfId="32167" xr:uid="{00000000-0005-0000-0000-0000ED4F0000}"/>
    <cellStyle name="40 % - Markeringsfarve1 3 3 2 2 2 2 2 3" xfId="47131" xr:uid="{00000000-0005-0000-0000-0000EE4F0000}"/>
    <cellStyle name="40 % - Markeringsfarve1 3 3 2 2 2 2 3" xfId="25145" xr:uid="{00000000-0005-0000-0000-0000EF4F0000}"/>
    <cellStyle name="40 % - Markeringsfarve1 3 3 2 2 2 2 4" xfId="40132" xr:uid="{00000000-0005-0000-0000-0000F04F0000}"/>
    <cellStyle name="40 % - Markeringsfarve1 3 3 2 2 2 3" xfId="12100" xr:uid="{00000000-0005-0000-0000-0000F14F0000}"/>
    <cellStyle name="40 % - Markeringsfarve1 3 3 2 2 2 3 2" xfId="28420" xr:uid="{00000000-0005-0000-0000-0000F24F0000}"/>
    <cellStyle name="40 % - Markeringsfarve1 3 3 2 2 2 3 3" xfId="43385" xr:uid="{00000000-0005-0000-0000-0000F34F0000}"/>
    <cellStyle name="40 % - Markeringsfarve1 3 3 2 2 2 4" xfId="21398" xr:uid="{00000000-0005-0000-0000-0000F44F0000}"/>
    <cellStyle name="40 % - Markeringsfarve1 3 3 2 2 2 5" xfId="36386" xr:uid="{00000000-0005-0000-0000-0000F54F0000}"/>
    <cellStyle name="40 % - Markeringsfarve1 3 3 2 2 3" xfId="6942" xr:uid="{00000000-0005-0000-0000-0000F64F0000}"/>
    <cellStyle name="40 % - Markeringsfarve1 3 3 2 2 3 2" xfId="14437" xr:uid="{00000000-0005-0000-0000-0000F74F0000}"/>
    <cellStyle name="40 % - Markeringsfarve1 3 3 2 2 3 2 2" xfId="30752" xr:uid="{00000000-0005-0000-0000-0000F84F0000}"/>
    <cellStyle name="40 % - Markeringsfarve1 3 3 2 2 3 2 3" xfId="45716" xr:uid="{00000000-0005-0000-0000-0000F94F0000}"/>
    <cellStyle name="40 % - Markeringsfarve1 3 3 2 2 3 3" xfId="23730" xr:uid="{00000000-0005-0000-0000-0000FA4F0000}"/>
    <cellStyle name="40 % - Markeringsfarve1 3 3 2 2 3 4" xfId="38717" xr:uid="{00000000-0005-0000-0000-0000FB4F0000}"/>
    <cellStyle name="40 % - Markeringsfarve1 3 3 2 2 4" xfId="12099" xr:uid="{00000000-0005-0000-0000-0000FC4F0000}"/>
    <cellStyle name="40 % - Markeringsfarve1 3 3 2 2 4 2" xfId="28419" xr:uid="{00000000-0005-0000-0000-0000FD4F0000}"/>
    <cellStyle name="40 % - Markeringsfarve1 3 3 2 2 4 3" xfId="43384" xr:uid="{00000000-0005-0000-0000-0000FE4F0000}"/>
    <cellStyle name="40 % - Markeringsfarve1 3 3 2 2 5" xfId="21397" xr:uid="{00000000-0005-0000-0000-0000FF4F0000}"/>
    <cellStyle name="40 % - Markeringsfarve1 3 3 2 2 6" xfId="36385" xr:uid="{00000000-0005-0000-0000-000000500000}"/>
    <cellStyle name="40 % - Markeringsfarve1 3 3 2 3" xfId="3964" xr:uid="{00000000-0005-0000-0000-000001500000}"/>
    <cellStyle name="40 % - Markeringsfarve1 3 3 2 3 2" xfId="7603" xr:uid="{00000000-0005-0000-0000-000002500000}"/>
    <cellStyle name="40 % - Markeringsfarve1 3 3 2 3 2 2" xfId="15092" xr:uid="{00000000-0005-0000-0000-000003500000}"/>
    <cellStyle name="40 % - Markeringsfarve1 3 3 2 3 2 2 2" xfId="31407" xr:uid="{00000000-0005-0000-0000-000004500000}"/>
    <cellStyle name="40 % - Markeringsfarve1 3 3 2 3 2 2 3" xfId="46371" xr:uid="{00000000-0005-0000-0000-000005500000}"/>
    <cellStyle name="40 % - Markeringsfarve1 3 3 2 3 2 3" xfId="24385" xr:uid="{00000000-0005-0000-0000-000006500000}"/>
    <cellStyle name="40 % - Markeringsfarve1 3 3 2 3 2 4" xfId="39372" xr:uid="{00000000-0005-0000-0000-000007500000}"/>
    <cellStyle name="40 % - Markeringsfarve1 3 3 2 3 3" xfId="12101" xr:uid="{00000000-0005-0000-0000-000008500000}"/>
    <cellStyle name="40 % - Markeringsfarve1 3 3 2 3 3 2" xfId="28421" xr:uid="{00000000-0005-0000-0000-000009500000}"/>
    <cellStyle name="40 % - Markeringsfarve1 3 3 2 3 3 3" xfId="43386" xr:uid="{00000000-0005-0000-0000-00000A500000}"/>
    <cellStyle name="40 % - Markeringsfarve1 3 3 2 3 4" xfId="21399" xr:uid="{00000000-0005-0000-0000-00000B500000}"/>
    <cellStyle name="40 % - Markeringsfarve1 3 3 2 3 5" xfId="36387" xr:uid="{00000000-0005-0000-0000-00000C500000}"/>
    <cellStyle name="40 % - Markeringsfarve1 3 3 2 4" xfId="3965" xr:uid="{00000000-0005-0000-0000-00000D500000}"/>
    <cellStyle name="40 % - Markeringsfarve1 3 3 2 4 2" xfId="8966" xr:uid="{00000000-0005-0000-0000-00000E500000}"/>
    <cellStyle name="40 % - Markeringsfarve1 3 3 2 4 2 2" xfId="16438" xr:uid="{00000000-0005-0000-0000-00000F500000}"/>
    <cellStyle name="40 % - Markeringsfarve1 3 3 2 4 2 2 2" xfId="32753" xr:uid="{00000000-0005-0000-0000-000010500000}"/>
    <cellStyle name="40 % - Markeringsfarve1 3 3 2 4 2 2 3" xfId="47717" xr:uid="{00000000-0005-0000-0000-000011500000}"/>
    <cellStyle name="40 % - Markeringsfarve1 3 3 2 4 2 3" xfId="25731" xr:uid="{00000000-0005-0000-0000-000012500000}"/>
    <cellStyle name="40 % - Markeringsfarve1 3 3 2 4 2 4" xfId="40718" xr:uid="{00000000-0005-0000-0000-000013500000}"/>
    <cellStyle name="40 % - Markeringsfarve1 3 3 2 4 3" xfId="12102" xr:uid="{00000000-0005-0000-0000-000014500000}"/>
    <cellStyle name="40 % - Markeringsfarve1 3 3 2 4 3 2" xfId="28422" xr:uid="{00000000-0005-0000-0000-000015500000}"/>
    <cellStyle name="40 % - Markeringsfarve1 3 3 2 4 3 3" xfId="43387" xr:uid="{00000000-0005-0000-0000-000016500000}"/>
    <cellStyle name="40 % - Markeringsfarve1 3 3 2 4 4" xfId="21400" xr:uid="{00000000-0005-0000-0000-000017500000}"/>
    <cellStyle name="40 % - Markeringsfarve1 3 3 2 4 5" xfId="36388" xr:uid="{00000000-0005-0000-0000-000018500000}"/>
    <cellStyle name="40 % - Markeringsfarve1 3 3 2 5" xfId="6448" xr:uid="{00000000-0005-0000-0000-000019500000}"/>
    <cellStyle name="40 % - Markeringsfarve1 3 3 2 5 2" xfId="13944" xr:uid="{00000000-0005-0000-0000-00001A500000}"/>
    <cellStyle name="40 % - Markeringsfarve1 3 3 2 5 2 2" xfId="30259" xr:uid="{00000000-0005-0000-0000-00001B500000}"/>
    <cellStyle name="40 % - Markeringsfarve1 3 3 2 5 2 3" xfId="45223" xr:uid="{00000000-0005-0000-0000-00001C500000}"/>
    <cellStyle name="40 % - Markeringsfarve1 3 3 2 5 3" xfId="23237" xr:uid="{00000000-0005-0000-0000-00001D500000}"/>
    <cellStyle name="40 % - Markeringsfarve1 3 3 2 5 4" xfId="38224" xr:uid="{00000000-0005-0000-0000-00001E500000}"/>
    <cellStyle name="40 % - Markeringsfarve1 3 3 2 6" xfId="12098" xr:uid="{00000000-0005-0000-0000-00001F500000}"/>
    <cellStyle name="40 % - Markeringsfarve1 3 3 2 6 2" xfId="28418" xr:uid="{00000000-0005-0000-0000-000020500000}"/>
    <cellStyle name="40 % - Markeringsfarve1 3 3 2 6 3" xfId="43383" xr:uid="{00000000-0005-0000-0000-000021500000}"/>
    <cellStyle name="40 % - Markeringsfarve1 3 3 2 7" xfId="21396" xr:uid="{00000000-0005-0000-0000-000022500000}"/>
    <cellStyle name="40 % - Markeringsfarve1 3 3 2 8" xfId="36384" xr:uid="{00000000-0005-0000-0000-000023500000}"/>
    <cellStyle name="40 % - Markeringsfarve1 3 3 3" xfId="3966" xr:uid="{00000000-0005-0000-0000-000024500000}"/>
    <cellStyle name="40 % - Markeringsfarve1 3 3 3 2" xfId="3967" xr:uid="{00000000-0005-0000-0000-000025500000}"/>
    <cellStyle name="40 % - Markeringsfarve1 3 3 3 2 2" xfId="3968" xr:uid="{00000000-0005-0000-0000-000026500000}"/>
    <cellStyle name="40 % - Markeringsfarve1 3 3 3 2 2 2" xfId="8458" xr:uid="{00000000-0005-0000-0000-000027500000}"/>
    <cellStyle name="40 % - Markeringsfarve1 3 3 3 2 2 2 2" xfId="15937" xr:uid="{00000000-0005-0000-0000-000028500000}"/>
    <cellStyle name="40 % - Markeringsfarve1 3 3 3 2 2 2 2 2" xfId="32252" xr:uid="{00000000-0005-0000-0000-000029500000}"/>
    <cellStyle name="40 % - Markeringsfarve1 3 3 3 2 2 2 2 3" xfId="47216" xr:uid="{00000000-0005-0000-0000-00002A500000}"/>
    <cellStyle name="40 % - Markeringsfarve1 3 3 3 2 2 2 3" xfId="25230" xr:uid="{00000000-0005-0000-0000-00002B500000}"/>
    <cellStyle name="40 % - Markeringsfarve1 3 3 3 2 2 2 4" xfId="40217" xr:uid="{00000000-0005-0000-0000-00002C500000}"/>
    <cellStyle name="40 % - Markeringsfarve1 3 3 3 2 2 3" xfId="12105" xr:uid="{00000000-0005-0000-0000-00002D500000}"/>
    <cellStyle name="40 % - Markeringsfarve1 3 3 3 2 2 3 2" xfId="28425" xr:uid="{00000000-0005-0000-0000-00002E500000}"/>
    <cellStyle name="40 % - Markeringsfarve1 3 3 3 2 2 3 3" xfId="43390" xr:uid="{00000000-0005-0000-0000-00002F500000}"/>
    <cellStyle name="40 % - Markeringsfarve1 3 3 3 2 2 4" xfId="21403" xr:uid="{00000000-0005-0000-0000-000030500000}"/>
    <cellStyle name="40 % - Markeringsfarve1 3 3 3 2 2 5" xfId="36391" xr:uid="{00000000-0005-0000-0000-000031500000}"/>
    <cellStyle name="40 % - Markeringsfarve1 3 3 3 2 3" xfId="7013" xr:uid="{00000000-0005-0000-0000-000032500000}"/>
    <cellStyle name="40 % - Markeringsfarve1 3 3 3 2 3 2" xfId="14508" xr:uid="{00000000-0005-0000-0000-000033500000}"/>
    <cellStyle name="40 % - Markeringsfarve1 3 3 3 2 3 2 2" xfId="30823" xr:uid="{00000000-0005-0000-0000-000034500000}"/>
    <cellStyle name="40 % - Markeringsfarve1 3 3 3 2 3 2 3" xfId="45787" xr:uid="{00000000-0005-0000-0000-000035500000}"/>
    <cellStyle name="40 % - Markeringsfarve1 3 3 3 2 3 3" xfId="23801" xr:uid="{00000000-0005-0000-0000-000036500000}"/>
    <cellStyle name="40 % - Markeringsfarve1 3 3 3 2 3 4" xfId="38788" xr:uid="{00000000-0005-0000-0000-000037500000}"/>
    <cellStyle name="40 % - Markeringsfarve1 3 3 3 2 4" xfId="12104" xr:uid="{00000000-0005-0000-0000-000038500000}"/>
    <cellStyle name="40 % - Markeringsfarve1 3 3 3 2 4 2" xfId="28424" xr:uid="{00000000-0005-0000-0000-000039500000}"/>
    <cellStyle name="40 % - Markeringsfarve1 3 3 3 2 4 3" xfId="43389" xr:uid="{00000000-0005-0000-0000-00003A500000}"/>
    <cellStyle name="40 % - Markeringsfarve1 3 3 3 2 5" xfId="21402" xr:uid="{00000000-0005-0000-0000-00003B500000}"/>
    <cellStyle name="40 % - Markeringsfarve1 3 3 3 2 6" xfId="36390" xr:uid="{00000000-0005-0000-0000-00003C500000}"/>
    <cellStyle name="40 % - Markeringsfarve1 3 3 3 3" xfId="3969" xr:uid="{00000000-0005-0000-0000-00003D500000}"/>
    <cellStyle name="40 % - Markeringsfarve1 3 3 3 3 2" xfId="7688" xr:uid="{00000000-0005-0000-0000-00003E500000}"/>
    <cellStyle name="40 % - Markeringsfarve1 3 3 3 3 2 2" xfId="15177" xr:uid="{00000000-0005-0000-0000-00003F500000}"/>
    <cellStyle name="40 % - Markeringsfarve1 3 3 3 3 2 2 2" xfId="31492" xr:uid="{00000000-0005-0000-0000-000040500000}"/>
    <cellStyle name="40 % - Markeringsfarve1 3 3 3 3 2 2 3" xfId="46456" xr:uid="{00000000-0005-0000-0000-000041500000}"/>
    <cellStyle name="40 % - Markeringsfarve1 3 3 3 3 2 3" xfId="24470" xr:uid="{00000000-0005-0000-0000-000042500000}"/>
    <cellStyle name="40 % - Markeringsfarve1 3 3 3 3 2 4" xfId="39457" xr:uid="{00000000-0005-0000-0000-000043500000}"/>
    <cellStyle name="40 % - Markeringsfarve1 3 3 3 3 3" xfId="12106" xr:uid="{00000000-0005-0000-0000-000044500000}"/>
    <cellStyle name="40 % - Markeringsfarve1 3 3 3 3 3 2" xfId="28426" xr:uid="{00000000-0005-0000-0000-000045500000}"/>
    <cellStyle name="40 % - Markeringsfarve1 3 3 3 3 3 3" xfId="43391" xr:uid="{00000000-0005-0000-0000-000046500000}"/>
    <cellStyle name="40 % - Markeringsfarve1 3 3 3 3 4" xfId="21404" xr:uid="{00000000-0005-0000-0000-000047500000}"/>
    <cellStyle name="40 % - Markeringsfarve1 3 3 3 3 5" xfId="36392" xr:uid="{00000000-0005-0000-0000-000048500000}"/>
    <cellStyle name="40 % - Markeringsfarve1 3 3 3 4" xfId="3970" xr:uid="{00000000-0005-0000-0000-000049500000}"/>
    <cellStyle name="40 % - Markeringsfarve1 3 3 3 4 2" xfId="9284" xr:uid="{00000000-0005-0000-0000-00004A500000}"/>
    <cellStyle name="40 % - Markeringsfarve1 3 3 3 4 2 2" xfId="16748" xr:uid="{00000000-0005-0000-0000-00004B500000}"/>
    <cellStyle name="40 % - Markeringsfarve1 3 3 3 4 2 2 2" xfId="33063" xr:uid="{00000000-0005-0000-0000-00004C500000}"/>
    <cellStyle name="40 % - Markeringsfarve1 3 3 3 4 2 2 3" xfId="48027" xr:uid="{00000000-0005-0000-0000-00004D500000}"/>
    <cellStyle name="40 % - Markeringsfarve1 3 3 3 4 2 3" xfId="26041" xr:uid="{00000000-0005-0000-0000-00004E500000}"/>
    <cellStyle name="40 % - Markeringsfarve1 3 3 3 4 2 4" xfId="41028" xr:uid="{00000000-0005-0000-0000-00004F500000}"/>
    <cellStyle name="40 % - Markeringsfarve1 3 3 3 4 3" xfId="12107" xr:uid="{00000000-0005-0000-0000-000050500000}"/>
    <cellStyle name="40 % - Markeringsfarve1 3 3 3 4 3 2" xfId="28427" xr:uid="{00000000-0005-0000-0000-000051500000}"/>
    <cellStyle name="40 % - Markeringsfarve1 3 3 3 4 3 3" xfId="43392" xr:uid="{00000000-0005-0000-0000-000052500000}"/>
    <cellStyle name="40 % - Markeringsfarve1 3 3 3 4 4" xfId="21405" xr:uid="{00000000-0005-0000-0000-000053500000}"/>
    <cellStyle name="40 % - Markeringsfarve1 3 3 3 4 5" xfId="36393" xr:uid="{00000000-0005-0000-0000-000054500000}"/>
    <cellStyle name="40 % - Markeringsfarve1 3 3 3 5" xfId="6449" xr:uid="{00000000-0005-0000-0000-000055500000}"/>
    <cellStyle name="40 % - Markeringsfarve1 3 3 3 5 2" xfId="13945" xr:uid="{00000000-0005-0000-0000-000056500000}"/>
    <cellStyle name="40 % - Markeringsfarve1 3 3 3 5 2 2" xfId="30260" xr:uid="{00000000-0005-0000-0000-000057500000}"/>
    <cellStyle name="40 % - Markeringsfarve1 3 3 3 5 2 3" xfId="45224" xr:uid="{00000000-0005-0000-0000-000058500000}"/>
    <cellStyle name="40 % - Markeringsfarve1 3 3 3 5 3" xfId="23238" xr:uid="{00000000-0005-0000-0000-000059500000}"/>
    <cellStyle name="40 % - Markeringsfarve1 3 3 3 5 4" xfId="38225" xr:uid="{00000000-0005-0000-0000-00005A500000}"/>
    <cellStyle name="40 % - Markeringsfarve1 3 3 3 6" xfId="12103" xr:uid="{00000000-0005-0000-0000-00005B500000}"/>
    <cellStyle name="40 % - Markeringsfarve1 3 3 3 6 2" xfId="28423" xr:uid="{00000000-0005-0000-0000-00005C500000}"/>
    <cellStyle name="40 % - Markeringsfarve1 3 3 3 6 3" xfId="43388" xr:uid="{00000000-0005-0000-0000-00005D500000}"/>
    <cellStyle name="40 % - Markeringsfarve1 3 3 3 7" xfId="21401" xr:uid="{00000000-0005-0000-0000-00005E500000}"/>
    <cellStyle name="40 % - Markeringsfarve1 3 3 3 8" xfId="36389" xr:uid="{00000000-0005-0000-0000-00005F500000}"/>
    <cellStyle name="40 % - Markeringsfarve1 3 3 4" xfId="3971" xr:uid="{00000000-0005-0000-0000-000060500000}"/>
    <cellStyle name="40 % - Markeringsfarve1 3 3 4 2" xfId="3972" xr:uid="{00000000-0005-0000-0000-000061500000}"/>
    <cellStyle name="40 % - Markeringsfarve1 3 3 4 2 2" xfId="3973" xr:uid="{00000000-0005-0000-0000-000062500000}"/>
    <cellStyle name="40 % - Markeringsfarve1 3 3 4 2 2 2" xfId="8611" xr:uid="{00000000-0005-0000-0000-000063500000}"/>
    <cellStyle name="40 % - Markeringsfarve1 3 3 4 2 2 2 2" xfId="16090" xr:uid="{00000000-0005-0000-0000-000064500000}"/>
    <cellStyle name="40 % - Markeringsfarve1 3 3 4 2 2 2 2 2" xfId="32405" xr:uid="{00000000-0005-0000-0000-000065500000}"/>
    <cellStyle name="40 % - Markeringsfarve1 3 3 4 2 2 2 2 3" xfId="47369" xr:uid="{00000000-0005-0000-0000-000066500000}"/>
    <cellStyle name="40 % - Markeringsfarve1 3 3 4 2 2 2 3" xfId="25383" xr:uid="{00000000-0005-0000-0000-000067500000}"/>
    <cellStyle name="40 % - Markeringsfarve1 3 3 4 2 2 2 4" xfId="40370" xr:uid="{00000000-0005-0000-0000-000068500000}"/>
    <cellStyle name="40 % - Markeringsfarve1 3 3 4 2 2 3" xfId="12110" xr:uid="{00000000-0005-0000-0000-000069500000}"/>
    <cellStyle name="40 % - Markeringsfarve1 3 3 4 2 2 3 2" xfId="28430" xr:uid="{00000000-0005-0000-0000-00006A500000}"/>
    <cellStyle name="40 % - Markeringsfarve1 3 3 4 2 2 3 3" xfId="43395" xr:uid="{00000000-0005-0000-0000-00006B500000}"/>
    <cellStyle name="40 % - Markeringsfarve1 3 3 4 2 2 4" xfId="21408" xr:uid="{00000000-0005-0000-0000-00006C500000}"/>
    <cellStyle name="40 % - Markeringsfarve1 3 3 4 2 2 5" xfId="36396" xr:uid="{00000000-0005-0000-0000-00006D500000}"/>
    <cellStyle name="40 % - Markeringsfarve1 3 3 4 2 3" xfId="7144" xr:uid="{00000000-0005-0000-0000-00006E500000}"/>
    <cellStyle name="40 % - Markeringsfarve1 3 3 4 2 3 2" xfId="14636" xr:uid="{00000000-0005-0000-0000-00006F500000}"/>
    <cellStyle name="40 % - Markeringsfarve1 3 3 4 2 3 2 2" xfId="30951" xr:uid="{00000000-0005-0000-0000-000070500000}"/>
    <cellStyle name="40 % - Markeringsfarve1 3 3 4 2 3 2 3" xfId="45915" xr:uid="{00000000-0005-0000-0000-000071500000}"/>
    <cellStyle name="40 % - Markeringsfarve1 3 3 4 2 3 3" xfId="23929" xr:uid="{00000000-0005-0000-0000-000072500000}"/>
    <cellStyle name="40 % - Markeringsfarve1 3 3 4 2 3 4" xfId="38916" xr:uid="{00000000-0005-0000-0000-000073500000}"/>
    <cellStyle name="40 % - Markeringsfarve1 3 3 4 2 4" xfId="12109" xr:uid="{00000000-0005-0000-0000-000074500000}"/>
    <cellStyle name="40 % - Markeringsfarve1 3 3 4 2 4 2" xfId="28429" xr:uid="{00000000-0005-0000-0000-000075500000}"/>
    <cellStyle name="40 % - Markeringsfarve1 3 3 4 2 4 3" xfId="43394" xr:uid="{00000000-0005-0000-0000-000076500000}"/>
    <cellStyle name="40 % - Markeringsfarve1 3 3 4 2 5" xfId="21407" xr:uid="{00000000-0005-0000-0000-000077500000}"/>
    <cellStyle name="40 % - Markeringsfarve1 3 3 4 2 6" xfId="36395" xr:uid="{00000000-0005-0000-0000-000078500000}"/>
    <cellStyle name="40 % - Markeringsfarve1 3 3 4 3" xfId="3974" xr:uid="{00000000-0005-0000-0000-000079500000}"/>
    <cellStyle name="40 % - Markeringsfarve1 3 3 4 3 2" xfId="7887" xr:uid="{00000000-0005-0000-0000-00007A500000}"/>
    <cellStyle name="40 % - Markeringsfarve1 3 3 4 3 2 2" xfId="15375" xr:uid="{00000000-0005-0000-0000-00007B500000}"/>
    <cellStyle name="40 % - Markeringsfarve1 3 3 4 3 2 2 2" xfId="31690" xr:uid="{00000000-0005-0000-0000-00007C500000}"/>
    <cellStyle name="40 % - Markeringsfarve1 3 3 4 3 2 2 3" xfId="46654" xr:uid="{00000000-0005-0000-0000-00007D500000}"/>
    <cellStyle name="40 % - Markeringsfarve1 3 3 4 3 2 3" xfId="24668" xr:uid="{00000000-0005-0000-0000-00007E500000}"/>
    <cellStyle name="40 % - Markeringsfarve1 3 3 4 3 2 4" xfId="39655" xr:uid="{00000000-0005-0000-0000-00007F500000}"/>
    <cellStyle name="40 % - Markeringsfarve1 3 3 4 3 3" xfId="12111" xr:uid="{00000000-0005-0000-0000-000080500000}"/>
    <cellStyle name="40 % - Markeringsfarve1 3 3 4 3 3 2" xfId="28431" xr:uid="{00000000-0005-0000-0000-000081500000}"/>
    <cellStyle name="40 % - Markeringsfarve1 3 3 4 3 3 3" xfId="43396" xr:uid="{00000000-0005-0000-0000-000082500000}"/>
    <cellStyle name="40 % - Markeringsfarve1 3 3 4 3 4" xfId="21409" xr:uid="{00000000-0005-0000-0000-000083500000}"/>
    <cellStyle name="40 % - Markeringsfarve1 3 3 4 3 5" xfId="36397" xr:uid="{00000000-0005-0000-0000-000084500000}"/>
    <cellStyle name="40 % - Markeringsfarve1 3 3 4 4" xfId="3975" xr:uid="{00000000-0005-0000-0000-000085500000}"/>
    <cellStyle name="40 % - Markeringsfarve1 3 3 4 4 2" xfId="8935" xr:uid="{00000000-0005-0000-0000-000086500000}"/>
    <cellStyle name="40 % - Markeringsfarve1 3 3 4 4 2 2" xfId="16409" xr:uid="{00000000-0005-0000-0000-000087500000}"/>
    <cellStyle name="40 % - Markeringsfarve1 3 3 4 4 2 2 2" xfId="32724" xr:uid="{00000000-0005-0000-0000-000088500000}"/>
    <cellStyle name="40 % - Markeringsfarve1 3 3 4 4 2 2 3" xfId="47688" xr:uid="{00000000-0005-0000-0000-000089500000}"/>
    <cellStyle name="40 % - Markeringsfarve1 3 3 4 4 2 3" xfId="25702" xr:uid="{00000000-0005-0000-0000-00008A500000}"/>
    <cellStyle name="40 % - Markeringsfarve1 3 3 4 4 2 4" xfId="40689" xr:uid="{00000000-0005-0000-0000-00008B500000}"/>
    <cellStyle name="40 % - Markeringsfarve1 3 3 4 4 3" xfId="12112" xr:uid="{00000000-0005-0000-0000-00008C500000}"/>
    <cellStyle name="40 % - Markeringsfarve1 3 3 4 4 3 2" xfId="28432" xr:uid="{00000000-0005-0000-0000-00008D500000}"/>
    <cellStyle name="40 % - Markeringsfarve1 3 3 4 4 3 3" xfId="43397" xr:uid="{00000000-0005-0000-0000-00008E500000}"/>
    <cellStyle name="40 % - Markeringsfarve1 3 3 4 4 4" xfId="21410" xr:uid="{00000000-0005-0000-0000-00008F500000}"/>
    <cellStyle name="40 % - Markeringsfarve1 3 3 4 4 5" xfId="36398" xr:uid="{00000000-0005-0000-0000-000090500000}"/>
    <cellStyle name="40 % - Markeringsfarve1 3 3 4 5" xfId="6450" xr:uid="{00000000-0005-0000-0000-000091500000}"/>
    <cellStyle name="40 % - Markeringsfarve1 3 3 4 5 2" xfId="13946" xr:uid="{00000000-0005-0000-0000-000092500000}"/>
    <cellStyle name="40 % - Markeringsfarve1 3 3 4 5 2 2" xfId="30261" xr:uid="{00000000-0005-0000-0000-000093500000}"/>
    <cellStyle name="40 % - Markeringsfarve1 3 3 4 5 2 3" xfId="45225" xr:uid="{00000000-0005-0000-0000-000094500000}"/>
    <cellStyle name="40 % - Markeringsfarve1 3 3 4 5 3" xfId="23239" xr:uid="{00000000-0005-0000-0000-000095500000}"/>
    <cellStyle name="40 % - Markeringsfarve1 3 3 4 5 4" xfId="38226" xr:uid="{00000000-0005-0000-0000-000096500000}"/>
    <cellStyle name="40 % - Markeringsfarve1 3 3 4 6" xfId="12108" xr:uid="{00000000-0005-0000-0000-000097500000}"/>
    <cellStyle name="40 % - Markeringsfarve1 3 3 4 6 2" xfId="28428" xr:uid="{00000000-0005-0000-0000-000098500000}"/>
    <cellStyle name="40 % - Markeringsfarve1 3 3 4 6 3" xfId="43393" xr:uid="{00000000-0005-0000-0000-000099500000}"/>
    <cellStyle name="40 % - Markeringsfarve1 3 3 4 7" xfId="21406" xr:uid="{00000000-0005-0000-0000-00009A500000}"/>
    <cellStyle name="40 % - Markeringsfarve1 3 3 4 8" xfId="36394" xr:uid="{00000000-0005-0000-0000-00009B500000}"/>
    <cellStyle name="40 % - Markeringsfarve1 3 3 5" xfId="3976" xr:uid="{00000000-0005-0000-0000-00009C500000}"/>
    <cellStyle name="40 % - Markeringsfarve1 3 3 5 2" xfId="3977" xr:uid="{00000000-0005-0000-0000-00009D500000}"/>
    <cellStyle name="40 % - Markeringsfarve1 3 3 5 2 2" xfId="3978" xr:uid="{00000000-0005-0000-0000-00009E500000}"/>
    <cellStyle name="40 % - Markeringsfarve1 3 3 5 2 2 2" xfId="8728" xr:uid="{00000000-0005-0000-0000-00009F500000}"/>
    <cellStyle name="40 % - Markeringsfarve1 3 3 5 2 2 2 2" xfId="16207" xr:uid="{00000000-0005-0000-0000-0000A0500000}"/>
    <cellStyle name="40 % - Markeringsfarve1 3 3 5 2 2 2 2 2" xfId="32522" xr:uid="{00000000-0005-0000-0000-0000A1500000}"/>
    <cellStyle name="40 % - Markeringsfarve1 3 3 5 2 2 2 2 3" xfId="47486" xr:uid="{00000000-0005-0000-0000-0000A2500000}"/>
    <cellStyle name="40 % - Markeringsfarve1 3 3 5 2 2 2 3" xfId="25500" xr:uid="{00000000-0005-0000-0000-0000A3500000}"/>
    <cellStyle name="40 % - Markeringsfarve1 3 3 5 2 2 2 4" xfId="40487" xr:uid="{00000000-0005-0000-0000-0000A4500000}"/>
    <cellStyle name="40 % - Markeringsfarve1 3 3 5 2 2 3" xfId="12115" xr:uid="{00000000-0005-0000-0000-0000A5500000}"/>
    <cellStyle name="40 % - Markeringsfarve1 3 3 5 2 2 3 2" xfId="28435" xr:uid="{00000000-0005-0000-0000-0000A6500000}"/>
    <cellStyle name="40 % - Markeringsfarve1 3 3 5 2 2 3 3" xfId="43400" xr:uid="{00000000-0005-0000-0000-0000A7500000}"/>
    <cellStyle name="40 % - Markeringsfarve1 3 3 5 2 2 4" xfId="21413" xr:uid="{00000000-0005-0000-0000-0000A8500000}"/>
    <cellStyle name="40 % - Markeringsfarve1 3 3 5 2 2 5" xfId="36401" xr:uid="{00000000-0005-0000-0000-0000A9500000}"/>
    <cellStyle name="40 % - Markeringsfarve1 3 3 5 2 3" xfId="7243" xr:uid="{00000000-0005-0000-0000-0000AA500000}"/>
    <cellStyle name="40 % - Markeringsfarve1 3 3 5 2 3 2" xfId="14735" xr:uid="{00000000-0005-0000-0000-0000AB500000}"/>
    <cellStyle name="40 % - Markeringsfarve1 3 3 5 2 3 2 2" xfId="31050" xr:uid="{00000000-0005-0000-0000-0000AC500000}"/>
    <cellStyle name="40 % - Markeringsfarve1 3 3 5 2 3 2 3" xfId="46014" xr:uid="{00000000-0005-0000-0000-0000AD500000}"/>
    <cellStyle name="40 % - Markeringsfarve1 3 3 5 2 3 3" xfId="24028" xr:uid="{00000000-0005-0000-0000-0000AE500000}"/>
    <cellStyle name="40 % - Markeringsfarve1 3 3 5 2 3 4" xfId="39015" xr:uid="{00000000-0005-0000-0000-0000AF500000}"/>
    <cellStyle name="40 % - Markeringsfarve1 3 3 5 2 4" xfId="12114" xr:uid="{00000000-0005-0000-0000-0000B0500000}"/>
    <cellStyle name="40 % - Markeringsfarve1 3 3 5 2 4 2" xfId="28434" xr:uid="{00000000-0005-0000-0000-0000B1500000}"/>
    <cellStyle name="40 % - Markeringsfarve1 3 3 5 2 4 3" xfId="43399" xr:uid="{00000000-0005-0000-0000-0000B2500000}"/>
    <cellStyle name="40 % - Markeringsfarve1 3 3 5 2 5" xfId="21412" xr:uid="{00000000-0005-0000-0000-0000B3500000}"/>
    <cellStyle name="40 % - Markeringsfarve1 3 3 5 2 6" xfId="36400" xr:uid="{00000000-0005-0000-0000-0000B4500000}"/>
    <cellStyle name="40 % - Markeringsfarve1 3 3 5 3" xfId="3979" xr:uid="{00000000-0005-0000-0000-0000B5500000}"/>
    <cellStyle name="40 % - Markeringsfarve1 3 3 5 3 2" xfId="8004" xr:uid="{00000000-0005-0000-0000-0000B6500000}"/>
    <cellStyle name="40 % - Markeringsfarve1 3 3 5 3 2 2" xfId="15492" xr:uid="{00000000-0005-0000-0000-0000B7500000}"/>
    <cellStyle name="40 % - Markeringsfarve1 3 3 5 3 2 2 2" xfId="31807" xr:uid="{00000000-0005-0000-0000-0000B8500000}"/>
    <cellStyle name="40 % - Markeringsfarve1 3 3 5 3 2 2 3" xfId="46771" xr:uid="{00000000-0005-0000-0000-0000B9500000}"/>
    <cellStyle name="40 % - Markeringsfarve1 3 3 5 3 2 3" xfId="24785" xr:uid="{00000000-0005-0000-0000-0000BA500000}"/>
    <cellStyle name="40 % - Markeringsfarve1 3 3 5 3 2 4" xfId="39772" xr:uid="{00000000-0005-0000-0000-0000BB500000}"/>
    <cellStyle name="40 % - Markeringsfarve1 3 3 5 3 3" xfId="12116" xr:uid="{00000000-0005-0000-0000-0000BC500000}"/>
    <cellStyle name="40 % - Markeringsfarve1 3 3 5 3 3 2" xfId="28436" xr:uid="{00000000-0005-0000-0000-0000BD500000}"/>
    <cellStyle name="40 % - Markeringsfarve1 3 3 5 3 3 3" xfId="43401" xr:uid="{00000000-0005-0000-0000-0000BE500000}"/>
    <cellStyle name="40 % - Markeringsfarve1 3 3 5 3 4" xfId="21414" xr:uid="{00000000-0005-0000-0000-0000BF500000}"/>
    <cellStyle name="40 % - Markeringsfarve1 3 3 5 3 5" xfId="36402" xr:uid="{00000000-0005-0000-0000-0000C0500000}"/>
    <cellStyle name="40 % - Markeringsfarve1 3 3 5 4" xfId="3980" xr:uid="{00000000-0005-0000-0000-0000C1500000}"/>
    <cellStyle name="40 % - Markeringsfarve1 3 3 5 4 2" xfId="8888" xr:uid="{00000000-0005-0000-0000-0000C2500000}"/>
    <cellStyle name="40 % - Markeringsfarve1 3 3 5 4 2 2" xfId="16363" xr:uid="{00000000-0005-0000-0000-0000C3500000}"/>
    <cellStyle name="40 % - Markeringsfarve1 3 3 5 4 2 2 2" xfId="32678" xr:uid="{00000000-0005-0000-0000-0000C4500000}"/>
    <cellStyle name="40 % - Markeringsfarve1 3 3 5 4 2 2 3" xfId="47642" xr:uid="{00000000-0005-0000-0000-0000C5500000}"/>
    <cellStyle name="40 % - Markeringsfarve1 3 3 5 4 2 3" xfId="25656" xr:uid="{00000000-0005-0000-0000-0000C6500000}"/>
    <cellStyle name="40 % - Markeringsfarve1 3 3 5 4 2 4" xfId="40643" xr:uid="{00000000-0005-0000-0000-0000C7500000}"/>
    <cellStyle name="40 % - Markeringsfarve1 3 3 5 4 3" xfId="12117" xr:uid="{00000000-0005-0000-0000-0000C8500000}"/>
    <cellStyle name="40 % - Markeringsfarve1 3 3 5 4 3 2" xfId="28437" xr:uid="{00000000-0005-0000-0000-0000C9500000}"/>
    <cellStyle name="40 % - Markeringsfarve1 3 3 5 4 3 3" xfId="43402" xr:uid="{00000000-0005-0000-0000-0000CA500000}"/>
    <cellStyle name="40 % - Markeringsfarve1 3 3 5 4 4" xfId="21415" xr:uid="{00000000-0005-0000-0000-0000CB500000}"/>
    <cellStyle name="40 % - Markeringsfarve1 3 3 5 4 5" xfId="36403" xr:uid="{00000000-0005-0000-0000-0000CC500000}"/>
    <cellStyle name="40 % - Markeringsfarve1 3 3 5 5" xfId="6451" xr:uid="{00000000-0005-0000-0000-0000CD500000}"/>
    <cellStyle name="40 % - Markeringsfarve1 3 3 5 5 2" xfId="13947" xr:uid="{00000000-0005-0000-0000-0000CE500000}"/>
    <cellStyle name="40 % - Markeringsfarve1 3 3 5 5 2 2" xfId="30262" xr:uid="{00000000-0005-0000-0000-0000CF500000}"/>
    <cellStyle name="40 % - Markeringsfarve1 3 3 5 5 2 3" xfId="45226" xr:uid="{00000000-0005-0000-0000-0000D0500000}"/>
    <cellStyle name="40 % - Markeringsfarve1 3 3 5 5 3" xfId="23240" xr:uid="{00000000-0005-0000-0000-0000D1500000}"/>
    <cellStyle name="40 % - Markeringsfarve1 3 3 5 5 4" xfId="38227" xr:uid="{00000000-0005-0000-0000-0000D2500000}"/>
    <cellStyle name="40 % - Markeringsfarve1 3 3 5 6" xfId="12113" xr:uid="{00000000-0005-0000-0000-0000D3500000}"/>
    <cellStyle name="40 % - Markeringsfarve1 3 3 5 6 2" xfId="28433" xr:uid="{00000000-0005-0000-0000-0000D4500000}"/>
    <cellStyle name="40 % - Markeringsfarve1 3 3 5 6 3" xfId="43398" xr:uid="{00000000-0005-0000-0000-0000D5500000}"/>
    <cellStyle name="40 % - Markeringsfarve1 3 3 5 7" xfId="21411" xr:uid="{00000000-0005-0000-0000-0000D6500000}"/>
    <cellStyle name="40 % - Markeringsfarve1 3 3 5 8" xfId="36399" xr:uid="{00000000-0005-0000-0000-0000D7500000}"/>
    <cellStyle name="40 % - Markeringsfarve1 3 3 6" xfId="3981" xr:uid="{00000000-0005-0000-0000-0000D8500000}"/>
    <cellStyle name="40 % - Markeringsfarve1 3 3 6 2" xfId="3982" xr:uid="{00000000-0005-0000-0000-0000D9500000}"/>
    <cellStyle name="40 % - Markeringsfarve1 3 3 6 2 2" xfId="3983" xr:uid="{00000000-0005-0000-0000-0000DA500000}"/>
    <cellStyle name="40 % - Markeringsfarve1 3 3 6 2 2 2" xfId="8812" xr:uid="{00000000-0005-0000-0000-0000DB500000}"/>
    <cellStyle name="40 % - Markeringsfarve1 3 3 6 2 2 2 2" xfId="16291" xr:uid="{00000000-0005-0000-0000-0000DC500000}"/>
    <cellStyle name="40 % - Markeringsfarve1 3 3 6 2 2 2 2 2" xfId="32606" xr:uid="{00000000-0005-0000-0000-0000DD500000}"/>
    <cellStyle name="40 % - Markeringsfarve1 3 3 6 2 2 2 2 3" xfId="47570" xr:uid="{00000000-0005-0000-0000-0000DE500000}"/>
    <cellStyle name="40 % - Markeringsfarve1 3 3 6 2 2 2 3" xfId="25584" xr:uid="{00000000-0005-0000-0000-0000DF500000}"/>
    <cellStyle name="40 % - Markeringsfarve1 3 3 6 2 2 2 4" xfId="40571" xr:uid="{00000000-0005-0000-0000-0000E0500000}"/>
    <cellStyle name="40 % - Markeringsfarve1 3 3 6 2 2 3" xfId="12120" xr:uid="{00000000-0005-0000-0000-0000E1500000}"/>
    <cellStyle name="40 % - Markeringsfarve1 3 3 6 2 2 3 2" xfId="28440" xr:uid="{00000000-0005-0000-0000-0000E2500000}"/>
    <cellStyle name="40 % - Markeringsfarve1 3 3 6 2 2 3 3" xfId="43405" xr:uid="{00000000-0005-0000-0000-0000E3500000}"/>
    <cellStyle name="40 % - Markeringsfarve1 3 3 6 2 2 4" xfId="21418" xr:uid="{00000000-0005-0000-0000-0000E4500000}"/>
    <cellStyle name="40 % - Markeringsfarve1 3 3 6 2 2 5" xfId="36406" xr:uid="{00000000-0005-0000-0000-0000E5500000}"/>
    <cellStyle name="40 % - Markeringsfarve1 3 3 6 2 3" xfId="7314" xr:uid="{00000000-0005-0000-0000-0000E6500000}"/>
    <cellStyle name="40 % - Markeringsfarve1 3 3 6 2 3 2" xfId="14806" xr:uid="{00000000-0005-0000-0000-0000E7500000}"/>
    <cellStyle name="40 % - Markeringsfarve1 3 3 6 2 3 2 2" xfId="31121" xr:uid="{00000000-0005-0000-0000-0000E8500000}"/>
    <cellStyle name="40 % - Markeringsfarve1 3 3 6 2 3 2 3" xfId="46085" xr:uid="{00000000-0005-0000-0000-0000E9500000}"/>
    <cellStyle name="40 % - Markeringsfarve1 3 3 6 2 3 3" xfId="24099" xr:uid="{00000000-0005-0000-0000-0000EA500000}"/>
    <cellStyle name="40 % - Markeringsfarve1 3 3 6 2 3 4" xfId="39086" xr:uid="{00000000-0005-0000-0000-0000EB500000}"/>
    <cellStyle name="40 % - Markeringsfarve1 3 3 6 2 4" xfId="12119" xr:uid="{00000000-0005-0000-0000-0000EC500000}"/>
    <cellStyle name="40 % - Markeringsfarve1 3 3 6 2 4 2" xfId="28439" xr:uid="{00000000-0005-0000-0000-0000ED500000}"/>
    <cellStyle name="40 % - Markeringsfarve1 3 3 6 2 4 3" xfId="43404" xr:uid="{00000000-0005-0000-0000-0000EE500000}"/>
    <cellStyle name="40 % - Markeringsfarve1 3 3 6 2 5" xfId="21417" xr:uid="{00000000-0005-0000-0000-0000EF500000}"/>
    <cellStyle name="40 % - Markeringsfarve1 3 3 6 2 6" xfId="36405" xr:uid="{00000000-0005-0000-0000-0000F0500000}"/>
    <cellStyle name="40 % - Markeringsfarve1 3 3 6 3" xfId="3984" xr:uid="{00000000-0005-0000-0000-0000F1500000}"/>
    <cellStyle name="40 % - Markeringsfarve1 3 3 6 3 2" xfId="8089" xr:uid="{00000000-0005-0000-0000-0000F2500000}"/>
    <cellStyle name="40 % - Markeringsfarve1 3 3 6 3 2 2" xfId="15577" xr:uid="{00000000-0005-0000-0000-0000F3500000}"/>
    <cellStyle name="40 % - Markeringsfarve1 3 3 6 3 2 2 2" xfId="31892" xr:uid="{00000000-0005-0000-0000-0000F4500000}"/>
    <cellStyle name="40 % - Markeringsfarve1 3 3 6 3 2 2 3" xfId="46856" xr:uid="{00000000-0005-0000-0000-0000F5500000}"/>
    <cellStyle name="40 % - Markeringsfarve1 3 3 6 3 2 3" xfId="24870" xr:uid="{00000000-0005-0000-0000-0000F6500000}"/>
    <cellStyle name="40 % - Markeringsfarve1 3 3 6 3 2 4" xfId="39857" xr:uid="{00000000-0005-0000-0000-0000F7500000}"/>
    <cellStyle name="40 % - Markeringsfarve1 3 3 6 3 3" xfId="12121" xr:uid="{00000000-0005-0000-0000-0000F8500000}"/>
    <cellStyle name="40 % - Markeringsfarve1 3 3 6 3 3 2" xfId="28441" xr:uid="{00000000-0005-0000-0000-0000F9500000}"/>
    <cellStyle name="40 % - Markeringsfarve1 3 3 6 3 3 3" xfId="43406" xr:uid="{00000000-0005-0000-0000-0000FA500000}"/>
    <cellStyle name="40 % - Markeringsfarve1 3 3 6 3 4" xfId="21419" xr:uid="{00000000-0005-0000-0000-0000FB500000}"/>
    <cellStyle name="40 % - Markeringsfarve1 3 3 6 3 5" xfId="36407" xr:uid="{00000000-0005-0000-0000-0000FC500000}"/>
    <cellStyle name="40 % - Markeringsfarve1 3 3 6 4" xfId="3985" xr:uid="{00000000-0005-0000-0000-0000FD500000}"/>
    <cellStyle name="40 % - Markeringsfarve1 3 3 6 4 2" xfId="9229" xr:uid="{00000000-0005-0000-0000-0000FE500000}"/>
    <cellStyle name="40 % - Markeringsfarve1 3 3 6 4 2 2" xfId="16695" xr:uid="{00000000-0005-0000-0000-0000FF500000}"/>
    <cellStyle name="40 % - Markeringsfarve1 3 3 6 4 2 2 2" xfId="33010" xr:uid="{00000000-0005-0000-0000-000000510000}"/>
    <cellStyle name="40 % - Markeringsfarve1 3 3 6 4 2 2 3" xfId="47974" xr:uid="{00000000-0005-0000-0000-000001510000}"/>
    <cellStyle name="40 % - Markeringsfarve1 3 3 6 4 2 3" xfId="25988" xr:uid="{00000000-0005-0000-0000-000002510000}"/>
    <cellStyle name="40 % - Markeringsfarve1 3 3 6 4 2 4" xfId="40975" xr:uid="{00000000-0005-0000-0000-000003510000}"/>
    <cellStyle name="40 % - Markeringsfarve1 3 3 6 4 3" xfId="12122" xr:uid="{00000000-0005-0000-0000-000004510000}"/>
    <cellStyle name="40 % - Markeringsfarve1 3 3 6 4 3 2" xfId="28442" xr:uid="{00000000-0005-0000-0000-000005510000}"/>
    <cellStyle name="40 % - Markeringsfarve1 3 3 6 4 3 3" xfId="43407" xr:uid="{00000000-0005-0000-0000-000006510000}"/>
    <cellStyle name="40 % - Markeringsfarve1 3 3 6 4 4" xfId="21420" xr:uid="{00000000-0005-0000-0000-000007510000}"/>
    <cellStyle name="40 % - Markeringsfarve1 3 3 6 4 5" xfId="36408" xr:uid="{00000000-0005-0000-0000-000008510000}"/>
    <cellStyle name="40 % - Markeringsfarve1 3 3 6 5" xfId="6452" xr:uid="{00000000-0005-0000-0000-000009510000}"/>
    <cellStyle name="40 % - Markeringsfarve1 3 3 6 5 2" xfId="13948" xr:uid="{00000000-0005-0000-0000-00000A510000}"/>
    <cellStyle name="40 % - Markeringsfarve1 3 3 6 5 2 2" xfId="30263" xr:uid="{00000000-0005-0000-0000-00000B510000}"/>
    <cellStyle name="40 % - Markeringsfarve1 3 3 6 5 2 3" xfId="45227" xr:uid="{00000000-0005-0000-0000-00000C510000}"/>
    <cellStyle name="40 % - Markeringsfarve1 3 3 6 5 3" xfId="23241" xr:uid="{00000000-0005-0000-0000-00000D510000}"/>
    <cellStyle name="40 % - Markeringsfarve1 3 3 6 5 4" xfId="38228" xr:uid="{00000000-0005-0000-0000-00000E510000}"/>
    <cellStyle name="40 % - Markeringsfarve1 3 3 6 6" xfId="12118" xr:uid="{00000000-0005-0000-0000-00000F510000}"/>
    <cellStyle name="40 % - Markeringsfarve1 3 3 6 6 2" xfId="28438" xr:uid="{00000000-0005-0000-0000-000010510000}"/>
    <cellStyle name="40 % - Markeringsfarve1 3 3 6 6 3" xfId="43403" xr:uid="{00000000-0005-0000-0000-000011510000}"/>
    <cellStyle name="40 % - Markeringsfarve1 3 3 6 7" xfId="21416" xr:uid="{00000000-0005-0000-0000-000012510000}"/>
    <cellStyle name="40 % - Markeringsfarve1 3 3 6 8" xfId="36404" xr:uid="{00000000-0005-0000-0000-000013510000}"/>
    <cellStyle name="40 % - Markeringsfarve1 3 3 7" xfId="3986" xr:uid="{00000000-0005-0000-0000-000014510000}"/>
    <cellStyle name="40 % - Markeringsfarve1 3 3 7 2" xfId="3987" xr:uid="{00000000-0005-0000-0000-000015510000}"/>
    <cellStyle name="40 % - Markeringsfarve1 3 3 7 2 2" xfId="8254" xr:uid="{00000000-0005-0000-0000-000016510000}"/>
    <cellStyle name="40 % - Markeringsfarve1 3 3 7 2 2 2" xfId="15733" xr:uid="{00000000-0005-0000-0000-000017510000}"/>
    <cellStyle name="40 % - Markeringsfarve1 3 3 7 2 2 2 2" xfId="32048" xr:uid="{00000000-0005-0000-0000-000018510000}"/>
    <cellStyle name="40 % - Markeringsfarve1 3 3 7 2 2 2 3" xfId="47012" xr:uid="{00000000-0005-0000-0000-000019510000}"/>
    <cellStyle name="40 % - Markeringsfarve1 3 3 7 2 2 3" xfId="25026" xr:uid="{00000000-0005-0000-0000-00001A510000}"/>
    <cellStyle name="40 % - Markeringsfarve1 3 3 7 2 2 4" xfId="40013" xr:uid="{00000000-0005-0000-0000-00001B510000}"/>
    <cellStyle name="40 % - Markeringsfarve1 3 3 7 2 3" xfId="12124" xr:uid="{00000000-0005-0000-0000-00001C510000}"/>
    <cellStyle name="40 % - Markeringsfarve1 3 3 7 2 3 2" xfId="28444" xr:uid="{00000000-0005-0000-0000-00001D510000}"/>
    <cellStyle name="40 % - Markeringsfarve1 3 3 7 2 3 3" xfId="43409" xr:uid="{00000000-0005-0000-0000-00001E510000}"/>
    <cellStyle name="40 % - Markeringsfarve1 3 3 7 2 4" xfId="21422" xr:uid="{00000000-0005-0000-0000-00001F510000}"/>
    <cellStyle name="40 % - Markeringsfarve1 3 3 7 2 5" xfId="36410" xr:uid="{00000000-0005-0000-0000-000020510000}"/>
    <cellStyle name="40 % - Markeringsfarve1 3 3 7 3" xfId="6843" xr:uid="{00000000-0005-0000-0000-000021510000}"/>
    <cellStyle name="40 % - Markeringsfarve1 3 3 7 3 2" xfId="14338" xr:uid="{00000000-0005-0000-0000-000022510000}"/>
    <cellStyle name="40 % - Markeringsfarve1 3 3 7 3 2 2" xfId="30653" xr:uid="{00000000-0005-0000-0000-000023510000}"/>
    <cellStyle name="40 % - Markeringsfarve1 3 3 7 3 2 3" xfId="45617" xr:uid="{00000000-0005-0000-0000-000024510000}"/>
    <cellStyle name="40 % - Markeringsfarve1 3 3 7 3 3" xfId="23631" xr:uid="{00000000-0005-0000-0000-000025510000}"/>
    <cellStyle name="40 % - Markeringsfarve1 3 3 7 3 4" xfId="38618" xr:uid="{00000000-0005-0000-0000-000026510000}"/>
    <cellStyle name="40 % - Markeringsfarve1 3 3 7 4" xfId="12123" xr:uid="{00000000-0005-0000-0000-000027510000}"/>
    <cellStyle name="40 % - Markeringsfarve1 3 3 7 4 2" xfId="28443" xr:uid="{00000000-0005-0000-0000-000028510000}"/>
    <cellStyle name="40 % - Markeringsfarve1 3 3 7 4 3" xfId="43408" xr:uid="{00000000-0005-0000-0000-000029510000}"/>
    <cellStyle name="40 % - Markeringsfarve1 3 3 7 5" xfId="21421" xr:uid="{00000000-0005-0000-0000-00002A510000}"/>
    <cellStyle name="40 % - Markeringsfarve1 3 3 7 6" xfId="36409" xr:uid="{00000000-0005-0000-0000-00002B510000}"/>
    <cellStyle name="40 % - Markeringsfarve1 3 3 8" xfId="3988" xr:uid="{00000000-0005-0000-0000-00002C510000}"/>
    <cellStyle name="40 % - Markeringsfarve1 3 3 8 2" xfId="7482" xr:uid="{00000000-0005-0000-0000-00002D510000}"/>
    <cellStyle name="40 % - Markeringsfarve1 3 3 8 2 2" xfId="14971" xr:uid="{00000000-0005-0000-0000-00002E510000}"/>
    <cellStyle name="40 % - Markeringsfarve1 3 3 8 2 2 2" xfId="31286" xr:uid="{00000000-0005-0000-0000-00002F510000}"/>
    <cellStyle name="40 % - Markeringsfarve1 3 3 8 2 2 3" xfId="46250" xr:uid="{00000000-0005-0000-0000-000030510000}"/>
    <cellStyle name="40 % - Markeringsfarve1 3 3 8 2 3" xfId="24264" xr:uid="{00000000-0005-0000-0000-000031510000}"/>
    <cellStyle name="40 % - Markeringsfarve1 3 3 8 2 4" xfId="39251" xr:uid="{00000000-0005-0000-0000-000032510000}"/>
    <cellStyle name="40 % - Markeringsfarve1 3 3 8 3" xfId="12125" xr:uid="{00000000-0005-0000-0000-000033510000}"/>
    <cellStyle name="40 % - Markeringsfarve1 3 3 8 3 2" xfId="28445" xr:uid="{00000000-0005-0000-0000-000034510000}"/>
    <cellStyle name="40 % - Markeringsfarve1 3 3 8 3 3" xfId="43410" xr:uid="{00000000-0005-0000-0000-000035510000}"/>
    <cellStyle name="40 % - Markeringsfarve1 3 3 8 4" xfId="21423" xr:uid="{00000000-0005-0000-0000-000036510000}"/>
    <cellStyle name="40 % - Markeringsfarve1 3 3 8 5" xfId="36411" xr:uid="{00000000-0005-0000-0000-000037510000}"/>
    <cellStyle name="40 % - Markeringsfarve1 3 3 9" xfId="3989" xr:uid="{00000000-0005-0000-0000-000038510000}"/>
    <cellStyle name="40 % - Markeringsfarve1 3 3 9 2" xfId="9317" xr:uid="{00000000-0005-0000-0000-000039510000}"/>
    <cellStyle name="40 % - Markeringsfarve1 3 3 9 2 2" xfId="16778" xr:uid="{00000000-0005-0000-0000-00003A510000}"/>
    <cellStyle name="40 % - Markeringsfarve1 3 3 9 2 2 2" xfId="33093" xr:uid="{00000000-0005-0000-0000-00003B510000}"/>
    <cellStyle name="40 % - Markeringsfarve1 3 3 9 2 2 3" xfId="48057" xr:uid="{00000000-0005-0000-0000-00003C510000}"/>
    <cellStyle name="40 % - Markeringsfarve1 3 3 9 2 3" xfId="26071" xr:uid="{00000000-0005-0000-0000-00003D510000}"/>
    <cellStyle name="40 % - Markeringsfarve1 3 3 9 2 4" xfId="41058" xr:uid="{00000000-0005-0000-0000-00003E510000}"/>
    <cellStyle name="40 % - Markeringsfarve1 3 3 9 3" xfId="12126" xr:uid="{00000000-0005-0000-0000-00003F510000}"/>
    <cellStyle name="40 % - Markeringsfarve1 3 3 9 3 2" xfId="28446" xr:uid="{00000000-0005-0000-0000-000040510000}"/>
    <cellStyle name="40 % - Markeringsfarve1 3 3 9 3 3" xfId="43411" xr:uid="{00000000-0005-0000-0000-000041510000}"/>
    <cellStyle name="40 % - Markeringsfarve1 3 3 9 4" xfId="21424" xr:uid="{00000000-0005-0000-0000-000042510000}"/>
    <cellStyle name="40 % - Markeringsfarve1 3 3 9 5" xfId="36412" xr:uid="{00000000-0005-0000-0000-000043510000}"/>
    <cellStyle name="40 % - Markeringsfarve1 3 4" xfId="3990" xr:uid="{00000000-0005-0000-0000-000044510000}"/>
    <cellStyle name="40 % - Markeringsfarve1 3 4 2" xfId="3991" xr:uid="{00000000-0005-0000-0000-000045510000}"/>
    <cellStyle name="40 % - Markeringsfarve1 3 4 2 2" xfId="3992" xr:uid="{00000000-0005-0000-0000-000046510000}"/>
    <cellStyle name="40 % - Markeringsfarve1 3 4 2 2 2" xfId="8295" xr:uid="{00000000-0005-0000-0000-000047510000}"/>
    <cellStyle name="40 % - Markeringsfarve1 3 4 2 2 2 2" xfId="15774" xr:uid="{00000000-0005-0000-0000-000048510000}"/>
    <cellStyle name="40 % - Markeringsfarve1 3 4 2 2 2 2 2" xfId="32089" xr:uid="{00000000-0005-0000-0000-000049510000}"/>
    <cellStyle name="40 % - Markeringsfarve1 3 4 2 2 2 2 3" xfId="47053" xr:uid="{00000000-0005-0000-0000-00004A510000}"/>
    <cellStyle name="40 % - Markeringsfarve1 3 4 2 2 2 3" xfId="25067" xr:uid="{00000000-0005-0000-0000-00004B510000}"/>
    <cellStyle name="40 % - Markeringsfarve1 3 4 2 2 2 4" xfId="40054" xr:uid="{00000000-0005-0000-0000-00004C510000}"/>
    <cellStyle name="40 % - Markeringsfarve1 3 4 2 2 3" xfId="12129" xr:uid="{00000000-0005-0000-0000-00004D510000}"/>
    <cellStyle name="40 % - Markeringsfarve1 3 4 2 2 3 2" xfId="28449" xr:uid="{00000000-0005-0000-0000-00004E510000}"/>
    <cellStyle name="40 % - Markeringsfarve1 3 4 2 2 3 3" xfId="43414" xr:uid="{00000000-0005-0000-0000-00004F510000}"/>
    <cellStyle name="40 % - Markeringsfarve1 3 4 2 2 4" xfId="21427" xr:uid="{00000000-0005-0000-0000-000050510000}"/>
    <cellStyle name="40 % - Markeringsfarve1 3 4 2 2 5" xfId="36415" xr:uid="{00000000-0005-0000-0000-000051510000}"/>
    <cellStyle name="40 % - Markeringsfarve1 3 4 2 3" xfId="6876" xr:uid="{00000000-0005-0000-0000-000052510000}"/>
    <cellStyle name="40 % - Markeringsfarve1 3 4 2 3 2" xfId="14371" xr:uid="{00000000-0005-0000-0000-000053510000}"/>
    <cellStyle name="40 % - Markeringsfarve1 3 4 2 3 2 2" xfId="30686" xr:uid="{00000000-0005-0000-0000-000054510000}"/>
    <cellStyle name="40 % - Markeringsfarve1 3 4 2 3 2 3" xfId="45650" xr:uid="{00000000-0005-0000-0000-000055510000}"/>
    <cellStyle name="40 % - Markeringsfarve1 3 4 2 3 3" xfId="23664" xr:uid="{00000000-0005-0000-0000-000056510000}"/>
    <cellStyle name="40 % - Markeringsfarve1 3 4 2 3 4" xfId="38651" xr:uid="{00000000-0005-0000-0000-000057510000}"/>
    <cellStyle name="40 % - Markeringsfarve1 3 4 2 4" xfId="12128" xr:uid="{00000000-0005-0000-0000-000058510000}"/>
    <cellStyle name="40 % - Markeringsfarve1 3 4 2 4 2" xfId="28448" xr:uid="{00000000-0005-0000-0000-000059510000}"/>
    <cellStyle name="40 % - Markeringsfarve1 3 4 2 4 3" xfId="43413" xr:uid="{00000000-0005-0000-0000-00005A510000}"/>
    <cellStyle name="40 % - Markeringsfarve1 3 4 2 5" xfId="21426" xr:uid="{00000000-0005-0000-0000-00005B510000}"/>
    <cellStyle name="40 % - Markeringsfarve1 3 4 2 6" xfId="36414" xr:uid="{00000000-0005-0000-0000-00005C510000}"/>
    <cellStyle name="40 % - Markeringsfarve1 3 4 3" xfId="3993" xr:uid="{00000000-0005-0000-0000-00005D510000}"/>
    <cellStyle name="40 % - Markeringsfarve1 3 4 3 2" xfId="7525" xr:uid="{00000000-0005-0000-0000-00005E510000}"/>
    <cellStyle name="40 % - Markeringsfarve1 3 4 3 2 2" xfId="15014" xr:uid="{00000000-0005-0000-0000-00005F510000}"/>
    <cellStyle name="40 % - Markeringsfarve1 3 4 3 2 2 2" xfId="31329" xr:uid="{00000000-0005-0000-0000-000060510000}"/>
    <cellStyle name="40 % - Markeringsfarve1 3 4 3 2 2 3" xfId="46293" xr:uid="{00000000-0005-0000-0000-000061510000}"/>
    <cellStyle name="40 % - Markeringsfarve1 3 4 3 2 3" xfId="24307" xr:uid="{00000000-0005-0000-0000-000062510000}"/>
    <cellStyle name="40 % - Markeringsfarve1 3 4 3 2 4" xfId="39294" xr:uid="{00000000-0005-0000-0000-000063510000}"/>
    <cellStyle name="40 % - Markeringsfarve1 3 4 3 3" xfId="12130" xr:uid="{00000000-0005-0000-0000-000064510000}"/>
    <cellStyle name="40 % - Markeringsfarve1 3 4 3 3 2" xfId="28450" xr:uid="{00000000-0005-0000-0000-000065510000}"/>
    <cellStyle name="40 % - Markeringsfarve1 3 4 3 3 3" xfId="43415" xr:uid="{00000000-0005-0000-0000-000066510000}"/>
    <cellStyle name="40 % - Markeringsfarve1 3 4 3 4" xfId="21428" xr:uid="{00000000-0005-0000-0000-000067510000}"/>
    <cellStyle name="40 % - Markeringsfarve1 3 4 3 5" xfId="36416" xr:uid="{00000000-0005-0000-0000-000068510000}"/>
    <cellStyle name="40 % - Markeringsfarve1 3 4 4" xfId="3994" xr:uid="{00000000-0005-0000-0000-000069510000}"/>
    <cellStyle name="40 % - Markeringsfarve1 3 4 4 2" xfId="9449" xr:uid="{00000000-0005-0000-0000-00006A510000}"/>
    <cellStyle name="40 % - Markeringsfarve1 3 4 4 2 2" xfId="16903" xr:uid="{00000000-0005-0000-0000-00006B510000}"/>
    <cellStyle name="40 % - Markeringsfarve1 3 4 4 2 2 2" xfId="33218" xr:uid="{00000000-0005-0000-0000-00006C510000}"/>
    <cellStyle name="40 % - Markeringsfarve1 3 4 4 2 2 3" xfId="48182" xr:uid="{00000000-0005-0000-0000-00006D510000}"/>
    <cellStyle name="40 % - Markeringsfarve1 3 4 4 2 3" xfId="26196" xr:uid="{00000000-0005-0000-0000-00006E510000}"/>
    <cellStyle name="40 % - Markeringsfarve1 3 4 4 2 4" xfId="41183" xr:uid="{00000000-0005-0000-0000-00006F510000}"/>
    <cellStyle name="40 % - Markeringsfarve1 3 4 4 3" xfId="12131" xr:uid="{00000000-0005-0000-0000-000070510000}"/>
    <cellStyle name="40 % - Markeringsfarve1 3 4 4 3 2" xfId="28451" xr:uid="{00000000-0005-0000-0000-000071510000}"/>
    <cellStyle name="40 % - Markeringsfarve1 3 4 4 3 3" xfId="43416" xr:uid="{00000000-0005-0000-0000-000072510000}"/>
    <cellStyle name="40 % - Markeringsfarve1 3 4 4 4" xfId="21429" xr:uid="{00000000-0005-0000-0000-000073510000}"/>
    <cellStyle name="40 % - Markeringsfarve1 3 4 4 5" xfId="36417" xr:uid="{00000000-0005-0000-0000-000074510000}"/>
    <cellStyle name="40 % - Markeringsfarve1 3 4 5" xfId="6453" xr:uid="{00000000-0005-0000-0000-000075510000}"/>
    <cellStyle name="40 % - Markeringsfarve1 3 4 5 2" xfId="13949" xr:uid="{00000000-0005-0000-0000-000076510000}"/>
    <cellStyle name="40 % - Markeringsfarve1 3 4 5 2 2" xfId="30264" xr:uid="{00000000-0005-0000-0000-000077510000}"/>
    <cellStyle name="40 % - Markeringsfarve1 3 4 5 2 3" xfId="45228" xr:uid="{00000000-0005-0000-0000-000078510000}"/>
    <cellStyle name="40 % - Markeringsfarve1 3 4 5 3" xfId="23242" xr:uid="{00000000-0005-0000-0000-000079510000}"/>
    <cellStyle name="40 % - Markeringsfarve1 3 4 5 4" xfId="38229" xr:uid="{00000000-0005-0000-0000-00007A510000}"/>
    <cellStyle name="40 % - Markeringsfarve1 3 4 6" xfId="12127" xr:uid="{00000000-0005-0000-0000-00007B510000}"/>
    <cellStyle name="40 % - Markeringsfarve1 3 4 6 2" xfId="28447" xr:uid="{00000000-0005-0000-0000-00007C510000}"/>
    <cellStyle name="40 % - Markeringsfarve1 3 4 6 3" xfId="43412" xr:uid="{00000000-0005-0000-0000-00007D510000}"/>
    <cellStyle name="40 % - Markeringsfarve1 3 4 7" xfId="21425" xr:uid="{00000000-0005-0000-0000-00007E510000}"/>
    <cellStyle name="40 % - Markeringsfarve1 3 4 8" xfId="36413" xr:uid="{00000000-0005-0000-0000-00007F510000}"/>
    <cellStyle name="40 % - Markeringsfarve1 3 5" xfId="3995" xr:uid="{00000000-0005-0000-0000-000080510000}"/>
    <cellStyle name="40 % - Markeringsfarve1 3 5 2" xfId="3996" xr:uid="{00000000-0005-0000-0000-000081510000}"/>
    <cellStyle name="40 % - Markeringsfarve1 3 5 2 2" xfId="3997" xr:uid="{00000000-0005-0000-0000-000082510000}"/>
    <cellStyle name="40 % - Markeringsfarve1 3 5 2 2 2" xfId="8456" xr:uid="{00000000-0005-0000-0000-000083510000}"/>
    <cellStyle name="40 % - Markeringsfarve1 3 5 2 2 2 2" xfId="15935" xr:uid="{00000000-0005-0000-0000-000084510000}"/>
    <cellStyle name="40 % - Markeringsfarve1 3 5 2 2 2 2 2" xfId="32250" xr:uid="{00000000-0005-0000-0000-000085510000}"/>
    <cellStyle name="40 % - Markeringsfarve1 3 5 2 2 2 2 3" xfId="47214" xr:uid="{00000000-0005-0000-0000-000086510000}"/>
    <cellStyle name="40 % - Markeringsfarve1 3 5 2 2 2 3" xfId="25228" xr:uid="{00000000-0005-0000-0000-000087510000}"/>
    <cellStyle name="40 % - Markeringsfarve1 3 5 2 2 2 4" xfId="40215" xr:uid="{00000000-0005-0000-0000-000088510000}"/>
    <cellStyle name="40 % - Markeringsfarve1 3 5 2 2 3" xfId="12134" xr:uid="{00000000-0005-0000-0000-000089510000}"/>
    <cellStyle name="40 % - Markeringsfarve1 3 5 2 2 3 2" xfId="28454" xr:uid="{00000000-0005-0000-0000-00008A510000}"/>
    <cellStyle name="40 % - Markeringsfarve1 3 5 2 2 3 3" xfId="43419" xr:uid="{00000000-0005-0000-0000-00008B510000}"/>
    <cellStyle name="40 % - Markeringsfarve1 3 5 2 2 4" xfId="21432" xr:uid="{00000000-0005-0000-0000-00008C510000}"/>
    <cellStyle name="40 % - Markeringsfarve1 3 5 2 2 5" xfId="36420" xr:uid="{00000000-0005-0000-0000-00008D510000}"/>
    <cellStyle name="40 % - Markeringsfarve1 3 5 2 3" xfId="7011" xr:uid="{00000000-0005-0000-0000-00008E510000}"/>
    <cellStyle name="40 % - Markeringsfarve1 3 5 2 3 2" xfId="14506" xr:uid="{00000000-0005-0000-0000-00008F510000}"/>
    <cellStyle name="40 % - Markeringsfarve1 3 5 2 3 2 2" xfId="30821" xr:uid="{00000000-0005-0000-0000-000090510000}"/>
    <cellStyle name="40 % - Markeringsfarve1 3 5 2 3 2 3" xfId="45785" xr:uid="{00000000-0005-0000-0000-000091510000}"/>
    <cellStyle name="40 % - Markeringsfarve1 3 5 2 3 3" xfId="23799" xr:uid="{00000000-0005-0000-0000-000092510000}"/>
    <cellStyle name="40 % - Markeringsfarve1 3 5 2 3 4" xfId="38786" xr:uid="{00000000-0005-0000-0000-000093510000}"/>
    <cellStyle name="40 % - Markeringsfarve1 3 5 2 4" xfId="12133" xr:uid="{00000000-0005-0000-0000-000094510000}"/>
    <cellStyle name="40 % - Markeringsfarve1 3 5 2 4 2" xfId="28453" xr:uid="{00000000-0005-0000-0000-000095510000}"/>
    <cellStyle name="40 % - Markeringsfarve1 3 5 2 4 3" xfId="43418" xr:uid="{00000000-0005-0000-0000-000096510000}"/>
    <cellStyle name="40 % - Markeringsfarve1 3 5 2 5" xfId="21431" xr:uid="{00000000-0005-0000-0000-000097510000}"/>
    <cellStyle name="40 % - Markeringsfarve1 3 5 2 6" xfId="36419" xr:uid="{00000000-0005-0000-0000-000098510000}"/>
    <cellStyle name="40 % - Markeringsfarve1 3 5 3" xfId="3998" xr:uid="{00000000-0005-0000-0000-000099510000}"/>
    <cellStyle name="40 % - Markeringsfarve1 3 5 3 2" xfId="7686" xr:uid="{00000000-0005-0000-0000-00009A510000}"/>
    <cellStyle name="40 % - Markeringsfarve1 3 5 3 2 2" xfId="15175" xr:uid="{00000000-0005-0000-0000-00009B510000}"/>
    <cellStyle name="40 % - Markeringsfarve1 3 5 3 2 2 2" xfId="31490" xr:uid="{00000000-0005-0000-0000-00009C510000}"/>
    <cellStyle name="40 % - Markeringsfarve1 3 5 3 2 2 3" xfId="46454" xr:uid="{00000000-0005-0000-0000-00009D510000}"/>
    <cellStyle name="40 % - Markeringsfarve1 3 5 3 2 3" xfId="24468" xr:uid="{00000000-0005-0000-0000-00009E510000}"/>
    <cellStyle name="40 % - Markeringsfarve1 3 5 3 2 4" xfId="39455" xr:uid="{00000000-0005-0000-0000-00009F510000}"/>
    <cellStyle name="40 % - Markeringsfarve1 3 5 3 3" xfId="12135" xr:uid="{00000000-0005-0000-0000-0000A0510000}"/>
    <cellStyle name="40 % - Markeringsfarve1 3 5 3 3 2" xfId="28455" xr:uid="{00000000-0005-0000-0000-0000A1510000}"/>
    <cellStyle name="40 % - Markeringsfarve1 3 5 3 3 3" xfId="43420" xr:uid="{00000000-0005-0000-0000-0000A2510000}"/>
    <cellStyle name="40 % - Markeringsfarve1 3 5 3 4" xfId="21433" xr:uid="{00000000-0005-0000-0000-0000A3510000}"/>
    <cellStyle name="40 % - Markeringsfarve1 3 5 3 5" xfId="36421" xr:uid="{00000000-0005-0000-0000-0000A4510000}"/>
    <cellStyle name="40 % - Markeringsfarve1 3 5 4" xfId="3999" xr:uid="{00000000-0005-0000-0000-0000A5510000}"/>
    <cellStyle name="40 % - Markeringsfarve1 3 5 4 2" xfId="9169" xr:uid="{00000000-0005-0000-0000-0000A6510000}"/>
    <cellStyle name="40 % - Markeringsfarve1 3 5 4 2 2" xfId="16636" xr:uid="{00000000-0005-0000-0000-0000A7510000}"/>
    <cellStyle name="40 % - Markeringsfarve1 3 5 4 2 2 2" xfId="32951" xr:uid="{00000000-0005-0000-0000-0000A8510000}"/>
    <cellStyle name="40 % - Markeringsfarve1 3 5 4 2 2 3" xfId="47915" xr:uid="{00000000-0005-0000-0000-0000A9510000}"/>
    <cellStyle name="40 % - Markeringsfarve1 3 5 4 2 3" xfId="25929" xr:uid="{00000000-0005-0000-0000-0000AA510000}"/>
    <cellStyle name="40 % - Markeringsfarve1 3 5 4 2 4" xfId="40916" xr:uid="{00000000-0005-0000-0000-0000AB510000}"/>
    <cellStyle name="40 % - Markeringsfarve1 3 5 4 3" xfId="12136" xr:uid="{00000000-0005-0000-0000-0000AC510000}"/>
    <cellStyle name="40 % - Markeringsfarve1 3 5 4 3 2" xfId="28456" xr:uid="{00000000-0005-0000-0000-0000AD510000}"/>
    <cellStyle name="40 % - Markeringsfarve1 3 5 4 3 3" xfId="43421" xr:uid="{00000000-0005-0000-0000-0000AE510000}"/>
    <cellStyle name="40 % - Markeringsfarve1 3 5 4 4" xfId="21434" xr:uid="{00000000-0005-0000-0000-0000AF510000}"/>
    <cellStyle name="40 % - Markeringsfarve1 3 5 4 5" xfId="36422" xr:uid="{00000000-0005-0000-0000-0000B0510000}"/>
    <cellStyle name="40 % - Markeringsfarve1 3 5 5" xfId="6454" xr:uid="{00000000-0005-0000-0000-0000B1510000}"/>
    <cellStyle name="40 % - Markeringsfarve1 3 5 5 2" xfId="13950" xr:uid="{00000000-0005-0000-0000-0000B2510000}"/>
    <cellStyle name="40 % - Markeringsfarve1 3 5 5 2 2" xfId="30265" xr:uid="{00000000-0005-0000-0000-0000B3510000}"/>
    <cellStyle name="40 % - Markeringsfarve1 3 5 5 2 3" xfId="45229" xr:uid="{00000000-0005-0000-0000-0000B4510000}"/>
    <cellStyle name="40 % - Markeringsfarve1 3 5 5 3" xfId="23243" xr:uid="{00000000-0005-0000-0000-0000B5510000}"/>
    <cellStyle name="40 % - Markeringsfarve1 3 5 5 4" xfId="38230" xr:uid="{00000000-0005-0000-0000-0000B6510000}"/>
    <cellStyle name="40 % - Markeringsfarve1 3 5 6" xfId="12132" xr:uid="{00000000-0005-0000-0000-0000B7510000}"/>
    <cellStyle name="40 % - Markeringsfarve1 3 5 6 2" xfId="28452" xr:uid="{00000000-0005-0000-0000-0000B8510000}"/>
    <cellStyle name="40 % - Markeringsfarve1 3 5 6 3" xfId="43417" xr:uid="{00000000-0005-0000-0000-0000B9510000}"/>
    <cellStyle name="40 % - Markeringsfarve1 3 5 7" xfId="21430" xr:uid="{00000000-0005-0000-0000-0000BA510000}"/>
    <cellStyle name="40 % - Markeringsfarve1 3 5 8" xfId="36418" xr:uid="{00000000-0005-0000-0000-0000BB510000}"/>
    <cellStyle name="40 % - Markeringsfarve1 3 6" xfId="4000" xr:uid="{00000000-0005-0000-0000-0000BC510000}"/>
    <cellStyle name="40 % - Markeringsfarve1 3 6 2" xfId="4001" xr:uid="{00000000-0005-0000-0000-0000BD510000}"/>
    <cellStyle name="40 % - Markeringsfarve1 3 6 2 2" xfId="4002" xr:uid="{00000000-0005-0000-0000-0000BE510000}"/>
    <cellStyle name="40 % - Markeringsfarve1 3 6 2 2 2" xfId="8533" xr:uid="{00000000-0005-0000-0000-0000BF510000}"/>
    <cellStyle name="40 % - Markeringsfarve1 3 6 2 2 2 2" xfId="16012" xr:uid="{00000000-0005-0000-0000-0000C0510000}"/>
    <cellStyle name="40 % - Markeringsfarve1 3 6 2 2 2 2 2" xfId="32327" xr:uid="{00000000-0005-0000-0000-0000C1510000}"/>
    <cellStyle name="40 % - Markeringsfarve1 3 6 2 2 2 2 3" xfId="47291" xr:uid="{00000000-0005-0000-0000-0000C2510000}"/>
    <cellStyle name="40 % - Markeringsfarve1 3 6 2 2 2 3" xfId="25305" xr:uid="{00000000-0005-0000-0000-0000C3510000}"/>
    <cellStyle name="40 % - Markeringsfarve1 3 6 2 2 2 4" xfId="40292" xr:uid="{00000000-0005-0000-0000-0000C4510000}"/>
    <cellStyle name="40 % - Markeringsfarve1 3 6 2 2 3" xfId="12139" xr:uid="{00000000-0005-0000-0000-0000C5510000}"/>
    <cellStyle name="40 % - Markeringsfarve1 3 6 2 2 3 2" xfId="28459" xr:uid="{00000000-0005-0000-0000-0000C6510000}"/>
    <cellStyle name="40 % - Markeringsfarve1 3 6 2 2 3 3" xfId="43424" xr:uid="{00000000-0005-0000-0000-0000C7510000}"/>
    <cellStyle name="40 % - Markeringsfarve1 3 6 2 2 4" xfId="21437" xr:uid="{00000000-0005-0000-0000-0000C8510000}"/>
    <cellStyle name="40 % - Markeringsfarve1 3 6 2 2 5" xfId="36425" xr:uid="{00000000-0005-0000-0000-0000C9510000}"/>
    <cellStyle name="40 % - Markeringsfarve1 3 6 2 3" xfId="7078" xr:uid="{00000000-0005-0000-0000-0000CA510000}"/>
    <cellStyle name="40 % - Markeringsfarve1 3 6 2 3 2" xfId="14570" xr:uid="{00000000-0005-0000-0000-0000CB510000}"/>
    <cellStyle name="40 % - Markeringsfarve1 3 6 2 3 2 2" xfId="30885" xr:uid="{00000000-0005-0000-0000-0000CC510000}"/>
    <cellStyle name="40 % - Markeringsfarve1 3 6 2 3 2 3" xfId="45849" xr:uid="{00000000-0005-0000-0000-0000CD510000}"/>
    <cellStyle name="40 % - Markeringsfarve1 3 6 2 3 3" xfId="23863" xr:uid="{00000000-0005-0000-0000-0000CE510000}"/>
    <cellStyle name="40 % - Markeringsfarve1 3 6 2 3 4" xfId="38850" xr:uid="{00000000-0005-0000-0000-0000CF510000}"/>
    <cellStyle name="40 % - Markeringsfarve1 3 6 2 4" xfId="12138" xr:uid="{00000000-0005-0000-0000-0000D0510000}"/>
    <cellStyle name="40 % - Markeringsfarve1 3 6 2 4 2" xfId="28458" xr:uid="{00000000-0005-0000-0000-0000D1510000}"/>
    <cellStyle name="40 % - Markeringsfarve1 3 6 2 4 3" xfId="43423" xr:uid="{00000000-0005-0000-0000-0000D2510000}"/>
    <cellStyle name="40 % - Markeringsfarve1 3 6 2 5" xfId="21436" xr:uid="{00000000-0005-0000-0000-0000D3510000}"/>
    <cellStyle name="40 % - Markeringsfarve1 3 6 2 6" xfId="36424" xr:uid="{00000000-0005-0000-0000-0000D4510000}"/>
    <cellStyle name="40 % - Markeringsfarve1 3 6 3" xfId="4003" xr:uid="{00000000-0005-0000-0000-0000D5510000}"/>
    <cellStyle name="40 % - Markeringsfarve1 3 6 3 2" xfId="7809" xr:uid="{00000000-0005-0000-0000-0000D6510000}"/>
    <cellStyle name="40 % - Markeringsfarve1 3 6 3 2 2" xfId="15297" xr:uid="{00000000-0005-0000-0000-0000D7510000}"/>
    <cellStyle name="40 % - Markeringsfarve1 3 6 3 2 2 2" xfId="31612" xr:uid="{00000000-0005-0000-0000-0000D8510000}"/>
    <cellStyle name="40 % - Markeringsfarve1 3 6 3 2 2 3" xfId="46576" xr:uid="{00000000-0005-0000-0000-0000D9510000}"/>
    <cellStyle name="40 % - Markeringsfarve1 3 6 3 2 3" xfId="24590" xr:uid="{00000000-0005-0000-0000-0000DA510000}"/>
    <cellStyle name="40 % - Markeringsfarve1 3 6 3 2 4" xfId="39577" xr:uid="{00000000-0005-0000-0000-0000DB510000}"/>
    <cellStyle name="40 % - Markeringsfarve1 3 6 3 3" xfId="12140" xr:uid="{00000000-0005-0000-0000-0000DC510000}"/>
    <cellStyle name="40 % - Markeringsfarve1 3 6 3 3 2" xfId="28460" xr:uid="{00000000-0005-0000-0000-0000DD510000}"/>
    <cellStyle name="40 % - Markeringsfarve1 3 6 3 3 3" xfId="43425" xr:uid="{00000000-0005-0000-0000-0000DE510000}"/>
    <cellStyle name="40 % - Markeringsfarve1 3 6 3 4" xfId="21438" xr:uid="{00000000-0005-0000-0000-0000DF510000}"/>
    <cellStyle name="40 % - Markeringsfarve1 3 6 3 5" xfId="36426" xr:uid="{00000000-0005-0000-0000-0000E0510000}"/>
    <cellStyle name="40 % - Markeringsfarve1 3 6 4" xfId="4004" xr:uid="{00000000-0005-0000-0000-0000E1510000}"/>
    <cellStyle name="40 % - Markeringsfarve1 3 6 4 2" xfId="9402" xr:uid="{00000000-0005-0000-0000-0000E2510000}"/>
    <cellStyle name="40 % - Markeringsfarve1 3 6 4 2 2" xfId="16860" xr:uid="{00000000-0005-0000-0000-0000E3510000}"/>
    <cellStyle name="40 % - Markeringsfarve1 3 6 4 2 2 2" xfId="33175" xr:uid="{00000000-0005-0000-0000-0000E4510000}"/>
    <cellStyle name="40 % - Markeringsfarve1 3 6 4 2 2 3" xfId="48139" xr:uid="{00000000-0005-0000-0000-0000E5510000}"/>
    <cellStyle name="40 % - Markeringsfarve1 3 6 4 2 3" xfId="26153" xr:uid="{00000000-0005-0000-0000-0000E6510000}"/>
    <cellStyle name="40 % - Markeringsfarve1 3 6 4 2 4" xfId="41140" xr:uid="{00000000-0005-0000-0000-0000E7510000}"/>
    <cellStyle name="40 % - Markeringsfarve1 3 6 4 3" xfId="12141" xr:uid="{00000000-0005-0000-0000-0000E8510000}"/>
    <cellStyle name="40 % - Markeringsfarve1 3 6 4 3 2" xfId="28461" xr:uid="{00000000-0005-0000-0000-0000E9510000}"/>
    <cellStyle name="40 % - Markeringsfarve1 3 6 4 3 3" xfId="43426" xr:uid="{00000000-0005-0000-0000-0000EA510000}"/>
    <cellStyle name="40 % - Markeringsfarve1 3 6 4 4" xfId="21439" xr:uid="{00000000-0005-0000-0000-0000EB510000}"/>
    <cellStyle name="40 % - Markeringsfarve1 3 6 4 5" xfId="36427" xr:uid="{00000000-0005-0000-0000-0000EC510000}"/>
    <cellStyle name="40 % - Markeringsfarve1 3 6 5" xfId="6455" xr:uid="{00000000-0005-0000-0000-0000ED510000}"/>
    <cellStyle name="40 % - Markeringsfarve1 3 6 5 2" xfId="13951" xr:uid="{00000000-0005-0000-0000-0000EE510000}"/>
    <cellStyle name="40 % - Markeringsfarve1 3 6 5 2 2" xfId="30266" xr:uid="{00000000-0005-0000-0000-0000EF510000}"/>
    <cellStyle name="40 % - Markeringsfarve1 3 6 5 2 3" xfId="45230" xr:uid="{00000000-0005-0000-0000-0000F0510000}"/>
    <cellStyle name="40 % - Markeringsfarve1 3 6 5 3" xfId="23244" xr:uid="{00000000-0005-0000-0000-0000F1510000}"/>
    <cellStyle name="40 % - Markeringsfarve1 3 6 5 4" xfId="38231" xr:uid="{00000000-0005-0000-0000-0000F2510000}"/>
    <cellStyle name="40 % - Markeringsfarve1 3 6 6" xfId="12137" xr:uid="{00000000-0005-0000-0000-0000F3510000}"/>
    <cellStyle name="40 % - Markeringsfarve1 3 6 6 2" xfId="28457" xr:uid="{00000000-0005-0000-0000-0000F4510000}"/>
    <cellStyle name="40 % - Markeringsfarve1 3 6 6 3" xfId="43422" xr:uid="{00000000-0005-0000-0000-0000F5510000}"/>
    <cellStyle name="40 % - Markeringsfarve1 3 6 7" xfId="21435" xr:uid="{00000000-0005-0000-0000-0000F6510000}"/>
    <cellStyle name="40 % - Markeringsfarve1 3 6 8" xfId="36423" xr:uid="{00000000-0005-0000-0000-0000F7510000}"/>
    <cellStyle name="40 % - Markeringsfarve1 3 7" xfId="4005" xr:uid="{00000000-0005-0000-0000-0000F8510000}"/>
    <cellStyle name="40 % - Markeringsfarve1 3 7 2" xfId="4006" xr:uid="{00000000-0005-0000-0000-0000F9510000}"/>
    <cellStyle name="40 % - Markeringsfarve1 3 7 2 2" xfId="4007" xr:uid="{00000000-0005-0000-0000-0000FA510000}"/>
    <cellStyle name="40 % - Markeringsfarve1 3 7 2 2 2" xfId="8650" xr:uid="{00000000-0005-0000-0000-0000FB510000}"/>
    <cellStyle name="40 % - Markeringsfarve1 3 7 2 2 2 2" xfId="16129" xr:uid="{00000000-0005-0000-0000-0000FC510000}"/>
    <cellStyle name="40 % - Markeringsfarve1 3 7 2 2 2 2 2" xfId="32444" xr:uid="{00000000-0005-0000-0000-0000FD510000}"/>
    <cellStyle name="40 % - Markeringsfarve1 3 7 2 2 2 2 3" xfId="47408" xr:uid="{00000000-0005-0000-0000-0000FE510000}"/>
    <cellStyle name="40 % - Markeringsfarve1 3 7 2 2 2 3" xfId="25422" xr:uid="{00000000-0005-0000-0000-0000FF510000}"/>
    <cellStyle name="40 % - Markeringsfarve1 3 7 2 2 2 4" xfId="40409" xr:uid="{00000000-0005-0000-0000-000000520000}"/>
    <cellStyle name="40 % - Markeringsfarve1 3 7 2 2 3" xfId="12144" xr:uid="{00000000-0005-0000-0000-000001520000}"/>
    <cellStyle name="40 % - Markeringsfarve1 3 7 2 2 3 2" xfId="28464" xr:uid="{00000000-0005-0000-0000-000002520000}"/>
    <cellStyle name="40 % - Markeringsfarve1 3 7 2 2 3 3" xfId="43429" xr:uid="{00000000-0005-0000-0000-000003520000}"/>
    <cellStyle name="40 % - Markeringsfarve1 3 7 2 2 4" xfId="21442" xr:uid="{00000000-0005-0000-0000-000004520000}"/>
    <cellStyle name="40 % - Markeringsfarve1 3 7 2 2 5" xfId="36430" xr:uid="{00000000-0005-0000-0000-000005520000}"/>
    <cellStyle name="40 % - Markeringsfarve1 3 7 2 3" xfId="7177" xr:uid="{00000000-0005-0000-0000-000006520000}"/>
    <cellStyle name="40 % - Markeringsfarve1 3 7 2 3 2" xfId="14669" xr:uid="{00000000-0005-0000-0000-000007520000}"/>
    <cellStyle name="40 % - Markeringsfarve1 3 7 2 3 2 2" xfId="30984" xr:uid="{00000000-0005-0000-0000-000008520000}"/>
    <cellStyle name="40 % - Markeringsfarve1 3 7 2 3 2 3" xfId="45948" xr:uid="{00000000-0005-0000-0000-000009520000}"/>
    <cellStyle name="40 % - Markeringsfarve1 3 7 2 3 3" xfId="23962" xr:uid="{00000000-0005-0000-0000-00000A520000}"/>
    <cellStyle name="40 % - Markeringsfarve1 3 7 2 3 4" xfId="38949" xr:uid="{00000000-0005-0000-0000-00000B520000}"/>
    <cellStyle name="40 % - Markeringsfarve1 3 7 2 4" xfId="12143" xr:uid="{00000000-0005-0000-0000-00000C520000}"/>
    <cellStyle name="40 % - Markeringsfarve1 3 7 2 4 2" xfId="28463" xr:uid="{00000000-0005-0000-0000-00000D520000}"/>
    <cellStyle name="40 % - Markeringsfarve1 3 7 2 4 3" xfId="43428" xr:uid="{00000000-0005-0000-0000-00000E520000}"/>
    <cellStyle name="40 % - Markeringsfarve1 3 7 2 5" xfId="21441" xr:uid="{00000000-0005-0000-0000-00000F520000}"/>
    <cellStyle name="40 % - Markeringsfarve1 3 7 2 6" xfId="36429" xr:uid="{00000000-0005-0000-0000-000010520000}"/>
    <cellStyle name="40 % - Markeringsfarve1 3 7 3" xfId="4008" xr:uid="{00000000-0005-0000-0000-000011520000}"/>
    <cellStyle name="40 % - Markeringsfarve1 3 7 3 2" xfId="7926" xr:uid="{00000000-0005-0000-0000-000012520000}"/>
    <cellStyle name="40 % - Markeringsfarve1 3 7 3 2 2" xfId="15414" xr:uid="{00000000-0005-0000-0000-000013520000}"/>
    <cellStyle name="40 % - Markeringsfarve1 3 7 3 2 2 2" xfId="31729" xr:uid="{00000000-0005-0000-0000-000014520000}"/>
    <cellStyle name="40 % - Markeringsfarve1 3 7 3 2 2 3" xfId="46693" xr:uid="{00000000-0005-0000-0000-000015520000}"/>
    <cellStyle name="40 % - Markeringsfarve1 3 7 3 2 3" xfId="24707" xr:uid="{00000000-0005-0000-0000-000016520000}"/>
    <cellStyle name="40 % - Markeringsfarve1 3 7 3 2 4" xfId="39694" xr:uid="{00000000-0005-0000-0000-000017520000}"/>
    <cellStyle name="40 % - Markeringsfarve1 3 7 3 3" xfId="12145" xr:uid="{00000000-0005-0000-0000-000018520000}"/>
    <cellStyle name="40 % - Markeringsfarve1 3 7 3 3 2" xfId="28465" xr:uid="{00000000-0005-0000-0000-000019520000}"/>
    <cellStyle name="40 % - Markeringsfarve1 3 7 3 3 3" xfId="43430" xr:uid="{00000000-0005-0000-0000-00001A520000}"/>
    <cellStyle name="40 % - Markeringsfarve1 3 7 3 4" xfId="21443" xr:uid="{00000000-0005-0000-0000-00001B520000}"/>
    <cellStyle name="40 % - Markeringsfarve1 3 7 3 5" xfId="36431" xr:uid="{00000000-0005-0000-0000-00001C520000}"/>
    <cellStyle name="40 % - Markeringsfarve1 3 7 4" xfId="4009" xr:uid="{00000000-0005-0000-0000-00001D520000}"/>
    <cellStyle name="40 % - Markeringsfarve1 3 7 4 2" xfId="9126" xr:uid="{00000000-0005-0000-0000-00001E520000}"/>
    <cellStyle name="40 % - Markeringsfarve1 3 7 4 2 2" xfId="16596" xr:uid="{00000000-0005-0000-0000-00001F520000}"/>
    <cellStyle name="40 % - Markeringsfarve1 3 7 4 2 2 2" xfId="32911" xr:uid="{00000000-0005-0000-0000-000020520000}"/>
    <cellStyle name="40 % - Markeringsfarve1 3 7 4 2 2 3" xfId="47875" xr:uid="{00000000-0005-0000-0000-000021520000}"/>
    <cellStyle name="40 % - Markeringsfarve1 3 7 4 2 3" xfId="25889" xr:uid="{00000000-0005-0000-0000-000022520000}"/>
    <cellStyle name="40 % - Markeringsfarve1 3 7 4 2 4" xfId="40876" xr:uid="{00000000-0005-0000-0000-000023520000}"/>
    <cellStyle name="40 % - Markeringsfarve1 3 7 4 3" xfId="12146" xr:uid="{00000000-0005-0000-0000-000024520000}"/>
    <cellStyle name="40 % - Markeringsfarve1 3 7 4 3 2" xfId="28466" xr:uid="{00000000-0005-0000-0000-000025520000}"/>
    <cellStyle name="40 % - Markeringsfarve1 3 7 4 3 3" xfId="43431" xr:uid="{00000000-0005-0000-0000-000026520000}"/>
    <cellStyle name="40 % - Markeringsfarve1 3 7 4 4" xfId="21444" xr:uid="{00000000-0005-0000-0000-000027520000}"/>
    <cellStyle name="40 % - Markeringsfarve1 3 7 4 5" xfId="36432" xr:uid="{00000000-0005-0000-0000-000028520000}"/>
    <cellStyle name="40 % - Markeringsfarve1 3 7 5" xfId="6456" xr:uid="{00000000-0005-0000-0000-000029520000}"/>
    <cellStyle name="40 % - Markeringsfarve1 3 7 5 2" xfId="13952" xr:uid="{00000000-0005-0000-0000-00002A520000}"/>
    <cellStyle name="40 % - Markeringsfarve1 3 7 5 2 2" xfId="30267" xr:uid="{00000000-0005-0000-0000-00002B520000}"/>
    <cellStyle name="40 % - Markeringsfarve1 3 7 5 2 3" xfId="45231" xr:uid="{00000000-0005-0000-0000-00002C520000}"/>
    <cellStyle name="40 % - Markeringsfarve1 3 7 5 3" xfId="23245" xr:uid="{00000000-0005-0000-0000-00002D520000}"/>
    <cellStyle name="40 % - Markeringsfarve1 3 7 5 4" xfId="38232" xr:uid="{00000000-0005-0000-0000-00002E520000}"/>
    <cellStyle name="40 % - Markeringsfarve1 3 7 6" xfId="12142" xr:uid="{00000000-0005-0000-0000-00002F520000}"/>
    <cellStyle name="40 % - Markeringsfarve1 3 7 6 2" xfId="28462" xr:uid="{00000000-0005-0000-0000-000030520000}"/>
    <cellStyle name="40 % - Markeringsfarve1 3 7 6 3" xfId="43427" xr:uid="{00000000-0005-0000-0000-000031520000}"/>
    <cellStyle name="40 % - Markeringsfarve1 3 7 7" xfId="21440" xr:uid="{00000000-0005-0000-0000-000032520000}"/>
    <cellStyle name="40 % - Markeringsfarve1 3 7 8" xfId="36428" xr:uid="{00000000-0005-0000-0000-000033520000}"/>
    <cellStyle name="40 % - Markeringsfarve1 3 8" xfId="4010" xr:uid="{00000000-0005-0000-0000-000034520000}"/>
    <cellStyle name="40 % - Markeringsfarve1 3 8 2" xfId="4011" xr:uid="{00000000-0005-0000-0000-000035520000}"/>
    <cellStyle name="40 % - Markeringsfarve1 3 8 2 2" xfId="4012" xr:uid="{00000000-0005-0000-0000-000036520000}"/>
    <cellStyle name="40 % - Markeringsfarve1 3 8 2 2 2" xfId="8810" xr:uid="{00000000-0005-0000-0000-000037520000}"/>
    <cellStyle name="40 % - Markeringsfarve1 3 8 2 2 2 2" xfId="16289" xr:uid="{00000000-0005-0000-0000-000038520000}"/>
    <cellStyle name="40 % - Markeringsfarve1 3 8 2 2 2 2 2" xfId="32604" xr:uid="{00000000-0005-0000-0000-000039520000}"/>
    <cellStyle name="40 % - Markeringsfarve1 3 8 2 2 2 2 3" xfId="47568" xr:uid="{00000000-0005-0000-0000-00003A520000}"/>
    <cellStyle name="40 % - Markeringsfarve1 3 8 2 2 2 3" xfId="25582" xr:uid="{00000000-0005-0000-0000-00003B520000}"/>
    <cellStyle name="40 % - Markeringsfarve1 3 8 2 2 2 4" xfId="40569" xr:uid="{00000000-0005-0000-0000-00003C520000}"/>
    <cellStyle name="40 % - Markeringsfarve1 3 8 2 2 3" xfId="12149" xr:uid="{00000000-0005-0000-0000-00003D520000}"/>
    <cellStyle name="40 % - Markeringsfarve1 3 8 2 2 3 2" xfId="28469" xr:uid="{00000000-0005-0000-0000-00003E520000}"/>
    <cellStyle name="40 % - Markeringsfarve1 3 8 2 2 3 3" xfId="43434" xr:uid="{00000000-0005-0000-0000-00003F520000}"/>
    <cellStyle name="40 % - Markeringsfarve1 3 8 2 2 4" xfId="21447" xr:uid="{00000000-0005-0000-0000-000040520000}"/>
    <cellStyle name="40 % - Markeringsfarve1 3 8 2 2 5" xfId="36435" xr:uid="{00000000-0005-0000-0000-000041520000}"/>
    <cellStyle name="40 % - Markeringsfarve1 3 8 2 3" xfId="7312" xr:uid="{00000000-0005-0000-0000-000042520000}"/>
    <cellStyle name="40 % - Markeringsfarve1 3 8 2 3 2" xfId="14804" xr:uid="{00000000-0005-0000-0000-000043520000}"/>
    <cellStyle name="40 % - Markeringsfarve1 3 8 2 3 2 2" xfId="31119" xr:uid="{00000000-0005-0000-0000-000044520000}"/>
    <cellStyle name="40 % - Markeringsfarve1 3 8 2 3 2 3" xfId="46083" xr:uid="{00000000-0005-0000-0000-000045520000}"/>
    <cellStyle name="40 % - Markeringsfarve1 3 8 2 3 3" xfId="24097" xr:uid="{00000000-0005-0000-0000-000046520000}"/>
    <cellStyle name="40 % - Markeringsfarve1 3 8 2 3 4" xfId="39084" xr:uid="{00000000-0005-0000-0000-000047520000}"/>
    <cellStyle name="40 % - Markeringsfarve1 3 8 2 4" xfId="12148" xr:uid="{00000000-0005-0000-0000-000048520000}"/>
    <cellStyle name="40 % - Markeringsfarve1 3 8 2 4 2" xfId="28468" xr:uid="{00000000-0005-0000-0000-000049520000}"/>
    <cellStyle name="40 % - Markeringsfarve1 3 8 2 4 3" xfId="43433" xr:uid="{00000000-0005-0000-0000-00004A520000}"/>
    <cellStyle name="40 % - Markeringsfarve1 3 8 2 5" xfId="21446" xr:uid="{00000000-0005-0000-0000-00004B520000}"/>
    <cellStyle name="40 % - Markeringsfarve1 3 8 2 6" xfId="36434" xr:uid="{00000000-0005-0000-0000-00004C520000}"/>
    <cellStyle name="40 % - Markeringsfarve1 3 8 3" xfId="4013" xr:uid="{00000000-0005-0000-0000-00004D520000}"/>
    <cellStyle name="40 % - Markeringsfarve1 3 8 3 2" xfId="8087" xr:uid="{00000000-0005-0000-0000-00004E520000}"/>
    <cellStyle name="40 % - Markeringsfarve1 3 8 3 2 2" xfId="15575" xr:uid="{00000000-0005-0000-0000-00004F520000}"/>
    <cellStyle name="40 % - Markeringsfarve1 3 8 3 2 2 2" xfId="31890" xr:uid="{00000000-0005-0000-0000-000050520000}"/>
    <cellStyle name="40 % - Markeringsfarve1 3 8 3 2 2 3" xfId="46854" xr:uid="{00000000-0005-0000-0000-000051520000}"/>
    <cellStyle name="40 % - Markeringsfarve1 3 8 3 2 3" xfId="24868" xr:uid="{00000000-0005-0000-0000-000052520000}"/>
    <cellStyle name="40 % - Markeringsfarve1 3 8 3 2 4" xfId="39855" xr:uid="{00000000-0005-0000-0000-000053520000}"/>
    <cellStyle name="40 % - Markeringsfarve1 3 8 3 3" xfId="12150" xr:uid="{00000000-0005-0000-0000-000054520000}"/>
    <cellStyle name="40 % - Markeringsfarve1 3 8 3 3 2" xfId="28470" xr:uid="{00000000-0005-0000-0000-000055520000}"/>
    <cellStyle name="40 % - Markeringsfarve1 3 8 3 3 3" xfId="43435" xr:uid="{00000000-0005-0000-0000-000056520000}"/>
    <cellStyle name="40 % - Markeringsfarve1 3 8 3 4" xfId="21448" xr:uid="{00000000-0005-0000-0000-000057520000}"/>
    <cellStyle name="40 % - Markeringsfarve1 3 8 3 5" xfId="36436" xr:uid="{00000000-0005-0000-0000-000058520000}"/>
    <cellStyle name="40 % - Markeringsfarve1 3 8 4" xfId="4014" xr:uid="{00000000-0005-0000-0000-000059520000}"/>
    <cellStyle name="40 % - Markeringsfarve1 3 8 4 2" xfId="9361" xr:uid="{00000000-0005-0000-0000-00005A520000}"/>
    <cellStyle name="40 % - Markeringsfarve1 3 8 4 2 2" xfId="16820" xr:uid="{00000000-0005-0000-0000-00005B520000}"/>
    <cellStyle name="40 % - Markeringsfarve1 3 8 4 2 2 2" xfId="33135" xr:uid="{00000000-0005-0000-0000-00005C520000}"/>
    <cellStyle name="40 % - Markeringsfarve1 3 8 4 2 2 3" xfId="48099" xr:uid="{00000000-0005-0000-0000-00005D520000}"/>
    <cellStyle name="40 % - Markeringsfarve1 3 8 4 2 3" xfId="26113" xr:uid="{00000000-0005-0000-0000-00005E520000}"/>
    <cellStyle name="40 % - Markeringsfarve1 3 8 4 2 4" xfId="41100" xr:uid="{00000000-0005-0000-0000-00005F520000}"/>
    <cellStyle name="40 % - Markeringsfarve1 3 8 4 3" xfId="12151" xr:uid="{00000000-0005-0000-0000-000060520000}"/>
    <cellStyle name="40 % - Markeringsfarve1 3 8 4 3 2" xfId="28471" xr:uid="{00000000-0005-0000-0000-000061520000}"/>
    <cellStyle name="40 % - Markeringsfarve1 3 8 4 3 3" xfId="43436" xr:uid="{00000000-0005-0000-0000-000062520000}"/>
    <cellStyle name="40 % - Markeringsfarve1 3 8 4 4" xfId="21449" xr:uid="{00000000-0005-0000-0000-000063520000}"/>
    <cellStyle name="40 % - Markeringsfarve1 3 8 4 5" xfId="36437" xr:uid="{00000000-0005-0000-0000-000064520000}"/>
    <cellStyle name="40 % - Markeringsfarve1 3 8 5" xfId="6457" xr:uid="{00000000-0005-0000-0000-000065520000}"/>
    <cellStyle name="40 % - Markeringsfarve1 3 8 5 2" xfId="13953" xr:uid="{00000000-0005-0000-0000-000066520000}"/>
    <cellStyle name="40 % - Markeringsfarve1 3 8 5 2 2" xfId="30268" xr:uid="{00000000-0005-0000-0000-000067520000}"/>
    <cellStyle name="40 % - Markeringsfarve1 3 8 5 2 3" xfId="45232" xr:uid="{00000000-0005-0000-0000-000068520000}"/>
    <cellStyle name="40 % - Markeringsfarve1 3 8 5 3" xfId="23246" xr:uid="{00000000-0005-0000-0000-000069520000}"/>
    <cellStyle name="40 % - Markeringsfarve1 3 8 5 4" xfId="38233" xr:uid="{00000000-0005-0000-0000-00006A520000}"/>
    <cellStyle name="40 % - Markeringsfarve1 3 8 6" xfId="12147" xr:uid="{00000000-0005-0000-0000-00006B520000}"/>
    <cellStyle name="40 % - Markeringsfarve1 3 8 6 2" xfId="28467" xr:uid="{00000000-0005-0000-0000-00006C520000}"/>
    <cellStyle name="40 % - Markeringsfarve1 3 8 6 3" xfId="43432" xr:uid="{00000000-0005-0000-0000-00006D520000}"/>
    <cellStyle name="40 % - Markeringsfarve1 3 8 7" xfId="21445" xr:uid="{00000000-0005-0000-0000-00006E520000}"/>
    <cellStyle name="40 % - Markeringsfarve1 3 8 8" xfId="36433" xr:uid="{00000000-0005-0000-0000-00006F520000}"/>
    <cellStyle name="40 % - Markeringsfarve1 3 9" xfId="4015" xr:uid="{00000000-0005-0000-0000-000070520000}"/>
    <cellStyle name="40 % - Markeringsfarve1 3 9 2" xfId="4016" xr:uid="{00000000-0005-0000-0000-000071520000}"/>
    <cellStyle name="40 % - Markeringsfarve1 3 9 2 2" xfId="8176" xr:uid="{00000000-0005-0000-0000-000072520000}"/>
    <cellStyle name="40 % - Markeringsfarve1 3 9 2 2 2" xfId="15655" xr:uid="{00000000-0005-0000-0000-000073520000}"/>
    <cellStyle name="40 % - Markeringsfarve1 3 9 2 2 2 2" xfId="31970" xr:uid="{00000000-0005-0000-0000-000074520000}"/>
    <cellStyle name="40 % - Markeringsfarve1 3 9 2 2 2 3" xfId="46934" xr:uid="{00000000-0005-0000-0000-000075520000}"/>
    <cellStyle name="40 % - Markeringsfarve1 3 9 2 2 3" xfId="24948" xr:uid="{00000000-0005-0000-0000-000076520000}"/>
    <cellStyle name="40 % - Markeringsfarve1 3 9 2 2 4" xfId="39935" xr:uid="{00000000-0005-0000-0000-000077520000}"/>
    <cellStyle name="40 % - Markeringsfarve1 3 9 2 3" xfId="12153" xr:uid="{00000000-0005-0000-0000-000078520000}"/>
    <cellStyle name="40 % - Markeringsfarve1 3 9 2 3 2" xfId="28473" xr:uid="{00000000-0005-0000-0000-000079520000}"/>
    <cellStyle name="40 % - Markeringsfarve1 3 9 2 3 3" xfId="43438" xr:uid="{00000000-0005-0000-0000-00007A520000}"/>
    <cellStyle name="40 % - Markeringsfarve1 3 9 2 4" xfId="21451" xr:uid="{00000000-0005-0000-0000-00007B520000}"/>
    <cellStyle name="40 % - Markeringsfarve1 3 9 2 5" xfId="36439" xr:uid="{00000000-0005-0000-0000-00007C520000}"/>
    <cellStyle name="40 % - Markeringsfarve1 3 9 3" xfId="6777" xr:uid="{00000000-0005-0000-0000-00007D520000}"/>
    <cellStyle name="40 % - Markeringsfarve1 3 9 3 2" xfId="14272" xr:uid="{00000000-0005-0000-0000-00007E520000}"/>
    <cellStyle name="40 % - Markeringsfarve1 3 9 3 2 2" xfId="30587" xr:uid="{00000000-0005-0000-0000-00007F520000}"/>
    <cellStyle name="40 % - Markeringsfarve1 3 9 3 2 3" xfId="45551" xr:uid="{00000000-0005-0000-0000-000080520000}"/>
    <cellStyle name="40 % - Markeringsfarve1 3 9 3 3" xfId="23565" xr:uid="{00000000-0005-0000-0000-000081520000}"/>
    <cellStyle name="40 % - Markeringsfarve1 3 9 3 4" xfId="38552" xr:uid="{00000000-0005-0000-0000-000082520000}"/>
    <cellStyle name="40 % - Markeringsfarve1 3 9 4" xfId="12152" xr:uid="{00000000-0005-0000-0000-000083520000}"/>
    <cellStyle name="40 % - Markeringsfarve1 3 9 4 2" xfId="28472" xr:uid="{00000000-0005-0000-0000-000084520000}"/>
    <cellStyle name="40 % - Markeringsfarve1 3 9 4 3" xfId="43437" xr:uid="{00000000-0005-0000-0000-000085520000}"/>
    <cellStyle name="40 % - Markeringsfarve1 3 9 5" xfId="21450" xr:uid="{00000000-0005-0000-0000-000086520000}"/>
    <cellStyle name="40 % - Markeringsfarve1 3 9 6" xfId="36438" xr:uid="{00000000-0005-0000-0000-000087520000}"/>
    <cellStyle name="40 % - Markeringsfarve1 4" xfId="4017" xr:uid="{00000000-0005-0000-0000-000088520000}"/>
    <cellStyle name="40 % - Markeringsfarve1 4 10" xfId="6458" xr:uid="{00000000-0005-0000-0000-000089520000}"/>
    <cellStyle name="40 % - Markeringsfarve1 4 10 2" xfId="13954" xr:uid="{00000000-0005-0000-0000-00008A520000}"/>
    <cellStyle name="40 % - Markeringsfarve1 4 10 2 2" xfId="30269" xr:uid="{00000000-0005-0000-0000-00008B520000}"/>
    <cellStyle name="40 % - Markeringsfarve1 4 10 2 3" xfId="45233" xr:uid="{00000000-0005-0000-0000-00008C520000}"/>
    <cellStyle name="40 % - Markeringsfarve1 4 10 3" xfId="23247" xr:uid="{00000000-0005-0000-0000-00008D520000}"/>
    <cellStyle name="40 % - Markeringsfarve1 4 10 4" xfId="38234" xr:uid="{00000000-0005-0000-0000-00008E520000}"/>
    <cellStyle name="40 % - Markeringsfarve1 4 11" xfId="12154" xr:uid="{00000000-0005-0000-0000-00008F520000}"/>
    <cellStyle name="40 % - Markeringsfarve1 4 11 2" xfId="28474" xr:uid="{00000000-0005-0000-0000-000090520000}"/>
    <cellStyle name="40 % - Markeringsfarve1 4 11 3" xfId="43439" xr:uid="{00000000-0005-0000-0000-000091520000}"/>
    <cellStyle name="40 % - Markeringsfarve1 4 12" xfId="21452" xr:uid="{00000000-0005-0000-0000-000092520000}"/>
    <cellStyle name="40 % - Markeringsfarve1 4 13" xfId="36440" xr:uid="{00000000-0005-0000-0000-000093520000}"/>
    <cellStyle name="40 % - Markeringsfarve1 4 2" xfId="4018" xr:uid="{00000000-0005-0000-0000-000094520000}"/>
    <cellStyle name="40 % - Markeringsfarve1 4 2 2" xfId="4019" xr:uid="{00000000-0005-0000-0000-000095520000}"/>
    <cellStyle name="40 % - Markeringsfarve1 4 2 2 2" xfId="4020" xr:uid="{00000000-0005-0000-0000-000096520000}"/>
    <cellStyle name="40 % - Markeringsfarve1 4 2 2 2 2" xfId="8320" xr:uid="{00000000-0005-0000-0000-000097520000}"/>
    <cellStyle name="40 % - Markeringsfarve1 4 2 2 2 2 2" xfId="15799" xr:uid="{00000000-0005-0000-0000-000098520000}"/>
    <cellStyle name="40 % - Markeringsfarve1 4 2 2 2 2 2 2" xfId="32114" xr:uid="{00000000-0005-0000-0000-000099520000}"/>
    <cellStyle name="40 % - Markeringsfarve1 4 2 2 2 2 2 3" xfId="47078" xr:uid="{00000000-0005-0000-0000-00009A520000}"/>
    <cellStyle name="40 % - Markeringsfarve1 4 2 2 2 2 3" xfId="25092" xr:uid="{00000000-0005-0000-0000-00009B520000}"/>
    <cellStyle name="40 % - Markeringsfarve1 4 2 2 2 2 4" xfId="40079" xr:uid="{00000000-0005-0000-0000-00009C520000}"/>
    <cellStyle name="40 % - Markeringsfarve1 4 2 2 2 3" xfId="12157" xr:uid="{00000000-0005-0000-0000-00009D520000}"/>
    <cellStyle name="40 % - Markeringsfarve1 4 2 2 2 3 2" xfId="28477" xr:uid="{00000000-0005-0000-0000-00009E520000}"/>
    <cellStyle name="40 % - Markeringsfarve1 4 2 2 2 3 3" xfId="43442" xr:uid="{00000000-0005-0000-0000-00009F520000}"/>
    <cellStyle name="40 % - Markeringsfarve1 4 2 2 2 4" xfId="21455" xr:uid="{00000000-0005-0000-0000-0000A0520000}"/>
    <cellStyle name="40 % - Markeringsfarve1 4 2 2 2 5" xfId="36443" xr:uid="{00000000-0005-0000-0000-0000A1520000}"/>
    <cellStyle name="40 % - Markeringsfarve1 4 2 2 3" xfId="6897" xr:uid="{00000000-0005-0000-0000-0000A2520000}"/>
    <cellStyle name="40 % - Markeringsfarve1 4 2 2 3 2" xfId="14392" xr:uid="{00000000-0005-0000-0000-0000A3520000}"/>
    <cellStyle name="40 % - Markeringsfarve1 4 2 2 3 2 2" xfId="30707" xr:uid="{00000000-0005-0000-0000-0000A4520000}"/>
    <cellStyle name="40 % - Markeringsfarve1 4 2 2 3 2 3" xfId="45671" xr:uid="{00000000-0005-0000-0000-0000A5520000}"/>
    <cellStyle name="40 % - Markeringsfarve1 4 2 2 3 3" xfId="23685" xr:uid="{00000000-0005-0000-0000-0000A6520000}"/>
    <cellStyle name="40 % - Markeringsfarve1 4 2 2 3 4" xfId="38672" xr:uid="{00000000-0005-0000-0000-0000A7520000}"/>
    <cellStyle name="40 % - Markeringsfarve1 4 2 2 4" xfId="12156" xr:uid="{00000000-0005-0000-0000-0000A8520000}"/>
    <cellStyle name="40 % - Markeringsfarve1 4 2 2 4 2" xfId="28476" xr:uid="{00000000-0005-0000-0000-0000A9520000}"/>
    <cellStyle name="40 % - Markeringsfarve1 4 2 2 4 3" xfId="43441" xr:uid="{00000000-0005-0000-0000-0000AA520000}"/>
    <cellStyle name="40 % - Markeringsfarve1 4 2 2 5" xfId="21454" xr:uid="{00000000-0005-0000-0000-0000AB520000}"/>
    <cellStyle name="40 % - Markeringsfarve1 4 2 2 6" xfId="36442" xr:uid="{00000000-0005-0000-0000-0000AC520000}"/>
    <cellStyle name="40 % - Markeringsfarve1 4 2 3" xfId="4021" xr:uid="{00000000-0005-0000-0000-0000AD520000}"/>
    <cellStyle name="40 % - Markeringsfarve1 4 2 3 2" xfId="7550" xr:uid="{00000000-0005-0000-0000-0000AE520000}"/>
    <cellStyle name="40 % - Markeringsfarve1 4 2 3 2 2" xfId="15039" xr:uid="{00000000-0005-0000-0000-0000AF520000}"/>
    <cellStyle name="40 % - Markeringsfarve1 4 2 3 2 2 2" xfId="31354" xr:uid="{00000000-0005-0000-0000-0000B0520000}"/>
    <cellStyle name="40 % - Markeringsfarve1 4 2 3 2 2 3" xfId="46318" xr:uid="{00000000-0005-0000-0000-0000B1520000}"/>
    <cellStyle name="40 % - Markeringsfarve1 4 2 3 2 3" xfId="24332" xr:uid="{00000000-0005-0000-0000-0000B2520000}"/>
    <cellStyle name="40 % - Markeringsfarve1 4 2 3 2 4" xfId="39319" xr:uid="{00000000-0005-0000-0000-0000B3520000}"/>
    <cellStyle name="40 % - Markeringsfarve1 4 2 3 3" xfId="12158" xr:uid="{00000000-0005-0000-0000-0000B4520000}"/>
    <cellStyle name="40 % - Markeringsfarve1 4 2 3 3 2" xfId="28478" xr:uid="{00000000-0005-0000-0000-0000B5520000}"/>
    <cellStyle name="40 % - Markeringsfarve1 4 2 3 3 3" xfId="43443" xr:uid="{00000000-0005-0000-0000-0000B6520000}"/>
    <cellStyle name="40 % - Markeringsfarve1 4 2 3 4" xfId="21456" xr:uid="{00000000-0005-0000-0000-0000B7520000}"/>
    <cellStyle name="40 % - Markeringsfarve1 4 2 3 5" xfId="36444" xr:uid="{00000000-0005-0000-0000-0000B8520000}"/>
    <cellStyle name="40 % - Markeringsfarve1 4 2 4" xfId="4022" xr:uid="{00000000-0005-0000-0000-0000B9520000}"/>
    <cellStyle name="40 % - Markeringsfarve1 4 2 4 2" xfId="9316" xr:uid="{00000000-0005-0000-0000-0000BA520000}"/>
    <cellStyle name="40 % - Markeringsfarve1 4 2 4 2 2" xfId="16777" xr:uid="{00000000-0005-0000-0000-0000BB520000}"/>
    <cellStyle name="40 % - Markeringsfarve1 4 2 4 2 2 2" xfId="33092" xr:uid="{00000000-0005-0000-0000-0000BC520000}"/>
    <cellStyle name="40 % - Markeringsfarve1 4 2 4 2 2 3" xfId="48056" xr:uid="{00000000-0005-0000-0000-0000BD520000}"/>
    <cellStyle name="40 % - Markeringsfarve1 4 2 4 2 3" xfId="26070" xr:uid="{00000000-0005-0000-0000-0000BE520000}"/>
    <cellStyle name="40 % - Markeringsfarve1 4 2 4 2 4" xfId="41057" xr:uid="{00000000-0005-0000-0000-0000BF520000}"/>
    <cellStyle name="40 % - Markeringsfarve1 4 2 4 3" xfId="12159" xr:uid="{00000000-0005-0000-0000-0000C0520000}"/>
    <cellStyle name="40 % - Markeringsfarve1 4 2 4 3 2" xfId="28479" xr:uid="{00000000-0005-0000-0000-0000C1520000}"/>
    <cellStyle name="40 % - Markeringsfarve1 4 2 4 3 3" xfId="43444" xr:uid="{00000000-0005-0000-0000-0000C2520000}"/>
    <cellStyle name="40 % - Markeringsfarve1 4 2 4 4" xfId="21457" xr:uid="{00000000-0005-0000-0000-0000C3520000}"/>
    <cellStyle name="40 % - Markeringsfarve1 4 2 4 5" xfId="36445" xr:uid="{00000000-0005-0000-0000-0000C4520000}"/>
    <cellStyle name="40 % - Markeringsfarve1 4 2 5" xfId="6459" xr:uid="{00000000-0005-0000-0000-0000C5520000}"/>
    <cellStyle name="40 % - Markeringsfarve1 4 2 5 2" xfId="13955" xr:uid="{00000000-0005-0000-0000-0000C6520000}"/>
    <cellStyle name="40 % - Markeringsfarve1 4 2 5 2 2" xfId="30270" xr:uid="{00000000-0005-0000-0000-0000C7520000}"/>
    <cellStyle name="40 % - Markeringsfarve1 4 2 5 2 3" xfId="45234" xr:uid="{00000000-0005-0000-0000-0000C8520000}"/>
    <cellStyle name="40 % - Markeringsfarve1 4 2 5 3" xfId="23248" xr:uid="{00000000-0005-0000-0000-0000C9520000}"/>
    <cellStyle name="40 % - Markeringsfarve1 4 2 5 4" xfId="38235" xr:uid="{00000000-0005-0000-0000-0000CA520000}"/>
    <cellStyle name="40 % - Markeringsfarve1 4 2 6" xfId="12155" xr:uid="{00000000-0005-0000-0000-0000CB520000}"/>
    <cellStyle name="40 % - Markeringsfarve1 4 2 6 2" xfId="28475" xr:uid="{00000000-0005-0000-0000-0000CC520000}"/>
    <cellStyle name="40 % - Markeringsfarve1 4 2 6 3" xfId="43440" xr:uid="{00000000-0005-0000-0000-0000CD520000}"/>
    <cellStyle name="40 % - Markeringsfarve1 4 2 7" xfId="21453" xr:uid="{00000000-0005-0000-0000-0000CE520000}"/>
    <cellStyle name="40 % - Markeringsfarve1 4 2 8" xfId="36441" xr:uid="{00000000-0005-0000-0000-0000CF520000}"/>
    <cellStyle name="40 % - Markeringsfarve1 4 3" xfId="4023" xr:uid="{00000000-0005-0000-0000-0000D0520000}"/>
    <cellStyle name="40 % - Markeringsfarve1 4 3 2" xfId="4024" xr:uid="{00000000-0005-0000-0000-0000D1520000}"/>
    <cellStyle name="40 % - Markeringsfarve1 4 3 2 2" xfId="4025" xr:uid="{00000000-0005-0000-0000-0000D2520000}"/>
    <cellStyle name="40 % - Markeringsfarve1 4 3 2 2 2" xfId="8459" xr:uid="{00000000-0005-0000-0000-0000D3520000}"/>
    <cellStyle name="40 % - Markeringsfarve1 4 3 2 2 2 2" xfId="15938" xr:uid="{00000000-0005-0000-0000-0000D4520000}"/>
    <cellStyle name="40 % - Markeringsfarve1 4 3 2 2 2 2 2" xfId="32253" xr:uid="{00000000-0005-0000-0000-0000D5520000}"/>
    <cellStyle name="40 % - Markeringsfarve1 4 3 2 2 2 2 3" xfId="47217" xr:uid="{00000000-0005-0000-0000-0000D6520000}"/>
    <cellStyle name="40 % - Markeringsfarve1 4 3 2 2 2 3" xfId="25231" xr:uid="{00000000-0005-0000-0000-0000D7520000}"/>
    <cellStyle name="40 % - Markeringsfarve1 4 3 2 2 2 4" xfId="40218" xr:uid="{00000000-0005-0000-0000-0000D8520000}"/>
    <cellStyle name="40 % - Markeringsfarve1 4 3 2 2 3" xfId="12162" xr:uid="{00000000-0005-0000-0000-0000D9520000}"/>
    <cellStyle name="40 % - Markeringsfarve1 4 3 2 2 3 2" xfId="28482" xr:uid="{00000000-0005-0000-0000-0000DA520000}"/>
    <cellStyle name="40 % - Markeringsfarve1 4 3 2 2 3 3" xfId="43447" xr:uid="{00000000-0005-0000-0000-0000DB520000}"/>
    <cellStyle name="40 % - Markeringsfarve1 4 3 2 2 4" xfId="21460" xr:uid="{00000000-0005-0000-0000-0000DC520000}"/>
    <cellStyle name="40 % - Markeringsfarve1 4 3 2 2 5" xfId="36448" xr:uid="{00000000-0005-0000-0000-0000DD520000}"/>
    <cellStyle name="40 % - Markeringsfarve1 4 3 2 3" xfId="7014" xr:uid="{00000000-0005-0000-0000-0000DE520000}"/>
    <cellStyle name="40 % - Markeringsfarve1 4 3 2 3 2" xfId="14509" xr:uid="{00000000-0005-0000-0000-0000DF520000}"/>
    <cellStyle name="40 % - Markeringsfarve1 4 3 2 3 2 2" xfId="30824" xr:uid="{00000000-0005-0000-0000-0000E0520000}"/>
    <cellStyle name="40 % - Markeringsfarve1 4 3 2 3 2 3" xfId="45788" xr:uid="{00000000-0005-0000-0000-0000E1520000}"/>
    <cellStyle name="40 % - Markeringsfarve1 4 3 2 3 3" xfId="23802" xr:uid="{00000000-0005-0000-0000-0000E2520000}"/>
    <cellStyle name="40 % - Markeringsfarve1 4 3 2 3 4" xfId="38789" xr:uid="{00000000-0005-0000-0000-0000E3520000}"/>
    <cellStyle name="40 % - Markeringsfarve1 4 3 2 4" xfId="12161" xr:uid="{00000000-0005-0000-0000-0000E4520000}"/>
    <cellStyle name="40 % - Markeringsfarve1 4 3 2 4 2" xfId="28481" xr:uid="{00000000-0005-0000-0000-0000E5520000}"/>
    <cellStyle name="40 % - Markeringsfarve1 4 3 2 4 3" xfId="43446" xr:uid="{00000000-0005-0000-0000-0000E6520000}"/>
    <cellStyle name="40 % - Markeringsfarve1 4 3 2 5" xfId="21459" xr:uid="{00000000-0005-0000-0000-0000E7520000}"/>
    <cellStyle name="40 % - Markeringsfarve1 4 3 2 6" xfId="36447" xr:uid="{00000000-0005-0000-0000-0000E8520000}"/>
    <cellStyle name="40 % - Markeringsfarve1 4 3 3" xfId="4026" xr:uid="{00000000-0005-0000-0000-0000E9520000}"/>
    <cellStyle name="40 % - Markeringsfarve1 4 3 3 2" xfId="7689" xr:uid="{00000000-0005-0000-0000-0000EA520000}"/>
    <cellStyle name="40 % - Markeringsfarve1 4 3 3 2 2" xfId="15178" xr:uid="{00000000-0005-0000-0000-0000EB520000}"/>
    <cellStyle name="40 % - Markeringsfarve1 4 3 3 2 2 2" xfId="31493" xr:uid="{00000000-0005-0000-0000-0000EC520000}"/>
    <cellStyle name="40 % - Markeringsfarve1 4 3 3 2 2 3" xfId="46457" xr:uid="{00000000-0005-0000-0000-0000ED520000}"/>
    <cellStyle name="40 % - Markeringsfarve1 4 3 3 2 3" xfId="24471" xr:uid="{00000000-0005-0000-0000-0000EE520000}"/>
    <cellStyle name="40 % - Markeringsfarve1 4 3 3 2 4" xfId="39458" xr:uid="{00000000-0005-0000-0000-0000EF520000}"/>
    <cellStyle name="40 % - Markeringsfarve1 4 3 3 3" xfId="12163" xr:uid="{00000000-0005-0000-0000-0000F0520000}"/>
    <cellStyle name="40 % - Markeringsfarve1 4 3 3 3 2" xfId="28483" xr:uid="{00000000-0005-0000-0000-0000F1520000}"/>
    <cellStyle name="40 % - Markeringsfarve1 4 3 3 3 3" xfId="43448" xr:uid="{00000000-0005-0000-0000-0000F2520000}"/>
    <cellStyle name="40 % - Markeringsfarve1 4 3 3 4" xfId="21461" xr:uid="{00000000-0005-0000-0000-0000F3520000}"/>
    <cellStyle name="40 % - Markeringsfarve1 4 3 3 5" xfId="36449" xr:uid="{00000000-0005-0000-0000-0000F4520000}"/>
    <cellStyle name="40 % - Markeringsfarve1 4 3 4" xfId="4027" xr:uid="{00000000-0005-0000-0000-0000F5520000}"/>
    <cellStyle name="40 % - Markeringsfarve1 4 3 4 2" xfId="8965" xr:uid="{00000000-0005-0000-0000-0000F6520000}"/>
    <cellStyle name="40 % - Markeringsfarve1 4 3 4 2 2" xfId="16437" xr:uid="{00000000-0005-0000-0000-0000F7520000}"/>
    <cellStyle name="40 % - Markeringsfarve1 4 3 4 2 2 2" xfId="32752" xr:uid="{00000000-0005-0000-0000-0000F8520000}"/>
    <cellStyle name="40 % - Markeringsfarve1 4 3 4 2 2 3" xfId="47716" xr:uid="{00000000-0005-0000-0000-0000F9520000}"/>
    <cellStyle name="40 % - Markeringsfarve1 4 3 4 2 3" xfId="25730" xr:uid="{00000000-0005-0000-0000-0000FA520000}"/>
    <cellStyle name="40 % - Markeringsfarve1 4 3 4 2 4" xfId="40717" xr:uid="{00000000-0005-0000-0000-0000FB520000}"/>
    <cellStyle name="40 % - Markeringsfarve1 4 3 4 3" xfId="12164" xr:uid="{00000000-0005-0000-0000-0000FC520000}"/>
    <cellStyle name="40 % - Markeringsfarve1 4 3 4 3 2" xfId="28484" xr:uid="{00000000-0005-0000-0000-0000FD520000}"/>
    <cellStyle name="40 % - Markeringsfarve1 4 3 4 3 3" xfId="43449" xr:uid="{00000000-0005-0000-0000-0000FE520000}"/>
    <cellStyle name="40 % - Markeringsfarve1 4 3 4 4" xfId="21462" xr:uid="{00000000-0005-0000-0000-0000FF520000}"/>
    <cellStyle name="40 % - Markeringsfarve1 4 3 4 5" xfId="36450" xr:uid="{00000000-0005-0000-0000-000000530000}"/>
    <cellStyle name="40 % - Markeringsfarve1 4 3 5" xfId="6460" xr:uid="{00000000-0005-0000-0000-000001530000}"/>
    <cellStyle name="40 % - Markeringsfarve1 4 3 5 2" xfId="13956" xr:uid="{00000000-0005-0000-0000-000002530000}"/>
    <cellStyle name="40 % - Markeringsfarve1 4 3 5 2 2" xfId="30271" xr:uid="{00000000-0005-0000-0000-000003530000}"/>
    <cellStyle name="40 % - Markeringsfarve1 4 3 5 2 3" xfId="45235" xr:uid="{00000000-0005-0000-0000-000004530000}"/>
    <cellStyle name="40 % - Markeringsfarve1 4 3 5 3" xfId="23249" xr:uid="{00000000-0005-0000-0000-000005530000}"/>
    <cellStyle name="40 % - Markeringsfarve1 4 3 5 4" xfId="38236" xr:uid="{00000000-0005-0000-0000-000006530000}"/>
    <cellStyle name="40 % - Markeringsfarve1 4 3 6" xfId="12160" xr:uid="{00000000-0005-0000-0000-000007530000}"/>
    <cellStyle name="40 % - Markeringsfarve1 4 3 6 2" xfId="28480" xr:uid="{00000000-0005-0000-0000-000008530000}"/>
    <cellStyle name="40 % - Markeringsfarve1 4 3 6 3" xfId="43445" xr:uid="{00000000-0005-0000-0000-000009530000}"/>
    <cellStyle name="40 % - Markeringsfarve1 4 3 7" xfId="21458" xr:uid="{00000000-0005-0000-0000-00000A530000}"/>
    <cellStyle name="40 % - Markeringsfarve1 4 3 8" xfId="36446" xr:uid="{00000000-0005-0000-0000-00000B530000}"/>
    <cellStyle name="40 % - Markeringsfarve1 4 4" xfId="4028" xr:uid="{00000000-0005-0000-0000-00000C530000}"/>
    <cellStyle name="40 % - Markeringsfarve1 4 4 2" xfId="4029" xr:uid="{00000000-0005-0000-0000-00000D530000}"/>
    <cellStyle name="40 % - Markeringsfarve1 4 4 2 2" xfId="4030" xr:uid="{00000000-0005-0000-0000-00000E530000}"/>
    <cellStyle name="40 % - Markeringsfarve1 4 4 2 2 2" xfId="8558" xr:uid="{00000000-0005-0000-0000-00000F530000}"/>
    <cellStyle name="40 % - Markeringsfarve1 4 4 2 2 2 2" xfId="16037" xr:uid="{00000000-0005-0000-0000-000010530000}"/>
    <cellStyle name="40 % - Markeringsfarve1 4 4 2 2 2 2 2" xfId="32352" xr:uid="{00000000-0005-0000-0000-000011530000}"/>
    <cellStyle name="40 % - Markeringsfarve1 4 4 2 2 2 2 3" xfId="47316" xr:uid="{00000000-0005-0000-0000-000012530000}"/>
    <cellStyle name="40 % - Markeringsfarve1 4 4 2 2 2 3" xfId="25330" xr:uid="{00000000-0005-0000-0000-000013530000}"/>
    <cellStyle name="40 % - Markeringsfarve1 4 4 2 2 2 4" xfId="40317" xr:uid="{00000000-0005-0000-0000-000014530000}"/>
    <cellStyle name="40 % - Markeringsfarve1 4 4 2 2 3" xfId="12167" xr:uid="{00000000-0005-0000-0000-000015530000}"/>
    <cellStyle name="40 % - Markeringsfarve1 4 4 2 2 3 2" xfId="28487" xr:uid="{00000000-0005-0000-0000-000016530000}"/>
    <cellStyle name="40 % - Markeringsfarve1 4 4 2 2 3 3" xfId="43452" xr:uid="{00000000-0005-0000-0000-000017530000}"/>
    <cellStyle name="40 % - Markeringsfarve1 4 4 2 2 4" xfId="21465" xr:uid="{00000000-0005-0000-0000-000018530000}"/>
    <cellStyle name="40 % - Markeringsfarve1 4 4 2 2 5" xfId="36453" xr:uid="{00000000-0005-0000-0000-000019530000}"/>
    <cellStyle name="40 % - Markeringsfarve1 4 4 2 3" xfId="7099" xr:uid="{00000000-0005-0000-0000-00001A530000}"/>
    <cellStyle name="40 % - Markeringsfarve1 4 4 2 3 2" xfId="14591" xr:uid="{00000000-0005-0000-0000-00001B530000}"/>
    <cellStyle name="40 % - Markeringsfarve1 4 4 2 3 2 2" xfId="30906" xr:uid="{00000000-0005-0000-0000-00001C530000}"/>
    <cellStyle name="40 % - Markeringsfarve1 4 4 2 3 2 3" xfId="45870" xr:uid="{00000000-0005-0000-0000-00001D530000}"/>
    <cellStyle name="40 % - Markeringsfarve1 4 4 2 3 3" xfId="23884" xr:uid="{00000000-0005-0000-0000-00001E530000}"/>
    <cellStyle name="40 % - Markeringsfarve1 4 4 2 3 4" xfId="38871" xr:uid="{00000000-0005-0000-0000-00001F530000}"/>
    <cellStyle name="40 % - Markeringsfarve1 4 4 2 4" xfId="12166" xr:uid="{00000000-0005-0000-0000-000020530000}"/>
    <cellStyle name="40 % - Markeringsfarve1 4 4 2 4 2" xfId="28486" xr:uid="{00000000-0005-0000-0000-000021530000}"/>
    <cellStyle name="40 % - Markeringsfarve1 4 4 2 4 3" xfId="43451" xr:uid="{00000000-0005-0000-0000-000022530000}"/>
    <cellStyle name="40 % - Markeringsfarve1 4 4 2 5" xfId="21464" xr:uid="{00000000-0005-0000-0000-000023530000}"/>
    <cellStyle name="40 % - Markeringsfarve1 4 4 2 6" xfId="36452" xr:uid="{00000000-0005-0000-0000-000024530000}"/>
    <cellStyle name="40 % - Markeringsfarve1 4 4 3" xfId="4031" xr:uid="{00000000-0005-0000-0000-000025530000}"/>
    <cellStyle name="40 % - Markeringsfarve1 4 4 3 2" xfId="7834" xr:uid="{00000000-0005-0000-0000-000026530000}"/>
    <cellStyle name="40 % - Markeringsfarve1 4 4 3 2 2" xfId="15322" xr:uid="{00000000-0005-0000-0000-000027530000}"/>
    <cellStyle name="40 % - Markeringsfarve1 4 4 3 2 2 2" xfId="31637" xr:uid="{00000000-0005-0000-0000-000028530000}"/>
    <cellStyle name="40 % - Markeringsfarve1 4 4 3 2 2 3" xfId="46601" xr:uid="{00000000-0005-0000-0000-000029530000}"/>
    <cellStyle name="40 % - Markeringsfarve1 4 4 3 2 3" xfId="24615" xr:uid="{00000000-0005-0000-0000-00002A530000}"/>
    <cellStyle name="40 % - Markeringsfarve1 4 4 3 2 4" xfId="39602" xr:uid="{00000000-0005-0000-0000-00002B530000}"/>
    <cellStyle name="40 % - Markeringsfarve1 4 4 3 3" xfId="12168" xr:uid="{00000000-0005-0000-0000-00002C530000}"/>
    <cellStyle name="40 % - Markeringsfarve1 4 4 3 3 2" xfId="28488" xr:uid="{00000000-0005-0000-0000-00002D530000}"/>
    <cellStyle name="40 % - Markeringsfarve1 4 4 3 3 3" xfId="43453" xr:uid="{00000000-0005-0000-0000-00002E530000}"/>
    <cellStyle name="40 % - Markeringsfarve1 4 4 3 4" xfId="21466" xr:uid="{00000000-0005-0000-0000-00002F530000}"/>
    <cellStyle name="40 % - Markeringsfarve1 4 4 3 5" xfId="36454" xr:uid="{00000000-0005-0000-0000-000030530000}"/>
    <cellStyle name="40 % - Markeringsfarve1 4 4 4" xfId="4032" xr:uid="{00000000-0005-0000-0000-000031530000}"/>
    <cellStyle name="40 % - Markeringsfarve1 4 4 4 2" xfId="9270" xr:uid="{00000000-0005-0000-0000-000032530000}"/>
    <cellStyle name="40 % - Markeringsfarve1 4 4 4 2 2" xfId="16734" xr:uid="{00000000-0005-0000-0000-000033530000}"/>
    <cellStyle name="40 % - Markeringsfarve1 4 4 4 2 2 2" xfId="33049" xr:uid="{00000000-0005-0000-0000-000034530000}"/>
    <cellStyle name="40 % - Markeringsfarve1 4 4 4 2 2 3" xfId="48013" xr:uid="{00000000-0005-0000-0000-000035530000}"/>
    <cellStyle name="40 % - Markeringsfarve1 4 4 4 2 3" xfId="26027" xr:uid="{00000000-0005-0000-0000-000036530000}"/>
    <cellStyle name="40 % - Markeringsfarve1 4 4 4 2 4" xfId="41014" xr:uid="{00000000-0005-0000-0000-000037530000}"/>
    <cellStyle name="40 % - Markeringsfarve1 4 4 4 3" xfId="12169" xr:uid="{00000000-0005-0000-0000-000038530000}"/>
    <cellStyle name="40 % - Markeringsfarve1 4 4 4 3 2" xfId="28489" xr:uid="{00000000-0005-0000-0000-000039530000}"/>
    <cellStyle name="40 % - Markeringsfarve1 4 4 4 3 3" xfId="43454" xr:uid="{00000000-0005-0000-0000-00003A530000}"/>
    <cellStyle name="40 % - Markeringsfarve1 4 4 4 4" xfId="21467" xr:uid="{00000000-0005-0000-0000-00003B530000}"/>
    <cellStyle name="40 % - Markeringsfarve1 4 4 4 5" xfId="36455" xr:uid="{00000000-0005-0000-0000-00003C530000}"/>
    <cellStyle name="40 % - Markeringsfarve1 4 4 5" xfId="6461" xr:uid="{00000000-0005-0000-0000-00003D530000}"/>
    <cellStyle name="40 % - Markeringsfarve1 4 4 5 2" xfId="13957" xr:uid="{00000000-0005-0000-0000-00003E530000}"/>
    <cellStyle name="40 % - Markeringsfarve1 4 4 5 2 2" xfId="30272" xr:uid="{00000000-0005-0000-0000-00003F530000}"/>
    <cellStyle name="40 % - Markeringsfarve1 4 4 5 2 3" xfId="45236" xr:uid="{00000000-0005-0000-0000-000040530000}"/>
    <cellStyle name="40 % - Markeringsfarve1 4 4 5 3" xfId="23250" xr:uid="{00000000-0005-0000-0000-000041530000}"/>
    <cellStyle name="40 % - Markeringsfarve1 4 4 5 4" xfId="38237" xr:uid="{00000000-0005-0000-0000-000042530000}"/>
    <cellStyle name="40 % - Markeringsfarve1 4 4 6" xfId="12165" xr:uid="{00000000-0005-0000-0000-000043530000}"/>
    <cellStyle name="40 % - Markeringsfarve1 4 4 6 2" xfId="28485" xr:uid="{00000000-0005-0000-0000-000044530000}"/>
    <cellStyle name="40 % - Markeringsfarve1 4 4 6 3" xfId="43450" xr:uid="{00000000-0005-0000-0000-000045530000}"/>
    <cellStyle name="40 % - Markeringsfarve1 4 4 7" xfId="21463" xr:uid="{00000000-0005-0000-0000-000046530000}"/>
    <cellStyle name="40 % - Markeringsfarve1 4 4 8" xfId="36451" xr:uid="{00000000-0005-0000-0000-000047530000}"/>
    <cellStyle name="40 % - Markeringsfarve1 4 5" xfId="4033" xr:uid="{00000000-0005-0000-0000-000048530000}"/>
    <cellStyle name="40 % - Markeringsfarve1 4 5 2" xfId="4034" xr:uid="{00000000-0005-0000-0000-000049530000}"/>
    <cellStyle name="40 % - Markeringsfarve1 4 5 2 2" xfId="4035" xr:uid="{00000000-0005-0000-0000-00004A530000}"/>
    <cellStyle name="40 % - Markeringsfarve1 4 5 2 2 2" xfId="8675" xr:uid="{00000000-0005-0000-0000-00004B530000}"/>
    <cellStyle name="40 % - Markeringsfarve1 4 5 2 2 2 2" xfId="16154" xr:uid="{00000000-0005-0000-0000-00004C530000}"/>
    <cellStyle name="40 % - Markeringsfarve1 4 5 2 2 2 2 2" xfId="32469" xr:uid="{00000000-0005-0000-0000-00004D530000}"/>
    <cellStyle name="40 % - Markeringsfarve1 4 5 2 2 2 2 3" xfId="47433" xr:uid="{00000000-0005-0000-0000-00004E530000}"/>
    <cellStyle name="40 % - Markeringsfarve1 4 5 2 2 2 3" xfId="25447" xr:uid="{00000000-0005-0000-0000-00004F530000}"/>
    <cellStyle name="40 % - Markeringsfarve1 4 5 2 2 2 4" xfId="40434" xr:uid="{00000000-0005-0000-0000-000050530000}"/>
    <cellStyle name="40 % - Markeringsfarve1 4 5 2 2 3" xfId="12172" xr:uid="{00000000-0005-0000-0000-000051530000}"/>
    <cellStyle name="40 % - Markeringsfarve1 4 5 2 2 3 2" xfId="28492" xr:uid="{00000000-0005-0000-0000-000052530000}"/>
    <cellStyle name="40 % - Markeringsfarve1 4 5 2 2 3 3" xfId="43457" xr:uid="{00000000-0005-0000-0000-000053530000}"/>
    <cellStyle name="40 % - Markeringsfarve1 4 5 2 2 4" xfId="21470" xr:uid="{00000000-0005-0000-0000-000054530000}"/>
    <cellStyle name="40 % - Markeringsfarve1 4 5 2 2 5" xfId="36458" xr:uid="{00000000-0005-0000-0000-000055530000}"/>
    <cellStyle name="40 % - Markeringsfarve1 4 5 2 3" xfId="7198" xr:uid="{00000000-0005-0000-0000-000056530000}"/>
    <cellStyle name="40 % - Markeringsfarve1 4 5 2 3 2" xfId="14690" xr:uid="{00000000-0005-0000-0000-000057530000}"/>
    <cellStyle name="40 % - Markeringsfarve1 4 5 2 3 2 2" xfId="31005" xr:uid="{00000000-0005-0000-0000-000058530000}"/>
    <cellStyle name="40 % - Markeringsfarve1 4 5 2 3 2 3" xfId="45969" xr:uid="{00000000-0005-0000-0000-000059530000}"/>
    <cellStyle name="40 % - Markeringsfarve1 4 5 2 3 3" xfId="23983" xr:uid="{00000000-0005-0000-0000-00005A530000}"/>
    <cellStyle name="40 % - Markeringsfarve1 4 5 2 3 4" xfId="38970" xr:uid="{00000000-0005-0000-0000-00005B530000}"/>
    <cellStyle name="40 % - Markeringsfarve1 4 5 2 4" xfId="12171" xr:uid="{00000000-0005-0000-0000-00005C530000}"/>
    <cellStyle name="40 % - Markeringsfarve1 4 5 2 4 2" xfId="28491" xr:uid="{00000000-0005-0000-0000-00005D530000}"/>
    <cellStyle name="40 % - Markeringsfarve1 4 5 2 4 3" xfId="43456" xr:uid="{00000000-0005-0000-0000-00005E530000}"/>
    <cellStyle name="40 % - Markeringsfarve1 4 5 2 5" xfId="21469" xr:uid="{00000000-0005-0000-0000-00005F530000}"/>
    <cellStyle name="40 % - Markeringsfarve1 4 5 2 6" xfId="36457" xr:uid="{00000000-0005-0000-0000-000060530000}"/>
    <cellStyle name="40 % - Markeringsfarve1 4 5 3" xfId="4036" xr:uid="{00000000-0005-0000-0000-000061530000}"/>
    <cellStyle name="40 % - Markeringsfarve1 4 5 3 2" xfId="7951" xr:uid="{00000000-0005-0000-0000-000062530000}"/>
    <cellStyle name="40 % - Markeringsfarve1 4 5 3 2 2" xfId="15439" xr:uid="{00000000-0005-0000-0000-000063530000}"/>
    <cellStyle name="40 % - Markeringsfarve1 4 5 3 2 2 2" xfId="31754" xr:uid="{00000000-0005-0000-0000-000064530000}"/>
    <cellStyle name="40 % - Markeringsfarve1 4 5 3 2 2 3" xfId="46718" xr:uid="{00000000-0005-0000-0000-000065530000}"/>
    <cellStyle name="40 % - Markeringsfarve1 4 5 3 2 3" xfId="24732" xr:uid="{00000000-0005-0000-0000-000066530000}"/>
    <cellStyle name="40 % - Markeringsfarve1 4 5 3 2 4" xfId="39719" xr:uid="{00000000-0005-0000-0000-000067530000}"/>
    <cellStyle name="40 % - Markeringsfarve1 4 5 3 3" xfId="12173" xr:uid="{00000000-0005-0000-0000-000068530000}"/>
    <cellStyle name="40 % - Markeringsfarve1 4 5 3 3 2" xfId="28493" xr:uid="{00000000-0005-0000-0000-000069530000}"/>
    <cellStyle name="40 % - Markeringsfarve1 4 5 3 3 3" xfId="43458" xr:uid="{00000000-0005-0000-0000-00006A530000}"/>
    <cellStyle name="40 % - Markeringsfarve1 4 5 3 4" xfId="21471" xr:uid="{00000000-0005-0000-0000-00006B530000}"/>
    <cellStyle name="40 % - Markeringsfarve1 4 5 3 5" xfId="36459" xr:uid="{00000000-0005-0000-0000-00006C530000}"/>
    <cellStyle name="40 % - Markeringsfarve1 4 5 4" xfId="4037" xr:uid="{00000000-0005-0000-0000-00006D530000}"/>
    <cellStyle name="40 % - Markeringsfarve1 4 5 4 2" xfId="8922" xr:uid="{00000000-0005-0000-0000-00006E530000}"/>
    <cellStyle name="40 % - Markeringsfarve1 4 5 4 2 2" xfId="16396" xr:uid="{00000000-0005-0000-0000-00006F530000}"/>
    <cellStyle name="40 % - Markeringsfarve1 4 5 4 2 2 2" xfId="32711" xr:uid="{00000000-0005-0000-0000-000070530000}"/>
    <cellStyle name="40 % - Markeringsfarve1 4 5 4 2 2 3" xfId="47675" xr:uid="{00000000-0005-0000-0000-000071530000}"/>
    <cellStyle name="40 % - Markeringsfarve1 4 5 4 2 3" xfId="25689" xr:uid="{00000000-0005-0000-0000-000072530000}"/>
    <cellStyle name="40 % - Markeringsfarve1 4 5 4 2 4" xfId="40676" xr:uid="{00000000-0005-0000-0000-000073530000}"/>
    <cellStyle name="40 % - Markeringsfarve1 4 5 4 3" xfId="12174" xr:uid="{00000000-0005-0000-0000-000074530000}"/>
    <cellStyle name="40 % - Markeringsfarve1 4 5 4 3 2" xfId="28494" xr:uid="{00000000-0005-0000-0000-000075530000}"/>
    <cellStyle name="40 % - Markeringsfarve1 4 5 4 3 3" xfId="43459" xr:uid="{00000000-0005-0000-0000-000076530000}"/>
    <cellStyle name="40 % - Markeringsfarve1 4 5 4 4" xfId="21472" xr:uid="{00000000-0005-0000-0000-000077530000}"/>
    <cellStyle name="40 % - Markeringsfarve1 4 5 4 5" xfId="36460" xr:uid="{00000000-0005-0000-0000-000078530000}"/>
    <cellStyle name="40 % - Markeringsfarve1 4 5 5" xfId="6462" xr:uid="{00000000-0005-0000-0000-000079530000}"/>
    <cellStyle name="40 % - Markeringsfarve1 4 5 5 2" xfId="13958" xr:uid="{00000000-0005-0000-0000-00007A530000}"/>
    <cellStyle name="40 % - Markeringsfarve1 4 5 5 2 2" xfId="30273" xr:uid="{00000000-0005-0000-0000-00007B530000}"/>
    <cellStyle name="40 % - Markeringsfarve1 4 5 5 2 3" xfId="45237" xr:uid="{00000000-0005-0000-0000-00007C530000}"/>
    <cellStyle name="40 % - Markeringsfarve1 4 5 5 3" xfId="23251" xr:uid="{00000000-0005-0000-0000-00007D530000}"/>
    <cellStyle name="40 % - Markeringsfarve1 4 5 5 4" xfId="38238" xr:uid="{00000000-0005-0000-0000-00007E530000}"/>
    <cellStyle name="40 % - Markeringsfarve1 4 5 6" xfId="12170" xr:uid="{00000000-0005-0000-0000-00007F530000}"/>
    <cellStyle name="40 % - Markeringsfarve1 4 5 6 2" xfId="28490" xr:uid="{00000000-0005-0000-0000-000080530000}"/>
    <cellStyle name="40 % - Markeringsfarve1 4 5 6 3" xfId="43455" xr:uid="{00000000-0005-0000-0000-000081530000}"/>
    <cellStyle name="40 % - Markeringsfarve1 4 5 7" xfId="21468" xr:uid="{00000000-0005-0000-0000-000082530000}"/>
    <cellStyle name="40 % - Markeringsfarve1 4 5 8" xfId="36456" xr:uid="{00000000-0005-0000-0000-000083530000}"/>
    <cellStyle name="40 % - Markeringsfarve1 4 6" xfId="4038" xr:uid="{00000000-0005-0000-0000-000084530000}"/>
    <cellStyle name="40 % - Markeringsfarve1 4 6 2" xfId="4039" xr:uid="{00000000-0005-0000-0000-000085530000}"/>
    <cellStyle name="40 % - Markeringsfarve1 4 6 2 2" xfId="4040" xr:uid="{00000000-0005-0000-0000-000086530000}"/>
    <cellStyle name="40 % - Markeringsfarve1 4 6 2 2 2" xfId="8813" xr:uid="{00000000-0005-0000-0000-000087530000}"/>
    <cellStyle name="40 % - Markeringsfarve1 4 6 2 2 2 2" xfId="16292" xr:uid="{00000000-0005-0000-0000-000088530000}"/>
    <cellStyle name="40 % - Markeringsfarve1 4 6 2 2 2 2 2" xfId="32607" xr:uid="{00000000-0005-0000-0000-000089530000}"/>
    <cellStyle name="40 % - Markeringsfarve1 4 6 2 2 2 2 3" xfId="47571" xr:uid="{00000000-0005-0000-0000-00008A530000}"/>
    <cellStyle name="40 % - Markeringsfarve1 4 6 2 2 2 3" xfId="25585" xr:uid="{00000000-0005-0000-0000-00008B530000}"/>
    <cellStyle name="40 % - Markeringsfarve1 4 6 2 2 2 4" xfId="40572" xr:uid="{00000000-0005-0000-0000-00008C530000}"/>
    <cellStyle name="40 % - Markeringsfarve1 4 6 2 2 3" xfId="12177" xr:uid="{00000000-0005-0000-0000-00008D530000}"/>
    <cellStyle name="40 % - Markeringsfarve1 4 6 2 2 3 2" xfId="28497" xr:uid="{00000000-0005-0000-0000-00008E530000}"/>
    <cellStyle name="40 % - Markeringsfarve1 4 6 2 2 3 3" xfId="43462" xr:uid="{00000000-0005-0000-0000-00008F530000}"/>
    <cellStyle name="40 % - Markeringsfarve1 4 6 2 2 4" xfId="21475" xr:uid="{00000000-0005-0000-0000-000090530000}"/>
    <cellStyle name="40 % - Markeringsfarve1 4 6 2 2 5" xfId="36463" xr:uid="{00000000-0005-0000-0000-000091530000}"/>
    <cellStyle name="40 % - Markeringsfarve1 4 6 2 3" xfId="7315" xr:uid="{00000000-0005-0000-0000-000092530000}"/>
    <cellStyle name="40 % - Markeringsfarve1 4 6 2 3 2" xfId="14807" xr:uid="{00000000-0005-0000-0000-000093530000}"/>
    <cellStyle name="40 % - Markeringsfarve1 4 6 2 3 2 2" xfId="31122" xr:uid="{00000000-0005-0000-0000-000094530000}"/>
    <cellStyle name="40 % - Markeringsfarve1 4 6 2 3 2 3" xfId="46086" xr:uid="{00000000-0005-0000-0000-000095530000}"/>
    <cellStyle name="40 % - Markeringsfarve1 4 6 2 3 3" xfId="24100" xr:uid="{00000000-0005-0000-0000-000096530000}"/>
    <cellStyle name="40 % - Markeringsfarve1 4 6 2 3 4" xfId="39087" xr:uid="{00000000-0005-0000-0000-000097530000}"/>
    <cellStyle name="40 % - Markeringsfarve1 4 6 2 4" xfId="12176" xr:uid="{00000000-0005-0000-0000-000098530000}"/>
    <cellStyle name="40 % - Markeringsfarve1 4 6 2 4 2" xfId="28496" xr:uid="{00000000-0005-0000-0000-000099530000}"/>
    <cellStyle name="40 % - Markeringsfarve1 4 6 2 4 3" xfId="43461" xr:uid="{00000000-0005-0000-0000-00009A530000}"/>
    <cellStyle name="40 % - Markeringsfarve1 4 6 2 5" xfId="21474" xr:uid="{00000000-0005-0000-0000-00009B530000}"/>
    <cellStyle name="40 % - Markeringsfarve1 4 6 2 6" xfId="36462" xr:uid="{00000000-0005-0000-0000-00009C530000}"/>
    <cellStyle name="40 % - Markeringsfarve1 4 6 3" xfId="4041" xr:uid="{00000000-0005-0000-0000-00009D530000}"/>
    <cellStyle name="40 % - Markeringsfarve1 4 6 3 2" xfId="8090" xr:uid="{00000000-0005-0000-0000-00009E530000}"/>
    <cellStyle name="40 % - Markeringsfarve1 4 6 3 2 2" xfId="15578" xr:uid="{00000000-0005-0000-0000-00009F530000}"/>
    <cellStyle name="40 % - Markeringsfarve1 4 6 3 2 2 2" xfId="31893" xr:uid="{00000000-0005-0000-0000-0000A0530000}"/>
    <cellStyle name="40 % - Markeringsfarve1 4 6 3 2 2 3" xfId="46857" xr:uid="{00000000-0005-0000-0000-0000A1530000}"/>
    <cellStyle name="40 % - Markeringsfarve1 4 6 3 2 3" xfId="24871" xr:uid="{00000000-0005-0000-0000-0000A2530000}"/>
    <cellStyle name="40 % - Markeringsfarve1 4 6 3 2 4" xfId="39858" xr:uid="{00000000-0005-0000-0000-0000A3530000}"/>
    <cellStyle name="40 % - Markeringsfarve1 4 6 3 3" xfId="12178" xr:uid="{00000000-0005-0000-0000-0000A4530000}"/>
    <cellStyle name="40 % - Markeringsfarve1 4 6 3 3 2" xfId="28498" xr:uid="{00000000-0005-0000-0000-0000A5530000}"/>
    <cellStyle name="40 % - Markeringsfarve1 4 6 3 3 3" xfId="43463" xr:uid="{00000000-0005-0000-0000-0000A6530000}"/>
    <cellStyle name="40 % - Markeringsfarve1 4 6 3 4" xfId="21476" xr:uid="{00000000-0005-0000-0000-0000A7530000}"/>
    <cellStyle name="40 % - Markeringsfarve1 4 6 3 5" xfId="36464" xr:uid="{00000000-0005-0000-0000-0000A8530000}"/>
    <cellStyle name="40 % - Markeringsfarve1 4 6 4" xfId="4042" xr:uid="{00000000-0005-0000-0000-0000A9530000}"/>
    <cellStyle name="40 % - Markeringsfarve1 4 6 4 2" xfId="7394" xr:uid="{00000000-0005-0000-0000-0000AA530000}"/>
    <cellStyle name="40 % - Markeringsfarve1 4 6 4 2 2" xfId="14885" xr:uid="{00000000-0005-0000-0000-0000AB530000}"/>
    <cellStyle name="40 % - Markeringsfarve1 4 6 4 2 2 2" xfId="31200" xr:uid="{00000000-0005-0000-0000-0000AC530000}"/>
    <cellStyle name="40 % - Markeringsfarve1 4 6 4 2 2 3" xfId="46164" xr:uid="{00000000-0005-0000-0000-0000AD530000}"/>
    <cellStyle name="40 % - Markeringsfarve1 4 6 4 2 3" xfId="24178" xr:uid="{00000000-0005-0000-0000-0000AE530000}"/>
    <cellStyle name="40 % - Markeringsfarve1 4 6 4 2 4" xfId="39165" xr:uid="{00000000-0005-0000-0000-0000AF530000}"/>
    <cellStyle name="40 % - Markeringsfarve1 4 6 4 3" xfId="12179" xr:uid="{00000000-0005-0000-0000-0000B0530000}"/>
    <cellStyle name="40 % - Markeringsfarve1 4 6 4 3 2" xfId="28499" xr:uid="{00000000-0005-0000-0000-0000B1530000}"/>
    <cellStyle name="40 % - Markeringsfarve1 4 6 4 3 3" xfId="43464" xr:uid="{00000000-0005-0000-0000-0000B2530000}"/>
    <cellStyle name="40 % - Markeringsfarve1 4 6 4 4" xfId="21477" xr:uid="{00000000-0005-0000-0000-0000B3530000}"/>
    <cellStyle name="40 % - Markeringsfarve1 4 6 4 5" xfId="36465" xr:uid="{00000000-0005-0000-0000-0000B4530000}"/>
    <cellStyle name="40 % - Markeringsfarve1 4 6 5" xfId="6463" xr:uid="{00000000-0005-0000-0000-0000B5530000}"/>
    <cellStyle name="40 % - Markeringsfarve1 4 6 5 2" xfId="13959" xr:uid="{00000000-0005-0000-0000-0000B6530000}"/>
    <cellStyle name="40 % - Markeringsfarve1 4 6 5 2 2" xfId="30274" xr:uid="{00000000-0005-0000-0000-0000B7530000}"/>
    <cellStyle name="40 % - Markeringsfarve1 4 6 5 2 3" xfId="45238" xr:uid="{00000000-0005-0000-0000-0000B8530000}"/>
    <cellStyle name="40 % - Markeringsfarve1 4 6 5 3" xfId="23252" xr:uid="{00000000-0005-0000-0000-0000B9530000}"/>
    <cellStyle name="40 % - Markeringsfarve1 4 6 5 4" xfId="38239" xr:uid="{00000000-0005-0000-0000-0000BA530000}"/>
    <cellStyle name="40 % - Markeringsfarve1 4 6 6" xfId="12175" xr:uid="{00000000-0005-0000-0000-0000BB530000}"/>
    <cellStyle name="40 % - Markeringsfarve1 4 6 6 2" xfId="28495" xr:uid="{00000000-0005-0000-0000-0000BC530000}"/>
    <cellStyle name="40 % - Markeringsfarve1 4 6 6 3" xfId="43460" xr:uid="{00000000-0005-0000-0000-0000BD530000}"/>
    <cellStyle name="40 % - Markeringsfarve1 4 6 7" xfId="21473" xr:uid="{00000000-0005-0000-0000-0000BE530000}"/>
    <cellStyle name="40 % - Markeringsfarve1 4 6 8" xfId="36461" xr:uid="{00000000-0005-0000-0000-0000BF530000}"/>
    <cellStyle name="40 % - Markeringsfarve1 4 7" xfId="4043" xr:uid="{00000000-0005-0000-0000-0000C0530000}"/>
    <cellStyle name="40 % - Markeringsfarve1 4 7 2" xfId="4044" xr:uid="{00000000-0005-0000-0000-0000C1530000}"/>
    <cellStyle name="40 % - Markeringsfarve1 4 7 2 2" xfId="8201" xr:uid="{00000000-0005-0000-0000-0000C2530000}"/>
    <cellStyle name="40 % - Markeringsfarve1 4 7 2 2 2" xfId="15680" xr:uid="{00000000-0005-0000-0000-0000C3530000}"/>
    <cellStyle name="40 % - Markeringsfarve1 4 7 2 2 2 2" xfId="31995" xr:uid="{00000000-0005-0000-0000-0000C4530000}"/>
    <cellStyle name="40 % - Markeringsfarve1 4 7 2 2 2 3" xfId="46959" xr:uid="{00000000-0005-0000-0000-0000C5530000}"/>
    <cellStyle name="40 % - Markeringsfarve1 4 7 2 2 3" xfId="24973" xr:uid="{00000000-0005-0000-0000-0000C6530000}"/>
    <cellStyle name="40 % - Markeringsfarve1 4 7 2 2 4" xfId="39960" xr:uid="{00000000-0005-0000-0000-0000C7530000}"/>
    <cellStyle name="40 % - Markeringsfarve1 4 7 2 3" xfId="12181" xr:uid="{00000000-0005-0000-0000-0000C8530000}"/>
    <cellStyle name="40 % - Markeringsfarve1 4 7 2 3 2" xfId="28501" xr:uid="{00000000-0005-0000-0000-0000C9530000}"/>
    <cellStyle name="40 % - Markeringsfarve1 4 7 2 3 3" xfId="43466" xr:uid="{00000000-0005-0000-0000-0000CA530000}"/>
    <cellStyle name="40 % - Markeringsfarve1 4 7 2 4" xfId="21479" xr:uid="{00000000-0005-0000-0000-0000CB530000}"/>
    <cellStyle name="40 % - Markeringsfarve1 4 7 2 5" xfId="36467" xr:uid="{00000000-0005-0000-0000-0000CC530000}"/>
    <cellStyle name="40 % - Markeringsfarve1 4 7 3" xfId="6798" xr:uid="{00000000-0005-0000-0000-0000CD530000}"/>
    <cellStyle name="40 % - Markeringsfarve1 4 7 3 2" xfId="14293" xr:uid="{00000000-0005-0000-0000-0000CE530000}"/>
    <cellStyle name="40 % - Markeringsfarve1 4 7 3 2 2" xfId="30608" xr:uid="{00000000-0005-0000-0000-0000CF530000}"/>
    <cellStyle name="40 % - Markeringsfarve1 4 7 3 2 3" xfId="45572" xr:uid="{00000000-0005-0000-0000-0000D0530000}"/>
    <cellStyle name="40 % - Markeringsfarve1 4 7 3 3" xfId="23586" xr:uid="{00000000-0005-0000-0000-0000D1530000}"/>
    <cellStyle name="40 % - Markeringsfarve1 4 7 3 4" xfId="38573" xr:uid="{00000000-0005-0000-0000-0000D2530000}"/>
    <cellStyle name="40 % - Markeringsfarve1 4 7 4" xfId="12180" xr:uid="{00000000-0005-0000-0000-0000D3530000}"/>
    <cellStyle name="40 % - Markeringsfarve1 4 7 4 2" xfId="28500" xr:uid="{00000000-0005-0000-0000-0000D4530000}"/>
    <cellStyle name="40 % - Markeringsfarve1 4 7 4 3" xfId="43465" xr:uid="{00000000-0005-0000-0000-0000D5530000}"/>
    <cellStyle name="40 % - Markeringsfarve1 4 7 5" xfId="21478" xr:uid="{00000000-0005-0000-0000-0000D6530000}"/>
    <cellStyle name="40 % - Markeringsfarve1 4 7 6" xfId="36466" xr:uid="{00000000-0005-0000-0000-0000D7530000}"/>
    <cellStyle name="40 % - Markeringsfarve1 4 8" xfId="4045" xr:uid="{00000000-0005-0000-0000-0000D8530000}"/>
    <cellStyle name="40 % - Markeringsfarve1 4 8 2" xfId="7429" xr:uid="{00000000-0005-0000-0000-0000D9530000}"/>
    <cellStyle name="40 % - Markeringsfarve1 4 8 2 2" xfId="14918" xr:uid="{00000000-0005-0000-0000-0000DA530000}"/>
    <cellStyle name="40 % - Markeringsfarve1 4 8 2 2 2" xfId="31233" xr:uid="{00000000-0005-0000-0000-0000DB530000}"/>
    <cellStyle name="40 % - Markeringsfarve1 4 8 2 2 3" xfId="46197" xr:uid="{00000000-0005-0000-0000-0000DC530000}"/>
    <cellStyle name="40 % - Markeringsfarve1 4 8 2 3" xfId="24211" xr:uid="{00000000-0005-0000-0000-0000DD530000}"/>
    <cellStyle name="40 % - Markeringsfarve1 4 8 2 4" xfId="39198" xr:uid="{00000000-0005-0000-0000-0000DE530000}"/>
    <cellStyle name="40 % - Markeringsfarve1 4 8 3" xfId="12182" xr:uid="{00000000-0005-0000-0000-0000DF530000}"/>
    <cellStyle name="40 % - Markeringsfarve1 4 8 3 2" xfId="28502" xr:uid="{00000000-0005-0000-0000-0000E0530000}"/>
    <cellStyle name="40 % - Markeringsfarve1 4 8 3 3" xfId="43467" xr:uid="{00000000-0005-0000-0000-0000E1530000}"/>
    <cellStyle name="40 % - Markeringsfarve1 4 8 4" xfId="21480" xr:uid="{00000000-0005-0000-0000-0000E2530000}"/>
    <cellStyle name="40 % - Markeringsfarve1 4 8 5" xfId="36468" xr:uid="{00000000-0005-0000-0000-0000E3530000}"/>
    <cellStyle name="40 % - Markeringsfarve1 4 9" xfId="4046" xr:uid="{00000000-0005-0000-0000-0000E4530000}"/>
    <cellStyle name="40 % - Markeringsfarve1 4 9 2" xfId="9085" xr:uid="{00000000-0005-0000-0000-0000E5530000}"/>
    <cellStyle name="40 % - Markeringsfarve1 4 9 2 2" xfId="16556" xr:uid="{00000000-0005-0000-0000-0000E6530000}"/>
    <cellStyle name="40 % - Markeringsfarve1 4 9 2 2 2" xfId="32871" xr:uid="{00000000-0005-0000-0000-0000E7530000}"/>
    <cellStyle name="40 % - Markeringsfarve1 4 9 2 2 3" xfId="47835" xr:uid="{00000000-0005-0000-0000-0000E8530000}"/>
    <cellStyle name="40 % - Markeringsfarve1 4 9 2 3" xfId="25849" xr:uid="{00000000-0005-0000-0000-0000E9530000}"/>
    <cellStyle name="40 % - Markeringsfarve1 4 9 2 4" xfId="40836" xr:uid="{00000000-0005-0000-0000-0000EA530000}"/>
    <cellStyle name="40 % - Markeringsfarve1 4 9 3" xfId="12183" xr:uid="{00000000-0005-0000-0000-0000EB530000}"/>
    <cellStyle name="40 % - Markeringsfarve1 4 9 3 2" xfId="28503" xr:uid="{00000000-0005-0000-0000-0000EC530000}"/>
    <cellStyle name="40 % - Markeringsfarve1 4 9 3 3" xfId="43468" xr:uid="{00000000-0005-0000-0000-0000ED530000}"/>
    <cellStyle name="40 % - Markeringsfarve1 4 9 4" xfId="21481" xr:uid="{00000000-0005-0000-0000-0000EE530000}"/>
    <cellStyle name="40 % - Markeringsfarve1 4 9 5" xfId="36469" xr:uid="{00000000-0005-0000-0000-0000EF530000}"/>
    <cellStyle name="40 % - Markeringsfarve1 5" xfId="4047" xr:uid="{00000000-0005-0000-0000-0000F0530000}"/>
    <cellStyle name="40 % - Markeringsfarve1 5 10" xfId="6464" xr:uid="{00000000-0005-0000-0000-0000F1530000}"/>
    <cellStyle name="40 % - Markeringsfarve1 5 10 2" xfId="13960" xr:uid="{00000000-0005-0000-0000-0000F2530000}"/>
    <cellStyle name="40 % - Markeringsfarve1 5 10 2 2" xfId="30275" xr:uid="{00000000-0005-0000-0000-0000F3530000}"/>
    <cellStyle name="40 % - Markeringsfarve1 5 10 2 3" xfId="45239" xr:uid="{00000000-0005-0000-0000-0000F4530000}"/>
    <cellStyle name="40 % - Markeringsfarve1 5 10 3" xfId="23253" xr:uid="{00000000-0005-0000-0000-0000F5530000}"/>
    <cellStyle name="40 % - Markeringsfarve1 5 10 4" xfId="38240" xr:uid="{00000000-0005-0000-0000-0000F6530000}"/>
    <cellStyle name="40 % - Markeringsfarve1 5 11" xfId="12184" xr:uid="{00000000-0005-0000-0000-0000F7530000}"/>
    <cellStyle name="40 % - Markeringsfarve1 5 11 2" xfId="28504" xr:uid="{00000000-0005-0000-0000-0000F8530000}"/>
    <cellStyle name="40 % - Markeringsfarve1 5 11 3" xfId="43469" xr:uid="{00000000-0005-0000-0000-0000F9530000}"/>
    <cellStyle name="40 % - Markeringsfarve1 5 12" xfId="21482" xr:uid="{00000000-0005-0000-0000-0000FA530000}"/>
    <cellStyle name="40 % - Markeringsfarve1 5 13" xfId="36470" xr:uid="{00000000-0005-0000-0000-0000FB530000}"/>
    <cellStyle name="40 % - Markeringsfarve1 5 2" xfId="4048" xr:uid="{00000000-0005-0000-0000-0000FC530000}"/>
    <cellStyle name="40 % - Markeringsfarve1 5 2 2" xfId="4049" xr:uid="{00000000-0005-0000-0000-0000FD530000}"/>
    <cellStyle name="40 % - Markeringsfarve1 5 2 2 2" xfId="4050" xr:uid="{00000000-0005-0000-0000-0000FE530000}"/>
    <cellStyle name="40 % - Markeringsfarve1 5 2 2 2 2" xfId="8359" xr:uid="{00000000-0005-0000-0000-0000FF530000}"/>
    <cellStyle name="40 % - Markeringsfarve1 5 2 2 2 2 2" xfId="15838" xr:uid="{00000000-0005-0000-0000-000000540000}"/>
    <cellStyle name="40 % - Markeringsfarve1 5 2 2 2 2 2 2" xfId="32153" xr:uid="{00000000-0005-0000-0000-000001540000}"/>
    <cellStyle name="40 % - Markeringsfarve1 5 2 2 2 2 2 3" xfId="47117" xr:uid="{00000000-0005-0000-0000-000002540000}"/>
    <cellStyle name="40 % - Markeringsfarve1 5 2 2 2 2 3" xfId="25131" xr:uid="{00000000-0005-0000-0000-000003540000}"/>
    <cellStyle name="40 % - Markeringsfarve1 5 2 2 2 2 4" xfId="40118" xr:uid="{00000000-0005-0000-0000-000004540000}"/>
    <cellStyle name="40 % - Markeringsfarve1 5 2 2 2 3" xfId="12187" xr:uid="{00000000-0005-0000-0000-000005540000}"/>
    <cellStyle name="40 % - Markeringsfarve1 5 2 2 2 3 2" xfId="28507" xr:uid="{00000000-0005-0000-0000-000006540000}"/>
    <cellStyle name="40 % - Markeringsfarve1 5 2 2 2 3 3" xfId="43472" xr:uid="{00000000-0005-0000-0000-000007540000}"/>
    <cellStyle name="40 % - Markeringsfarve1 5 2 2 2 4" xfId="21485" xr:uid="{00000000-0005-0000-0000-000008540000}"/>
    <cellStyle name="40 % - Markeringsfarve1 5 2 2 2 5" xfId="36473" xr:uid="{00000000-0005-0000-0000-000009540000}"/>
    <cellStyle name="40 % - Markeringsfarve1 5 2 2 3" xfId="6930" xr:uid="{00000000-0005-0000-0000-00000A540000}"/>
    <cellStyle name="40 % - Markeringsfarve1 5 2 2 3 2" xfId="14425" xr:uid="{00000000-0005-0000-0000-00000B540000}"/>
    <cellStyle name="40 % - Markeringsfarve1 5 2 2 3 2 2" xfId="30740" xr:uid="{00000000-0005-0000-0000-00000C540000}"/>
    <cellStyle name="40 % - Markeringsfarve1 5 2 2 3 2 3" xfId="45704" xr:uid="{00000000-0005-0000-0000-00000D540000}"/>
    <cellStyle name="40 % - Markeringsfarve1 5 2 2 3 3" xfId="23718" xr:uid="{00000000-0005-0000-0000-00000E540000}"/>
    <cellStyle name="40 % - Markeringsfarve1 5 2 2 3 4" xfId="38705" xr:uid="{00000000-0005-0000-0000-00000F540000}"/>
    <cellStyle name="40 % - Markeringsfarve1 5 2 2 4" xfId="12186" xr:uid="{00000000-0005-0000-0000-000010540000}"/>
    <cellStyle name="40 % - Markeringsfarve1 5 2 2 4 2" xfId="28506" xr:uid="{00000000-0005-0000-0000-000011540000}"/>
    <cellStyle name="40 % - Markeringsfarve1 5 2 2 4 3" xfId="43471" xr:uid="{00000000-0005-0000-0000-000012540000}"/>
    <cellStyle name="40 % - Markeringsfarve1 5 2 2 5" xfId="21484" xr:uid="{00000000-0005-0000-0000-000013540000}"/>
    <cellStyle name="40 % - Markeringsfarve1 5 2 2 6" xfId="36472" xr:uid="{00000000-0005-0000-0000-000014540000}"/>
    <cellStyle name="40 % - Markeringsfarve1 5 2 3" xfId="4051" xr:uid="{00000000-0005-0000-0000-000015540000}"/>
    <cellStyle name="40 % - Markeringsfarve1 5 2 3 2" xfId="7589" xr:uid="{00000000-0005-0000-0000-000016540000}"/>
    <cellStyle name="40 % - Markeringsfarve1 5 2 3 2 2" xfId="15078" xr:uid="{00000000-0005-0000-0000-000017540000}"/>
    <cellStyle name="40 % - Markeringsfarve1 5 2 3 2 2 2" xfId="31393" xr:uid="{00000000-0005-0000-0000-000018540000}"/>
    <cellStyle name="40 % - Markeringsfarve1 5 2 3 2 2 3" xfId="46357" xr:uid="{00000000-0005-0000-0000-000019540000}"/>
    <cellStyle name="40 % - Markeringsfarve1 5 2 3 2 3" xfId="24371" xr:uid="{00000000-0005-0000-0000-00001A540000}"/>
    <cellStyle name="40 % - Markeringsfarve1 5 2 3 2 4" xfId="39358" xr:uid="{00000000-0005-0000-0000-00001B540000}"/>
    <cellStyle name="40 % - Markeringsfarve1 5 2 3 3" xfId="12188" xr:uid="{00000000-0005-0000-0000-00001C540000}"/>
    <cellStyle name="40 % - Markeringsfarve1 5 2 3 3 2" xfId="28508" xr:uid="{00000000-0005-0000-0000-00001D540000}"/>
    <cellStyle name="40 % - Markeringsfarve1 5 2 3 3 3" xfId="43473" xr:uid="{00000000-0005-0000-0000-00001E540000}"/>
    <cellStyle name="40 % - Markeringsfarve1 5 2 3 4" xfId="21486" xr:uid="{00000000-0005-0000-0000-00001F540000}"/>
    <cellStyle name="40 % - Markeringsfarve1 5 2 3 5" xfId="36474" xr:uid="{00000000-0005-0000-0000-000020540000}"/>
    <cellStyle name="40 % - Markeringsfarve1 5 2 4" xfId="4052" xr:uid="{00000000-0005-0000-0000-000021540000}"/>
    <cellStyle name="40 % - Markeringsfarve1 5 2 4 2" xfId="9202" xr:uid="{00000000-0005-0000-0000-000022540000}"/>
    <cellStyle name="40 % - Markeringsfarve1 5 2 4 2 2" xfId="16668" xr:uid="{00000000-0005-0000-0000-000023540000}"/>
    <cellStyle name="40 % - Markeringsfarve1 5 2 4 2 2 2" xfId="32983" xr:uid="{00000000-0005-0000-0000-000024540000}"/>
    <cellStyle name="40 % - Markeringsfarve1 5 2 4 2 2 3" xfId="47947" xr:uid="{00000000-0005-0000-0000-000025540000}"/>
    <cellStyle name="40 % - Markeringsfarve1 5 2 4 2 3" xfId="25961" xr:uid="{00000000-0005-0000-0000-000026540000}"/>
    <cellStyle name="40 % - Markeringsfarve1 5 2 4 2 4" xfId="40948" xr:uid="{00000000-0005-0000-0000-000027540000}"/>
    <cellStyle name="40 % - Markeringsfarve1 5 2 4 3" xfId="12189" xr:uid="{00000000-0005-0000-0000-000028540000}"/>
    <cellStyle name="40 % - Markeringsfarve1 5 2 4 3 2" xfId="28509" xr:uid="{00000000-0005-0000-0000-000029540000}"/>
    <cellStyle name="40 % - Markeringsfarve1 5 2 4 3 3" xfId="43474" xr:uid="{00000000-0005-0000-0000-00002A540000}"/>
    <cellStyle name="40 % - Markeringsfarve1 5 2 4 4" xfId="21487" xr:uid="{00000000-0005-0000-0000-00002B540000}"/>
    <cellStyle name="40 % - Markeringsfarve1 5 2 4 5" xfId="36475" xr:uid="{00000000-0005-0000-0000-00002C540000}"/>
    <cellStyle name="40 % - Markeringsfarve1 5 2 5" xfId="6465" xr:uid="{00000000-0005-0000-0000-00002D540000}"/>
    <cellStyle name="40 % - Markeringsfarve1 5 2 5 2" xfId="13961" xr:uid="{00000000-0005-0000-0000-00002E540000}"/>
    <cellStyle name="40 % - Markeringsfarve1 5 2 5 2 2" xfId="30276" xr:uid="{00000000-0005-0000-0000-00002F540000}"/>
    <cellStyle name="40 % - Markeringsfarve1 5 2 5 2 3" xfId="45240" xr:uid="{00000000-0005-0000-0000-000030540000}"/>
    <cellStyle name="40 % - Markeringsfarve1 5 2 5 3" xfId="23254" xr:uid="{00000000-0005-0000-0000-000031540000}"/>
    <cellStyle name="40 % - Markeringsfarve1 5 2 5 4" xfId="38241" xr:uid="{00000000-0005-0000-0000-000032540000}"/>
    <cellStyle name="40 % - Markeringsfarve1 5 2 6" xfId="12185" xr:uid="{00000000-0005-0000-0000-000033540000}"/>
    <cellStyle name="40 % - Markeringsfarve1 5 2 6 2" xfId="28505" xr:uid="{00000000-0005-0000-0000-000034540000}"/>
    <cellStyle name="40 % - Markeringsfarve1 5 2 6 3" xfId="43470" xr:uid="{00000000-0005-0000-0000-000035540000}"/>
    <cellStyle name="40 % - Markeringsfarve1 5 2 7" xfId="21483" xr:uid="{00000000-0005-0000-0000-000036540000}"/>
    <cellStyle name="40 % - Markeringsfarve1 5 2 8" xfId="36471" xr:uid="{00000000-0005-0000-0000-000037540000}"/>
    <cellStyle name="40 % - Markeringsfarve1 5 3" xfId="4053" xr:uid="{00000000-0005-0000-0000-000038540000}"/>
    <cellStyle name="40 % - Markeringsfarve1 5 3 2" xfId="4054" xr:uid="{00000000-0005-0000-0000-000039540000}"/>
    <cellStyle name="40 % - Markeringsfarve1 5 3 2 2" xfId="4055" xr:uid="{00000000-0005-0000-0000-00003A540000}"/>
    <cellStyle name="40 % - Markeringsfarve1 5 3 2 2 2" xfId="8460" xr:uid="{00000000-0005-0000-0000-00003B540000}"/>
    <cellStyle name="40 % - Markeringsfarve1 5 3 2 2 2 2" xfId="15939" xr:uid="{00000000-0005-0000-0000-00003C540000}"/>
    <cellStyle name="40 % - Markeringsfarve1 5 3 2 2 2 2 2" xfId="32254" xr:uid="{00000000-0005-0000-0000-00003D540000}"/>
    <cellStyle name="40 % - Markeringsfarve1 5 3 2 2 2 2 3" xfId="47218" xr:uid="{00000000-0005-0000-0000-00003E540000}"/>
    <cellStyle name="40 % - Markeringsfarve1 5 3 2 2 2 3" xfId="25232" xr:uid="{00000000-0005-0000-0000-00003F540000}"/>
    <cellStyle name="40 % - Markeringsfarve1 5 3 2 2 2 4" xfId="40219" xr:uid="{00000000-0005-0000-0000-000040540000}"/>
    <cellStyle name="40 % - Markeringsfarve1 5 3 2 2 3" xfId="12192" xr:uid="{00000000-0005-0000-0000-000041540000}"/>
    <cellStyle name="40 % - Markeringsfarve1 5 3 2 2 3 2" xfId="28512" xr:uid="{00000000-0005-0000-0000-000042540000}"/>
    <cellStyle name="40 % - Markeringsfarve1 5 3 2 2 3 3" xfId="43477" xr:uid="{00000000-0005-0000-0000-000043540000}"/>
    <cellStyle name="40 % - Markeringsfarve1 5 3 2 2 4" xfId="21490" xr:uid="{00000000-0005-0000-0000-000044540000}"/>
    <cellStyle name="40 % - Markeringsfarve1 5 3 2 2 5" xfId="36478" xr:uid="{00000000-0005-0000-0000-000045540000}"/>
    <cellStyle name="40 % - Markeringsfarve1 5 3 2 3" xfId="7015" xr:uid="{00000000-0005-0000-0000-000046540000}"/>
    <cellStyle name="40 % - Markeringsfarve1 5 3 2 3 2" xfId="14510" xr:uid="{00000000-0005-0000-0000-000047540000}"/>
    <cellStyle name="40 % - Markeringsfarve1 5 3 2 3 2 2" xfId="30825" xr:uid="{00000000-0005-0000-0000-000048540000}"/>
    <cellStyle name="40 % - Markeringsfarve1 5 3 2 3 2 3" xfId="45789" xr:uid="{00000000-0005-0000-0000-000049540000}"/>
    <cellStyle name="40 % - Markeringsfarve1 5 3 2 3 3" xfId="23803" xr:uid="{00000000-0005-0000-0000-00004A540000}"/>
    <cellStyle name="40 % - Markeringsfarve1 5 3 2 3 4" xfId="38790" xr:uid="{00000000-0005-0000-0000-00004B540000}"/>
    <cellStyle name="40 % - Markeringsfarve1 5 3 2 4" xfId="12191" xr:uid="{00000000-0005-0000-0000-00004C540000}"/>
    <cellStyle name="40 % - Markeringsfarve1 5 3 2 4 2" xfId="28511" xr:uid="{00000000-0005-0000-0000-00004D540000}"/>
    <cellStyle name="40 % - Markeringsfarve1 5 3 2 4 3" xfId="43476" xr:uid="{00000000-0005-0000-0000-00004E540000}"/>
    <cellStyle name="40 % - Markeringsfarve1 5 3 2 5" xfId="21489" xr:uid="{00000000-0005-0000-0000-00004F540000}"/>
    <cellStyle name="40 % - Markeringsfarve1 5 3 2 6" xfId="36477" xr:uid="{00000000-0005-0000-0000-000050540000}"/>
    <cellStyle name="40 % - Markeringsfarve1 5 3 3" xfId="4056" xr:uid="{00000000-0005-0000-0000-000051540000}"/>
    <cellStyle name="40 % - Markeringsfarve1 5 3 3 2" xfId="7690" xr:uid="{00000000-0005-0000-0000-000052540000}"/>
    <cellStyle name="40 % - Markeringsfarve1 5 3 3 2 2" xfId="15179" xr:uid="{00000000-0005-0000-0000-000053540000}"/>
    <cellStyle name="40 % - Markeringsfarve1 5 3 3 2 2 2" xfId="31494" xr:uid="{00000000-0005-0000-0000-000054540000}"/>
    <cellStyle name="40 % - Markeringsfarve1 5 3 3 2 2 3" xfId="46458" xr:uid="{00000000-0005-0000-0000-000055540000}"/>
    <cellStyle name="40 % - Markeringsfarve1 5 3 3 2 3" xfId="24472" xr:uid="{00000000-0005-0000-0000-000056540000}"/>
    <cellStyle name="40 % - Markeringsfarve1 5 3 3 2 4" xfId="39459" xr:uid="{00000000-0005-0000-0000-000057540000}"/>
    <cellStyle name="40 % - Markeringsfarve1 5 3 3 3" xfId="12193" xr:uid="{00000000-0005-0000-0000-000058540000}"/>
    <cellStyle name="40 % - Markeringsfarve1 5 3 3 3 2" xfId="28513" xr:uid="{00000000-0005-0000-0000-000059540000}"/>
    <cellStyle name="40 % - Markeringsfarve1 5 3 3 3 3" xfId="43478" xr:uid="{00000000-0005-0000-0000-00005A540000}"/>
    <cellStyle name="40 % - Markeringsfarve1 5 3 3 4" xfId="21491" xr:uid="{00000000-0005-0000-0000-00005B540000}"/>
    <cellStyle name="40 % - Markeringsfarve1 5 3 3 5" xfId="36479" xr:uid="{00000000-0005-0000-0000-00005C540000}"/>
    <cellStyle name="40 % - Markeringsfarve1 5 3 4" xfId="4057" xr:uid="{00000000-0005-0000-0000-00005D540000}"/>
    <cellStyle name="40 % - Markeringsfarve1 5 3 4 2" xfId="9447" xr:uid="{00000000-0005-0000-0000-00005E540000}"/>
    <cellStyle name="40 % - Markeringsfarve1 5 3 4 2 2" xfId="16901" xr:uid="{00000000-0005-0000-0000-00005F540000}"/>
    <cellStyle name="40 % - Markeringsfarve1 5 3 4 2 2 2" xfId="33216" xr:uid="{00000000-0005-0000-0000-000060540000}"/>
    <cellStyle name="40 % - Markeringsfarve1 5 3 4 2 2 3" xfId="48180" xr:uid="{00000000-0005-0000-0000-000061540000}"/>
    <cellStyle name="40 % - Markeringsfarve1 5 3 4 2 3" xfId="26194" xr:uid="{00000000-0005-0000-0000-000062540000}"/>
    <cellStyle name="40 % - Markeringsfarve1 5 3 4 2 4" xfId="41181" xr:uid="{00000000-0005-0000-0000-000063540000}"/>
    <cellStyle name="40 % - Markeringsfarve1 5 3 4 3" xfId="12194" xr:uid="{00000000-0005-0000-0000-000064540000}"/>
    <cellStyle name="40 % - Markeringsfarve1 5 3 4 3 2" xfId="28514" xr:uid="{00000000-0005-0000-0000-000065540000}"/>
    <cellStyle name="40 % - Markeringsfarve1 5 3 4 3 3" xfId="43479" xr:uid="{00000000-0005-0000-0000-000066540000}"/>
    <cellStyle name="40 % - Markeringsfarve1 5 3 4 4" xfId="21492" xr:uid="{00000000-0005-0000-0000-000067540000}"/>
    <cellStyle name="40 % - Markeringsfarve1 5 3 4 5" xfId="36480" xr:uid="{00000000-0005-0000-0000-000068540000}"/>
    <cellStyle name="40 % - Markeringsfarve1 5 3 5" xfId="6466" xr:uid="{00000000-0005-0000-0000-000069540000}"/>
    <cellStyle name="40 % - Markeringsfarve1 5 3 5 2" xfId="13962" xr:uid="{00000000-0005-0000-0000-00006A540000}"/>
    <cellStyle name="40 % - Markeringsfarve1 5 3 5 2 2" xfId="30277" xr:uid="{00000000-0005-0000-0000-00006B540000}"/>
    <cellStyle name="40 % - Markeringsfarve1 5 3 5 2 3" xfId="45241" xr:uid="{00000000-0005-0000-0000-00006C540000}"/>
    <cellStyle name="40 % - Markeringsfarve1 5 3 5 3" xfId="23255" xr:uid="{00000000-0005-0000-0000-00006D540000}"/>
    <cellStyle name="40 % - Markeringsfarve1 5 3 5 4" xfId="38242" xr:uid="{00000000-0005-0000-0000-00006E540000}"/>
    <cellStyle name="40 % - Markeringsfarve1 5 3 6" xfId="12190" xr:uid="{00000000-0005-0000-0000-00006F540000}"/>
    <cellStyle name="40 % - Markeringsfarve1 5 3 6 2" xfId="28510" xr:uid="{00000000-0005-0000-0000-000070540000}"/>
    <cellStyle name="40 % - Markeringsfarve1 5 3 6 3" xfId="43475" xr:uid="{00000000-0005-0000-0000-000071540000}"/>
    <cellStyle name="40 % - Markeringsfarve1 5 3 7" xfId="21488" xr:uid="{00000000-0005-0000-0000-000072540000}"/>
    <cellStyle name="40 % - Markeringsfarve1 5 3 8" xfId="36476" xr:uid="{00000000-0005-0000-0000-000073540000}"/>
    <cellStyle name="40 % - Markeringsfarve1 5 4" xfId="4058" xr:uid="{00000000-0005-0000-0000-000074540000}"/>
    <cellStyle name="40 % - Markeringsfarve1 5 4 2" xfId="4059" xr:uid="{00000000-0005-0000-0000-000075540000}"/>
    <cellStyle name="40 % - Markeringsfarve1 5 4 2 2" xfId="4060" xr:uid="{00000000-0005-0000-0000-000076540000}"/>
    <cellStyle name="40 % - Markeringsfarve1 5 4 2 2 2" xfId="8597" xr:uid="{00000000-0005-0000-0000-000077540000}"/>
    <cellStyle name="40 % - Markeringsfarve1 5 4 2 2 2 2" xfId="16076" xr:uid="{00000000-0005-0000-0000-000078540000}"/>
    <cellStyle name="40 % - Markeringsfarve1 5 4 2 2 2 2 2" xfId="32391" xr:uid="{00000000-0005-0000-0000-000079540000}"/>
    <cellStyle name="40 % - Markeringsfarve1 5 4 2 2 2 2 3" xfId="47355" xr:uid="{00000000-0005-0000-0000-00007A540000}"/>
    <cellStyle name="40 % - Markeringsfarve1 5 4 2 2 2 3" xfId="25369" xr:uid="{00000000-0005-0000-0000-00007B540000}"/>
    <cellStyle name="40 % - Markeringsfarve1 5 4 2 2 2 4" xfId="40356" xr:uid="{00000000-0005-0000-0000-00007C540000}"/>
    <cellStyle name="40 % - Markeringsfarve1 5 4 2 2 3" xfId="12197" xr:uid="{00000000-0005-0000-0000-00007D540000}"/>
    <cellStyle name="40 % - Markeringsfarve1 5 4 2 2 3 2" xfId="28517" xr:uid="{00000000-0005-0000-0000-00007E540000}"/>
    <cellStyle name="40 % - Markeringsfarve1 5 4 2 2 3 3" xfId="43482" xr:uid="{00000000-0005-0000-0000-00007F540000}"/>
    <cellStyle name="40 % - Markeringsfarve1 5 4 2 2 4" xfId="21495" xr:uid="{00000000-0005-0000-0000-000080540000}"/>
    <cellStyle name="40 % - Markeringsfarve1 5 4 2 2 5" xfId="36483" xr:uid="{00000000-0005-0000-0000-000081540000}"/>
    <cellStyle name="40 % - Markeringsfarve1 5 4 2 3" xfId="7132" xr:uid="{00000000-0005-0000-0000-000082540000}"/>
    <cellStyle name="40 % - Markeringsfarve1 5 4 2 3 2" xfId="14624" xr:uid="{00000000-0005-0000-0000-000083540000}"/>
    <cellStyle name="40 % - Markeringsfarve1 5 4 2 3 2 2" xfId="30939" xr:uid="{00000000-0005-0000-0000-000084540000}"/>
    <cellStyle name="40 % - Markeringsfarve1 5 4 2 3 2 3" xfId="45903" xr:uid="{00000000-0005-0000-0000-000085540000}"/>
    <cellStyle name="40 % - Markeringsfarve1 5 4 2 3 3" xfId="23917" xr:uid="{00000000-0005-0000-0000-000086540000}"/>
    <cellStyle name="40 % - Markeringsfarve1 5 4 2 3 4" xfId="38904" xr:uid="{00000000-0005-0000-0000-000087540000}"/>
    <cellStyle name="40 % - Markeringsfarve1 5 4 2 4" xfId="12196" xr:uid="{00000000-0005-0000-0000-000088540000}"/>
    <cellStyle name="40 % - Markeringsfarve1 5 4 2 4 2" xfId="28516" xr:uid="{00000000-0005-0000-0000-000089540000}"/>
    <cellStyle name="40 % - Markeringsfarve1 5 4 2 4 3" xfId="43481" xr:uid="{00000000-0005-0000-0000-00008A540000}"/>
    <cellStyle name="40 % - Markeringsfarve1 5 4 2 5" xfId="21494" xr:uid="{00000000-0005-0000-0000-00008B540000}"/>
    <cellStyle name="40 % - Markeringsfarve1 5 4 2 6" xfId="36482" xr:uid="{00000000-0005-0000-0000-00008C540000}"/>
    <cellStyle name="40 % - Markeringsfarve1 5 4 3" xfId="4061" xr:uid="{00000000-0005-0000-0000-00008D540000}"/>
    <cellStyle name="40 % - Markeringsfarve1 5 4 3 2" xfId="7873" xr:uid="{00000000-0005-0000-0000-00008E540000}"/>
    <cellStyle name="40 % - Markeringsfarve1 5 4 3 2 2" xfId="15361" xr:uid="{00000000-0005-0000-0000-00008F540000}"/>
    <cellStyle name="40 % - Markeringsfarve1 5 4 3 2 2 2" xfId="31676" xr:uid="{00000000-0005-0000-0000-000090540000}"/>
    <cellStyle name="40 % - Markeringsfarve1 5 4 3 2 2 3" xfId="46640" xr:uid="{00000000-0005-0000-0000-000091540000}"/>
    <cellStyle name="40 % - Markeringsfarve1 5 4 3 2 3" xfId="24654" xr:uid="{00000000-0005-0000-0000-000092540000}"/>
    <cellStyle name="40 % - Markeringsfarve1 5 4 3 2 4" xfId="39641" xr:uid="{00000000-0005-0000-0000-000093540000}"/>
    <cellStyle name="40 % - Markeringsfarve1 5 4 3 3" xfId="12198" xr:uid="{00000000-0005-0000-0000-000094540000}"/>
    <cellStyle name="40 % - Markeringsfarve1 5 4 3 3 2" xfId="28518" xr:uid="{00000000-0005-0000-0000-000095540000}"/>
    <cellStyle name="40 % - Markeringsfarve1 5 4 3 3 3" xfId="43483" xr:uid="{00000000-0005-0000-0000-000096540000}"/>
    <cellStyle name="40 % - Markeringsfarve1 5 4 3 4" xfId="21496" xr:uid="{00000000-0005-0000-0000-000097540000}"/>
    <cellStyle name="40 % - Markeringsfarve1 5 4 3 5" xfId="36484" xr:uid="{00000000-0005-0000-0000-000098540000}"/>
    <cellStyle name="40 % - Markeringsfarve1 5 4 4" xfId="4062" xr:uid="{00000000-0005-0000-0000-000099540000}"/>
    <cellStyle name="40 % - Markeringsfarve1 5 4 4 2" xfId="9167" xr:uid="{00000000-0005-0000-0000-00009A540000}"/>
    <cellStyle name="40 % - Markeringsfarve1 5 4 4 2 2" xfId="16634" xr:uid="{00000000-0005-0000-0000-00009B540000}"/>
    <cellStyle name="40 % - Markeringsfarve1 5 4 4 2 2 2" xfId="32949" xr:uid="{00000000-0005-0000-0000-00009C540000}"/>
    <cellStyle name="40 % - Markeringsfarve1 5 4 4 2 2 3" xfId="47913" xr:uid="{00000000-0005-0000-0000-00009D540000}"/>
    <cellStyle name="40 % - Markeringsfarve1 5 4 4 2 3" xfId="25927" xr:uid="{00000000-0005-0000-0000-00009E540000}"/>
    <cellStyle name="40 % - Markeringsfarve1 5 4 4 2 4" xfId="40914" xr:uid="{00000000-0005-0000-0000-00009F540000}"/>
    <cellStyle name="40 % - Markeringsfarve1 5 4 4 3" xfId="12199" xr:uid="{00000000-0005-0000-0000-0000A0540000}"/>
    <cellStyle name="40 % - Markeringsfarve1 5 4 4 3 2" xfId="28519" xr:uid="{00000000-0005-0000-0000-0000A1540000}"/>
    <cellStyle name="40 % - Markeringsfarve1 5 4 4 3 3" xfId="43484" xr:uid="{00000000-0005-0000-0000-0000A2540000}"/>
    <cellStyle name="40 % - Markeringsfarve1 5 4 4 4" xfId="21497" xr:uid="{00000000-0005-0000-0000-0000A3540000}"/>
    <cellStyle name="40 % - Markeringsfarve1 5 4 4 5" xfId="36485" xr:uid="{00000000-0005-0000-0000-0000A4540000}"/>
    <cellStyle name="40 % - Markeringsfarve1 5 4 5" xfId="6467" xr:uid="{00000000-0005-0000-0000-0000A5540000}"/>
    <cellStyle name="40 % - Markeringsfarve1 5 4 5 2" xfId="13963" xr:uid="{00000000-0005-0000-0000-0000A6540000}"/>
    <cellStyle name="40 % - Markeringsfarve1 5 4 5 2 2" xfId="30278" xr:uid="{00000000-0005-0000-0000-0000A7540000}"/>
    <cellStyle name="40 % - Markeringsfarve1 5 4 5 2 3" xfId="45242" xr:uid="{00000000-0005-0000-0000-0000A8540000}"/>
    <cellStyle name="40 % - Markeringsfarve1 5 4 5 3" xfId="23256" xr:uid="{00000000-0005-0000-0000-0000A9540000}"/>
    <cellStyle name="40 % - Markeringsfarve1 5 4 5 4" xfId="38243" xr:uid="{00000000-0005-0000-0000-0000AA540000}"/>
    <cellStyle name="40 % - Markeringsfarve1 5 4 6" xfId="12195" xr:uid="{00000000-0005-0000-0000-0000AB540000}"/>
    <cellStyle name="40 % - Markeringsfarve1 5 4 6 2" xfId="28515" xr:uid="{00000000-0005-0000-0000-0000AC540000}"/>
    <cellStyle name="40 % - Markeringsfarve1 5 4 6 3" xfId="43480" xr:uid="{00000000-0005-0000-0000-0000AD540000}"/>
    <cellStyle name="40 % - Markeringsfarve1 5 4 7" xfId="21493" xr:uid="{00000000-0005-0000-0000-0000AE540000}"/>
    <cellStyle name="40 % - Markeringsfarve1 5 4 8" xfId="36481" xr:uid="{00000000-0005-0000-0000-0000AF540000}"/>
    <cellStyle name="40 % - Markeringsfarve1 5 5" xfId="4063" xr:uid="{00000000-0005-0000-0000-0000B0540000}"/>
    <cellStyle name="40 % - Markeringsfarve1 5 5 2" xfId="4064" xr:uid="{00000000-0005-0000-0000-0000B1540000}"/>
    <cellStyle name="40 % - Markeringsfarve1 5 5 2 2" xfId="4065" xr:uid="{00000000-0005-0000-0000-0000B2540000}"/>
    <cellStyle name="40 % - Markeringsfarve1 5 5 2 2 2" xfId="8714" xr:uid="{00000000-0005-0000-0000-0000B3540000}"/>
    <cellStyle name="40 % - Markeringsfarve1 5 5 2 2 2 2" xfId="16193" xr:uid="{00000000-0005-0000-0000-0000B4540000}"/>
    <cellStyle name="40 % - Markeringsfarve1 5 5 2 2 2 2 2" xfId="32508" xr:uid="{00000000-0005-0000-0000-0000B5540000}"/>
    <cellStyle name="40 % - Markeringsfarve1 5 5 2 2 2 2 3" xfId="47472" xr:uid="{00000000-0005-0000-0000-0000B6540000}"/>
    <cellStyle name="40 % - Markeringsfarve1 5 5 2 2 2 3" xfId="25486" xr:uid="{00000000-0005-0000-0000-0000B7540000}"/>
    <cellStyle name="40 % - Markeringsfarve1 5 5 2 2 2 4" xfId="40473" xr:uid="{00000000-0005-0000-0000-0000B8540000}"/>
    <cellStyle name="40 % - Markeringsfarve1 5 5 2 2 3" xfId="12202" xr:uid="{00000000-0005-0000-0000-0000B9540000}"/>
    <cellStyle name="40 % - Markeringsfarve1 5 5 2 2 3 2" xfId="28522" xr:uid="{00000000-0005-0000-0000-0000BA540000}"/>
    <cellStyle name="40 % - Markeringsfarve1 5 5 2 2 3 3" xfId="43487" xr:uid="{00000000-0005-0000-0000-0000BB540000}"/>
    <cellStyle name="40 % - Markeringsfarve1 5 5 2 2 4" xfId="21500" xr:uid="{00000000-0005-0000-0000-0000BC540000}"/>
    <cellStyle name="40 % - Markeringsfarve1 5 5 2 2 5" xfId="36488" xr:uid="{00000000-0005-0000-0000-0000BD540000}"/>
    <cellStyle name="40 % - Markeringsfarve1 5 5 2 3" xfId="7231" xr:uid="{00000000-0005-0000-0000-0000BE540000}"/>
    <cellStyle name="40 % - Markeringsfarve1 5 5 2 3 2" xfId="14723" xr:uid="{00000000-0005-0000-0000-0000BF540000}"/>
    <cellStyle name="40 % - Markeringsfarve1 5 5 2 3 2 2" xfId="31038" xr:uid="{00000000-0005-0000-0000-0000C0540000}"/>
    <cellStyle name="40 % - Markeringsfarve1 5 5 2 3 2 3" xfId="46002" xr:uid="{00000000-0005-0000-0000-0000C1540000}"/>
    <cellStyle name="40 % - Markeringsfarve1 5 5 2 3 3" xfId="24016" xr:uid="{00000000-0005-0000-0000-0000C2540000}"/>
    <cellStyle name="40 % - Markeringsfarve1 5 5 2 3 4" xfId="39003" xr:uid="{00000000-0005-0000-0000-0000C3540000}"/>
    <cellStyle name="40 % - Markeringsfarve1 5 5 2 4" xfId="12201" xr:uid="{00000000-0005-0000-0000-0000C4540000}"/>
    <cellStyle name="40 % - Markeringsfarve1 5 5 2 4 2" xfId="28521" xr:uid="{00000000-0005-0000-0000-0000C5540000}"/>
    <cellStyle name="40 % - Markeringsfarve1 5 5 2 4 3" xfId="43486" xr:uid="{00000000-0005-0000-0000-0000C6540000}"/>
    <cellStyle name="40 % - Markeringsfarve1 5 5 2 5" xfId="21499" xr:uid="{00000000-0005-0000-0000-0000C7540000}"/>
    <cellStyle name="40 % - Markeringsfarve1 5 5 2 6" xfId="36487" xr:uid="{00000000-0005-0000-0000-0000C8540000}"/>
    <cellStyle name="40 % - Markeringsfarve1 5 5 3" xfId="4066" xr:uid="{00000000-0005-0000-0000-0000C9540000}"/>
    <cellStyle name="40 % - Markeringsfarve1 5 5 3 2" xfId="7990" xr:uid="{00000000-0005-0000-0000-0000CA540000}"/>
    <cellStyle name="40 % - Markeringsfarve1 5 5 3 2 2" xfId="15478" xr:uid="{00000000-0005-0000-0000-0000CB540000}"/>
    <cellStyle name="40 % - Markeringsfarve1 5 5 3 2 2 2" xfId="31793" xr:uid="{00000000-0005-0000-0000-0000CC540000}"/>
    <cellStyle name="40 % - Markeringsfarve1 5 5 3 2 2 3" xfId="46757" xr:uid="{00000000-0005-0000-0000-0000CD540000}"/>
    <cellStyle name="40 % - Markeringsfarve1 5 5 3 2 3" xfId="24771" xr:uid="{00000000-0005-0000-0000-0000CE540000}"/>
    <cellStyle name="40 % - Markeringsfarve1 5 5 3 2 4" xfId="39758" xr:uid="{00000000-0005-0000-0000-0000CF540000}"/>
    <cellStyle name="40 % - Markeringsfarve1 5 5 3 3" xfId="12203" xr:uid="{00000000-0005-0000-0000-0000D0540000}"/>
    <cellStyle name="40 % - Markeringsfarve1 5 5 3 3 2" xfId="28523" xr:uid="{00000000-0005-0000-0000-0000D1540000}"/>
    <cellStyle name="40 % - Markeringsfarve1 5 5 3 3 3" xfId="43488" xr:uid="{00000000-0005-0000-0000-0000D2540000}"/>
    <cellStyle name="40 % - Markeringsfarve1 5 5 3 4" xfId="21501" xr:uid="{00000000-0005-0000-0000-0000D3540000}"/>
    <cellStyle name="40 % - Markeringsfarve1 5 5 3 5" xfId="36489" xr:uid="{00000000-0005-0000-0000-0000D4540000}"/>
    <cellStyle name="40 % - Markeringsfarve1 5 5 4" xfId="4067" xr:uid="{00000000-0005-0000-0000-0000D5540000}"/>
    <cellStyle name="40 % - Markeringsfarve1 5 5 4 2" xfId="7376" xr:uid="{00000000-0005-0000-0000-0000D6540000}"/>
    <cellStyle name="40 % - Markeringsfarve1 5 5 4 2 2" xfId="14867" xr:uid="{00000000-0005-0000-0000-0000D7540000}"/>
    <cellStyle name="40 % - Markeringsfarve1 5 5 4 2 2 2" xfId="31182" xr:uid="{00000000-0005-0000-0000-0000D8540000}"/>
    <cellStyle name="40 % - Markeringsfarve1 5 5 4 2 2 3" xfId="46146" xr:uid="{00000000-0005-0000-0000-0000D9540000}"/>
    <cellStyle name="40 % - Markeringsfarve1 5 5 4 2 3" xfId="24160" xr:uid="{00000000-0005-0000-0000-0000DA540000}"/>
    <cellStyle name="40 % - Markeringsfarve1 5 5 4 2 4" xfId="39147" xr:uid="{00000000-0005-0000-0000-0000DB540000}"/>
    <cellStyle name="40 % - Markeringsfarve1 5 5 4 3" xfId="12204" xr:uid="{00000000-0005-0000-0000-0000DC540000}"/>
    <cellStyle name="40 % - Markeringsfarve1 5 5 4 3 2" xfId="28524" xr:uid="{00000000-0005-0000-0000-0000DD540000}"/>
    <cellStyle name="40 % - Markeringsfarve1 5 5 4 3 3" xfId="43489" xr:uid="{00000000-0005-0000-0000-0000DE540000}"/>
    <cellStyle name="40 % - Markeringsfarve1 5 5 4 4" xfId="21502" xr:uid="{00000000-0005-0000-0000-0000DF540000}"/>
    <cellStyle name="40 % - Markeringsfarve1 5 5 4 5" xfId="36490" xr:uid="{00000000-0005-0000-0000-0000E0540000}"/>
    <cellStyle name="40 % - Markeringsfarve1 5 5 5" xfId="6468" xr:uid="{00000000-0005-0000-0000-0000E1540000}"/>
    <cellStyle name="40 % - Markeringsfarve1 5 5 5 2" xfId="13964" xr:uid="{00000000-0005-0000-0000-0000E2540000}"/>
    <cellStyle name="40 % - Markeringsfarve1 5 5 5 2 2" xfId="30279" xr:uid="{00000000-0005-0000-0000-0000E3540000}"/>
    <cellStyle name="40 % - Markeringsfarve1 5 5 5 2 3" xfId="45243" xr:uid="{00000000-0005-0000-0000-0000E4540000}"/>
    <cellStyle name="40 % - Markeringsfarve1 5 5 5 3" xfId="23257" xr:uid="{00000000-0005-0000-0000-0000E5540000}"/>
    <cellStyle name="40 % - Markeringsfarve1 5 5 5 4" xfId="38244" xr:uid="{00000000-0005-0000-0000-0000E6540000}"/>
    <cellStyle name="40 % - Markeringsfarve1 5 5 6" xfId="12200" xr:uid="{00000000-0005-0000-0000-0000E7540000}"/>
    <cellStyle name="40 % - Markeringsfarve1 5 5 6 2" xfId="28520" xr:uid="{00000000-0005-0000-0000-0000E8540000}"/>
    <cellStyle name="40 % - Markeringsfarve1 5 5 6 3" xfId="43485" xr:uid="{00000000-0005-0000-0000-0000E9540000}"/>
    <cellStyle name="40 % - Markeringsfarve1 5 5 7" xfId="21498" xr:uid="{00000000-0005-0000-0000-0000EA540000}"/>
    <cellStyle name="40 % - Markeringsfarve1 5 5 8" xfId="36486" xr:uid="{00000000-0005-0000-0000-0000EB540000}"/>
    <cellStyle name="40 % - Markeringsfarve1 5 6" xfId="4068" xr:uid="{00000000-0005-0000-0000-0000EC540000}"/>
    <cellStyle name="40 % - Markeringsfarve1 5 6 2" xfId="4069" xr:uid="{00000000-0005-0000-0000-0000ED540000}"/>
    <cellStyle name="40 % - Markeringsfarve1 5 6 2 2" xfId="4070" xr:uid="{00000000-0005-0000-0000-0000EE540000}"/>
    <cellStyle name="40 % - Markeringsfarve1 5 6 2 2 2" xfId="8814" xr:uid="{00000000-0005-0000-0000-0000EF540000}"/>
    <cellStyle name="40 % - Markeringsfarve1 5 6 2 2 2 2" xfId="16293" xr:uid="{00000000-0005-0000-0000-0000F0540000}"/>
    <cellStyle name="40 % - Markeringsfarve1 5 6 2 2 2 2 2" xfId="32608" xr:uid="{00000000-0005-0000-0000-0000F1540000}"/>
    <cellStyle name="40 % - Markeringsfarve1 5 6 2 2 2 2 3" xfId="47572" xr:uid="{00000000-0005-0000-0000-0000F2540000}"/>
    <cellStyle name="40 % - Markeringsfarve1 5 6 2 2 2 3" xfId="25586" xr:uid="{00000000-0005-0000-0000-0000F3540000}"/>
    <cellStyle name="40 % - Markeringsfarve1 5 6 2 2 2 4" xfId="40573" xr:uid="{00000000-0005-0000-0000-0000F4540000}"/>
    <cellStyle name="40 % - Markeringsfarve1 5 6 2 2 3" xfId="12207" xr:uid="{00000000-0005-0000-0000-0000F5540000}"/>
    <cellStyle name="40 % - Markeringsfarve1 5 6 2 2 3 2" xfId="28527" xr:uid="{00000000-0005-0000-0000-0000F6540000}"/>
    <cellStyle name="40 % - Markeringsfarve1 5 6 2 2 3 3" xfId="43492" xr:uid="{00000000-0005-0000-0000-0000F7540000}"/>
    <cellStyle name="40 % - Markeringsfarve1 5 6 2 2 4" xfId="21505" xr:uid="{00000000-0005-0000-0000-0000F8540000}"/>
    <cellStyle name="40 % - Markeringsfarve1 5 6 2 2 5" xfId="36493" xr:uid="{00000000-0005-0000-0000-0000F9540000}"/>
    <cellStyle name="40 % - Markeringsfarve1 5 6 2 3" xfId="7316" xr:uid="{00000000-0005-0000-0000-0000FA540000}"/>
    <cellStyle name="40 % - Markeringsfarve1 5 6 2 3 2" xfId="14808" xr:uid="{00000000-0005-0000-0000-0000FB540000}"/>
    <cellStyle name="40 % - Markeringsfarve1 5 6 2 3 2 2" xfId="31123" xr:uid="{00000000-0005-0000-0000-0000FC540000}"/>
    <cellStyle name="40 % - Markeringsfarve1 5 6 2 3 2 3" xfId="46087" xr:uid="{00000000-0005-0000-0000-0000FD540000}"/>
    <cellStyle name="40 % - Markeringsfarve1 5 6 2 3 3" xfId="24101" xr:uid="{00000000-0005-0000-0000-0000FE540000}"/>
    <cellStyle name="40 % - Markeringsfarve1 5 6 2 3 4" xfId="39088" xr:uid="{00000000-0005-0000-0000-0000FF540000}"/>
    <cellStyle name="40 % - Markeringsfarve1 5 6 2 4" xfId="12206" xr:uid="{00000000-0005-0000-0000-000000550000}"/>
    <cellStyle name="40 % - Markeringsfarve1 5 6 2 4 2" xfId="28526" xr:uid="{00000000-0005-0000-0000-000001550000}"/>
    <cellStyle name="40 % - Markeringsfarve1 5 6 2 4 3" xfId="43491" xr:uid="{00000000-0005-0000-0000-000002550000}"/>
    <cellStyle name="40 % - Markeringsfarve1 5 6 2 5" xfId="21504" xr:uid="{00000000-0005-0000-0000-000003550000}"/>
    <cellStyle name="40 % - Markeringsfarve1 5 6 2 6" xfId="36492" xr:uid="{00000000-0005-0000-0000-000004550000}"/>
    <cellStyle name="40 % - Markeringsfarve1 5 6 3" xfId="4071" xr:uid="{00000000-0005-0000-0000-000005550000}"/>
    <cellStyle name="40 % - Markeringsfarve1 5 6 3 2" xfId="8091" xr:uid="{00000000-0005-0000-0000-000006550000}"/>
    <cellStyle name="40 % - Markeringsfarve1 5 6 3 2 2" xfId="15579" xr:uid="{00000000-0005-0000-0000-000007550000}"/>
    <cellStyle name="40 % - Markeringsfarve1 5 6 3 2 2 2" xfId="31894" xr:uid="{00000000-0005-0000-0000-000008550000}"/>
    <cellStyle name="40 % - Markeringsfarve1 5 6 3 2 2 3" xfId="46858" xr:uid="{00000000-0005-0000-0000-000009550000}"/>
    <cellStyle name="40 % - Markeringsfarve1 5 6 3 2 3" xfId="24872" xr:uid="{00000000-0005-0000-0000-00000A550000}"/>
    <cellStyle name="40 % - Markeringsfarve1 5 6 3 2 4" xfId="39859" xr:uid="{00000000-0005-0000-0000-00000B550000}"/>
    <cellStyle name="40 % - Markeringsfarve1 5 6 3 3" xfId="12208" xr:uid="{00000000-0005-0000-0000-00000C550000}"/>
    <cellStyle name="40 % - Markeringsfarve1 5 6 3 3 2" xfId="28528" xr:uid="{00000000-0005-0000-0000-00000D550000}"/>
    <cellStyle name="40 % - Markeringsfarve1 5 6 3 3 3" xfId="43493" xr:uid="{00000000-0005-0000-0000-00000E550000}"/>
    <cellStyle name="40 % - Markeringsfarve1 5 6 3 4" xfId="21506" xr:uid="{00000000-0005-0000-0000-00000F550000}"/>
    <cellStyle name="40 % - Markeringsfarve1 5 6 3 5" xfId="36494" xr:uid="{00000000-0005-0000-0000-000010550000}"/>
    <cellStyle name="40 % - Markeringsfarve1 5 6 4" xfId="4072" xr:uid="{00000000-0005-0000-0000-000011550000}"/>
    <cellStyle name="40 % - Markeringsfarve1 5 6 4 2" xfId="9377" xr:uid="{00000000-0005-0000-0000-000012550000}"/>
    <cellStyle name="40 % - Markeringsfarve1 5 6 4 2 2" xfId="16835" xr:uid="{00000000-0005-0000-0000-000013550000}"/>
    <cellStyle name="40 % - Markeringsfarve1 5 6 4 2 2 2" xfId="33150" xr:uid="{00000000-0005-0000-0000-000014550000}"/>
    <cellStyle name="40 % - Markeringsfarve1 5 6 4 2 2 3" xfId="48114" xr:uid="{00000000-0005-0000-0000-000015550000}"/>
    <cellStyle name="40 % - Markeringsfarve1 5 6 4 2 3" xfId="26128" xr:uid="{00000000-0005-0000-0000-000016550000}"/>
    <cellStyle name="40 % - Markeringsfarve1 5 6 4 2 4" xfId="41115" xr:uid="{00000000-0005-0000-0000-000017550000}"/>
    <cellStyle name="40 % - Markeringsfarve1 5 6 4 3" xfId="12209" xr:uid="{00000000-0005-0000-0000-000018550000}"/>
    <cellStyle name="40 % - Markeringsfarve1 5 6 4 3 2" xfId="28529" xr:uid="{00000000-0005-0000-0000-000019550000}"/>
    <cellStyle name="40 % - Markeringsfarve1 5 6 4 3 3" xfId="43494" xr:uid="{00000000-0005-0000-0000-00001A550000}"/>
    <cellStyle name="40 % - Markeringsfarve1 5 6 4 4" xfId="21507" xr:uid="{00000000-0005-0000-0000-00001B550000}"/>
    <cellStyle name="40 % - Markeringsfarve1 5 6 4 5" xfId="36495" xr:uid="{00000000-0005-0000-0000-00001C550000}"/>
    <cellStyle name="40 % - Markeringsfarve1 5 6 5" xfId="6469" xr:uid="{00000000-0005-0000-0000-00001D550000}"/>
    <cellStyle name="40 % - Markeringsfarve1 5 6 5 2" xfId="13965" xr:uid="{00000000-0005-0000-0000-00001E550000}"/>
    <cellStyle name="40 % - Markeringsfarve1 5 6 5 2 2" xfId="30280" xr:uid="{00000000-0005-0000-0000-00001F550000}"/>
    <cellStyle name="40 % - Markeringsfarve1 5 6 5 2 3" xfId="45244" xr:uid="{00000000-0005-0000-0000-000020550000}"/>
    <cellStyle name="40 % - Markeringsfarve1 5 6 5 3" xfId="23258" xr:uid="{00000000-0005-0000-0000-000021550000}"/>
    <cellStyle name="40 % - Markeringsfarve1 5 6 5 4" xfId="38245" xr:uid="{00000000-0005-0000-0000-000022550000}"/>
    <cellStyle name="40 % - Markeringsfarve1 5 6 6" xfId="12205" xr:uid="{00000000-0005-0000-0000-000023550000}"/>
    <cellStyle name="40 % - Markeringsfarve1 5 6 6 2" xfId="28525" xr:uid="{00000000-0005-0000-0000-000024550000}"/>
    <cellStyle name="40 % - Markeringsfarve1 5 6 6 3" xfId="43490" xr:uid="{00000000-0005-0000-0000-000025550000}"/>
    <cellStyle name="40 % - Markeringsfarve1 5 6 7" xfId="21503" xr:uid="{00000000-0005-0000-0000-000026550000}"/>
    <cellStyle name="40 % - Markeringsfarve1 5 6 8" xfId="36491" xr:uid="{00000000-0005-0000-0000-000027550000}"/>
    <cellStyle name="40 % - Markeringsfarve1 5 7" xfId="4073" xr:uid="{00000000-0005-0000-0000-000028550000}"/>
    <cellStyle name="40 % - Markeringsfarve1 5 7 2" xfId="4074" xr:uid="{00000000-0005-0000-0000-000029550000}"/>
    <cellStyle name="40 % - Markeringsfarve1 5 7 2 2" xfId="8240" xr:uid="{00000000-0005-0000-0000-00002A550000}"/>
    <cellStyle name="40 % - Markeringsfarve1 5 7 2 2 2" xfId="15719" xr:uid="{00000000-0005-0000-0000-00002B550000}"/>
    <cellStyle name="40 % - Markeringsfarve1 5 7 2 2 2 2" xfId="32034" xr:uid="{00000000-0005-0000-0000-00002C550000}"/>
    <cellStyle name="40 % - Markeringsfarve1 5 7 2 2 2 3" xfId="46998" xr:uid="{00000000-0005-0000-0000-00002D550000}"/>
    <cellStyle name="40 % - Markeringsfarve1 5 7 2 2 3" xfId="25012" xr:uid="{00000000-0005-0000-0000-00002E550000}"/>
    <cellStyle name="40 % - Markeringsfarve1 5 7 2 2 4" xfId="39999" xr:uid="{00000000-0005-0000-0000-00002F550000}"/>
    <cellStyle name="40 % - Markeringsfarve1 5 7 2 3" xfId="12211" xr:uid="{00000000-0005-0000-0000-000030550000}"/>
    <cellStyle name="40 % - Markeringsfarve1 5 7 2 3 2" xfId="28531" xr:uid="{00000000-0005-0000-0000-000031550000}"/>
    <cellStyle name="40 % - Markeringsfarve1 5 7 2 3 3" xfId="43496" xr:uid="{00000000-0005-0000-0000-000032550000}"/>
    <cellStyle name="40 % - Markeringsfarve1 5 7 2 4" xfId="21509" xr:uid="{00000000-0005-0000-0000-000033550000}"/>
    <cellStyle name="40 % - Markeringsfarve1 5 7 2 5" xfId="36497" xr:uid="{00000000-0005-0000-0000-000034550000}"/>
    <cellStyle name="40 % - Markeringsfarve1 5 7 3" xfId="6831" xr:uid="{00000000-0005-0000-0000-000035550000}"/>
    <cellStyle name="40 % - Markeringsfarve1 5 7 3 2" xfId="14326" xr:uid="{00000000-0005-0000-0000-000036550000}"/>
    <cellStyle name="40 % - Markeringsfarve1 5 7 3 2 2" xfId="30641" xr:uid="{00000000-0005-0000-0000-000037550000}"/>
    <cellStyle name="40 % - Markeringsfarve1 5 7 3 2 3" xfId="45605" xr:uid="{00000000-0005-0000-0000-000038550000}"/>
    <cellStyle name="40 % - Markeringsfarve1 5 7 3 3" xfId="23619" xr:uid="{00000000-0005-0000-0000-000039550000}"/>
    <cellStyle name="40 % - Markeringsfarve1 5 7 3 4" xfId="38606" xr:uid="{00000000-0005-0000-0000-00003A550000}"/>
    <cellStyle name="40 % - Markeringsfarve1 5 7 4" xfId="12210" xr:uid="{00000000-0005-0000-0000-00003B550000}"/>
    <cellStyle name="40 % - Markeringsfarve1 5 7 4 2" xfId="28530" xr:uid="{00000000-0005-0000-0000-00003C550000}"/>
    <cellStyle name="40 % - Markeringsfarve1 5 7 4 3" xfId="43495" xr:uid="{00000000-0005-0000-0000-00003D550000}"/>
    <cellStyle name="40 % - Markeringsfarve1 5 7 5" xfId="21508" xr:uid="{00000000-0005-0000-0000-00003E550000}"/>
    <cellStyle name="40 % - Markeringsfarve1 5 7 6" xfId="36496" xr:uid="{00000000-0005-0000-0000-00003F550000}"/>
    <cellStyle name="40 % - Markeringsfarve1 5 8" xfId="4075" xr:uid="{00000000-0005-0000-0000-000040550000}"/>
    <cellStyle name="40 % - Markeringsfarve1 5 8 2" xfId="7468" xr:uid="{00000000-0005-0000-0000-000041550000}"/>
    <cellStyle name="40 % - Markeringsfarve1 5 8 2 2" xfId="14957" xr:uid="{00000000-0005-0000-0000-000042550000}"/>
    <cellStyle name="40 % - Markeringsfarve1 5 8 2 2 2" xfId="31272" xr:uid="{00000000-0005-0000-0000-000043550000}"/>
    <cellStyle name="40 % - Markeringsfarve1 5 8 2 2 3" xfId="46236" xr:uid="{00000000-0005-0000-0000-000044550000}"/>
    <cellStyle name="40 % - Markeringsfarve1 5 8 2 3" xfId="24250" xr:uid="{00000000-0005-0000-0000-000045550000}"/>
    <cellStyle name="40 % - Markeringsfarve1 5 8 2 4" xfId="39237" xr:uid="{00000000-0005-0000-0000-000046550000}"/>
    <cellStyle name="40 % - Markeringsfarve1 5 8 3" xfId="12212" xr:uid="{00000000-0005-0000-0000-000047550000}"/>
    <cellStyle name="40 % - Markeringsfarve1 5 8 3 2" xfId="28532" xr:uid="{00000000-0005-0000-0000-000048550000}"/>
    <cellStyle name="40 % - Markeringsfarve1 5 8 3 3" xfId="43497" xr:uid="{00000000-0005-0000-0000-000049550000}"/>
    <cellStyle name="40 % - Markeringsfarve1 5 8 4" xfId="21510" xr:uid="{00000000-0005-0000-0000-00004A550000}"/>
    <cellStyle name="40 % - Markeringsfarve1 5 8 5" xfId="36498" xr:uid="{00000000-0005-0000-0000-00004B550000}"/>
    <cellStyle name="40 % - Markeringsfarve1 5 9" xfId="4076" xr:uid="{00000000-0005-0000-0000-00004C550000}"/>
    <cellStyle name="40 % - Markeringsfarve1 5 9 2" xfId="7365" xr:uid="{00000000-0005-0000-0000-00004D550000}"/>
    <cellStyle name="40 % - Markeringsfarve1 5 9 2 2" xfId="14856" xr:uid="{00000000-0005-0000-0000-00004E550000}"/>
    <cellStyle name="40 % - Markeringsfarve1 5 9 2 2 2" xfId="31171" xr:uid="{00000000-0005-0000-0000-00004F550000}"/>
    <cellStyle name="40 % - Markeringsfarve1 5 9 2 2 3" xfId="46135" xr:uid="{00000000-0005-0000-0000-000050550000}"/>
    <cellStyle name="40 % - Markeringsfarve1 5 9 2 3" xfId="24149" xr:uid="{00000000-0005-0000-0000-000051550000}"/>
    <cellStyle name="40 % - Markeringsfarve1 5 9 2 4" xfId="39136" xr:uid="{00000000-0005-0000-0000-000052550000}"/>
    <cellStyle name="40 % - Markeringsfarve1 5 9 3" xfId="12213" xr:uid="{00000000-0005-0000-0000-000053550000}"/>
    <cellStyle name="40 % - Markeringsfarve1 5 9 3 2" xfId="28533" xr:uid="{00000000-0005-0000-0000-000054550000}"/>
    <cellStyle name="40 % - Markeringsfarve1 5 9 3 3" xfId="43498" xr:uid="{00000000-0005-0000-0000-000055550000}"/>
    <cellStyle name="40 % - Markeringsfarve1 5 9 4" xfId="21511" xr:uid="{00000000-0005-0000-0000-000056550000}"/>
    <cellStyle name="40 % - Markeringsfarve1 5 9 5" xfId="36499" xr:uid="{00000000-0005-0000-0000-000057550000}"/>
    <cellStyle name="40 % - Markeringsfarve1 6" xfId="4077" xr:uid="{00000000-0005-0000-0000-000058550000}"/>
    <cellStyle name="40 % - Markeringsfarve1 6 2" xfId="4078" xr:uid="{00000000-0005-0000-0000-000059550000}"/>
    <cellStyle name="40 % - Markeringsfarve1 6 2 2" xfId="4079" xr:uid="{00000000-0005-0000-0000-00005A550000}"/>
    <cellStyle name="40 % - Markeringsfarve1 6 2 2 2" xfId="8281" xr:uid="{00000000-0005-0000-0000-00005B550000}"/>
    <cellStyle name="40 % - Markeringsfarve1 6 2 2 2 2" xfId="15760" xr:uid="{00000000-0005-0000-0000-00005C550000}"/>
    <cellStyle name="40 % - Markeringsfarve1 6 2 2 2 2 2" xfId="32075" xr:uid="{00000000-0005-0000-0000-00005D550000}"/>
    <cellStyle name="40 % - Markeringsfarve1 6 2 2 2 2 3" xfId="47039" xr:uid="{00000000-0005-0000-0000-00005E550000}"/>
    <cellStyle name="40 % - Markeringsfarve1 6 2 2 2 3" xfId="25053" xr:uid="{00000000-0005-0000-0000-00005F550000}"/>
    <cellStyle name="40 % - Markeringsfarve1 6 2 2 2 4" xfId="40040" xr:uid="{00000000-0005-0000-0000-000060550000}"/>
    <cellStyle name="40 % - Markeringsfarve1 6 2 2 3" xfId="12216" xr:uid="{00000000-0005-0000-0000-000061550000}"/>
    <cellStyle name="40 % - Markeringsfarve1 6 2 2 3 2" xfId="28536" xr:uid="{00000000-0005-0000-0000-000062550000}"/>
    <cellStyle name="40 % - Markeringsfarve1 6 2 2 3 3" xfId="43501" xr:uid="{00000000-0005-0000-0000-000063550000}"/>
    <cellStyle name="40 % - Markeringsfarve1 6 2 2 4" xfId="21514" xr:uid="{00000000-0005-0000-0000-000064550000}"/>
    <cellStyle name="40 % - Markeringsfarve1 6 2 2 5" xfId="36502" xr:uid="{00000000-0005-0000-0000-000065550000}"/>
    <cellStyle name="40 % - Markeringsfarve1 6 2 3" xfId="6864" xr:uid="{00000000-0005-0000-0000-000066550000}"/>
    <cellStyle name="40 % - Markeringsfarve1 6 2 3 2" xfId="14359" xr:uid="{00000000-0005-0000-0000-000067550000}"/>
    <cellStyle name="40 % - Markeringsfarve1 6 2 3 2 2" xfId="30674" xr:uid="{00000000-0005-0000-0000-000068550000}"/>
    <cellStyle name="40 % - Markeringsfarve1 6 2 3 2 3" xfId="45638" xr:uid="{00000000-0005-0000-0000-000069550000}"/>
    <cellStyle name="40 % - Markeringsfarve1 6 2 3 3" xfId="23652" xr:uid="{00000000-0005-0000-0000-00006A550000}"/>
    <cellStyle name="40 % - Markeringsfarve1 6 2 3 4" xfId="38639" xr:uid="{00000000-0005-0000-0000-00006B550000}"/>
    <cellStyle name="40 % - Markeringsfarve1 6 2 4" xfId="12215" xr:uid="{00000000-0005-0000-0000-00006C550000}"/>
    <cellStyle name="40 % - Markeringsfarve1 6 2 4 2" xfId="28535" xr:uid="{00000000-0005-0000-0000-00006D550000}"/>
    <cellStyle name="40 % - Markeringsfarve1 6 2 4 3" xfId="43500" xr:uid="{00000000-0005-0000-0000-00006E550000}"/>
    <cellStyle name="40 % - Markeringsfarve1 6 2 5" xfId="21513" xr:uid="{00000000-0005-0000-0000-00006F550000}"/>
    <cellStyle name="40 % - Markeringsfarve1 6 2 6" xfId="36501" xr:uid="{00000000-0005-0000-0000-000070550000}"/>
    <cellStyle name="40 % - Markeringsfarve1 6 3" xfId="4080" xr:uid="{00000000-0005-0000-0000-000071550000}"/>
    <cellStyle name="40 % - Markeringsfarve1 6 3 2" xfId="7511" xr:uid="{00000000-0005-0000-0000-000072550000}"/>
    <cellStyle name="40 % - Markeringsfarve1 6 3 2 2" xfId="15000" xr:uid="{00000000-0005-0000-0000-000073550000}"/>
    <cellStyle name="40 % - Markeringsfarve1 6 3 2 2 2" xfId="31315" xr:uid="{00000000-0005-0000-0000-000074550000}"/>
    <cellStyle name="40 % - Markeringsfarve1 6 3 2 2 3" xfId="46279" xr:uid="{00000000-0005-0000-0000-000075550000}"/>
    <cellStyle name="40 % - Markeringsfarve1 6 3 2 3" xfId="24293" xr:uid="{00000000-0005-0000-0000-000076550000}"/>
    <cellStyle name="40 % - Markeringsfarve1 6 3 2 4" xfId="39280" xr:uid="{00000000-0005-0000-0000-000077550000}"/>
    <cellStyle name="40 % - Markeringsfarve1 6 3 3" xfId="12217" xr:uid="{00000000-0005-0000-0000-000078550000}"/>
    <cellStyle name="40 % - Markeringsfarve1 6 3 3 2" xfId="28537" xr:uid="{00000000-0005-0000-0000-000079550000}"/>
    <cellStyle name="40 % - Markeringsfarve1 6 3 3 3" xfId="43502" xr:uid="{00000000-0005-0000-0000-00007A550000}"/>
    <cellStyle name="40 % - Markeringsfarve1 6 3 4" xfId="21515" xr:uid="{00000000-0005-0000-0000-00007B550000}"/>
    <cellStyle name="40 % - Markeringsfarve1 6 3 5" xfId="36503" xr:uid="{00000000-0005-0000-0000-00007C550000}"/>
    <cellStyle name="40 % - Markeringsfarve1 6 4" xfId="4081" xr:uid="{00000000-0005-0000-0000-00007D550000}"/>
    <cellStyle name="40 % - Markeringsfarve1 6 4 2" xfId="9102" xr:uid="{00000000-0005-0000-0000-00007E550000}"/>
    <cellStyle name="40 % - Markeringsfarve1 6 4 2 2" xfId="16572" xr:uid="{00000000-0005-0000-0000-00007F550000}"/>
    <cellStyle name="40 % - Markeringsfarve1 6 4 2 2 2" xfId="32887" xr:uid="{00000000-0005-0000-0000-000080550000}"/>
    <cellStyle name="40 % - Markeringsfarve1 6 4 2 2 3" xfId="47851" xr:uid="{00000000-0005-0000-0000-000081550000}"/>
    <cellStyle name="40 % - Markeringsfarve1 6 4 2 3" xfId="25865" xr:uid="{00000000-0005-0000-0000-000082550000}"/>
    <cellStyle name="40 % - Markeringsfarve1 6 4 2 4" xfId="40852" xr:uid="{00000000-0005-0000-0000-000083550000}"/>
    <cellStyle name="40 % - Markeringsfarve1 6 4 3" xfId="12218" xr:uid="{00000000-0005-0000-0000-000084550000}"/>
    <cellStyle name="40 % - Markeringsfarve1 6 4 3 2" xfId="28538" xr:uid="{00000000-0005-0000-0000-000085550000}"/>
    <cellStyle name="40 % - Markeringsfarve1 6 4 3 3" xfId="43503" xr:uid="{00000000-0005-0000-0000-000086550000}"/>
    <cellStyle name="40 % - Markeringsfarve1 6 4 4" xfId="21516" xr:uid="{00000000-0005-0000-0000-000087550000}"/>
    <cellStyle name="40 % - Markeringsfarve1 6 4 5" xfId="36504" xr:uid="{00000000-0005-0000-0000-000088550000}"/>
    <cellStyle name="40 % - Markeringsfarve1 6 5" xfId="6470" xr:uid="{00000000-0005-0000-0000-000089550000}"/>
    <cellStyle name="40 % - Markeringsfarve1 6 5 2" xfId="13966" xr:uid="{00000000-0005-0000-0000-00008A550000}"/>
    <cellStyle name="40 % - Markeringsfarve1 6 5 2 2" xfId="30281" xr:uid="{00000000-0005-0000-0000-00008B550000}"/>
    <cellStyle name="40 % - Markeringsfarve1 6 5 2 3" xfId="45245" xr:uid="{00000000-0005-0000-0000-00008C550000}"/>
    <cellStyle name="40 % - Markeringsfarve1 6 5 3" xfId="23259" xr:uid="{00000000-0005-0000-0000-00008D550000}"/>
    <cellStyle name="40 % - Markeringsfarve1 6 5 4" xfId="38246" xr:uid="{00000000-0005-0000-0000-00008E550000}"/>
    <cellStyle name="40 % - Markeringsfarve1 6 6" xfId="12214" xr:uid="{00000000-0005-0000-0000-00008F550000}"/>
    <cellStyle name="40 % - Markeringsfarve1 6 6 2" xfId="28534" xr:uid="{00000000-0005-0000-0000-000090550000}"/>
    <cellStyle name="40 % - Markeringsfarve1 6 6 3" xfId="43499" xr:uid="{00000000-0005-0000-0000-000091550000}"/>
    <cellStyle name="40 % - Markeringsfarve1 6 7" xfId="21512" xr:uid="{00000000-0005-0000-0000-000092550000}"/>
    <cellStyle name="40 % - Markeringsfarve1 6 8" xfId="36500" xr:uid="{00000000-0005-0000-0000-000093550000}"/>
    <cellStyle name="40 % - Markeringsfarve1 7" xfId="4082" xr:uid="{00000000-0005-0000-0000-000094550000}"/>
    <cellStyle name="40 % - Markeringsfarve1 7 2" xfId="4083" xr:uid="{00000000-0005-0000-0000-000095550000}"/>
    <cellStyle name="40 % - Markeringsfarve1 7 2 2" xfId="4084" xr:uid="{00000000-0005-0000-0000-000096550000}"/>
    <cellStyle name="40 % - Markeringsfarve1 7 2 2 2" xfId="8452" xr:uid="{00000000-0005-0000-0000-000097550000}"/>
    <cellStyle name="40 % - Markeringsfarve1 7 2 2 2 2" xfId="15931" xr:uid="{00000000-0005-0000-0000-000098550000}"/>
    <cellStyle name="40 % - Markeringsfarve1 7 2 2 2 2 2" xfId="32246" xr:uid="{00000000-0005-0000-0000-000099550000}"/>
    <cellStyle name="40 % - Markeringsfarve1 7 2 2 2 2 3" xfId="47210" xr:uid="{00000000-0005-0000-0000-00009A550000}"/>
    <cellStyle name="40 % - Markeringsfarve1 7 2 2 2 3" xfId="25224" xr:uid="{00000000-0005-0000-0000-00009B550000}"/>
    <cellStyle name="40 % - Markeringsfarve1 7 2 2 2 4" xfId="40211" xr:uid="{00000000-0005-0000-0000-00009C550000}"/>
    <cellStyle name="40 % - Markeringsfarve1 7 2 2 3" xfId="12221" xr:uid="{00000000-0005-0000-0000-00009D550000}"/>
    <cellStyle name="40 % - Markeringsfarve1 7 2 2 3 2" xfId="28541" xr:uid="{00000000-0005-0000-0000-00009E550000}"/>
    <cellStyle name="40 % - Markeringsfarve1 7 2 2 3 3" xfId="43506" xr:uid="{00000000-0005-0000-0000-00009F550000}"/>
    <cellStyle name="40 % - Markeringsfarve1 7 2 2 4" xfId="21519" xr:uid="{00000000-0005-0000-0000-0000A0550000}"/>
    <cellStyle name="40 % - Markeringsfarve1 7 2 2 5" xfId="36507" xr:uid="{00000000-0005-0000-0000-0000A1550000}"/>
    <cellStyle name="40 % - Markeringsfarve1 7 2 3" xfId="7007" xr:uid="{00000000-0005-0000-0000-0000A2550000}"/>
    <cellStyle name="40 % - Markeringsfarve1 7 2 3 2" xfId="14502" xr:uid="{00000000-0005-0000-0000-0000A3550000}"/>
    <cellStyle name="40 % - Markeringsfarve1 7 2 3 2 2" xfId="30817" xr:uid="{00000000-0005-0000-0000-0000A4550000}"/>
    <cellStyle name="40 % - Markeringsfarve1 7 2 3 2 3" xfId="45781" xr:uid="{00000000-0005-0000-0000-0000A5550000}"/>
    <cellStyle name="40 % - Markeringsfarve1 7 2 3 3" xfId="23795" xr:uid="{00000000-0005-0000-0000-0000A6550000}"/>
    <cellStyle name="40 % - Markeringsfarve1 7 2 3 4" xfId="38782" xr:uid="{00000000-0005-0000-0000-0000A7550000}"/>
    <cellStyle name="40 % - Markeringsfarve1 7 2 4" xfId="12220" xr:uid="{00000000-0005-0000-0000-0000A8550000}"/>
    <cellStyle name="40 % - Markeringsfarve1 7 2 4 2" xfId="28540" xr:uid="{00000000-0005-0000-0000-0000A9550000}"/>
    <cellStyle name="40 % - Markeringsfarve1 7 2 4 3" xfId="43505" xr:uid="{00000000-0005-0000-0000-0000AA550000}"/>
    <cellStyle name="40 % - Markeringsfarve1 7 2 5" xfId="21518" xr:uid="{00000000-0005-0000-0000-0000AB550000}"/>
    <cellStyle name="40 % - Markeringsfarve1 7 2 6" xfId="36506" xr:uid="{00000000-0005-0000-0000-0000AC550000}"/>
    <cellStyle name="40 % - Markeringsfarve1 7 3" xfId="4085" xr:uid="{00000000-0005-0000-0000-0000AD550000}"/>
    <cellStyle name="40 % - Markeringsfarve1 7 3 2" xfId="7682" xr:uid="{00000000-0005-0000-0000-0000AE550000}"/>
    <cellStyle name="40 % - Markeringsfarve1 7 3 2 2" xfId="15171" xr:uid="{00000000-0005-0000-0000-0000AF550000}"/>
    <cellStyle name="40 % - Markeringsfarve1 7 3 2 2 2" xfId="31486" xr:uid="{00000000-0005-0000-0000-0000B0550000}"/>
    <cellStyle name="40 % - Markeringsfarve1 7 3 2 2 3" xfId="46450" xr:uid="{00000000-0005-0000-0000-0000B1550000}"/>
    <cellStyle name="40 % - Markeringsfarve1 7 3 2 3" xfId="24464" xr:uid="{00000000-0005-0000-0000-0000B2550000}"/>
    <cellStyle name="40 % - Markeringsfarve1 7 3 2 4" xfId="39451" xr:uid="{00000000-0005-0000-0000-0000B3550000}"/>
    <cellStyle name="40 % - Markeringsfarve1 7 3 3" xfId="12222" xr:uid="{00000000-0005-0000-0000-0000B4550000}"/>
    <cellStyle name="40 % - Markeringsfarve1 7 3 3 2" xfId="28542" xr:uid="{00000000-0005-0000-0000-0000B5550000}"/>
    <cellStyle name="40 % - Markeringsfarve1 7 3 3 3" xfId="43507" xr:uid="{00000000-0005-0000-0000-0000B6550000}"/>
    <cellStyle name="40 % - Markeringsfarve1 7 3 4" xfId="21520" xr:uid="{00000000-0005-0000-0000-0000B7550000}"/>
    <cellStyle name="40 % - Markeringsfarve1 7 3 5" xfId="36508" xr:uid="{00000000-0005-0000-0000-0000B8550000}"/>
    <cellStyle name="40 % - Markeringsfarve1 7 4" xfId="4086" xr:uid="{00000000-0005-0000-0000-0000B9550000}"/>
    <cellStyle name="40 % - Markeringsfarve1 7 4 2" xfId="9338" xr:uid="{00000000-0005-0000-0000-0000BA550000}"/>
    <cellStyle name="40 % - Markeringsfarve1 7 4 2 2" xfId="16798" xr:uid="{00000000-0005-0000-0000-0000BB550000}"/>
    <cellStyle name="40 % - Markeringsfarve1 7 4 2 2 2" xfId="33113" xr:uid="{00000000-0005-0000-0000-0000BC550000}"/>
    <cellStyle name="40 % - Markeringsfarve1 7 4 2 2 3" xfId="48077" xr:uid="{00000000-0005-0000-0000-0000BD550000}"/>
    <cellStyle name="40 % - Markeringsfarve1 7 4 2 3" xfId="26091" xr:uid="{00000000-0005-0000-0000-0000BE550000}"/>
    <cellStyle name="40 % - Markeringsfarve1 7 4 2 4" xfId="41078" xr:uid="{00000000-0005-0000-0000-0000BF550000}"/>
    <cellStyle name="40 % - Markeringsfarve1 7 4 3" xfId="12223" xr:uid="{00000000-0005-0000-0000-0000C0550000}"/>
    <cellStyle name="40 % - Markeringsfarve1 7 4 3 2" xfId="28543" xr:uid="{00000000-0005-0000-0000-0000C1550000}"/>
    <cellStyle name="40 % - Markeringsfarve1 7 4 3 3" xfId="43508" xr:uid="{00000000-0005-0000-0000-0000C2550000}"/>
    <cellStyle name="40 % - Markeringsfarve1 7 4 4" xfId="21521" xr:uid="{00000000-0005-0000-0000-0000C3550000}"/>
    <cellStyle name="40 % - Markeringsfarve1 7 4 5" xfId="36509" xr:uid="{00000000-0005-0000-0000-0000C4550000}"/>
    <cellStyle name="40 % - Markeringsfarve1 7 5" xfId="6471" xr:uid="{00000000-0005-0000-0000-0000C5550000}"/>
    <cellStyle name="40 % - Markeringsfarve1 7 5 2" xfId="13967" xr:uid="{00000000-0005-0000-0000-0000C6550000}"/>
    <cellStyle name="40 % - Markeringsfarve1 7 5 2 2" xfId="30282" xr:uid="{00000000-0005-0000-0000-0000C7550000}"/>
    <cellStyle name="40 % - Markeringsfarve1 7 5 2 3" xfId="45246" xr:uid="{00000000-0005-0000-0000-0000C8550000}"/>
    <cellStyle name="40 % - Markeringsfarve1 7 5 3" xfId="23260" xr:uid="{00000000-0005-0000-0000-0000C9550000}"/>
    <cellStyle name="40 % - Markeringsfarve1 7 5 4" xfId="38247" xr:uid="{00000000-0005-0000-0000-0000CA550000}"/>
    <cellStyle name="40 % - Markeringsfarve1 7 6" xfId="12219" xr:uid="{00000000-0005-0000-0000-0000CB550000}"/>
    <cellStyle name="40 % - Markeringsfarve1 7 6 2" xfId="28539" xr:uid="{00000000-0005-0000-0000-0000CC550000}"/>
    <cellStyle name="40 % - Markeringsfarve1 7 6 3" xfId="43504" xr:uid="{00000000-0005-0000-0000-0000CD550000}"/>
    <cellStyle name="40 % - Markeringsfarve1 7 7" xfId="21517" xr:uid="{00000000-0005-0000-0000-0000CE550000}"/>
    <cellStyle name="40 % - Markeringsfarve1 7 8" xfId="36505" xr:uid="{00000000-0005-0000-0000-0000CF550000}"/>
    <cellStyle name="40 % - Markeringsfarve1 8" xfId="4087" xr:uid="{00000000-0005-0000-0000-0000D0550000}"/>
    <cellStyle name="40 % - Markeringsfarve1 8 2" xfId="4088" xr:uid="{00000000-0005-0000-0000-0000D1550000}"/>
    <cellStyle name="40 % - Markeringsfarve1 8 2 2" xfId="4089" xr:uid="{00000000-0005-0000-0000-0000D2550000}"/>
    <cellStyle name="40 % - Markeringsfarve1 8 2 2 2" xfId="8519" xr:uid="{00000000-0005-0000-0000-0000D3550000}"/>
    <cellStyle name="40 % - Markeringsfarve1 8 2 2 2 2" xfId="15998" xr:uid="{00000000-0005-0000-0000-0000D4550000}"/>
    <cellStyle name="40 % - Markeringsfarve1 8 2 2 2 2 2" xfId="32313" xr:uid="{00000000-0005-0000-0000-0000D5550000}"/>
    <cellStyle name="40 % - Markeringsfarve1 8 2 2 2 2 3" xfId="47277" xr:uid="{00000000-0005-0000-0000-0000D6550000}"/>
    <cellStyle name="40 % - Markeringsfarve1 8 2 2 2 3" xfId="25291" xr:uid="{00000000-0005-0000-0000-0000D7550000}"/>
    <cellStyle name="40 % - Markeringsfarve1 8 2 2 2 4" xfId="40278" xr:uid="{00000000-0005-0000-0000-0000D8550000}"/>
    <cellStyle name="40 % - Markeringsfarve1 8 2 2 3" xfId="12226" xr:uid="{00000000-0005-0000-0000-0000D9550000}"/>
    <cellStyle name="40 % - Markeringsfarve1 8 2 2 3 2" xfId="28546" xr:uid="{00000000-0005-0000-0000-0000DA550000}"/>
    <cellStyle name="40 % - Markeringsfarve1 8 2 2 3 3" xfId="43511" xr:uid="{00000000-0005-0000-0000-0000DB550000}"/>
    <cellStyle name="40 % - Markeringsfarve1 8 2 2 4" xfId="21524" xr:uid="{00000000-0005-0000-0000-0000DC550000}"/>
    <cellStyle name="40 % - Markeringsfarve1 8 2 2 5" xfId="36512" xr:uid="{00000000-0005-0000-0000-0000DD550000}"/>
    <cellStyle name="40 % - Markeringsfarve1 8 2 3" xfId="7066" xr:uid="{00000000-0005-0000-0000-0000DE550000}"/>
    <cellStyle name="40 % - Markeringsfarve1 8 2 3 2" xfId="14558" xr:uid="{00000000-0005-0000-0000-0000DF550000}"/>
    <cellStyle name="40 % - Markeringsfarve1 8 2 3 2 2" xfId="30873" xr:uid="{00000000-0005-0000-0000-0000E0550000}"/>
    <cellStyle name="40 % - Markeringsfarve1 8 2 3 2 3" xfId="45837" xr:uid="{00000000-0005-0000-0000-0000E1550000}"/>
    <cellStyle name="40 % - Markeringsfarve1 8 2 3 3" xfId="23851" xr:uid="{00000000-0005-0000-0000-0000E2550000}"/>
    <cellStyle name="40 % - Markeringsfarve1 8 2 3 4" xfId="38838" xr:uid="{00000000-0005-0000-0000-0000E3550000}"/>
    <cellStyle name="40 % - Markeringsfarve1 8 2 4" xfId="12225" xr:uid="{00000000-0005-0000-0000-0000E4550000}"/>
    <cellStyle name="40 % - Markeringsfarve1 8 2 4 2" xfId="28545" xr:uid="{00000000-0005-0000-0000-0000E5550000}"/>
    <cellStyle name="40 % - Markeringsfarve1 8 2 4 3" xfId="43510" xr:uid="{00000000-0005-0000-0000-0000E6550000}"/>
    <cellStyle name="40 % - Markeringsfarve1 8 2 5" xfId="21523" xr:uid="{00000000-0005-0000-0000-0000E7550000}"/>
    <cellStyle name="40 % - Markeringsfarve1 8 2 6" xfId="36511" xr:uid="{00000000-0005-0000-0000-0000E8550000}"/>
    <cellStyle name="40 % - Markeringsfarve1 8 3" xfId="4090" xr:uid="{00000000-0005-0000-0000-0000E9550000}"/>
    <cellStyle name="40 % - Markeringsfarve1 8 3 2" xfId="7795" xr:uid="{00000000-0005-0000-0000-0000EA550000}"/>
    <cellStyle name="40 % - Markeringsfarve1 8 3 2 2" xfId="15283" xr:uid="{00000000-0005-0000-0000-0000EB550000}"/>
    <cellStyle name="40 % - Markeringsfarve1 8 3 2 2 2" xfId="31598" xr:uid="{00000000-0005-0000-0000-0000EC550000}"/>
    <cellStyle name="40 % - Markeringsfarve1 8 3 2 2 3" xfId="46562" xr:uid="{00000000-0005-0000-0000-0000ED550000}"/>
    <cellStyle name="40 % - Markeringsfarve1 8 3 2 3" xfId="24576" xr:uid="{00000000-0005-0000-0000-0000EE550000}"/>
    <cellStyle name="40 % - Markeringsfarve1 8 3 2 4" xfId="39563" xr:uid="{00000000-0005-0000-0000-0000EF550000}"/>
    <cellStyle name="40 % - Markeringsfarve1 8 3 3" xfId="12227" xr:uid="{00000000-0005-0000-0000-0000F0550000}"/>
    <cellStyle name="40 % - Markeringsfarve1 8 3 3 2" xfId="28547" xr:uid="{00000000-0005-0000-0000-0000F1550000}"/>
    <cellStyle name="40 % - Markeringsfarve1 8 3 3 3" xfId="43512" xr:uid="{00000000-0005-0000-0000-0000F2550000}"/>
    <cellStyle name="40 % - Markeringsfarve1 8 3 4" xfId="21525" xr:uid="{00000000-0005-0000-0000-0000F3550000}"/>
    <cellStyle name="40 % - Markeringsfarve1 8 3 5" xfId="36513" xr:uid="{00000000-0005-0000-0000-0000F4550000}"/>
    <cellStyle name="40 % - Markeringsfarve1 8 4" xfId="4091" xr:uid="{00000000-0005-0000-0000-0000F5550000}"/>
    <cellStyle name="40 % - Markeringsfarve1 8 4 2" xfId="9060" xr:uid="{00000000-0005-0000-0000-0000F6550000}"/>
    <cellStyle name="40 % - Markeringsfarve1 8 4 2 2" xfId="16531" xr:uid="{00000000-0005-0000-0000-0000F7550000}"/>
    <cellStyle name="40 % - Markeringsfarve1 8 4 2 2 2" xfId="32846" xr:uid="{00000000-0005-0000-0000-0000F8550000}"/>
    <cellStyle name="40 % - Markeringsfarve1 8 4 2 2 3" xfId="47810" xr:uid="{00000000-0005-0000-0000-0000F9550000}"/>
    <cellStyle name="40 % - Markeringsfarve1 8 4 2 3" xfId="25824" xr:uid="{00000000-0005-0000-0000-0000FA550000}"/>
    <cellStyle name="40 % - Markeringsfarve1 8 4 2 4" xfId="40811" xr:uid="{00000000-0005-0000-0000-0000FB550000}"/>
    <cellStyle name="40 % - Markeringsfarve1 8 4 3" xfId="12228" xr:uid="{00000000-0005-0000-0000-0000FC550000}"/>
    <cellStyle name="40 % - Markeringsfarve1 8 4 3 2" xfId="28548" xr:uid="{00000000-0005-0000-0000-0000FD550000}"/>
    <cellStyle name="40 % - Markeringsfarve1 8 4 3 3" xfId="43513" xr:uid="{00000000-0005-0000-0000-0000FE550000}"/>
    <cellStyle name="40 % - Markeringsfarve1 8 4 4" xfId="21526" xr:uid="{00000000-0005-0000-0000-0000FF550000}"/>
    <cellStyle name="40 % - Markeringsfarve1 8 4 5" xfId="36514" xr:uid="{00000000-0005-0000-0000-000000560000}"/>
    <cellStyle name="40 % - Markeringsfarve1 8 5" xfId="6472" xr:uid="{00000000-0005-0000-0000-000001560000}"/>
    <cellStyle name="40 % - Markeringsfarve1 8 5 2" xfId="13968" xr:uid="{00000000-0005-0000-0000-000002560000}"/>
    <cellStyle name="40 % - Markeringsfarve1 8 5 2 2" xfId="30283" xr:uid="{00000000-0005-0000-0000-000003560000}"/>
    <cellStyle name="40 % - Markeringsfarve1 8 5 2 3" xfId="45247" xr:uid="{00000000-0005-0000-0000-000004560000}"/>
    <cellStyle name="40 % - Markeringsfarve1 8 5 3" xfId="23261" xr:uid="{00000000-0005-0000-0000-000005560000}"/>
    <cellStyle name="40 % - Markeringsfarve1 8 5 4" xfId="38248" xr:uid="{00000000-0005-0000-0000-000006560000}"/>
    <cellStyle name="40 % - Markeringsfarve1 8 6" xfId="12224" xr:uid="{00000000-0005-0000-0000-000007560000}"/>
    <cellStyle name="40 % - Markeringsfarve1 8 6 2" xfId="28544" xr:uid="{00000000-0005-0000-0000-000008560000}"/>
    <cellStyle name="40 % - Markeringsfarve1 8 6 3" xfId="43509" xr:uid="{00000000-0005-0000-0000-000009560000}"/>
    <cellStyle name="40 % - Markeringsfarve1 8 7" xfId="21522" xr:uid="{00000000-0005-0000-0000-00000A560000}"/>
    <cellStyle name="40 % - Markeringsfarve1 8 8" xfId="36510" xr:uid="{00000000-0005-0000-0000-00000B560000}"/>
    <cellStyle name="40 % - Markeringsfarve1 9" xfId="4092" xr:uid="{00000000-0005-0000-0000-00000C560000}"/>
    <cellStyle name="40 % - Markeringsfarve1 9 2" xfId="4093" xr:uid="{00000000-0005-0000-0000-00000D560000}"/>
    <cellStyle name="40 % - Markeringsfarve1 9 2 2" xfId="4094" xr:uid="{00000000-0005-0000-0000-00000E560000}"/>
    <cellStyle name="40 % - Markeringsfarve1 9 2 2 2" xfId="8636" xr:uid="{00000000-0005-0000-0000-00000F560000}"/>
    <cellStyle name="40 % - Markeringsfarve1 9 2 2 2 2" xfId="16115" xr:uid="{00000000-0005-0000-0000-000010560000}"/>
    <cellStyle name="40 % - Markeringsfarve1 9 2 2 2 2 2" xfId="32430" xr:uid="{00000000-0005-0000-0000-000011560000}"/>
    <cellStyle name="40 % - Markeringsfarve1 9 2 2 2 2 3" xfId="47394" xr:uid="{00000000-0005-0000-0000-000012560000}"/>
    <cellStyle name="40 % - Markeringsfarve1 9 2 2 2 3" xfId="25408" xr:uid="{00000000-0005-0000-0000-000013560000}"/>
    <cellStyle name="40 % - Markeringsfarve1 9 2 2 2 4" xfId="40395" xr:uid="{00000000-0005-0000-0000-000014560000}"/>
    <cellStyle name="40 % - Markeringsfarve1 9 2 2 3" xfId="12231" xr:uid="{00000000-0005-0000-0000-000015560000}"/>
    <cellStyle name="40 % - Markeringsfarve1 9 2 2 3 2" xfId="28551" xr:uid="{00000000-0005-0000-0000-000016560000}"/>
    <cellStyle name="40 % - Markeringsfarve1 9 2 2 3 3" xfId="43516" xr:uid="{00000000-0005-0000-0000-000017560000}"/>
    <cellStyle name="40 % - Markeringsfarve1 9 2 2 4" xfId="21529" xr:uid="{00000000-0005-0000-0000-000018560000}"/>
    <cellStyle name="40 % - Markeringsfarve1 9 2 2 5" xfId="36517" xr:uid="{00000000-0005-0000-0000-000019560000}"/>
    <cellStyle name="40 % - Markeringsfarve1 9 2 3" xfId="7165" xr:uid="{00000000-0005-0000-0000-00001A560000}"/>
    <cellStyle name="40 % - Markeringsfarve1 9 2 3 2" xfId="14657" xr:uid="{00000000-0005-0000-0000-00001B560000}"/>
    <cellStyle name="40 % - Markeringsfarve1 9 2 3 2 2" xfId="30972" xr:uid="{00000000-0005-0000-0000-00001C560000}"/>
    <cellStyle name="40 % - Markeringsfarve1 9 2 3 2 3" xfId="45936" xr:uid="{00000000-0005-0000-0000-00001D560000}"/>
    <cellStyle name="40 % - Markeringsfarve1 9 2 3 3" xfId="23950" xr:uid="{00000000-0005-0000-0000-00001E560000}"/>
    <cellStyle name="40 % - Markeringsfarve1 9 2 3 4" xfId="38937" xr:uid="{00000000-0005-0000-0000-00001F560000}"/>
    <cellStyle name="40 % - Markeringsfarve1 9 2 4" xfId="12230" xr:uid="{00000000-0005-0000-0000-000020560000}"/>
    <cellStyle name="40 % - Markeringsfarve1 9 2 4 2" xfId="28550" xr:uid="{00000000-0005-0000-0000-000021560000}"/>
    <cellStyle name="40 % - Markeringsfarve1 9 2 4 3" xfId="43515" xr:uid="{00000000-0005-0000-0000-000022560000}"/>
    <cellStyle name="40 % - Markeringsfarve1 9 2 5" xfId="21528" xr:uid="{00000000-0005-0000-0000-000023560000}"/>
    <cellStyle name="40 % - Markeringsfarve1 9 2 6" xfId="36516" xr:uid="{00000000-0005-0000-0000-000024560000}"/>
    <cellStyle name="40 % - Markeringsfarve1 9 3" xfId="4095" xr:uid="{00000000-0005-0000-0000-000025560000}"/>
    <cellStyle name="40 % - Markeringsfarve1 9 3 2" xfId="7912" xr:uid="{00000000-0005-0000-0000-000026560000}"/>
    <cellStyle name="40 % - Markeringsfarve1 9 3 2 2" xfId="15400" xr:uid="{00000000-0005-0000-0000-000027560000}"/>
    <cellStyle name="40 % - Markeringsfarve1 9 3 2 2 2" xfId="31715" xr:uid="{00000000-0005-0000-0000-000028560000}"/>
    <cellStyle name="40 % - Markeringsfarve1 9 3 2 2 3" xfId="46679" xr:uid="{00000000-0005-0000-0000-000029560000}"/>
    <cellStyle name="40 % - Markeringsfarve1 9 3 2 3" xfId="24693" xr:uid="{00000000-0005-0000-0000-00002A560000}"/>
    <cellStyle name="40 % - Markeringsfarve1 9 3 2 4" xfId="39680" xr:uid="{00000000-0005-0000-0000-00002B560000}"/>
    <cellStyle name="40 % - Markeringsfarve1 9 3 3" xfId="12232" xr:uid="{00000000-0005-0000-0000-00002C560000}"/>
    <cellStyle name="40 % - Markeringsfarve1 9 3 3 2" xfId="28552" xr:uid="{00000000-0005-0000-0000-00002D560000}"/>
    <cellStyle name="40 % - Markeringsfarve1 9 3 3 3" xfId="43517" xr:uid="{00000000-0005-0000-0000-00002E560000}"/>
    <cellStyle name="40 % - Markeringsfarve1 9 3 4" xfId="21530" xr:uid="{00000000-0005-0000-0000-00002F560000}"/>
    <cellStyle name="40 % - Markeringsfarve1 9 3 5" xfId="36518" xr:uid="{00000000-0005-0000-0000-000030560000}"/>
    <cellStyle name="40 % - Markeringsfarve1 9 4" xfId="4096" xr:uid="{00000000-0005-0000-0000-000031560000}"/>
    <cellStyle name="40 % - Markeringsfarve1 9 4 2" xfId="9309" xr:uid="{00000000-0005-0000-0000-000032560000}"/>
    <cellStyle name="40 % - Markeringsfarve1 9 4 2 2" xfId="16770" xr:uid="{00000000-0005-0000-0000-000033560000}"/>
    <cellStyle name="40 % - Markeringsfarve1 9 4 2 2 2" xfId="33085" xr:uid="{00000000-0005-0000-0000-000034560000}"/>
    <cellStyle name="40 % - Markeringsfarve1 9 4 2 2 3" xfId="48049" xr:uid="{00000000-0005-0000-0000-000035560000}"/>
    <cellStyle name="40 % - Markeringsfarve1 9 4 2 3" xfId="26063" xr:uid="{00000000-0005-0000-0000-000036560000}"/>
    <cellStyle name="40 % - Markeringsfarve1 9 4 2 4" xfId="41050" xr:uid="{00000000-0005-0000-0000-000037560000}"/>
    <cellStyle name="40 % - Markeringsfarve1 9 4 3" xfId="12233" xr:uid="{00000000-0005-0000-0000-000038560000}"/>
    <cellStyle name="40 % - Markeringsfarve1 9 4 3 2" xfId="28553" xr:uid="{00000000-0005-0000-0000-000039560000}"/>
    <cellStyle name="40 % - Markeringsfarve1 9 4 3 3" xfId="43518" xr:uid="{00000000-0005-0000-0000-00003A560000}"/>
    <cellStyle name="40 % - Markeringsfarve1 9 4 4" xfId="21531" xr:uid="{00000000-0005-0000-0000-00003B560000}"/>
    <cellStyle name="40 % - Markeringsfarve1 9 4 5" xfId="36519" xr:uid="{00000000-0005-0000-0000-00003C560000}"/>
    <cellStyle name="40 % - Markeringsfarve1 9 5" xfId="6473" xr:uid="{00000000-0005-0000-0000-00003D560000}"/>
    <cellStyle name="40 % - Markeringsfarve1 9 5 2" xfId="13969" xr:uid="{00000000-0005-0000-0000-00003E560000}"/>
    <cellStyle name="40 % - Markeringsfarve1 9 5 2 2" xfId="30284" xr:uid="{00000000-0005-0000-0000-00003F560000}"/>
    <cellStyle name="40 % - Markeringsfarve1 9 5 2 3" xfId="45248" xr:uid="{00000000-0005-0000-0000-000040560000}"/>
    <cellStyle name="40 % - Markeringsfarve1 9 5 3" xfId="23262" xr:uid="{00000000-0005-0000-0000-000041560000}"/>
    <cellStyle name="40 % - Markeringsfarve1 9 5 4" xfId="38249" xr:uid="{00000000-0005-0000-0000-000042560000}"/>
    <cellStyle name="40 % - Markeringsfarve1 9 6" xfId="12229" xr:uid="{00000000-0005-0000-0000-000043560000}"/>
    <cellStyle name="40 % - Markeringsfarve1 9 6 2" xfId="28549" xr:uid="{00000000-0005-0000-0000-000044560000}"/>
    <cellStyle name="40 % - Markeringsfarve1 9 6 3" xfId="43514" xr:uid="{00000000-0005-0000-0000-000045560000}"/>
    <cellStyle name="40 % - Markeringsfarve1 9 7" xfId="21527" xr:uid="{00000000-0005-0000-0000-000046560000}"/>
    <cellStyle name="40 % - Markeringsfarve1 9 8" xfId="36515" xr:uid="{00000000-0005-0000-0000-000047560000}"/>
    <cellStyle name="40 % - Markeringsfarve2 10" xfId="4097" xr:uid="{00000000-0005-0000-0000-000048560000}"/>
    <cellStyle name="40 % - Markeringsfarve2 10 2" xfId="4098" xr:uid="{00000000-0005-0000-0000-000049560000}"/>
    <cellStyle name="40 % - Markeringsfarve2 10 2 2" xfId="8815" xr:uid="{00000000-0005-0000-0000-00004A560000}"/>
    <cellStyle name="40 % - Markeringsfarve2 10 2 2 2" xfId="16294" xr:uid="{00000000-0005-0000-0000-00004B560000}"/>
    <cellStyle name="40 % - Markeringsfarve2 10 2 2 2 2" xfId="32609" xr:uid="{00000000-0005-0000-0000-00004C560000}"/>
    <cellStyle name="40 % - Markeringsfarve2 10 2 2 2 3" xfId="47573" xr:uid="{00000000-0005-0000-0000-00004D560000}"/>
    <cellStyle name="40 % - Markeringsfarve2 10 2 2 3" xfId="25587" xr:uid="{00000000-0005-0000-0000-00004E560000}"/>
    <cellStyle name="40 % - Markeringsfarve2 10 2 2 4" xfId="40574" xr:uid="{00000000-0005-0000-0000-00004F560000}"/>
    <cellStyle name="40 % - Markeringsfarve2 10 2 3" xfId="12235" xr:uid="{00000000-0005-0000-0000-000050560000}"/>
    <cellStyle name="40 % - Markeringsfarve2 10 2 3 2" xfId="28555" xr:uid="{00000000-0005-0000-0000-000051560000}"/>
    <cellStyle name="40 % - Markeringsfarve2 10 2 3 3" xfId="43520" xr:uid="{00000000-0005-0000-0000-000052560000}"/>
    <cellStyle name="40 % - Markeringsfarve2 10 2 4" xfId="21533" xr:uid="{00000000-0005-0000-0000-000053560000}"/>
    <cellStyle name="40 % - Markeringsfarve2 10 2 5" xfId="36521" xr:uid="{00000000-0005-0000-0000-000054560000}"/>
    <cellStyle name="40 % - Markeringsfarve2 10 3" xfId="4099" xr:uid="{00000000-0005-0000-0000-000055560000}"/>
    <cellStyle name="40 % - Markeringsfarve2 10 3 2" xfId="8092" xr:uid="{00000000-0005-0000-0000-000056560000}"/>
    <cellStyle name="40 % - Markeringsfarve2 10 3 2 2" xfId="15580" xr:uid="{00000000-0005-0000-0000-000057560000}"/>
    <cellStyle name="40 % - Markeringsfarve2 10 3 2 2 2" xfId="31895" xr:uid="{00000000-0005-0000-0000-000058560000}"/>
    <cellStyle name="40 % - Markeringsfarve2 10 3 2 2 3" xfId="46859" xr:uid="{00000000-0005-0000-0000-000059560000}"/>
    <cellStyle name="40 % - Markeringsfarve2 10 3 2 3" xfId="24873" xr:uid="{00000000-0005-0000-0000-00005A560000}"/>
    <cellStyle name="40 % - Markeringsfarve2 10 3 2 4" xfId="39860" xr:uid="{00000000-0005-0000-0000-00005B560000}"/>
    <cellStyle name="40 % - Markeringsfarve2 10 3 3" xfId="12236" xr:uid="{00000000-0005-0000-0000-00005C560000}"/>
    <cellStyle name="40 % - Markeringsfarve2 10 3 3 2" xfId="28556" xr:uid="{00000000-0005-0000-0000-00005D560000}"/>
    <cellStyle name="40 % - Markeringsfarve2 10 3 3 3" xfId="43521" xr:uid="{00000000-0005-0000-0000-00005E560000}"/>
    <cellStyle name="40 % - Markeringsfarve2 10 3 4" xfId="21534" xr:uid="{00000000-0005-0000-0000-00005F560000}"/>
    <cellStyle name="40 % - Markeringsfarve2 10 3 5" xfId="36522" xr:uid="{00000000-0005-0000-0000-000060560000}"/>
    <cellStyle name="40 % - Markeringsfarve2 10 4" xfId="6474" xr:uid="{00000000-0005-0000-0000-000061560000}"/>
    <cellStyle name="40 % - Markeringsfarve2 10 4 2" xfId="13970" xr:uid="{00000000-0005-0000-0000-000062560000}"/>
    <cellStyle name="40 % - Markeringsfarve2 10 4 2 2" xfId="30285" xr:uid="{00000000-0005-0000-0000-000063560000}"/>
    <cellStyle name="40 % - Markeringsfarve2 10 4 2 3" xfId="45249" xr:uid="{00000000-0005-0000-0000-000064560000}"/>
    <cellStyle name="40 % - Markeringsfarve2 10 4 3" xfId="23263" xr:uid="{00000000-0005-0000-0000-000065560000}"/>
    <cellStyle name="40 % - Markeringsfarve2 10 4 4" xfId="38250" xr:uid="{00000000-0005-0000-0000-000066560000}"/>
    <cellStyle name="40 % - Markeringsfarve2 10 5" xfId="12234" xr:uid="{00000000-0005-0000-0000-000067560000}"/>
    <cellStyle name="40 % - Markeringsfarve2 10 5 2" xfId="28554" xr:uid="{00000000-0005-0000-0000-000068560000}"/>
    <cellStyle name="40 % - Markeringsfarve2 10 5 3" xfId="43519" xr:uid="{00000000-0005-0000-0000-000069560000}"/>
    <cellStyle name="40 % - Markeringsfarve2 10 6" xfId="21532" xr:uid="{00000000-0005-0000-0000-00006A560000}"/>
    <cellStyle name="40 % - Markeringsfarve2 10 7" xfId="36520" xr:uid="{00000000-0005-0000-0000-00006B560000}"/>
    <cellStyle name="40 % - Markeringsfarve2 11" xfId="4100" xr:uid="{00000000-0005-0000-0000-00006C560000}"/>
    <cellStyle name="40 % - Markeringsfarve2 11 2" xfId="4101" xr:uid="{00000000-0005-0000-0000-00006D560000}"/>
    <cellStyle name="40 % - Markeringsfarve2 11 2 2" xfId="8163" xr:uid="{00000000-0005-0000-0000-00006E560000}"/>
    <cellStyle name="40 % - Markeringsfarve2 11 2 2 2" xfId="15642" xr:uid="{00000000-0005-0000-0000-00006F560000}"/>
    <cellStyle name="40 % - Markeringsfarve2 11 2 2 2 2" xfId="31957" xr:uid="{00000000-0005-0000-0000-000070560000}"/>
    <cellStyle name="40 % - Markeringsfarve2 11 2 2 2 3" xfId="46921" xr:uid="{00000000-0005-0000-0000-000071560000}"/>
    <cellStyle name="40 % - Markeringsfarve2 11 2 2 3" xfId="24935" xr:uid="{00000000-0005-0000-0000-000072560000}"/>
    <cellStyle name="40 % - Markeringsfarve2 11 2 2 4" xfId="39922" xr:uid="{00000000-0005-0000-0000-000073560000}"/>
    <cellStyle name="40 % - Markeringsfarve2 11 2 3" xfId="12238" xr:uid="{00000000-0005-0000-0000-000074560000}"/>
    <cellStyle name="40 % - Markeringsfarve2 11 2 3 2" xfId="28558" xr:uid="{00000000-0005-0000-0000-000075560000}"/>
    <cellStyle name="40 % - Markeringsfarve2 11 2 3 3" xfId="43523" xr:uid="{00000000-0005-0000-0000-000076560000}"/>
    <cellStyle name="40 % - Markeringsfarve2 11 2 4" xfId="21536" xr:uid="{00000000-0005-0000-0000-000077560000}"/>
    <cellStyle name="40 % - Markeringsfarve2 11 2 5" xfId="36524" xr:uid="{00000000-0005-0000-0000-000078560000}"/>
    <cellStyle name="40 % - Markeringsfarve2 11 3" xfId="6475" xr:uid="{00000000-0005-0000-0000-000079560000}"/>
    <cellStyle name="40 % - Markeringsfarve2 11 3 2" xfId="13971" xr:uid="{00000000-0005-0000-0000-00007A560000}"/>
    <cellStyle name="40 % - Markeringsfarve2 11 3 2 2" xfId="30286" xr:uid="{00000000-0005-0000-0000-00007B560000}"/>
    <cellStyle name="40 % - Markeringsfarve2 11 3 2 3" xfId="45250" xr:uid="{00000000-0005-0000-0000-00007C560000}"/>
    <cellStyle name="40 % - Markeringsfarve2 11 3 3" xfId="23264" xr:uid="{00000000-0005-0000-0000-00007D560000}"/>
    <cellStyle name="40 % - Markeringsfarve2 11 3 4" xfId="38251" xr:uid="{00000000-0005-0000-0000-00007E560000}"/>
    <cellStyle name="40 % - Markeringsfarve2 11 4" xfId="12237" xr:uid="{00000000-0005-0000-0000-00007F560000}"/>
    <cellStyle name="40 % - Markeringsfarve2 11 4 2" xfId="28557" xr:uid="{00000000-0005-0000-0000-000080560000}"/>
    <cellStyle name="40 % - Markeringsfarve2 11 4 3" xfId="43522" xr:uid="{00000000-0005-0000-0000-000081560000}"/>
    <cellStyle name="40 % - Markeringsfarve2 11 5" xfId="21535" xr:uid="{00000000-0005-0000-0000-000082560000}"/>
    <cellStyle name="40 % - Markeringsfarve2 11 6" xfId="36523" xr:uid="{00000000-0005-0000-0000-000083560000}"/>
    <cellStyle name="40 % - Markeringsfarve2 12" xfId="4102" xr:uid="{00000000-0005-0000-0000-000084560000}"/>
    <cellStyle name="40 % - Markeringsfarve2 12 2" xfId="7385" xr:uid="{00000000-0005-0000-0000-000085560000}"/>
    <cellStyle name="40 % - Markeringsfarve2 12 2 2" xfId="14876" xr:uid="{00000000-0005-0000-0000-000086560000}"/>
    <cellStyle name="40 % - Markeringsfarve2 12 2 2 2" xfId="31191" xr:uid="{00000000-0005-0000-0000-000087560000}"/>
    <cellStyle name="40 % - Markeringsfarve2 12 2 2 3" xfId="46155" xr:uid="{00000000-0005-0000-0000-000088560000}"/>
    <cellStyle name="40 % - Markeringsfarve2 12 2 3" xfId="24169" xr:uid="{00000000-0005-0000-0000-000089560000}"/>
    <cellStyle name="40 % - Markeringsfarve2 12 2 4" xfId="39156" xr:uid="{00000000-0005-0000-0000-00008A560000}"/>
    <cellStyle name="40 % - Markeringsfarve2 12 3" xfId="12239" xr:uid="{00000000-0005-0000-0000-00008B560000}"/>
    <cellStyle name="40 % - Markeringsfarve2 12 3 2" xfId="28559" xr:uid="{00000000-0005-0000-0000-00008C560000}"/>
    <cellStyle name="40 % - Markeringsfarve2 12 3 3" xfId="43524" xr:uid="{00000000-0005-0000-0000-00008D560000}"/>
    <cellStyle name="40 % - Markeringsfarve2 12 4" xfId="21537" xr:uid="{00000000-0005-0000-0000-00008E560000}"/>
    <cellStyle name="40 % - Markeringsfarve2 12 5" xfId="36525" xr:uid="{00000000-0005-0000-0000-00008F560000}"/>
    <cellStyle name="40 % - Markeringsfarve2 13" xfId="6061" xr:uid="{00000000-0005-0000-0000-000090560000}"/>
    <cellStyle name="40 % - Markeringsfarve2 13 2" xfId="13565" xr:uid="{00000000-0005-0000-0000-000091560000}"/>
    <cellStyle name="40 % - Markeringsfarve2 13 2 2" xfId="29880" xr:uid="{00000000-0005-0000-0000-000092560000}"/>
    <cellStyle name="40 % - Markeringsfarve2 13 2 3" xfId="44844" xr:uid="{00000000-0005-0000-0000-000093560000}"/>
    <cellStyle name="40 % - Markeringsfarve2 13 3" xfId="22858" xr:uid="{00000000-0005-0000-0000-000094560000}"/>
    <cellStyle name="40 % - Markeringsfarve2 13 4" xfId="37845" xr:uid="{00000000-0005-0000-0000-000095560000}"/>
    <cellStyle name="40 % - Markeringsfarve2 2" xfId="4103" xr:uid="{00000000-0005-0000-0000-000096560000}"/>
    <cellStyle name="40 % - Markeringsfarve2 2 10" xfId="4104" xr:uid="{00000000-0005-0000-0000-000097560000}"/>
    <cellStyle name="40 % - Markeringsfarve2 2 10 2" xfId="7417" xr:uid="{00000000-0005-0000-0000-000098560000}"/>
    <cellStyle name="40 % - Markeringsfarve2 2 10 2 2" xfId="14906" xr:uid="{00000000-0005-0000-0000-000099560000}"/>
    <cellStyle name="40 % - Markeringsfarve2 2 10 2 2 2" xfId="31221" xr:uid="{00000000-0005-0000-0000-00009A560000}"/>
    <cellStyle name="40 % - Markeringsfarve2 2 10 2 2 3" xfId="46185" xr:uid="{00000000-0005-0000-0000-00009B560000}"/>
    <cellStyle name="40 % - Markeringsfarve2 2 10 2 3" xfId="24199" xr:uid="{00000000-0005-0000-0000-00009C560000}"/>
    <cellStyle name="40 % - Markeringsfarve2 2 10 2 4" xfId="39186" xr:uid="{00000000-0005-0000-0000-00009D560000}"/>
    <cellStyle name="40 % - Markeringsfarve2 2 10 3" xfId="12241" xr:uid="{00000000-0005-0000-0000-00009E560000}"/>
    <cellStyle name="40 % - Markeringsfarve2 2 10 3 2" xfId="28561" xr:uid="{00000000-0005-0000-0000-00009F560000}"/>
    <cellStyle name="40 % - Markeringsfarve2 2 10 3 3" xfId="43526" xr:uid="{00000000-0005-0000-0000-0000A0560000}"/>
    <cellStyle name="40 % - Markeringsfarve2 2 10 4" xfId="21539" xr:uid="{00000000-0005-0000-0000-0000A1560000}"/>
    <cellStyle name="40 % - Markeringsfarve2 2 10 5" xfId="36527" xr:uid="{00000000-0005-0000-0000-0000A2560000}"/>
    <cellStyle name="40 % - Markeringsfarve2 2 11" xfId="6476" xr:uid="{00000000-0005-0000-0000-0000A3560000}"/>
    <cellStyle name="40 % - Markeringsfarve2 2 11 2" xfId="13972" xr:uid="{00000000-0005-0000-0000-0000A4560000}"/>
    <cellStyle name="40 % - Markeringsfarve2 2 11 2 2" xfId="30287" xr:uid="{00000000-0005-0000-0000-0000A5560000}"/>
    <cellStyle name="40 % - Markeringsfarve2 2 11 2 3" xfId="45251" xr:uid="{00000000-0005-0000-0000-0000A6560000}"/>
    <cellStyle name="40 % - Markeringsfarve2 2 11 3" xfId="23265" xr:uid="{00000000-0005-0000-0000-0000A7560000}"/>
    <cellStyle name="40 % - Markeringsfarve2 2 11 4" xfId="38252" xr:uid="{00000000-0005-0000-0000-0000A8560000}"/>
    <cellStyle name="40 % - Markeringsfarve2 2 12" xfId="12240" xr:uid="{00000000-0005-0000-0000-0000A9560000}"/>
    <cellStyle name="40 % - Markeringsfarve2 2 12 2" xfId="28560" xr:uid="{00000000-0005-0000-0000-0000AA560000}"/>
    <cellStyle name="40 % - Markeringsfarve2 2 12 3" xfId="43525" xr:uid="{00000000-0005-0000-0000-0000AB560000}"/>
    <cellStyle name="40 % - Markeringsfarve2 2 13" xfId="21538" xr:uid="{00000000-0005-0000-0000-0000AC560000}"/>
    <cellStyle name="40 % - Markeringsfarve2 2 14" xfId="36526" xr:uid="{00000000-0005-0000-0000-0000AD560000}"/>
    <cellStyle name="40 % - Markeringsfarve2 2 2" xfId="4105" xr:uid="{00000000-0005-0000-0000-0000AE560000}"/>
    <cellStyle name="40 % - Markeringsfarve2 2 2 10" xfId="12242" xr:uid="{00000000-0005-0000-0000-0000AF560000}"/>
    <cellStyle name="40 % - Markeringsfarve2 2 2 10 2" xfId="28562" xr:uid="{00000000-0005-0000-0000-0000B0560000}"/>
    <cellStyle name="40 % - Markeringsfarve2 2 2 10 3" xfId="43527" xr:uid="{00000000-0005-0000-0000-0000B1560000}"/>
    <cellStyle name="40 % - Markeringsfarve2 2 2 11" xfId="21540" xr:uid="{00000000-0005-0000-0000-0000B2560000}"/>
    <cellStyle name="40 % - Markeringsfarve2 2 2 12" xfId="36528" xr:uid="{00000000-0005-0000-0000-0000B3560000}"/>
    <cellStyle name="40 % - Markeringsfarve2 2 2 2" xfId="4106" xr:uid="{00000000-0005-0000-0000-0000B4560000}"/>
    <cellStyle name="40 % - Markeringsfarve2 2 2 2 2" xfId="4107" xr:uid="{00000000-0005-0000-0000-0000B5560000}"/>
    <cellStyle name="40 % - Markeringsfarve2 2 2 2 2 2" xfId="8348" xr:uid="{00000000-0005-0000-0000-0000B6560000}"/>
    <cellStyle name="40 % - Markeringsfarve2 2 2 2 2 2 2" xfId="15827" xr:uid="{00000000-0005-0000-0000-0000B7560000}"/>
    <cellStyle name="40 % - Markeringsfarve2 2 2 2 2 2 2 2" xfId="32142" xr:uid="{00000000-0005-0000-0000-0000B8560000}"/>
    <cellStyle name="40 % - Markeringsfarve2 2 2 2 2 2 2 3" xfId="47106" xr:uid="{00000000-0005-0000-0000-0000B9560000}"/>
    <cellStyle name="40 % - Markeringsfarve2 2 2 2 2 2 3" xfId="25120" xr:uid="{00000000-0005-0000-0000-0000BA560000}"/>
    <cellStyle name="40 % - Markeringsfarve2 2 2 2 2 2 4" xfId="40107" xr:uid="{00000000-0005-0000-0000-0000BB560000}"/>
    <cellStyle name="40 % - Markeringsfarve2 2 2 2 2 3" xfId="12244" xr:uid="{00000000-0005-0000-0000-0000BC560000}"/>
    <cellStyle name="40 % - Markeringsfarve2 2 2 2 2 3 2" xfId="28564" xr:uid="{00000000-0005-0000-0000-0000BD560000}"/>
    <cellStyle name="40 % - Markeringsfarve2 2 2 2 2 3 3" xfId="43529" xr:uid="{00000000-0005-0000-0000-0000BE560000}"/>
    <cellStyle name="40 % - Markeringsfarve2 2 2 2 2 4" xfId="21542" xr:uid="{00000000-0005-0000-0000-0000BF560000}"/>
    <cellStyle name="40 % - Markeringsfarve2 2 2 2 2 5" xfId="36530" xr:uid="{00000000-0005-0000-0000-0000C0560000}"/>
    <cellStyle name="40 % - Markeringsfarve2 2 2 2 3" xfId="4108" xr:uid="{00000000-0005-0000-0000-0000C1560000}"/>
    <cellStyle name="40 % - Markeringsfarve2 2 2 2 3 2" xfId="7578" xr:uid="{00000000-0005-0000-0000-0000C2560000}"/>
    <cellStyle name="40 % - Markeringsfarve2 2 2 2 3 2 2" xfId="15067" xr:uid="{00000000-0005-0000-0000-0000C3560000}"/>
    <cellStyle name="40 % - Markeringsfarve2 2 2 2 3 2 2 2" xfId="31382" xr:uid="{00000000-0005-0000-0000-0000C4560000}"/>
    <cellStyle name="40 % - Markeringsfarve2 2 2 2 3 2 2 3" xfId="46346" xr:uid="{00000000-0005-0000-0000-0000C5560000}"/>
    <cellStyle name="40 % - Markeringsfarve2 2 2 2 3 2 3" xfId="24360" xr:uid="{00000000-0005-0000-0000-0000C6560000}"/>
    <cellStyle name="40 % - Markeringsfarve2 2 2 2 3 2 4" xfId="39347" xr:uid="{00000000-0005-0000-0000-0000C7560000}"/>
    <cellStyle name="40 % - Markeringsfarve2 2 2 2 3 3" xfId="12245" xr:uid="{00000000-0005-0000-0000-0000C8560000}"/>
    <cellStyle name="40 % - Markeringsfarve2 2 2 2 3 3 2" xfId="28565" xr:uid="{00000000-0005-0000-0000-0000C9560000}"/>
    <cellStyle name="40 % - Markeringsfarve2 2 2 2 3 3 3" xfId="43530" xr:uid="{00000000-0005-0000-0000-0000CA560000}"/>
    <cellStyle name="40 % - Markeringsfarve2 2 2 2 3 4" xfId="21543" xr:uid="{00000000-0005-0000-0000-0000CB560000}"/>
    <cellStyle name="40 % - Markeringsfarve2 2 2 2 3 5" xfId="36531" xr:uid="{00000000-0005-0000-0000-0000CC560000}"/>
    <cellStyle name="40 % - Markeringsfarve2 2 2 2 4" xfId="6478" xr:uid="{00000000-0005-0000-0000-0000CD560000}"/>
    <cellStyle name="40 % - Markeringsfarve2 2 2 2 4 2" xfId="13974" xr:uid="{00000000-0005-0000-0000-0000CE560000}"/>
    <cellStyle name="40 % - Markeringsfarve2 2 2 2 4 2 2" xfId="30289" xr:uid="{00000000-0005-0000-0000-0000CF560000}"/>
    <cellStyle name="40 % - Markeringsfarve2 2 2 2 4 2 3" xfId="45253" xr:uid="{00000000-0005-0000-0000-0000D0560000}"/>
    <cellStyle name="40 % - Markeringsfarve2 2 2 2 4 3" xfId="23267" xr:uid="{00000000-0005-0000-0000-0000D1560000}"/>
    <cellStyle name="40 % - Markeringsfarve2 2 2 2 4 4" xfId="38254" xr:uid="{00000000-0005-0000-0000-0000D2560000}"/>
    <cellStyle name="40 % - Markeringsfarve2 2 2 2 5" xfId="12243" xr:uid="{00000000-0005-0000-0000-0000D3560000}"/>
    <cellStyle name="40 % - Markeringsfarve2 2 2 2 5 2" xfId="28563" xr:uid="{00000000-0005-0000-0000-0000D4560000}"/>
    <cellStyle name="40 % - Markeringsfarve2 2 2 2 5 3" xfId="43528" xr:uid="{00000000-0005-0000-0000-0000D5560000}"/>
    <cellStyle name="40 % - Markeringsfarve2 2 2 2 6" xfId="21541" xr:uid="{00000000-0005-0000-0000-0000D6560000}"/>
    <cellStyle name="40 % - Markeringsfarve2 2 2 2 7" xfId="36529" xr:uid="{00000000-0005-0000-0000-0000D7560000}"/>
    <cellStyle name="40 % - Markeringsfarve2 2 2 3" xfId="4109" xr:uid="{00000000-0005-0000-0000-0000D8560000}"/>
    <cellStyle name="40 % - Markeringsfarve2 2 2 3 2" xfId="4110" xr:uid="{00000000-0005-0000-0000-0000D9560000}"/>
    <cellStyle name="40 % - Markeringsfarve2 2 2 3 2 2" xfId="8463" xr:uid="{00000000-0005-0000-0000-0000DA560000}"/>
    <cellStyle name="40 % - Markeringsfarve2 2 2 3 2 2 2" xfId="15942" xr:uid="{00000000-0005-0000-0000-0000DB560000}"/>
    <cellStyle name="40 % - Markeringsfarve2 2 2 3 2 2 2 2" xfId="32257" xr:uid="{00000000-0005-0000-0000-0000DC560000}"/>
    <cellStyle name="40 % - Markeringsfarve2 2 2 3 2 2 2 3" xfId="47221" xr:uid="{00000000-0005-0000-0000-0000DD560000}"/>
    <cellStyle name="40 % - Markeringsfarve2 2 2 3 2 2 3" xfId="25235" xr:uid="{00000000-0005-0000-0000-0000DE560000}"/>
    <cellStyle name="40 % - Markeringsfarve2 2 2 3 2 2 4" xfId="40222" xr:uid="{00000000-0005-0000-0000-0000DF560000}"/>
    <cellStyle name="40 % - Markeringsfarve2 2 2 3 2 3" xfId="12247" xr:uid="{00000000-0005-0000-0000-0000E0560000}"/>
    <cellStyle name="40 % - Markeringsfarve2 2 2 3 2 3 2" xfId="28567" xr:uid="{00000000-0005-0000-0000-0000E1560000}"/>
    <cellStyle name="40 % - Markeringsfarve2 2 2 3 2 3 3" xfId="43532" xr:uid="{00000000-0005-0000-0000-0000E2560000}"/>
    <cellStyle name="40 % - Markeringsfarve2 2 2 3 2 4" xfId="21545" xr:uid="{00000000-0005-0000-0000-0000E3560000}"/>
    <cellStyle name="40 % - Markeringsfarve2 2 2 3 2 5" xfId="36533" xr:uid="{00000000-0005-0000-0000-0000E4560000}"/>
    <cellStyle name="40 % - Markeringsfarve2 2 2 3 3" xfId="4111" xr:uid="{00000000-0005-0000-0000-0000E5560000}"/>
    <cellStyle name="40 % - Markeringsfarve2 2 2 3 3 2" xfId="7693" xr:uid="{00000000-0005-0000-0000-0000E6560000}"/>
    <cellStyle name="40 % - Markeringsfarve2 2 2 3 3 2 2" xfId="15182" xr:uid="{00000000-0005-0000-0000-0000E7560000}"/>
    <cellStyle name="40 % - Markeringsfarve2 2 2 3 3 2 2 2" xfId="31497" xr:uid="{00000000-0005-0000-0000-0000E8560000}"/>
    <cellStyle name="40 % - Markeringsfarve2 2 2 3 3 2 2 3" xfId="46461" xr:uid="{00000000-0005-0000-0000-0000E9560000}"/>
    <cellStyle name="40 % - Markeringsfarve2 2 2 3 3 2 3" xfId="24475" xr:uid="{00000000-0005-0000-0000-0000EA560000}"/>
    <cellStyle name="40 % - Markeringsfarve2 2 2 3 3 2 4" xfId="39462" xr:uid="{00000000-0005-0000-0000-0000EB560000}"/>
    <cellStyle name="40 % - Markeringsfarve2 2 2 3 3 3" xfId="12248" xr:uid="{00000000-0005-0000-0000-0000EC560000}"/>
    <cellStyle name="40 % - Markeringsfarve2 2 2 3 3 3 2" xfId="28568" xr:uid="{00000000-0005-0000-0000-0000ED560000}"/>
    <cellStyle name="40 % - Markeringsfarve2 2 2 3 3 3 3" xfId="43533" xr:uid="{00000000-0005-0000-0000-0000EE560000}"/>
    <cellStyle name="40 % - Markeringsfarve2 2 2 3 3 4" xfId="21546" xr:uid="{00000000-0005-0000-0000-0000EF560000}"/>
    <cellStyle name="40 % - Markeringsfarve2 2 2 3 3 5" xfId="36534" xr:uid="{00000000-0005-0000-0000-0000F0560000}"/>
    <cellStyle name="40 % - Markeringsfarve2 2 2 3 4" xfId="6479" xr:uid="{00000000-0005-0000-0000-0000F1560000}"/>
    <cellStyle name="40 % - Markeringsfarve2 2 2 3 4 2" xfId="13975" xr:uid="{00000000-0005-0000-0000-0000F2560000}"/>
    <cellStyle name="40 % - Markeringsfarve2 2 2 3 4 2 2" xfId="30290" xr:uid="{00000000-0005-0000-0000-0000F3560000}"/>
    <cellStyle name="40 % - Markeringsfarve2 2 2 3 4 2 3" xfId="45254" xr:uid="{00000000-0005-0000-0000-0000F4560000}"/>
    <cellStyle name="40 % - Markeringsfarve2 2 2 3 4 3" xfId="23268" xr:uid="{00000000-0005-0000-0000-0000F5560000}"/>
    <cellStyle name="40 % - Markeringsfarve2 2 2 3 4 4" xfId="38255" xr:uid="{00000000-0005-0000-0000-0000F6560000}"/>
    <cellStyle name="40 % - Markeringsfarve2 2 2 3 5" xfId="12246" xr:uid="{00000000-0005-0000-0000-0000F7560000}"/>
    <cellStyle name="40 % - Markeringsfarve2 2 2 3 5 2" xfId="28566" xr:uid="{00000000-0005-0000-0000-0000F8560000}"/>
    <cellStyle name="40 % - Markeringsfarve2 2 2 3 5 3" xfId="43531" xr:uid="{00000000-0005-0000-0000-0000F9560000}"/>
    <cellStyle name="40 % - Markeringsfarve2 2 2 3 6" xfId="21544" xr:uid="{00000000-0005-0000-0000-0000FA560000}"/>
    <cellStyle name="40 % - Markeringsfarve2 2 2 3 7" xfId="36532" xr:uid="{00000000-0005-0000-0000-0000FB560000}"/>
    <cellStyle name="40 % - Markeringsfarve2 2 2 4" xfId="4112" xr:uid="{00000000-0005-0000-0000-0000FC560000}"/>
    <cellStyle name="40 % - Markeringsfarve2 2 2 4 2" xfId="4113" xr:uid="{00000000-0005-0000-0000-0000FD560000}"/>
    <cellStyle name="40 % - Markeringsfarve2 2 2 4 2 2" xfId="8586" xr:uid="{00000000-0005-0000-0000-0000FE560000}"/>
    <cellStyle name="40 % - Markeringsfarve2 2 2 4 2 2 2" xfId="16065" xr:uid="{00000000-0005-0000-0000-0000FF560000}"/>
    <cellStyle name="40 % - Markeringsfarve2 2 2 4 2 2 2 2" xfId="32380" xr:uid="{00000000-0005-0000-0000-000000570000}"/>
    <cellStyle name="40 % - Markeringsfarve2 2 2 4 2 2 2 3" xfId="47344" xr:uid="{00000000-0005-0000-0000-000001570000}"/>
    <cellStyle name="40 % - Markeringsfarve2 2 2 4 2 2 3" xfId="25358" xr:uid="{00000000-0005-0000-0000-000002570000}"/>
    <cellStyle name="40 % - Markeringsfarve2 2 2 4 2 2 4" xfId="40345" xr:uid="{00000000-0005-0000-0000-000003570000}"/>
    <cellStyle name="40 % - Markeringsfarve2 2 2 4 2 3" xfId="12250" xr:uid="{00000000-0005-0000-0000-000004570000}"/>
    <cellStyle name="40 % - Markeringsfarve2 2 2 4 2 3 2" xfId="28570" xr:uid="{00000000-0005-0000-0000-000005570000}"/>
    <cellStyle name="40 % - Markeringsfarve2 2 2 4 2 3 3" xfId="43535" xr:uid="{00000000-0005-0000-0000-000006570000}"/>
    <cellStyle name="40 % - Markeringsfarve2 2 2 4 2 4" xfId="21548" xr:uid="{00000000-0005-0000-0000-000007570000}"/>
    <cellStyle name="40 % - Markeringsfarve2 2 2 4 2 5" xfId="36536" xr:uid="{00000000-0005-0000-0000-000008570000}"/>
    <cellStyle name="40 % - Markeringsfarve2 2 2 4 3" xfId="4114" xr:uid="{00000000-0005-0000-0000-000009570000}"/>
    <cellStyle name="40 % - Markeringsfarve2 2 2 4 3 2" xfId="7862" xr:uid="{00000000-0005-0000-0000-00000A570000}"/>
    <cellStyle name="40 % - Markeringsfarve2 2 2 4 3 2 2" xfId="15350" xr:uid="{00000000-0005-0000-0000-00000B570000}"/>
    <cellStyle name="40 % - Markeringsfarve2 2 2 4 3 2 2 2" xfId="31665" xr:uid="{00000000-0005-0000-0000-00000C570000}"/>
    <cellStyle name="40 % - Markeringsfarve2 2 2 4 3 2 2 3" xfId="46629" xr:uid="{00000000-0005-0000-0000-00000D570000}"/>
    <cellStyle name="40 % - Markeringsfarve2 2 2 4 3 2 3" xfId="24643" xr:uid="{00000000-0005-0000-0000-00000E570000}"/>
    <cellStyle name="40 % - Markeringsfarve2 2 2 4 3 2 4" xfId="39630" xr:uid="{00000000-0005-0000-0000-00000F570000}"/>
    <cellStyle name="40 % - Markeringsfarve2 2 2 4 3 3" xfId="12251" xr:uid="{00000000-0005-0000-0000-000010570000}"/>
    <cellStyle name="40 % - Markeringsfarve2 2 2 4 3 3 2" xfId="28571" xr:uid="{00000000-0005-0000-0000-000011570000}"/>
    <cellStyle name="40 % - Markeringsfarve2 2 2 4 3 3 3" xfId="43536" xr:uid="{00000000-0005-0000-0000-000012570000}"/>
    <cellStyle name="40 % - Markeringsfarve2 2 2 4 3 4" xfId="21549" xr:uid="{00000000-0005-0000-0000-000013570000}"/>
    <cellStyle name="40 % - Markeringsfarve2 2 2 4 3 5" xfId="36537" xr:uid="{00000000-0005-0000-0000-000014570000}"/>
    <cellStyle name="40 % - Markeringsfarve2 2 2 4 4" xfId="6480" xr:uid="{00000000-0005-0000-0000-000015570000}"/>
    <cellStyle name="40 % - Markeringsfarve2 2 2 4 4 2" xfId="13976" xr:uid="{00000000-0005-0000-0000-000016570000}"/>
    <cellStyle name="40 % - Markeringsfarve2 2 2 4 4 2 2" xfId="30291" xr:uid="{00000000-0005-0000-0000-000017570000}"/>
    <cellStyle name="40 % - Markeringsfarve2 2 2 4 4 2 3" xfId="45255" xr:uid="{00000000-0005-0000-0000-000018570000}"/>
    <cellStyle name="40 % - Markeringsfarve2 2 2 4 4 3" xfId="23269" xr:uid="{00000000-0005-0000-0000-000019570000}"/>
    <cellStyle name="40 % - Markeringsfarve2 2 2 4 4 4" xfId="38256" xr:uid="{00000000-0005-0000-0000-00001A570000}"/>
    <cellStyle name="40 % - Markeringsfarve2 2 2 4 5" xfId="12249" xr:uid="{00000000-0005-0000-0000-00001B570000}"/>
    <cellStyle name="40 % - Markeringsfarve2 2 2 4 5 2" xfId="28569" xr:uid="{00000000-0005-0000-0000-00001C570000}"/>
    <cellStyle name="40 % - Markeringsfarve2 2 2 4 5 3" xfId="43534" xr:uid="{00000000-0005-0000-0000-00001D570000}"/>
    <cellStyle name="40 % - Markeringsfarve2 2 2 4 6" xfId="21547" xr:uid="{00000000-0005-0000-0000-00001E570000}"/>
    <cellStyle name="40 % - Markeringsfarve2 2 2 4 7" xfId="36535" xr:uid="{00000000-0005-0000-0000-00001F570000}"/>
    <cellStyle name="40 % - Markeringsfarve2 2 2 5" xfId="4115" xr:uid="{00000000-0005-0000-0000-000020570000}"/>
    <cellStyle name="40 % - Markeringsfarve2 2 2 5 2" xfId="4116" xr:uid="{00000000-0005-0000-0000-000021570000}"/>
    <cellStyle name="40 % - Markeringsfarve2 2 2 5 2 2" xfId="8703" xr:uid="{00000000-0005-0000-0000-000022570000}"/>
    <cellStyle name="40 % - Markeringsfarve2 2 2 5 2 2 2" xfId="16182" xr:uid="{00000000-0005-0000-0000-000023570000}"/>
    <cellStyle name="40 % - Markeringsfarve2 2 2 5 2 2 2 2" xfId="32497" xr:uid="{00000000-0005-0000-0000-000024570000}"/>
    <cellStyle name="40 % - Markeringsfarve2 2 2 5 2 2 2 3" xfId="47461" xr:uid="{00000000-0005-0000-0000-000025570000}"/>
    <cellStyle name="40 % - Markeringsfarve2 2 2 5 2 2 3" xfId="25475" xr:uid="{00000000-0005-0000-0000-000026570000}"/>
    <cellStyle name="40 % - Markeringsfarve2 2 2 5 2 2 4" xfId="40462" xr:uid="{00000000-0005-0000-0000-000027570000}"/>
    <cellStyle name="40 % - Markeringsfarve2 2 2 5 2 3" xfId="12253" xr:uid="{00000000-0005-0000-0000-000028570000}"/>
    <cellStyle name="40 % - Markeringsfarve2 2 2 5 2 3 2" xfId="28573" xr:uid="{00000000-0005-0000-0000-000029570000}"/>
    <cellStyle name="40 % - Markeringsfarve2 2 2 5 2 3 3" xfId="43538" xr:uid="{00000000-0005-0000-0000-00002A570000}"/>
    <cellStyle name="40 % - Markeringsfarve2 2 2 5 2 4" xfId="21551" xr:uid="{00000000-0005-0000-0000-00002B570000}"/>
    <cellStyle name="40 % - Markeringsfarve2 2 2 5 2 5" xfId="36539" xr:uid="{00000000-0005-0000-0000-00002C570000}"/>
    <cellStyle name="40 % - Markeringsfarve2 2 2 5 3" xfId="4117" xr:uid="{00000000-0005-0000-0000-00002D570000}"/>
    <cellStyle name="40 % - Markeringsfarve2 2 2 5 3 2" xfId="7979" xr:uid="{00000000-0005-0000-0000-00002E570000}"/>
    <cellStyle name="40 % - Markeringsfarve2 2 2 5 3 2 2" xfId="15467" xr:uid="{00000000-0005-0000-0000-00002F570000}"/>
    <cellStyle name="40 % - Markeringsfarve2 2 2 5 3 2 2 2" xfId="31782" xr:uid="{00000000-0005-0000-0000-000030570000}"/>
    <cellStyle name="40 % - Markeringsfarve2 2 2 5 3 2 2 3" xfId="46746" xr:uid="{00000000-0005-0000-0000-000031570000}"/>
    <cellStyle name="40 % - Markeringsfarve2 2 2 5 3 2 3" xfId="24760" xr:uid="{00000000-0005-0000-0000-000032570000}"/>
    <cellStyle name="40 % - Markeringsfarve2 2 2 5 3 2 4" xfId="39747" xr:uid="{00000000-0005-0000-0000-000033570000}"/>
    <cellStyle name="40 % - Markeringsfarve2 2 2 5 3 3" xfId="12254" xr:uid="{00000000-0005-0000-0000-000034570000}"/>
    <cellStyle name="40 % - Markeringsfarve2 2 2 5 3 3 2" xfId="28574" xr:uid="{00000000-0005-0000-0000-000035570000}"/>
    <cellStyle name="40 % - Markeringsfarve2 2 2 5 3 3 3" xfId="43539" xr:uid="{00000000-0005-0000-0000-000036570000}"/>
    <cellStyle name="40 % - Markeringsfarve2 2 2 5 3 4" xfId="21552" xr:uid="{00000000-0005-0000-0000-000037570000}"/>
    <cellStyle name="40 % - Markeringsfarve2 2 2 5 3 5" xfId="36540" xr:uid="{00000000-0005-0000-0000-000038570000}"/>
    <cellStyle name="40 % - Markeringsfarve2 2 2 5 4" xfId="6481" xr:uid="{00000000-0005-0000-0000-000039570000}"/>
    <cellStyle name="40 % - Markeringsfarve2 2 2 5 4 2" xfId="13977" xr:uid="{00000000-0005-0000-0000-00003A570000}"/>
    <cellStyle name="40 % - Markeringsfarve2 2 2 5 4 2 2" xfId="30292" xr:uid="{00000000-0005-0000-0000-00003B570000}"/>
    <cellStyle name="40 % - Markeringsfarve2 2 2 5 4 2 3" xfId="45256" xr:uid="{00000000-0005-0000-0000-00003C570000}"/>
    <cellStyle name="40 % - Markeringsfarve2 2 2 5 4 3" xfId="23270" xr:uid="{00000000-0005-0000-0000-00003D570000}"/>
    <cellStyle name="40 % - Markeringsfarve2 2 2 5 4 4" xfId="38257" xr:uid="{00000000-0005-0000-0000-00003E570000}"/>
    <cellStyle name="40 % - Markeringsfarve2 2 2 5 5" xfId="12252" xr:uid="{00000000-0005-0000-0000-00003F570000}"/>
    <cellStyle name="40 % - Markeringsfarve2 2 2 5 5 2" xfId="28572" xr:uid="{00000000-0005-0000-0000-000040570000}"/>
    <cellStyle name="40 % - Markeringsfarve2 2 2 5 5 3" xfId="43537" xr:uid="{00000000-0005-0000-0000-000041570000}"/>
    <cellStyle name="40 % - Markeringsfarve2 2 2 5 6" xfId="21550" xr:uid="{00000000-0005-0000-0000-000042570000}"/>
    <cellStyle name="40 % - Markeringsfarve2 2 2 5 7" xfId="36538" xr:uid="{00000000-0005-0000-0000-000043570000}"/>
    <cellStyle name="40 % - Markeringsfarve2 2 2 6" xfId="4118" xr:uid="{00000000-0005-0000-0000-000044570000}"/>
    <cellStyle name="40 % - Markeringsfarve2 2 2 6 2" xfId="4119" xr:uid="{00000000-0005-0000-0000-000045570000}"/>
    <cellStyle name="40 % - Markeringsfarve2 2 2 6 2 2" xfId="8817" xr:uid="{00000000-0005-0000-0000-000046570000}"/>
    <cellStyle name="40 % - Markeringsfarve2 2 2 6 2 2 2" xfId="16296" xr:uid="{00000000-0005-0000-0000-000047570000}"/>
    <cellStyle name="40 % - Markeringsfarve2 2 2 6 2 2 2 2" xfId="32611" xr:uid="{00000000-0005-0000-0000-000048570000}"/>
    <cellStyle name="40 % - Markeringsfarve2 2 2 6 2 2 2 3" xfId="47575" xr:uid="{00000000-0005-0000-0000-000049570000}"/>
    <cellStyle name="40 % - Markeringsfarve2 2 2 6 2 2 3" xfId="25589" xr:uid="{00000000-0005-0000-0000-00004A570000}"/>
    <cellStyle name="40 % - Markeringsfarve2 2 2 6 2 2 4" xfId="40576" xr:uid="{00000000-0005-0000-0000-00004B570000}"/>
    <cellStyle name="40 % - Markeringsfarve2 2 2 6 2 3" xfId="12256" xr:uid="{00000000-0005-0000-0000-00004C570000}"/>
    <cellStyle name="40 % - Markeringsfarve2 2 2 6 2 3 2" xfId="28576" xr:uid="{00000000-0005-0000-0000-00004D570000}"/>
    <cellStyle name="40 % - Markeringsfarve2 2 2 6 2 3 3" xfId="43541" xr:uid="{00000000-0005-0000-0000-00004E570000}"/>
    <cellStyle name="40 % - Markeringsfarve2 2 2 6 2 4" xfId="21554" xr:uid="{00000000-0005-0000-0000-00004F570000}"/>
    <cellStyle name="40 % - Markeringsfarve2 2 2 6 2 5" xfId="36542" xr:uid="{00000000-0005-0000-0000-000050570000}"/>
    <cellStyle name="40 % - Markeringsfarve2 2 2 6 3" xfId="4120" xr:uid="{00000000-0005-0000-0000-000051570000}"/>
    <cellStyle name="40 % - Markeringsfarve2 2 2 6 3 2" xfId="8094" xr:uid="{00000000-0005-0000-0000-000052570000}"/>
    <cellStyle name="40 % - Markeringsfarve2 2 2 6 3 2 2" xfId="15582" xr:uid="{00000000-0005-0000-0000-000053570000}"/>
    <cellStyle name="40 % - Markeringsfarve2 2 2 6 3 2 2 2" xfId="31897" xr:uid="{00000000-0005-0000-0000-000054570000}"/>
    <cellStyle name="40 % - Markeringsfarve2 2 2 6 3 2 2 3" xfId="46861" xr:uid="{00000000-0005-0000-0000-000055570000}"/>
    <cellStyle name="40 % - Markeringsfarve2 2 2 6 3 2 3" xfId="24875" xr:uid="{00000000-0005-0000-0000-000056570000}"/>
    <cellStyle name="40 % - Markeringsfarve2 2 2 6 3 2 4" xfId="39862" xr:uid="{00000000-0005-0000-0000-000057570000}"/>
    <cellStyle name="40 % - Markeringsfarve2 2 2 6 3 3" xfId="12257" xr:uid="{00000000-0005-0000-0000-000058570000}"/>
    <cellStyle name="40 % - Markeringsfarve2 2 2 6 3 3 2" xfId="28577" xr:uid="{00000000-0005-0000-0000-000059570000}"/>
    <cellStyle name="40 % - Markeringsfarve2 2 2 6 3 3 3" xfId="43542" xr:uid="{00000000-0005-0000-0000-00005A570000}"/>
    <cellStyle name="40 % - Markeringsfarve2 2 2 6 3 4" xfId="21555" xr:uid="{00000000-0005-0000-0000-00005B570000}"/>
    <cellStyle name="40 % - Markeringsfarve2 2 2 6 3 5" xfId="36543" xr:uid="{00000000-0005-0000-0000-00005C570000}"/>
    <cellStyle name="40 % - Markeringsfarve2 2 2 6 4" xfId="6482" xr:uid="{00000000-0005-0000-0000-00005D570000}"/>
    <cellStyle name="40 % - Markeringsfarve2 2 2 6 4 2" xfId="13978" xr:uid="{00000000-0005-0000-0000-00005E570000}"/>
    <cellStyle name="40 % - Markeringsfarve2 2 2 6 4 2 2" xfId="30293" xr:uid="{00000000-0005-0000-0000-00005F570000}"/>
    <cellStyle name="40 % - Markeringsfarve2 2 2 6 4 2 3" xfId="45257" xr:uid="{00000000-0005-0000-0000-000060570000}"/>
    <cellStyle name="40 % - Markeringsfarve2 2 2 6 4 3" xfId="23271" xr:uid="{00000000-0005-0000-0000-000061570000}"/>
    <cellStyle name="40 % - Markeringsfarve2 2 2 6 4 4" xfId="38258" xr:uid="{00000000-0005-0000-0000-000062570000}"/>
    <cellStyle name="40 % - Markeringsfarve2 2 2 6 5" xfId="12255" xr:uid="{00000000-0005-0000-0000-000063570000}"/>
    <cellStyle name="40 % - Markeringsfarve2 2 2 6 5 2" xfId="28575" xr:uid="{00000000-0005-0000-0000-000064570000}"/>
    <cellStyle name="40 % - Markeringsfarve2 2 2 6 5 3" xfId="43540" xr:uid="{00000000-0005-0000-0000-000065570000}"/>
    <cellStyle name="40 % - Markeringsfarve2 2 2 6 6" xfId="21553" xr:uid="{00000000-0005-0000-0000-000066570000}"/>
    <cellStyle name="40 % - Markeringsfarve2 2 2 6 7" xfId="36541" xr:uid="{00000000-0005-0000-0000-000067570000}"/>
    <cellStyle name="40 % - Markeringsfarve2 2 2 7" xfId="4121" xr:uid="{00000000-0005-0000-0000-000068570000}"/>
    <cellStyle name="40 % - Markeringsfarve2 2 2 7 2" xfId="8229" xr:uid="{00000000-0005-0000-0000-000069570000}"/>
    <cellStyle name="40 % - Markeringsfarve2 2 2 7 2 2" xfId="15708" xr:uid="{00000000-0005-0000-0000-00006A570000}"/>
    <cellStyle name="40 % - Markeringsfarve2 2 2 7 2 2 2" xfId="32023" xr:uid="{00000000-0005-0000-0000-00006B570000}"/>
    <cellStyle name="40 % - Markeringsfarve2 2 2 7 2 2 3" xfId="46987" xr:uid="{00000000-0005-0000-0000-00006C570000}"/>
    <cellStyle name="40 % - Markeringsfarve2 2 2 7 2 3" xfId="25001" xr:uid="{00000000-0005-0000-0000-00006D570000}"/>
    <cellStyle name="40 % - Markeringsfarve2 2 2 7 2 4" xfId="39988" xr:uid="{00000000-0005-0000-0000-00006E570000}"/>
    <cellStyle name="40 % - Markeringsfarve2 2 2 7 3" xfId="12258" xr:uid="{00000000-0005-0000-0000-00006F570000}"/>
    <cellStyle name="40 % - Markeringsfarve2 2 2 7 3 2" xfId="28578" xr:uid="{00000000-0005-0000-0000-000070570000}"/>
    <cellStyle name="40 % - Markeringsfarve2 2 2 7 3 3" xfId="43543" xr:uid="{00000000-0005-0000-0000-000071570000}"/>
    <cellStyle name="40 % - Markeringsfarve2 2 2 7 4" xfId="21556" xr:uid="{00000000-0005-0000-0000-000072570000}"/>
    <cellStyle name="40 % - Markeringsfarve2 2 2 7 5" xfId="36544" xr:uid="{00000000-0005-0000-0000-000073570000}"/>
    <cellStyle name="40 % - Markeringsfarve2 2 2 8" xfId="4122" xr:uid="{00000000-0005-0000-0000-000074570000}"/>
    <cellStyle name="40 % - Markeringsfarve2 2 2 8 2" xfId="7457" xr:uid="{00000000-0005-0000-0000-000075570000}"/>
    <cellStyle name="40 % - Markeringsfarve2 2 2 8 2 2" xfId="14946" xr:uid="{00000000-0005-0000-0000-000076570000}"/>
    <cellStyle name="40 % - Markeringsfarve2 2 2 8 2 2 2" xfId="31261" xr:uid="{00000000-0005-0000-0000-000077570000}"/>
    <cellStyle name="40 % - Markeringsfarve2 2 2 8 2 2 3" xfId="46225" xr:uid="{00000000-0005-0000-0000-000078570000}"/>
    <cellStyle name="40 % - Markeringsfarve2 2 2 8 2 3" xfId="24239" xr:uid="{00000000-0005-0000-0000-000079570000}"/>
    <cellStyle name="40 % - Markeringsfarve2 2 2 8 2 4" xfId="39226" xr:uid="{00000000-0005-0000-0000-00007A570000}"/>
    <cellStyle name="40 % - Markeringsfarve2 2 2 8 3" xfId="12259" xr:uid="{00000000-0005-0000-0000-00007B570000}"/>
    <cellStyle name="40 % - Markeringsfarve2 2 2 8 3 2" xfId="28579" xr:uid="{00000000-0005-0000-0000-00007C570000}"/>
    <cellStyle name="40 % - Markeringsfarve2 2 2 8 3 3" xfId="43544" xr:uid="{00000000-0005-0000-0000-00007D570000}"/>
    <cellStyle name="40 % - Markeringsfarve2 2 2 8 4" xfId="21557" xr:uid="{00000000-0005-0000-0000-00007E570000}"/>
    <cellStyle name="40 % - Markeringsfarve2 2 2 8 5" xfId="36545" xr:uid="{00000000-0005-0000-0000-00007F570000}"/>
    <cellStyle name="40 % - Markeringsfarve2 2 2 9" xfId="6477" xr:uid="{00000000-0005-0000-0000-000080570000}"/>
    <cellStyle name="40 % - Markeringsfarve2 2 2 9 2" xfId="13973" xr:uid="{00000000-0005-0000-0000-000081570000}"/>
    <cellStyle name="40 % - Markeringsfarve2 2 2 9 2 2" xfId="30288" xr:uid="{00000000-0005-0000-0000-000082570000}"/>
    <cellStyle name="40 % - Markeringsfarve2 2 2 9 2 3" xfId="45252" xr:uid="{00000000-0005-0000-0000-000083570000}"/>
    <cellStyle name="40 % - Markeringsfarve2 2 2 9 3" xfId="23266" xr:uid="{00000000-0005-0000-0000-000084570000}"/>
    <cellStyle name="40 % - Markeringsfarve2 2 2 9 4" xfId="38253" xr:uid="{00000000-0005-0000-0000-000085570000}"/>
    <cellStyle name="40 % - Markeringsfarve2 2 3" xfId="4123" xr:uid="{00000000-0005-0000-0000-000086570000}"/>
    <cellStyle name="40 % - Markeringsfarve2 2 3 10" xfId="12260" xr:uid="{00000000-0005-0000-0000-000087570000}"/>
    <cellStyle name="40 % - Markeringsfarve2 2 3 10 2" xfId="28580" xr:uid="{00000000-0005-0000-0000-000088570000}"/>
    <cellStyle name="40 % - Markeringsfarve2 2 3 10 3" xfId="43545" xr:uid="{00000000-0005-0000-0000-000089570000}"/>
    <cellStyle name="40 % - Markeringsfarve2 2 3 11" xfId="21558" xr:uid="{00000000-0005-0000-0000-00008A570000}"/>
    <cellStyle name="40 % - Markeringsfarve2 2 3 12" xfId="36546" xr:uid="{00000000-0005-0000-0000-00008B570000}"/>
    <cellStyle name="40 % - Markeringsfarve2 2 3 2" xfId="4124" xr:uid="{00000000-0005-0000-0000-00008C570000}"/>
    <cellStyle name="40 % - Markeringsfarve2 2 3 2 2" xfId="4125" xr:uid="{00000000-0005-0000-0000-00008D570000}"/>
    <cellStyle name="40 % - Markeringsfarve2 2 3 2 2 2" xfId="8387" xr:uid="{00000000-0005-0000-0000-00008E570000}"/>
    <cellStyle name="40 % - Markeringsfarve2 2 3 2 2 2 2" xfId="15866" xr:uid="{00000000-0005-0000-0000-00008F570000}"/>
    <cellStyle name="40 % - Markeringsfarve2 2 3 2 2 2 2 2" xfId="32181" xr:uid="{00000000-0005-0000-0000-000090570000}"/>
    <cellStyle name="40 % - Markeringsfarve2 2 3 2 2 2 2 3" xfId="47145" xr:uid="{00000000-0005-0000-0000-000091570000}"/>
    <cellStyle name="40 % - Markeringsfarve2 2 3 2 2 2 3" xfId="25159" xr:uid="{00000000-0005-0000-0000-000092570000}"/>
    <cellStyle name="40 % - Markeringsfarve2 2 3 2 2 2 4" xfId="40146" xr:uid="{00000000-0005-0000-0000-000093570000}"/>
    <cellStyle name="40 % - Markeringsfarve2 2 3 2 2 3" xfId="12262" xr:uid="{00000000-0005-0000-0000-000094570000}"/>
    <cellStyle name="40 % - Markeringsfarve2 2 3 2 2 3 2" xfId="28582" xr:uid="{00000000-0005-0000-0000-000095570000}"/>
    <cellStyle name="40 % - Markeringsfarve2 2 3 2 2 3 3" xfId="43547" xr:uid="{00000000-0005-0000-0000-000096570000}"/>
    <cellStyle name="40 % - Markeringsfarve2 2 3 2 2 4" xfId="21560" xr:uid="{00000000-0005-0000-0000-000097570000}"/>
    <cellStyle name="40 % - Markeringsfarve2 2 3 2 2 5" xfId="36548" xr:uid="{00000000-0005-0000-0000-000098570000}"/>
    <cellStyle name="40 % - Markeringsfarve2 2 3 2 3" xfId="4126" xr:uid="{00000000-0005-0000-0000-000099570000}"/>
    <cellStyle name="40 % - Markeringsfarve2 2 3 2 3 2" xfId="7617" xr:uid="{00000000-0005-0000-0000-00009A570000}"/>
    <cellStyle name="40 % - Markeringsfarve2 2 3 2 3 2 2" xfId="15106" xr:uid="{00000000-0005-0000-0000-00009B570000}"/>
    <cellStyle name="40 % - Markeringsfarve2 2 3 2 3 2 2 2" xfId="31421" xr:uid="{00000000-0005-0000-0000-00009C570000}"/>
    <cellStyle name="40 % - Markeringsfarve2 2 3 2 3 2 2 3" xfId="46385" xr:uid="{00000000-0005-0000-0000-00009D570000}"/>
    <cellStyle name="40 % - Markeringsfarve2 2 3 2 3 2 3" xfId="24399" xr:uid="{00000000-0005-0000-0000-00009E570000}"/>
    <cellStyle name="40 % - Markeringsfarve2 2 3 2 3 2 4" xfId="39386" xr:uid="{00000000-0005-0000-0000-00009F570000}"/>
    <cellStyle name="40 % - Markeringsfarve2 2 3 2 3 3" xfId="12263" xr:uid="{00000000-0005-0000-0000-0000A0570000}"/>
    <cellStyle name="40 % - Markeringsfarve2 2 3 2 3 3 2" xfId="28583" xr:uid="{00000000-0005-0000-0000-0000A1570000}"/>
    <cellStyle name="40 % - Markeringsfarve2 2 3 2 3 3 3" xfId="43548" xr:uid="{00000000-0005-0000-0000-0000A2570000}"/>
    <cellStyle name="40 % - Markeringsfarve2 2 3 2 3 4" xfId="21561" xr:uid="{00000000-0005-0000-0000-0000A3570000}"/>
    <cellStyle name="40 % - Markeringsfarve2 2 3 2 3 5" xfId="36549" xr:uid="{00000000-0005-0000-0000-0000A4570000}"/>
    <cellStyle name="40 % - Markeringsfarve2 2 3 2 4" xfId="6484" xr:uid="{00000000-0005-0000-0000-0000A5570000}"/>
    <cellStyle name="40 % - Markeringsfarve2 2 3 2 4 2" xfId="13980" xr:uid="{00000000-0005-0000-0000-0000A6570000}"/>
    <cellStyle name="40 % - Markeringsfarve2 2 3 2 4 2 2" xfId="30295" xr:uid="{00000000-0005-0000-0000-0000A7570000}"/>
    <cellStyle name="40 % - Markeringsfarve2 2 3 2 4 2 3" xfId="45259" xr:uid="{00000000-0005-0000-0000-0000A8570000}"/>
    <cellStyle name="40 % - Markeringsfarve2 2 3 2 4 3" xfId="23273" xr:uid="{00000000-0005-0000-0000-0000A9570000}"/>
    <cellStyle name="40 % - Markeringsfarve2 2 3 2 4 4" xfId="38260" xr:uid="{00000000-0005-0000-0000-0000AA570000}"/>
    <cellStyle name="40 % - Markeringsfarve2 2 3 2 5" xfId="12261" xr:uid="{00000000-0005-0000-0000-0000AB570000}"/>
    <cellStyle name="40 % - Markeringsfarve2 2 3 2 5 2" xfId="28581" xr:uid="{00000000-0005-0000-0000-0000AC570000}"/>
    <cellStyle name="40 % - Markeringsfarve2 2 3 2 5 3" xfId="43546" xr:uid="{00000000-0005-0000-0000-0000AD570000}"/>
    <cellStyle name="40 % - Markeringsfarve2 2 3 2 6" xfId="21559" xr:uid="{00000000-0005-0000-0000-0000AE570000}"/>
    <cellStyle name="40 % - Markeringsfarve2 2 3 2 7" xfId="36547" xr:uid="{00000000-0005-0000-0000-0000AF570000}"/>
    <cellStyle name="40 % - Markeringsfarve2 2 3 3" xfId="4127" xr:uid="{00000000-0005-0000-0000-0000B0570000}"/>
    <cellStyle name="40 % - Markeringsfarve2 2 3 3 2" xfId="4128" xr:uid="{00000000-0005-0000-0000-0000B1570000}"/>
    <cellStyle name="40 % - Markeringsfarve2 2 3 3 2 2" xfId="8464" xr:uid="{00000000-0005-0000-0000-0000B2570000}"/>
    <cellStyle name="40 % - Markeringsfarve2 2 3 3 2 2 2" xfId="15943" xr:uid="{00000000-0005-0000-0000-0000B3570000}"/>
    <cellStyle name="40 % - Markeringsfarve2 2 3 3 2 2 2 2" xfId="32258" xr:uid="{00000000-0005-0000-0000-0000B4570000}"/>
    <cellStyle name="40 % - Markeringsfarve2 2 3 3 2 2 2 3" xfId="47222" xr:uid="{00000000-0005-0000-0000-0000B5570000}"/>
    <cellStyle name="40 % - Markeringsfarve2 2 3 3 2 2 3" xfId="25236" xr:uid="{00000000-0005-0000-0000-0000B6570000}"/>
    <cellStyle name="40 % - Markeringsfarve2 2 3 3 2 2 4" xfId="40223" xr:uid="{00000000-0005-0000-0000-0000B7570000}"/>
    <cellStyle name="40 % - Markeringsfarve2 2 3 3 2 3" xfId="12265" xr:uid="{00000000-0005-0000-0000-0000B8570000}"/>
    <cellStyle name="40 % - Markeringsfarve2 2 3 3 2 3 2" xfId="28585" xr:uid="{00000000-0005-0000-0000-0000B9570000}"/>
    <cellStyle name="40 % - Markeringsfarve2 2 3 3 2 3 3" xfId="43550" xr:uid="{00000000-0005-0000-0000-0000BA570000}"/>
    <cellStyle name="40 % - Markeringsfarve2 2 3 3 2 4" xfId="21563" xr:uid="{00000000-0005-0000-0000-0000BB570000}"/>
    <cellStyle name="40 % - Markeringsfarve2 2 3 3 2 5" xfId="36551" xr:uid="{00000000-0005-0000-0000-0000BC570000}"/>
    <cellStyle name="40 % - Markeringsfarve2 2 3 3 3" xfId="4129" xr:uid="{00000000-0005-0000-0000-0000BD570000}"/>
    <cellStyle name="40 % - Markeringsfarve2 2 3 3 3 2" xfId="7694" xr:uid="{00000000-0005-0000-0000-0000BE570000}"/>
    <cellStyle name="40 % - Markeringsfarve2 2 3 3 3 2 2" xfId="15183" xr:uid="{00000000-0005-0000-0000-0000BF570000}"/>
    <cellStyle name="40 % - Markeringsfarve2 2 3 3 3 2 2 2" xfId="31498" xr:uid="{00000000-0005-0000-0000-0000C0570000}"/>
    <cellStyle name="40 % - Markeringsfarve2 2 3 3 3 2 2 3" xfId="46462" xr:uid="{00000000-0005-0000-0000-0000C1570000}"/>
    <cellStyle name="40 % - Markeringsfarve2 2 3 3 3 2 3" xfId="24476" xr:uid="{00000000-0005-0000-0000-0000C2570000}"/>
    <cellStyle name="40 % - Markeringsfarve2 2 3 3 3 2 4" xfId="39463" xr:uid="{00000000-0005-0000-0000-0000C3570000}"/>
    <cellStyle name="40 % - Markeringsfarve2 2 3 3 3 3" xfId="12266" xr:uid="{00000000-0005-0000-0000-0000C4570000}"/>
    <cellStyle name="40 % - Markeringsfarve2 2 3 3 3 3 2" xfId="28586" xr:uid="{00000000-0005-0000-0000-0000C5570000}"/>
    <cellStyle name="40 % - Markeringsfarve2 2 3 3 3 3 3" xfId="43551" xr:uid="{00000000-0005-0000-0000-0000C6570000}"/>
    <cellStyle name="40 % - Markeringsfarve2 2 3 3 3 4" xfId="21564" xr:uid="{00000000-0005-0000-0000-0000C7570000}"/>
    <cellStyle name="40 % - Markeringsfarve2 2 3 3 3 5" xfId="36552" xr:uid="{00000000-0005-0000-0000-0000C8570000}"/>
    <cellStyle name="40 % - Markeringsfarve2 2 3 3 4" xfId="6485" xr:uid="{00000000-0005-0000-0000-0000C9570000}"/>
    <cellStyle name="40 % - Markeringsfarve2 2 3 3 4 2" xfId="13981" xr:uid="{00000000-0005-0000-0000-0000CA570000}"/>
    <cellStyle name="40 % - Markeringsfarve2 2 3 3 4 2 2" xfId="30296" xr:uid="{00000000-0005-0000-0000-0000CB570000}"/>
    <cellStyle name="40 % - Markeringsfarve2 2 3 3 4 2 3" xfId="45260" xr:uid="{00000000-0005-0000-0000-0000CC570000}"/>
    <cellStyle name="40 % - Markeringsfarve2 2 3 3 4 3" xfId="23274" xr:uid="{00000000-0005-0000-0000-0000CD570000}"/>
    <cellStyle name="40 % - Markeringsfarve2 2 3 3 4 4" xfId="38261" xr:uid="{00000000-0005-0000-0000-0000CE570000}"/>
    <cellStyle name="40 % - Markeringsfarve2 2 3 3 5" xfId="12264" xr:uid="{00000000-0005-0000-0000-0000CF570000}"/>
    <cellStyle name="40 % - Markeringsfarve2 2 3 3 5 2" xfId="28584" xr:uid="{00000000-0005-0000-0000-0000D0570000}"/>
    <cellStyle name="40 % - Markeringsfarve2 2 3 3 5 3" xfId="43549" xr:uid="{00000000-0005-0000-0000-0000D1570000}"/>
    <cellStyle name="40 % - Markeringsfarve2 2 3 3 6" xfId="21562" xr:uid="{00000000-0005-0000-0000-0000D2570000}"/>
    <cellStyle name="40 % - Markeringsfarve2 2 3 3 7" xfId="36550" xr:uid="{00000000-0005-0000-0000-0000D3570000}"/>
    <cellStyle name="40 % - Markeringsfarve2 2 3 4" xfId="4130" xr:uid="{00000000-0005-0000-0000-0000D4570000}"/>
    <cellStyle name="40 % - Markeringsfarve2 2 3 4 2" xfId="4131" xr:uid="{00000000-0005-0000-0000-0000D5570000}"/>
    <cellStyle name="40 % - Markeringsfarve2 2 3 4 2 2" xfId="8625" xr:uid="{00000000-0005-0000-0000-0000D6570000}"/>
    <cellStyle name="40 % - Markeringsfarve2 2 3 4 2 2 2" xfId="16104" xr:uid="{00000000-0005-0000-0000-0000D7570000}"/>
    <cellStyle name="40 % - Markeringsfarve2 2 3 4 2 2 2 2" xfId="32419" xr:uid="{00000000-0005-0000-0000-0000D8570000}"/>
    <cellStyle name="40 % - Markeringsfarve2 2 3 4 2 2 2 3" xfId="47383" xr:uid="{00000000-0005-0000-0000-0000D9570000}"/>
    <cellStyle name="40 % - Markeringsfarve2 2 3 4 2 2 3" xfId="25397" xr:uid="{00000000-0005-0000-0000-0000DA570000}"/>
    <cellStyle name="40 % - Markeringsfarve2 2 3 4 2 2 4" xfId="40384" xr:uid="{00000000-0005-0000-0000-0000DB570000}"/>
    <cellStyle name="40 % - Markeringsfarve2 2 3 4 2 3" xfId="12268" xr:uid="{00000000-0005-0000-0000-0000DC570000}"/>
    <cellStyle name="40 % - Markeringsfarve2 2 3 4 2 3 2" xfId="28588" xr:uid="{00000000-0005-0000-0000-0000DD570000}"/>
    <cellStyle name="40 % - Markeringsfarve2 2 3 4 2 3 3" xfId="43553" xr:uid="{00000000-0005-0000-0000-0000DE570000}"/>
    <cellStyle name="40 % - Markeringsfarve2 2 3 4 2 4" xfId="21566" xr:uid="{00000000-0005-0000-0000-0000DF570000}"/>
    <cellStyle name="40 % - Markeringsfarve2 2 3 4 2 5" xfId="36554" xr:uid="{00000000-0005-0000-0000-0000E0570000}"/>
    <cellStyle name="40 % - Markeringsfarve2 2 3 4 3" xfId="4132" xr:uid="{00000000-0005-0000-0000-0000E1570000}"/>
    <cellStyle name="40 % - Markeringsfarve2 2 3 4 3 2" xfId="7901" xr:uid="{00000000-0005-0000-0000-0000E2570000}"/>
    <cellStyle name="40 % - Markeringsfarve2 2 3 4 3 2 2" xfId="15389" xr:uid="{00000000-0005-0000-0000-0000E3570000}"/>
    <cellStyle name="40 % - Markeringsfarve2 2 3 4 3 2 2 2" xfId="31704" xr:uid="{00000000-0005-0000-0000-0000E4570000}"/>
    <cellStyle name="40 % - Markeringsfarve2 2 3 4 3 2 2 3" xfId="46668" xr:uid="{00000000-0005-0000-0000-0000E5570000}"/>
    <cellStyle name="40 % - Markeringsfarve2 2 3 4 3 2 3" xfId="24682" xr:uid="{00000000-0005-0000-0000-0000E6570000}"/>
    <cellStyle name="40 % - Markeringsfarve2 2 3 4 3 2 4" xfId="39669" xr:uid="{00000000-0005-0000-0000-0000E7570000}"/>
    <cellStyle name="40 % - Markeringsfarve2 2 3 4 3 3" xfId="12269" xr:uid="{00000000-0005-0000-0000-0000E8570000}"/>
    <cellStyle name="40 % - Markeringsfarve2 2 3 4 3 3 2" xfId="28589" xr:uid="{00000000-0005-0000-0000-0000E9570000}"/>
    <cellStyle name="40 % - Markeringsfarve2 2 3 4 3 3 3" xfId="43554" xr:uid="{00000000-0005-0000-0000-0000EA570000}"/>
    <cellStyle name="40 % - Markeringsfarve2 2 3 4 3 4" xfId="21567" xr:uid="{00000000-0005-0000-0000-0000EB570000}"/>
    <cellStyle name="40 % - Markeringsfarve2 2 3 4 3 5" xfId="36555" xr:uid="{00000000-0005-0000-0000-0000EC570000}"/>
    <cellStyle name="40 % - Markeringsfarve2 2 3 4 4" xfId="6486" xr:uid="{00000000-0005-0000-0000-0000ED570000}"/>
    <cellStyle name="40 % - Markeringsfarve2 2 3 4 4 2" xfId="13982" xr:uid="{00000000-0005-0000-0000-0000EE570000}"/>
    <cellStyle name="40 % - Markeringsfarve2 2 3 4 4 2 2" xfId="30297" xr:uid="{00000000-0005-0000-0000-0000EF570000}"/>
    <cellStyle name="40 % - Markeringsfarve2 2 3 4 4 2 3" xfId="45261" xr:uid="{00000000-0005-0000-0000-0000F0570000}"/>
    <cellStyle name="40 % - Markeringsfarve2 2 3 4 4 3" xfId="23275" xr:uid="{00000000-0005-0000-0000-0000F1570000}"/>
    <cellStyle name="40 % - Markeringsfarve2 2 3 4 4 4" xfId="38262" xr:uid="{00000000-0005-0000-0000-0000F2570000}"/>
    <cellStyle name="40 % - Markeringsfarve2 2 3 4 5" xfId="12267" xr:uid="{00000000-0005-0000-0000-0000F3570000}"/>
    <cellStyle name="40 % - Markeringsfarve2 2 3 4 5 2" xfId="28587" xr:uid="{00000000-0005-0000-0000-0000F4570000}"/>
    <cellStyle name="40 % - Markeringsfarve2 2 3 4 5 3" xfId="43552" xr:uid="{00000000-0005-0000-0000-0000F5570000}"/>
    <cellStyle name="40 % - Markeringsfarve2 2 3 4 6" xfId="21565" xr:uid="{00000000-0005-0000-0000-0000F6570000}"/>
    <cellStyle name="40 % - Markeringsfarve2 2 3 4 7" xfId="36553" xr:uid="{00000000-0005-0000-0000-0000F7570000}"/>
    <cellStyle name="40 % - Markeringsfarve2 2 3 5" xfId="4133" xr:uid="{00000000-0005-0000-0000-0000F8570000}"/>
    <cellStyle name="40 % - Markeringsfarve2 2 3 5 2" xfId="4134" xr:uid="{00000000-0005-0000-0000-0000F9570000}"/>
    <cellStyle name="40 % - Markeringsfarve2 2 3 5 2 2" xfId="8742" xr:uid="{00000000-0005-0000-0000-0000FA570000}"/>
    <cellStyle name="40 % - Markeringsfarve2 2 3 5 2 2 2" xfId="16221" xr:uid="{00000000-0005-0000-0000-0000FB570000}"/>
    <cellStyle name="40 % - Markeringsfarve2 2 3 5 2 2 2 2" xfId="32536" xr:uid="{00000000-0005-0000-0000-0000FC570000}"/>
    <cellStyle name="40 % - Markeringsfarve2 2 3 5 2 2 2 3" xfId="47500" xr:uid="{00000000-0005-0000-0000-0000FD570000}"/>
    <cellStyle name="40 % - Markeringsfarve2 2 3 5 2 2 3" xfId="25514" xr:uid="{00000000-0005-0000-0000-0000FE570000}"/>
    <cellStyle name="40 % - Markeringsfarve2 2 3 5 2 2 4" xfId="40501" xr:uid="{00000000-0005-0000-0000-0000FF570000}"/>
    <cellStyle name="40 % - Markeringsfarve2 2 3 5 2 3" xfId="12271" xr:uid="{00000000-0005-0000-0000-000000580000}"/>
    <cellStyle name="40 % - Markeringsfarve2 2 3 5 2 3 2" xfId="28591" xr:uid="{00000000-0005-0000-0000-000001580000}"/>
    <cellStyle name="40 % - Markeringsfarve2 2 3 5 2 3 3" xfId="43556" xr:uid="{00000000-0005-0000-0000-000002580000}"/>
    <cellStyle name="40 % - Markeringsfarve2 2 3 5 2 4" xfId="21569" xr:uid="{00000000-0005-0000-0000-000003580000}"/>
    <cellStyle name="40 % - Markeringsfarve2 2 3 5 2 5" xfId="36557" xr:uid="{00000000-0005-0000-0000-000004580000}"/>
    <cellStyle name="40 % - Markeringsfarve2 2 3 5 3" xfId="4135" xr:uid="{00000000-0005-0000-0000-000005580000}"/>
    <cellStyle name="40 % - Markeringsfarve2 2 3 5 3 2" xfId="8018" xr:uid="{00000000-0005-0000-0000-000006580000}"/>
    <cellStyle name="40 % - Markeringsfarve2 2 3 5 3 2 2" xfId="15506" xr:uid="{00000000-0005-0000-0000-000007580000}"/>
    <cellStyle name="40 % - Markeringsfarve2 2 3 5 3 2 2 2" xfId="31821" xr:uid="{00000000-0005-0000-0000-000008580000}"/>
    <cellStyle name="40 % - Markeringsfarve2 2 3 5 3 2 2 3" xfId="46785" xr:uid="{00000000-0005-0000-0000-000009580000}"/>
    <cellStyle name="40 % - Markeringsfarve2 2 3 5 3 2 3" xfId="24799" xr:uid="{00000000-0005-0000-0000-00000A580000}"/>
    <cellStyle name="40 % - Markeringsfarve2 2 3 5 3 2 4" xfId="39786" xr:uid="{00000000-0005-0000-0000-00000B580000}"/>
    <cellStyle name="40 % - Markeringsfarve2 2 3 5 3 3" xfId="12272" xr:uid="{00000000-0005-0000-0000-00000C580000}"/>
    <cellStyle name="40 % - Markeringsfarve2 2 3 5 3 3 2" xfId="28592" xr:uid="{00000000-0005-0000-0000-00000D580000}"/>
    <cellStyle name="40 % - Markeringsfarve2 2 3 5 3 3 3" xfId="43557" xr:uid="{00000000-0005-0000-0000-00000E580000}"/>
    <cellStyle name="40 % - Markeringsfarve2 2 3 5 3 4" xfId="21570" xr:uid="{00000000-0005-0000-0000-00000F580000}"/>
    <cellStyle name="40 % - Markeringsfarve2 2 3 5 3 5" xfId="36558" xr:uid="{00000000-0005-0000-0000-000010580000}"/>
    <cellStyle name="40 % - Markeringsfarve2 2 3 5 4" xfId="6487" xr:uid="{00000000-0005-0000-0000-000011580000}"/>
    <cellStyle name="40 % - Markeringsfarve2 2 3 5 4 2" xfId="13983" xr:uid="{00000000-0005-0000-0000-000012580000}"/>
    <cellStyle name="40 % - Markeringsfarve2 2 3 5 4 2 2" xfId="30298" xr:uid="{00000000-0005-0000-0000-000013580000}"/>
    <cellStyle name="40 % - Markeringsfarve2 2 3 5 4 2 3" xfId="45262" xr:uid="{00000000-0005-0000-0000-000014580000}"/>
    <cellStyle name="40 % - Markeringsfarve2 2 3 5 4 3" xfId="23276" xr:uid="{00000000-0005-0000-0000-000015580000}"/>
    <cellStyle name="40 % - Markeringsfarve2 2 3 5 4 4" xfId="38263" xr:uid="{00000000-0005-0000-0000-000016580000}"/>
    <cellStyle name="40 % - Markeringsfarve2 2 3 5 5" xfId="12270" xr:uid="{00000000-0005-0000-0000-000017580000}"/>
    <cellStyle name="40 % - Markeringsfarve2 2 3 5 5 2" xfId="28590" xr:uid="{00000000-0005-0000-0000-000018580000}"/>
    <cellStyle name="40 % - Markeringsfarve2 2 3 5 5 3" xfId="43555" xr:uid="{00000000-0005-0000-0000-000019580000}"/>
    <cellStyle name="40 % - Markeringsfarve2 2 3 5 6" xfId="21568" xr:uid="{00000000-0005-0000-0000-00001A580000}"/>
    <cellStyle name="40 % - Markeringsfarve2 2 3 5 7" xfId="36556" xr:uid="{00000000-0005-0000-0000-00001B580000}"/>
    <cellStyle name="40 % - Markeringsfarve2 2 3 6" xfId="4136" xr:uid="{00000000-0005-0000-0000-00001C580000}"/>
    <cellStyle name="40 % - Markeringsfarve2 2 3 6 2" xfId="4137" xr:uid="{00000000-0005-0000-0000-00001D580000}"/>
    <cellStyle name="40 % - Markeringsfarve2 2 3 6 2 2" xfId="8818" xr:uid="{00000000-0005-0000-0000-00001E580000}"/>
    <cellStyle name="40 % - Markeringsfarve2 2 3 6 2 2 2" xfId="16297" xr:uid="{00000000-0005-0000-0000-00001F580000}"/>
    <cellStyle name="40 % - Markeringsfarve2 2 3 6 2 2 2 2" xfId="32612" xr:uid="{00000000-0005-0000-0000-000020580000}"/>
    <cellStyle name="40 % - Markeringsfarve2 2 3 6 2 2 2 3" xfId="47576" xr:uid="{00000000-0005-0000-0000-000021580000}"/>
    <cellStyle name="40 % - Markeringsfarve2 2 3 6 2 2 3" xfId="25590" xr:uid="{00000000-0005-0000-0000-000022580000}"/>
    <cellStyle name="40 % - Markeringsfarve2 2 3 6 2 2 4" xfId="40577" xr:uid="{00000000-0005-0000-0000-000023580000}"/>
    <cellStyle name="40 % - Markeringsfarve2 2 3 6 2 3" xfId="12274" xr:uid="{00000000-0005-0000-0000-000024580000}"/>
    <cellStyle name="40 % - Markeringsfarve2 2 3 6 2 3 2" xfId="28594" xr:uid="{00000000-0005-0000-0000-000025580000}"/>
    <cellStyle name="40 % - Markeringsfarve2 2 3 6 2 3 3" xfId="43559" xr:uid="{00000000-0005-0000-0000-000026580000}"/>
    <cellStyle name="40 % - Markeringsfarve2 2 3 6 2 4" xfId="21572" xr:uid="{00000000-0005-0000-0000-000027580000}"/>
    <cellStyle name="40 % - Markeringsfarve2 2 3 6 2 5" xfId="36560" xr:uid="{00000000-0005-0000-0000-000028580000}"/>
    <cellStyle name="40 % - Markeringsfarve2 2 3 6 3" xfId="4138" xr:uid="{00000000-0005-0000-0000-000029580000}"/>
    <cellStyle name="40 % - Markeringsfarve2 2 3 6 3 2" xfId="8095" xr:uid="{00000000-0005-0000-0000-00002A580000}"/>
    <cellStyle name="40 % - Markeringsfarve2 2 3 6 3 2 2" xfId="15583" xr:uid="{00000000-0005-0000-0000-00002B580000}"/>
    <cellStyle name="40 % - Markeringsfarve2 2 3 6 3 2 2 2" xfId="31898" xr:uid="{00000000-0005-0000-0000-00002C580000}"/>
    <cellStyle name="40 % - Markeringsfarve2 2 3 6 3 2 2 3" xfId="46862" xr:uid="{00000000-0005-0000-0000-00002D580000}"/>
    <cellStyle name="40 % - Markeringsfarve2 2 3 6 3 2 3" xfId="24876" xr:uid="{00000000-0005-0000-0000-00002E580000}"/>
    <cellStyle name="40 % - Markeringsfarve2 2 3 6 3 2 4" xfId="39863" xr:uid="{00000000-0005-0000-0000-00002F580000}"/>
    <cellStyle name="40 % - Markeringsfarve2 2 3 6 3 3" xfId="12275" xr:uid="{00000000-0005-0000-0000-000030580000}"/>
    <cellStyle name="40 % - Markeringsfarve2 2 3 6 3 3 2" xfId="28595" xr:uid="{00000000-0005-0000-0000-000031580000}"/>
    <cellStyle name="40 % - Markeringsfarve2 2 3 6 3 3 3" xfId="43560" xr:uid="{00000000-0005-0000-0000-000032580000}"/>
    <cellStyle name="40 % - Markeringsfarve2 2 3 6 3 4" xfId="21573" xr:uid="{00000000-0005-0000-0000-000033580000}"/>
    <cellStyle name="40 % - Markeringsfarve2 2 3 6 3 5" xfId="36561" xr:uid="{00000000-0005-0000-0000-000034580000}"/>
    <cellStyle name="40 % - Markeringsfarve2 2 3 6 4" xfId="6488" xr:uid="{00000000-0005-0000-0000-000035580000}"/>
    <cellStyle name="40 % - Markeringsfarve2 2 3 6 4 2" xfId="13984" xr:uid="{00000000-0005-0000-0000-000036580000}"/>
    <cellStyle name="40 % - Markeringsfarve2 2 3 6 4 2 2" xfId="30299" xr:uid="{00000000-0005-0000-0000-000037580000}"/>
    <cellStyle name="40 % - Markeringsfarve2 2 3 6 4 2 3" xfId="45263" xr:uid="{00000000-0005-0000-0000-000038580000}"/>
    <cellStyle name="40 % - Markeringsfarve2 2 3 6 4 3" xfId="23277" xr:uid="{00000000-0005-0000-0000-000039580000}"/>
    <cellStyle name="40 % - Markeringsfarve2 2 3 6 4 4" xfId="38264" xr:uid="{00000000-0005-0000-0000-00003A580000}"/>
    <cellStyle name="40 % - Markeringsfarve2 2 3 6 5" xfId="12273" xr:uid="{00000000-0005-0000-0000-00003B580000}"/>
    <cellStyle name="40 % - Markeringsfarve2 2 3 6 5 2" xfId="28593" xr:uid="{00000000-0005-0000-0000-00003C580000}"/>
    <cellStyle name="40 % - Markeringsfarve2 2 3 6 5 3" xfId="43558" xr:uid="{00000000-0005-0000-0000-00003D580000}"/>
    <cellStyle name="40 % - Markeringsfarve2 2 3 6 6" xfId="21571" xr:uid="{00000000-0005-0000-0000-00003E580000}"/>
    <cellStyle name="40 % - Markeringsfarve2 2 3 6 7" xfId="36559" xr:uid="{00000000-0005-0000-0000-00003F580000}"/>
    <cellStyle name="40 % - Markeringsfarve2 2 3 7" xfId="4139" xr:uid="{00000000-0005-0000-0000-000040580000}"/>
    <cellStyle name="40 % - Markeringsfarve2 2 3 7 2" xfId="8268" xr:uid="{00000000-0005-0000-0000-000041580000}"/>
    <cellStyle name="40 % - Markeringsfarve2 2 3 7 2 2" xfId="15747" xr:uid="{00000000-0005-0000-0000-000042580000}"/>
    <cellStyle name="40 % - Markeringsfarve2 2 3 7 2 2 2" xfId="32062" xr:uid="{00000000-0005-0000-0000-000043580000}"/>
    <cellStyle name="40 % - Markeringsfarve2 2 3 7 2 2 3" xfId="47026" xr:uid="{00000000-0005-0000-0000-000044580000}"/>
    <cellStyle name="40 % - Markeringsfarve2 2 3 7 2 3" xfId="25040" xr:uid="{00000000-0005-0000-0000-000045580000}"/>
    <cellStyle name="40 % - Markeringsfarve2 2 3 7 2 4" xfId="40027" xr:uid="{00000000-0005-0000-0000-000046580000}"/>
    <cellStyle name="40 % - Markeringsfarve2 2 3 7 3" xfId="12276" xr:uid="{00000000-0005-0000-0000-000047580000}"/>
    <cellStyle name="40 % - Markeringsfarve2 2 3 7 3 2" xfId="28596" xr:uid="{00000000-0005-0000-0000-000048580000}"/>
    <cellStyle name="40 % - Markeringsfarve2 2 3 7 3 3" xfId="43561" xr:uid="{00000000-0005-0000-0000-000049580000}"/>
    <cellStyle name="40 % - Markeringsfarve2 2 3 7 4" xfId="21574" xr:uid="{00000000-0005-0000-0000-00004A580000}"/>
    <cellStyle name="40 % - Markeringsfarve2 2 3 7 5" xfId="36562" xr:uid="{00000000-0005-0000-0000-00004B580000}"/>
    <cellStyle name="40 % - Markeringsfarve2 2 3 8" xfId="4140" xr:uid="{00000000-0005-0000-0000-00004C580000}"/>
    <cellStyle name="40 % - Markeringsfarve2 2 3 8 2" xfId="7496" xr:uid="{00000000-0005-0000-0000-00004D580000}"/>
    <cellStyle name="40 % - Markeringsfarve2 2 3 8 2 2" xfId="14985" xr:uid="{00000000-0005-0000-0000-00004E580000}"/>
    <cellStyle name="40 % - Markeringsfarve2 2 3 8 2 2 2" xfId="31300" xr:uid="{00000000-0005-0000-0000-00004F580000}"/>
    <cellStyle name="40 % - Markeringsfarve2 2 3 8 2 2 3" xfId="46264" xr:uid="{00000000-0005-0000-0000-000050580000}"/>
    <cellStyle name="40 % - Markeringsfarve2 2 3 8 2 3" xfId="24278" xr:uid="{00000000-0005-0000-0000-000051580000}"/>
    <cellStyle name="40 % - Markeringsfarve2 2 3 8 2 4" xfId="39265" xr:uid="{00000000-0005-0000-0000-000052580000}"/>
    <cellStyle name="40 % - Markeringsfarve2 2 3 8 3" xfId="12277" xr:uid="{00000000-0005-0000-0000-000053580000}"/>
    <cellStyle name="40 % - Markeringsfarve2 2 3 8 3 2" xfId="28597" xr:uid="{00000000-0005-0000-0000-000054580000}"/>
    <cellStyle name="40 % - Markeringsfarve2 2 3 8 3 3" xfId="43562" xr:uid="{00000000-0005-0000-0000-000055580000}"/>
    <cellStyle name="40 % - Markeringsfarve2 2 3 8 4" xfId="21575" xr:uid="{00000000-0005-0000-0000-000056580000}"/>
    <cellStyle name="40 % - Markeringsfarve2 2 3 8 5" xfId="36563" xr:uid="{00000000-0005-0000-0000-000057580000}"/>
    <cellStyle name="40 % - Markeringsfarve2 2 3 9" xfId="6483" xr:uid="{00000000-0005-0000-0000-000058580000}"/>
    <cellStyle name="40 % - Markeringsfarve2 2 3 9 2" xfId="13979" xr:uid="{00000000-0005-0000-0000-000059580000}"/>
    <cellStyle name="40 % - Markeringsfarve2 2 3 9 2 2" xfId="30294" xr:uid="{00000000-0005-0000-0000-00005A580000}"/>
    <cellStyle name="40 % - Markeringsfarve2 2 3 9 2 3" xfId="45258" xr:uid="{00000000-0005-0000-0000-00005B580000}"/>
    <cellStyle name="40 % - Markeringsfarve2 2 3 9 3" xfId="23272" xr:uid="{00000000-0005-0000-0000-00005C580000}"/>
    <cellStyle name="40 % - Markeringsfarve2 2 3 9 4" xfId="38259" xr:uid="{00000000-0005-0000-0000-00005D580000}"/>
    <cellStyle name="40 % - Markeringsfarve2 2 4" xfId="4141" xr:uid="{00000000-0005-0000-0000-00005E580000}"/>
    <cellStyle name="40 % - Markeringsfarve2 2 4 2" xfId="4142" xr:uid="{00000000-0005-0000-0000-00005F580000}"/>
    <cellStyle name="40 % - Markeringsfarve2 2 4 2 2" xfId="8309" xr:uid="{00000000-0005-0000-0000-000060580000}"/>
    <cellStyle name="40 % - Markeringsfarve2 2 4 2 2 2" xfId="15788" xr:uid="{00000000-0005-0000-0000-000061580000}"/>
    <cellStyle name="40 % - Markeringsfarve2 2 4 2 2 2 2" xfId="32103" xr:uid="{00000000-0005-0000-0000-000062580000}"/>
    <cellStyle name="40 % - Markeringsfarve2 2 4 2 2 2 3" xfId="47067" xr:uid="{00000000-0005-0000-0000-000063580000}"/>
    <cellStyle name="40 % - Markeringsfarve2 2 4 2 2 3" xfId="25081" xr:uid="{00000000-0005-0000-0000-000064580000}"/>
    <cellStyle name="40 % - Markeringsfarve2 2 4 2 2 4" xfId="40068" xr:uid="{00000000-0005-0000-0000-000065580000}"/>
    <cellStyle name="40 % - Markeringsfarve2 2 4 2 3" xfId="12279" xr:uid="{00000000-0005-0000-0000-000066580000}"/>
    <cellStyle name="40 % - Markeringsfarve2 2 4 2 3 2" xfId="28599" xr:uid="{00000000-0005-0000-0000-000067580000}"/>
    <cellStyle name="40 % - Markeringsfarve2 2 4 2 3 3" xfId="43564" xr:uid="{00000000-0005-0000-0000-000068580000}"/>
    <cellStyle name="40 % - Markeringsfarve2 2 4 2 4" xfId="21577" xr:uid="{00000000-0005-0000-0000-000069580000}"/>
    <cellStyle name="40 % - Markeringsfarve2 2 4 2 5" xfId="36565" xr:uid="{00000000-0005-0000-0000-00006A580000}"/>
    <cellStyle name="40 % - Markeringsfarve2 2 4 3" xfId="4143" xr:uid="{00000000-0005-0000-0000-00006B580000}"/>
    <cellStyle name="40 % - Markeringsfarve2 2 4 3 2" xfId="7539" xr:uid="{00000000-0005-0000-0000-00006C580000}"/>
    <cellStyle name="40 % - Markeringsfarve2 2 4 3 2 2" xfId="15028" xr:uid="{00000000-0005-0000-0000-00006D580000}"/>
    <cellStyle name="40 % - Markeringsfarve2 2 4 3 2 2 2" xfId="31343" xr:uid="{00000000-0005-0000-0000-00006E580000}"/>
    <cellStyle name="40 % - Markeringsfarve2 2 4 3 2 2 3" xfId="46307" xr:uid="{00000000-0005-0000-0000-00006F580000}"/>
    <cellStyle name="40 % - Markeringsfarve2 2 4 3 2 3" xfId="24321" xr:uid="{00000000-0005-0000-0000-000070580000}"/>
    <cellStyle name="40 % - Markeringsfarve2 2 4 3 2 4" xfId="39308" xr:uid="{00000000-0005-0000-0000-000071580000}"/>
    <cellStyle name="40 % - Markeringsfarve2 2 4 3 3" xfId="12280" xr:uid="{00000000-0005-0000-0000-000072580000}"/>
    <cellStyle name="40 % - Markeringsfarve2 2 4 3 3 2" xfId="28600" xr:uid="{00000000-0005-0000-0000-000073580000}"/>
    <cellStyle name="40 % - Markeringsfarve2 2 4 3 3 3" xfId="43565" xr:uid="{00000000-0005-0000-0000-000074580000}"/>
    <cellStyle name="40 % - Markeringsfarve2 2 4 3 4" xfId="21578" xr:uid="{00000000-0005-0000-0000-000075580000}"/>
    <cellStyle name="40 % - Markeringsfarve2 2 4 3 5" xfId="36566" xr:uid="{00000000-0005-0000-0000-000076580000}"/>
    <cellStyle name="40 % - Markeringsfarve2 2 4 4" xfId="6489" xr:uid="{00000000-0005-0000-0000-000077580000}"/>
    <cellStyle name="40 % - Markeringsfarve2 2 4 4 2" xfId="13985" xr:uid="{00000000-0005-0000-0000-000078580000}"/>
    <cellStyle name="40 % - Markeringsfarve2 2 4 4 2 2" xfId="30300" xr:uid="{00000000-0005-0000-0000-000079580000}"/>
    <cellStyle name="40 % - Markeringsfarve2 2 4 4 2 3" xfId="45264" xr:uid="{00000000-0005-0000-0000-00007A580000}"/>
    <cellStyle name="40 % - Markeringsfarve2 2 4 4 3" xfId="23278" xr:uid="{00000000-0005-0000-0000-00007B580000}"/>
    <cellStyle name="40 % - Markeringsfarve2 2 4 4 4" xfId="38265" xr:uid="{00000000-0005-0000-0000-00007C580000}"/>
    <cellStyle name="40 % - Markeringsfarve2 2 4 5" xfId="12278" xr:uid="{00000000-0005-0000-0000-00007D580000}"/>
    <cellStyle name="40 % - Markeringsfarve2 2 4 5 2" xfId="28598" xr:uid="{00000000-0005-0000-0000-00007E580000}"/>
    <cellStyle name="40 % - Markeringsfarve2 2 4 5 3" xfId="43563" xr:uid="{00000000-0005-0000-0000-00007F580000}"/>
    <cellStyle name="40 % - Markeringsfarve2 2 4 6" xfId="21576" xr:uid="{00000000-0005-0000-0000-000080580000}"/>
    <cellStyle name="40 % - Markeringsfarve2 2 4 7" xfId="36564" xr:uid="{00000000-0005-0000-0000-000081580000}"/>
    <cellStyle name="40 % - Markeringsfarve2 2 5" xfId="4144" xr:uid="{00000000-0005-0000-0000-000082580000}"/>
    <cellStyle name="40 % - Markeringsfarve2 2 5 2" xfId="4145" xr:uid="{00000000-0005-0000-0000-000083580000}"/>
    <cellStyle name="40 % - Markeringsfarve2 2 5 2 2" xfId="8462" xr:uid="{00000000-0005-0000-0000-000084580000}"/>
    <cellStyle name="40 % - Markeringsfarve2 2 5 2 2 2" xfId="15941" xr:uid="{00000000-0005-0000-0000-000085580000}"/>
    <cellStyle name="40 % - Markeringsfarve2 2 5 2 2 2 2" xfId="32256" xr:uid="{00000000-0005-0000-0000-000086580000}"/>
    <cellStyle name="40 % - Markeringsfarve2 2 5 2 2 2 3" xfId="47220" xr:uid="{00000000-0005-0000-0000-000087580000}"/>
    <cellStyle name="40 % - Markeringsfarve2 2 5 2 2 3" xfId="25234" xr:uid="{00000000-0005-0000-0000-000088580000}"/>
    <cellStyle name="40 % - Markeringsfarve2 2 5 2 2 4" xfId="40221" xr:uid="{00000000-0005-0000-0000-000089580000}"/>
    <cellStyle name="40 % - Markeringsfarve2 2 5 2 3" xfId="12282" xr:uid="{00000000-0005-0000-0000-00008A580000}"/>
    <cellStyle name="40 % - Markeringsfarve2 2 5 2 3 2" xfId="28602" xr:uid="{00000000-0005-0000-0000-00008B580000}"/>
    <cellStyle name="40 % - Markeringsfarve2 2 5 2 3 3" xfId="43567" xr:uid="{00000000-0005-0000-0000-00008C580000}"/>
    <cellStyle name="40 % - Markeringsfarve2 2 5 2 4" xfId="21580" xr:uid="{00000000-0005-0000-0000-00008D580000}"/>
    <cellStyle name="40 % - Markeringsfarve2 2 5 2 5" xfId="36568" xr:uid="{00000000-0005-0000-0000-00008E580000}"/>
    <cellStyle name="40 % - Markeringsfarve2 2 5 3" xfId="4146" xr:uid="{00000000-0005-0000-0000-00008F580000}"/>
    <cellStyle name="40 % - Markeringsfarve2 2 5 3 2" xfId="7692" xr:uid="{00000000-0005-0000-0000-000090580000}"/>
    <cellStyle name="40 % - Markeringsfarve2 2 5 3 2 2" xfId="15181" xr:uid="{00000000-0005-0000-0000-000091580000}"/>
    <cellStyle name="40 % - Markeringsfarve2 2 5 3 2 2 2" xfId="31496" xr:uid="{00000000-0005-0000-0000-000092580000}"/>
    <cellStyle name="40 % - Markeringsfarve2 2 5 3 2 2 3" xfId="46460" xr:uid="{00000000-0005-0000-0000-000093580000}"/>
    <cellStyle name="40 % - Markeringsfarve2 2 5 3 2 3" xfId="24474" xr:uid="{00000000-0005-0000-0000-000094580000}"/>
    <cellStyle name="40 % - Markeringsfarve2 2 5 3 2 4" xfId="39461" xr:uid="{00000000-0005-0000-0000-000095580000}"/>
    <cellStyle name="40 % - Markeringsfarve2 2 5 3 3" xfId="12283" xr:uid="{00000000-0005-0000-0000-000096580000}"/>
    <cellStyle name="40 % - Markeringsfarve2 2 5 3 3 2" xfId="28603" xr:uid="{00000000-0005-0000-0000-000097580000}"/>
    <cellStyle name="40 % - Markeringsfarve2 2 5 3 3 3" xfId="43568" xr:uid="{00000000-0005-0000-0000-000098580000}"/>
    <cellStyle name="40 % - Markeringsfarve2 2 5 3 4" xfId="21581" xr:uid="{00000000-0005-0000-0000-000099580000}"/>
    <cellStyle name="40 % - Markeringsfarve2 2 5 3 5" xfId="36569" xr:uid="{00000000-0005-0000-0000-00009A580000}"/>
    <cellStyle name="40 % - Markeringsfarve2 2 5 4" xfId="6490" xr:uid="{00000000-0005-0000-0000-00009B580000}"/>
    <cellStyle name="40 % - Markeringsfarve2 2 5 4 2" xfId="13986" xr:uid="{00000000-0005-0000-0000-00009C580000}"/>
    <cellStyle name="40 % - Markeringsfarve2 2 5 4 2 2" xfId="30301" xr:uid="{00000000-0005-0000-0000-00009D580000}"/>
    <cellStyle name="40 % - Markeringsfarve2 2 5 4 2 3" xfId="45265" xr:uid="{00000000-0005-0000-0000-00009E580000}"/>
    <cellStyle name="40 % - Markeringsfarve2 2 5 4 3" xfId="23279" xr:uid="{00000000-0005-0000-0000-00009F580000}"/>
    <cellStyle name="40 % - Markeringsfarve2 2 5 4 4" xfId="38266" xr:uid="{00000000-0005-0000-0000-0000A0580000}"/>
    <cellStyle name="40 % - Markeringsfarve2 2 5 5" xfId="12281" xr:uid="{00000000-0005-0000-0000-0000A1580000}"/>
    <cellStyle name="40 % - Markeringsfarve2 2 5 5 2" xfId="28601" xr:uid="{00000000-0005-0000-0000-0000A2580000}"/>
    <cellStyle name="40 % - Markeringsfarve2 2 5 5 3" xfId="43566" xr:uid="{00000000-0005-0000-0000-0000A3580000}"/>
    <cellStyle name="40 % - Markeringsfarve2 2 5 6" xfId="21579" xr:uid="{00000000-0005-0000-0000-0000A4580000}"/>
    <cellStyle name="40 % - Markeringsfarve2 2 5 7" xfId="36567" xr:uid="{00000000-0005-0000-0000-0000A5580000}"/>
    <cellStyle name="40 % - Markeringsfarve2 2 6" xfId="4147" xr:uid="{00000000-0005-0000-0000-0000A6580000}"/>
    <cellStyle name="40 % - Markeringsfarve2 2 6 2" xfId="4148" xr:uid="{00000000-0005-0000-0000-0000A7580000}"/>
    <cellStyle name="40 % - Markeringsfarve2 2 6 2 2" xfId="8547" xr:uid="{00000000-0005-0000-0000-0000A8580000}"/>
    <cellStyle name="40 % - Markeringsfarve2 2 6 2 2 2" xfId="16026" xr:uid="{00000000-0005-0000-0000-0000A9580000}"/>
    <cellStyle name="40 % - Markeringsfarve2 2 6 2 2 2 2" xfId="32341" xr:uid="{00000000-0005-0000-0000-0000AA580000}"/>
    <cellStyle name="40 % - Markeringsfarve2 2 6 2 2 2 3" xfId="47305" xr:uid="{00000000-0005-0000-0000-0000AB580000}"/>
    <cellStyle name="40 % - Markeringsfarve2 2 6 2 2 3" xfId="25319" xr:uid="{00000000-0005-0000-0000-0000AC580000}"/>
    <cellStyle name="40 % - Markeringsfarve2 2 6 2 2 4" xfId="40306" xr:uid="{00000000-0005-0000-0000-0000AD580000}"/>
    <cellStyle name="40 % - Markeringsfarve2 2 6 2 3" xfId="12285" xr:uid="{00000000-0005-0000-0000-0000AE580000}"/>
    <cellStyle name="40 % - Markeringsfarve2 2 6 2 3 2" xfId="28605" xr:uid="{00000000-0005-0000-0000-0000AF580000}"/>
    <cellStyle name="40 % - Markeringsfarve2 2 6 2 3 3" xfId="43570" xr:uid="{00000000-0005-0000-0000-0000B0580000}"/>
    <cellStyle name="40 % - Markeringsfarve2 2 6 2 4" xfId="21583" xr:uid="{00000000-0005-0000-0000-0000B1580000}"/>
    <cellStyle name="40 % - Markeringsfarve2 2 6 2 5" xfId="36571" xr:uid="{00000000-0005-0000-0000-0000B2580000}"/>
    <cellStyle name="40 % - Markeringsfarve2 2 6 3" xfId="4149" xr:uid="{00000000-0005-0000-0000-0000B3580000}"/>
    <cellStyle name="40 % - Markeringsfarve2 2 6 3 2" xfId="7823" xr:uid="{00000000-0005-0000-0000-0000B4580000}"/>
    <cellStyle name="40 % - Markeringsfarve2 2 6 3 2 2" xfId="15311" xr:uid="{00000000-0005-0000-0000-0000B5580000}"/>
    <cellStyle name="40 % - Markeringsfarve2 2 6 3 2 2 2" xfId="31626" xr:uid="{00000000-0005-0000-0000-0000B6580000}"/>
    <cellStyle name="40 % - Markeringsfarve2 2 6 3 2 2 3" xfId="46590" xr:uid="{00000000-0005-0000-0000-0000B7580000}"/>
    <cellStyle name="40 % - Markeringsfarve2 2 6 3 2 3" xfId="24604" xr:uid="{00000000-0005-0000-0000-0000B8580000}"/>
    <cellStyle name="40 % - Markeringsfarve2 2 6 3 2 4" xfId="39591" xr:uid="{00000000-0005-0000-0000-0000B9580000}"/>
    <cellStyle name="40 % - Markeringsfarve2 2 6 3 3" xfId="12286" xr:uid="{00000000-0005-0000-0000-0000BA580000}"/>
    <cellStyle name="40 % - Markeringsfarve2 2 6 3 3 2" xfId="28606" xr:uid="{00000000-0005-0000-0000-0000BB580000}"/>
    <cellStyle name="40 % - Markeringsfarve2 2 6 3 3 3" xfId="43571" xr:uid="{00000000-0005-0000-0000-0000BC580000}"/>
    <cellStyle name="40 % - Markeringsfarve2 2 6 3 4" xfId="21584" xr:uid="{00000000-0005-0000-0000-0000BD580000}"/>
    <cellStyle name="40 % - Markeringsfarve2 2 6 3 5" xfId="36572" xr:uid="{00000000-0005-0000-0000-0000BE580000}"/>
    <cellStyle name="40 % - Markeringsfarve2 2 6 4" xfId="6491" xr:uid="{00000000-0005-0000-0000-0000BF580000}"/>
    <cellStyle name="40 % - Markeringsfarve2 2 6 4 2" xfId="13987" xr:uid="{00000000-0005-0000-0000-0000C0580000}"/>
    <cellStyle name="40 % - Markeringsfarve2 2 6 4 2 2" xfId="30302" xr:uid="{00000000-0005-0000-0000-0000C1580000}"/>
    <cellStyle name="40 % - Markeringsfarve2 2 6 4 2 3" xfId="45266" xr:uid="{00000000-0005-0000-0000-0000C2580000}"/>
    <cellStyle name="40 % - Markeringsfarve2 2 6 4 3" xfId="23280" xr:uid="{00000000-0005-0000-0000-0000C3580000}"/>
    <cellStyle name="40 % - Markeringsfarve2 2 6 4 4" xfId="38267" xr:uid="{00000000-0005-0000-0000-0000C4580000}"/>
    <cellStyle name="40 % - Markeringsfarve2 2 6 5" xfId="12284" xr:uid="{00000000-0005-0000-0000-0000C5580000}"/>
    <cellStyle name="40 % - Markeringsfarve2 2 6 5 2" xfId="28604" xr:uid="{00000000-0005-0000-0000-0000C6580000}"/>
    <cellStyle name="40 % - Markeringsfarve2 2 6 5 3" xfId="43569" xr:uid="{00000000-0005-0000-0000-0000C7580000}"/>
    <cellStyle name="40 % - Markeringsfarve2 2 6 6" xfId="21582" xr:uid="{00000000-0005-0000-0000-0000C8580000}"/>
    <cellStyle name="40 % - Markeringsfarve2 2 6 7" xfId="36570" xr:uid="{00000000-0005-0000-0000-0000C9580000}"/>
    <cellStyle name="40 % - Markeringsfarve2 2 7" xfId="4150" xr:uid="{00000000-0005-0000-0000-0000CA580000}"/>
    <cellStyle name="40 % - Markeringsfarve2 2 7 2" xfId="4151" xr:uid="{00000000-0005-0000-0000-0000CB580000}"/>
    <cellStyle name="40 % - Markeringsfarve2 2 7 2 2" xfId="8664" xr:uid="{00000000-0005-0000-0000-0000CC580000}"/>
    <cellStyle name="40 % - Markeringsfarve2 2 7 2 2 2" xfId="16143" xr:uid="{00000000-0005-0000-0000-0000CD580000}"/>
    <cellStyle name="40 % - Markeringsfarve2 2 7 2 2 2 2" xfId="32458" xr:uid="{00000000-0005-0000-0000-0000CE580000}"/>
    <cellStyle name="40 % - Markeringsfarve2 2 7 2 2 2 3" xfId="47422" xr:uid="{00000000-0005-0000-0000-0000CF580000}"/>
    <cellStyle name="40 % - Markeringsfarve2 2 7 2 2 3" xfId="25436" xr:uid="{00000000-0005-0000-0000-0000D0580000}"/>
    <cellStyle name="40 % - Markeringsfarve2 2 7 2 2 4" xfId="40423" xr:uid="{00000000-0005-0000-0000-0000D1580000}"/>
    <cellStyle name="40 % - Markeringsfarve2 2 7 2 3" xfId="12288" xr:uid="{00000000-0005-0000-0000-0000D2580000}"/>
    <cellStyle name="40 % - Markeringsfarve2 2 7 2 3 2" xfId="28608" xr:uid="{00000000-0005-0000-0000-0000D3580000}"/>
    <cellStyle name="40 % - Markeringsfarve2 2 7 2 3 3" xfId="43573" xr:uid="{00000000-0005-0000-0000-0000D4580000}"/>
    <cellStyle name="40 % - Markeringsfarve2 2 7 2 4" xfId="21586" xr:uid="{00000000-0005-0000-0000-0000D5580000}"/>
    <cellStyle name="40 % - Markeringsfarve2 2 7 2 5" xfId="36574" xr:uid="{00000000-0005-0000-0000-0000D6580000}"/>
    <cellStyle name="40 % - Markeringsfarve2 2 7 3" xfId="4152" xr:uid="{00000000-0005-0000-0000-0000D7580000}"/>
    <cellStyle name="40 % - Markeringsfarve2 2 7 3 2" xfId="7940" xr:uid="{00000000-0005-0000-0000-0000D8580000}"/>
    <cellStyle name="40 % - Markeringsfarve2 2 7 3 2 2" xfId="15428" xr:uid="{00000000-0005-0000-0000-0000D9580000}"/>
    <cellStyle name="40 % - Markeringsfarve2 2 7 3 2 2 2" xfId="31743" xr:uid="{00000000-0005-0000-0000-0000DA580000}"/>
    <cellStyle name="40 % - Markeringsfarve2 2 7 3 2 2 3" xfId="46707" xr:uid="{00000000-0005-0000-0000-0000DB580000}"/>
    <cellStyle name="40 % - Markeringsfarve2 2 7 3 2 3" xfId="24721" xr:uid="{00000000-0005-0000-0000-0000DC580000}"/>
    <cellStyle name="40 % - Markeringsfarve2 2 7 3 2 4" xfId="39708" xr:uid="{00000000-0005-0000-0000-0000DD580000}"/>
    <cellStyle name="40 % - Markeringsfarve2 2 7 3 3" xfId="12289" xr:uid="{00000000-0005-0000-0000-0000DE580000}"/>
    <cellStyle name="40 % - Markeringsfarve2 2 7 3 3 2" xfId="28609" xr:uid="{00000000-0005-0000-0000-0000DF580000}"/>
    <cellStyle name="40 % - Markeringsfarve2 2 7 3 3 3" xfId="43574" xr:uid="{00000000-0005-0000-0000-0000E0580000}"/>
    <cellStyle name="40 % - Markeringsfarve2 2 7 3 4" xfId="21587" xr:uid="{00000000-0005-0000-0000-0000E1580000}"/>
    <cellStyle name="40 % - Markeringsfarve2 2 7 3 5" xfId="36575" xr:uid="{00000000-0005-0000-0000-0000E2580000}"/>
    <cellStyle name="40 % - Markeringsfarve2 2 7 4" xfId="6492" xr:uid="{00000000-0005-0000-0000-0000E3580000}"/>
    <cellStyle name="40 % - Markeringsfarve2 2 7 4 2" xfId="13988" xr:uid="{00000000-0005-0000-0000-0000E4580000}"/>
    <cellStyle name="40 % - Markeringsfarve2 2 7 4 2 2" xfId="30303" xr:uid="{00000000-0005-0000-0000-0000E5580000}"/>
    <cellStyle name="40 % - Markeringsfarve2 2 7 4 2 3" xfId="45267" xr:uid="{00000000-0005-0000-0000-0000E6580000}"/>
    <cellStyle name="40 % - Markeringsfarve2 2 7 4 3" xfId="23281" xr:uid="{00000000-0005-0000-0000-0000E7580000}"/>
    <cellStyle name="40 % - Markeringsfarve2 2 7 4 4" xfId="38268" xr:uid="{00000000-0005-0000-0000-0000E8580000}"/>
    <cellStyle name="40 % - Markeringsfarve2 2 7 5" xfId="12287" xr:uid="{00000000-0005-0000-0000-0000E9580000}"/>
    <cellStyle name="40 % - Markeringsfarve2 2 7 5 2" xfId="28607" xr:uid="{00000000-0005-0000-0000-0000EA580000}"/>
    <cellStyle name="40 % - Markeringsfarve2 2 7 5 3" xfId="43572" xr:uid="{00000000-0005-0000-0000-0000EB580000}"/>
    <cellStyle name="40 % - Markeringsfarve2 2 7 6" xfId="21585" xr:uid="{00000000-0005-0000-0000-0000EC580000}"/>
    <cellStyle name="40 % - Markeringsfarve2 2 7 7" xfId="36573" xr:uid="{00000000-0005-0000-0000-0000ED580000}"/>
    <cellStyle name="40 % - Markeringsfarve2 2 8" xfId="4153" xr:uid="{00000000-0005-0000-0000-0000EE580000}"/>
    <cellStyle name="40 % - Markeringsfarve2 2 8 2" xfId="4154" xr:uid="{00000000-0005-0000-0000-0000EF580000}"/>
    <cellStyle name="40 % - Markeringsfarve2 2 8 2 2" xfId="8816" xr:uid="{00000000-0005-0000-0000-0000F0580000}"/>
    <cellStyle name="40 % - Markeringsfarve2 2 8 2 2 2" xfId="16295" xr:uid="{00000000-0005-0000-0000-0000F1580000}"/>
    <cellStyle name="40 % - Markeringsfarve2 2 8 2 2 2 2" xfId="32610" xr:uid="{00000000-0005-0000-0000-0000F2580000}"/>
    <cellStyle name="40 % - Markeringsfarve2 2 8 2 2 2 3" xfId="47574" xr:uid="{00000000-0005-0000-0000-0000F3580000}"/>
    <cellStyle name="40 % - Markeringsfarve2 2 8 2 2 3" xfId="25588" xr:uid="{00000000-0005-0000-0000-0000F4580000}"/>
    <cellStyle name="40 % - Markeringsfarve2 2 8 2 2 4" xfId="40575" xr:uid="{00000000-0005-0000-0000-0000F5580000}"/>
    <cellStyle name="40 % - Markeringsfarve2 2 8 2 3" xfId="12291" xr:uid="{00000000-0005-0000-0000-0000F6580000}"/>
    <cellStyle name="40 % - Markeringsfarve2 2 8 2 3 2" xfId="28611" xr:uid="{00000000-0005-0000-0000-0000F7580000}"/>
    <cellStyle name="40 % - Markeringsfarve2 2 8 2 3 3" xfId="43576" xr:uid="{00000000-0005-0000-0000-0000F8580000}"/>
    <cellStyle name="40 % - Markeringsfarve2 2 8 2 4" xfId="21589" xr:uid="{00000000-0005-0000-0000-0000F9580000}"/>
    <cellStyle name="40 % - Markeringsfarve2 2 8 2 5" xfId="36577" xr:uid="{00000000-0005-0000-0000-0000FA580000}"/>
    <cellStyle name="40 % - Markeringsfarve2 2 8 3" xfId="4155" xr:uid="{00000000-0005-0000-0000-0000FB580000}"/>
    <cellStyle name="40 % - Markeringsfarve2 2 8 3 2" xfId="8093" xr:uid="{00000000-0005-0000-0000-0000FC580000}"/>
    <cellStyle name="40 % - Markeringsfarve2 2 8 3 2 2" xfId="15581" xr:uid="{00000000-0005-0000-0000-0000FD580000}"/>
    <cellStyle name="40 % - Markeringsfarve2 2 8 3 2 2 2" xfId="31896" xr:uid="{00000000-0005-0000-0000-0000FE580000}"/>
    <cellStyle name="40 % - Markeringsfarve2 2 8 3 2 2 3" xfId="46860" xr:uid="{00000000-0005-0000-0000-0000FF580000}"/>
    <cellStyle name="40 % - Markeringsfarve2 2 8 3 2 3" xfId="24874" xr:uid="{00000000-0005-0000-0000-000000590000}"/>
    <cellStyle name="40 % - Markeringsfarve2 2 8 3 2 4" xfId="39861" xr:uid="{00000000-0005-0000-0000-000001590000}"/>
    <cellStyle name="40 % - Markeringsfarve2 2 8 3 3" xfId="12292" xr:uid="{00000000-0005-0000-0000-000002590000}"/>
    <cellStyle name="40 % - Markeringsfarve2 2 8 3 3 2" xfId="28612" xr:uid="{00000000-0005-0000-0000-000003590000}"/>
    <cellStyle name="40 % - Markeringsfarve2 2 8 3 3 3" xfId="43577" xr:uid="{00000000-0005-0000-0000-000004590000}"/>
    <cellStyle name="40 % - Markeringsfarve2 2 8 3 4" xfId="21590" xr:uid="{00000000-0005-0000-0000-000005590000}"/>
    <cellStyle name="40 % - Markeringsfarve2 2 8 3 5" xfId="36578" xr:uid="{00000000-0005-0000-0000-000006590000}"/>
    <cellStyle name="40 % - Markeringsfarve2 2 8 4" xfId="6493" xr:uid="{00000000-0005-0000-0000-000007590000}"/>
    <cellStyle name="40 % - Markeringsfarve2 2 8 4 2" xfId="13989" xr:uid="{00000000-0005-0000-0000-000008590000}"/>
    <cellStyle name="40 % - Markeringsfarve2 2 8 4 2 2" xfId="30304" xr:uid="{00000000-0005-0000-0000-000009590000}"/>
    <cellStyle name="40 % - Markeringsfarve2 2 8 4 2 3" xfId="45268" xr:uid="{00000000-0005-0000-0000-00000A590000}"/>
    <cellStyle name="40 % - Markeringsfarve2 2 8 4 3" xfId="23282" xr:uid="{00000000-0005-0000-0000-00000B590000}"/>
    <cellStyle name="40 % - Markeringsfarve2 2 8 4 4" xfId="38269" xr:uid="{00000000-0005-0000-0000-00000C590000}"/>
    <cellStyle name="40 % - Markeringsfarve2 2 8 5" xfId="12290" xr:uid="{00000000-0005-0000-0000-00000D590000}"/>
    <cellStyle name="40 % - Markeringsfarve2 2 8 5 2" xfId="28610" xr:uid="{00000000-0005-0000-0000-00000E590000}"/>
    <cellStyle name="40 % - Markeringsfarve2 2 8 5 3" xfId="43575" xr:uid="{00000000-0005-0000-0000-00000F590000}"/>
    <cellStyle name="40 % - Markeringsfarve2 2 8 6" xfId="21588" xr:uid="{00000000-0005-0000-0000-000010590000}"/>
    <cellStyle name="40 % - Markeringsfarve2 2 8 7" xfId="36576" xr:uid="{00000000-0005-0000-0000-000011590000}"/>
    <cellStyle name="40 % - Markeringsfarve2 2 9" xfId="4156" xr:uid="{00000000-0005-0000-0000-000012590000}"/>
    <cellStyle name="40 % - Markeringsfarve2 2 9 2" xfId="8190" xr:uid="{00000000-0005-0000-0000-000013590000}"/>
    <cellStyle name="40 % - Markeringsfarve2 2 9 2 2" xfId="15669" xr:uid="{00000000-0005-0000-0000-000014590000}"/>
    <cellStyle name="40 % - Markeringsfarve2 2 9 2 2 2" xfId="31984" xr:uid="{00000000-0005-0000-0000-000015590000}"/>
    <cellStyle name="40 % - Markeringsfarve2 2 9 2 2 3" xfId="46948" xr:uid="{00000000-0005-0000-0000-000016590000}"/>
    <cellStyle name="40 % - Markeringsfarve2 2 9 2 3" xfId="24962" xr:uid="{00000000-0005-0000-0000-000017590000}"/>
    <cellStyle name="40 % - Markeringsfarve2 2 9 2 4" xfId="39949" xr:uid="{00000000-0005-0000-0000-000018590000}"/>
    <cellStyle name="40 % - Markeringsfarve2 2 9 3" xfId="12293" xr:uid="{00000000-0005-0000-0000-000019590000}"/>
    <cellStyle name="40 % - Markeringsfarve2 2 9 3 2" xfId="28613" xr:uid="{00000000-0005-0000-0000-00001A590000}"/>
    <cellStyle name="40 % - Markeringsfarve2 2 9 3 3" xfId="43578" xr:uid="{00000000-0005-0000-0000-00001B590000}"/>
    <cellStyle name="40 % - Markeringsfarve2 2 9 4" xfId="21591" xr:uid="{00000000-0005-0000-0000-00001C590000}"/>
    <cellStyle name="40 % - Markeringsfarve2 2 9 5" xfId="36579" xr:uid="{00000000-0005-0000-0000-00001D590000}"/>
    <cellStyle name="40 % - Markeringsfarve2 3" xfId="4157" xr:uid="{00000000-0005-0000-0000-00001E590000}"/>
    <cellStyle name="40 % - Markeringsfarve2 3 10" xfId="4158" xr:uid="{00000000-0005-0000-0000-00001F590000}"/>
    <cellStyle name="40 % - Markeringsfarve2 3 10 2" xfId="7403" xr:uid="{00000000-0005-0000-0000-000020590000}"/>
    <cellStyle name="40 % - Markeringsfarve2 3 10 2 2" xfId="14893" xr:uid="{00000000-0005-0000-0000-000021590000}"/>
    <cellStyle name="40 % - Markeringsfarve2 3 10 2 2 2" xfId="31208" xr:uid="{00000000-0005-0000-0000-000022590000}"/>
    <cellStyle name="40 % - Markeringsfarve2 3 10 2 2 3" xfId="46172" xr:uid="{00000000-0005-0000-0000-000023590000}"/>
    <cellStyle name="40 % - Markeringsfarve2 3 10 2 3" xfId="24186" xr:uid="{00000000-0005-0000-0000-000024590000}"/>
    <cellStyle name="40 % - Markeringsfarve2 3 10 2 4" xfId="39173" xr:uid="{00000000-0005-0000-0000-000025590000}"/>
    <cellStyle name="40 % - Markeringsfarve2 3 10 3" xfId="12295" xr:uid="{00000000-0005-0000-0000-000026590000}"/>
    <cellStyle name="40 % - Markeringsfarve2 3 10 3 2" xfId="28615" xr:uid="{00000000-0005-0000-0000-000027590000}"/>
    <cellStyle name="40 % - Markeringsfarve2 3 10 3 3" xfId="43580" xr:uid="{00000000-0005-0000-0000-000028590000}"/>
    <cellStyle name="40 % - Markeringsfarve2 3 10 4" xfId="21593" xr:uid="{00000000-0005-0000-0000-000029590000}"/>
    <cellStyle name="40 % - Markeringsfarve2 3 10 5" xfId="36581" xr:uid="{00000000-0005-0000-0000-00002A590000}"/>
    <cellStyle name="40 % - Markeringsfarve2 3 11" xfId="6494" xr:uid="{00000000-0005-0000-0000-00002B590000}"/>
    <cellStyle name="40 % - Markeringsfarve2 3 11 2" xfId="13990" xr:uid="{00000000-0005-0000-0000-00002C590000}"/>
    <cellStyle name="40 % - Markeringsfarve2 3 11 2 2" xfId="30305" xr:uid="{00000000-0005-0000-0000-00002D590000}"/>
    <cellStyle name="40 % - Markeringsfarve2 3 11 2 3" xfId="45269" xr:uid="{00000000-0005-0000-0000-00002E590000}"/>
    <cellStyle name="40 % - Markeringsfarve2 3 11 3" xfId="23283" xr:uid="{00000000-0005-0000-0000-00002F590000}"/>
    <cellStyle name="40 % - Markeringsfarve2 3 11 4" xfId="38270" xr:uid="{00000000-0005-0000-0000-000030590000}"/>
    <cellStyle name="40 % - Markeringsfarve2 3 12" xfId="12294" xr:uid="{00000000-0005-0000-0000-000031590000}"/>
    <cellStyle name="40 % - Markeringsfarve2 3 12 2" xfId="28614" xr:uid="{00000000-0005-0000-0000-000032590000}"/>
    <cellStyle name="40 % - Markeringsfarve2 3 12 3" xfId="43579" xr:uid="{00000000-0005-0000-0000-000033590000}"/>
    <cellStyle name="40 % - Markeringsfarve2 3 13" xfId="21592" xr:uid="{00000000-0005-0000-0000-000034590000}"/>
    <cellStyle name="40 % - Markeringsfarve2 3 14" xfId="36580" xr:uid="{00000000-0005-0000-0000-000035590000}"/>
    <cellStyle name="40 % - Markeringsfarve2 3 2" xfId="4159" xr:uid="{00000000-0005-0000-0000-000036590000}"/>
    <cellStyle name="40 % - Markeringsfarve2 3 2 10" xfId="12296" xr:uid="{00000000-0005-0000-0000-000037590000}"/>
    <cellStyle name="40 % - Markeringsfarve2 3 2 10 2" xfId="28616" xr:uid="{00000000-0005-0000-0000-000038590000}"/>
    <cellStyle name="40 % - Markeringsfarve2 3 2 10 3" xfId="43581" xr:uid="{00000000-0005-0000-0000-000039590000}"/>
    <cellStyle name="40 % - Markeringsfarve2 3 2 11" xfId="21594" xr:uid="{00000000-0005-0000-0000-00003A590000}"/>
    <cellStyle name="40 % - Markeringsfarve2 3 2 12" xfId="36582" xr:uid="{00000000-0005-0000-0000-00003B590000}"/>
    <cellStyle name="40 % - Markeringsfarve2 3 2 2" xfId="4160" xr:uid="{00000000-0005-0000-0000-00003C590000}"/>
    <cellStyle name="40 % - Markeringsfarve2 3 2 2 2" xfId="4161" xr:uid="{00000000-0005-0000-0000-00003D590000}"/>
    <cellStyle name="40 % - Markeringsfarve2 3 2 2 2 2" xfId="8336" xr:uid="{00000000-0005-0000-0000-00003E590000}"/>
    <cellStyle name="40 % - Markeringsfarve2 3 2 2 2 2 2" xfId="15815" xr:uid="{00000000-0005-0000-0000-00003F590000}"/>
    <cellStyle name="40 % - Markeringsfarve2 3 2 2 2 2 2 2" xfId="32130" xr:uid="{00000000-0005-0000-0000-000040590000}"/>
    <cellStyle name="40 % - Markeringsfarve2 3 2 2 2 2 2 3" xfId="47094" xr:uid="{00000000-0005-0000-0000-000041590000}"/>
    <cellStyle name="40 % - Markeringsfarve2 3 2 2 2 2 3" xfId="25108" xr:uid="{00000000-0005-0000-0000-000042590000}"/>
    <cellStyle name="40 % - Markeringsfarve2 3 2 2 2 2 4" xfId="40095" xr:uid="{00000000-0005-0000-0000-000043590000}"/>
    <cellStyle name="40 % - Markeringsfarve2 3 2 2 2 3" xfId="12298" xr:uid="{00000000-0005-0000-0000-000044590000}"/>
    <cellStyle name="40 % - Markeringsfarve2 3 2 2 2 3 2" xfId="28618" xr:uid="{00000000-0005-0000-0000-000045590000}"/>
    <cellStyle name="40 % - Markeringsfarve2 3 2 2 2 3 3" xfId="43583" xr:uid="{00000000-0005-0000-0000-000046590000}"/>
    <cellStyle name="40 % - Markeringsfarve2 3 2 2 2 4" xfId="21596" xr:uid="{00000000-0005-0000-0000-000047590000}"/>
    <cellStyle name="40 % - Markeringsfarve2 3 2 2 2 5" xfId="36584" xr:uid="{00000000-0005-0000-0000-000048590000}"/>
    <cellStyle name="40 % - Markeringsfarve2 3 2 2 3" xfId="4162" xr:uid="{00000000-0005-0000-0000-000049590000}"/>
    <cellStyle name="40 % - Markeringsfarve2 3 2 2 3 2" xfId="7566" xr:uid="{00000000-0005-0000-0000-00004A590000}"/>
    <cellStyle name="40 % - Markeringsfarve2 3 2 2 3 2 2" xfId="15055" xr:uid="{00000000-0005-0000-0000-00004B590000}"/>
    <cellStyle name="40 % - Markeringsfarve2 3 2 2 3 2 2 2" xfId="31370" xr:uid="{00000000-0005-0000-0000-00004C590000}"/>
    <cellStyle name="40 % - Markeringsfarve2 3 2 2 3 2 2 3" xfId="46334" xr:uid="{00000000-0005-0000-0000-00004D590000}"/>
    <cellStyle name="40 % - Markeringsfarve2 3 2 2 3 2 3" xfId="24348" xr:uid="{00000000-0005-0000-0000-00004E590000}"/>
    <cellStyle name="40 % - Markeringsfarve2 3 2 2 3 2 4" xfId="39335" xr:uid="{00000000-0005-0000-0000-00004F590000}"/>
    <cellStyle name="40 % - Markeringsfarve2 3 2 2 3 3" xfId="12299" xr:uid="{00000000-0005-0000-0000-000050590000}"/>
    <cellStyle name="40 % - Markeringsfarve2 3 2 2 3 3 2" xfId="28619" xr:uid="{00000000-0005-0000-0000-000051590000}"/>
    <cellStyle name="40 % - Markeringsfarve2 3 2 2 3 3 3" xfId="43584" xr:uid="{00000000-0005-0000-0000-000052590000}"/>
    <cellStyle name="40 % - Markeringsfarve2 3 2 2 3 4" xfId="21597" xr:uid="{00000000-0005-0000-0000-000053590000}"/>
    <cellStyle name="40 % - Markeringsfarve2 3 2 2 3 5" xfId="36585" xr:uid="{00000000-0005-0000-0000-000054590000}"/>
    <cellStyle name="40 % - Markeringsfarve2 3 2 2 4" xfId="6496" xr:uid="{00000000-0005-0000-0000-000055590000}"/>
    <cellStyle name="40 % - Markeringsfarve2 3 2 2 4 2" xfId="13992" xr:uid="{00000000-0005-0000-0000-000056590000}"/>
    <cellStyle name="40 % - Markeringsfarve2 3 2 2 4 2 2" xfId="30307" xr:uid="{00000000-0005-0000-0000-000057590000}"/>
    <cellStyle name="40 % - Markeringsfarve2 3 2 2 4 2 3" xfId="45271" xr:uid="{00000000-0005-0000-0000-000058590000}"/>
    <cellStyle name="40 % - Markeringsfarve2 3 2 2 4 3" xfId="23285" xr:uid="{00000000-0005-0000-0000-000059590000}"/>
    <cellStyle name="40 % - Markeringsfarve2 3 2 2 4 4" xfId="38272" xr:uid="{00000000-0005-0000-0000-00005A590000}"/>
    <cellStyle name="40 % - Markeringsfarve2 3 2 2 5" xfId="12297" xr:uid="{00000000-0005-0000-0000-00005B590000}"/>
    <cellStyle name="40 % - Markeringsfarve2 3 2 2 5 2" xfId="28617" xr:uid="{00000000-0005-0000-0000-00005C590000}"/>
    <cellStyle name="40 % - Markeringsfarve2 3 2 2 5 3" xfId="43582" xr:uid="{00000000-0005-0000-0000-00005D590000}"/>
    <cellStyle name="40 % - Markeringsfarve2 3 2 2 6" xfId="21595" xr:uid="{00000000-0005-0000-0000-00005E590000}"/>
    <cellStyle name="40 % - Markeringsfarve2 3 2 2 7" xfId="36583" xr:uid="{00000000-0005-0000-0000-00005F590000}"/>
    <cellStyle name="40 % - Markeringsfarve2 3 2 3" xfId="4163" xr:uid="{00000000-0005-0000-0000-000060590000}"/>
    <cellStyle name="40 % - Markeringsfarve2 3 2 3 2" xfId="4164" xr:uid="{00000000-0005-0000-0000-000061590000}"/>
    <cellStyle name="40 % - Markeringsfarve2 3 2 3 2 2" xfId="8466" xr:uid="{00000000-0005-0000-0000-000062590000}"/>
    <cellStyle name="40 % - Markeringsfarve2 3 2 3 2 2 2" xfId="15945" xr:uid="{00000000-0005-0000-0000-000063590000}"/>
    <cellStyle name="40 % - Markeringsfarve2 3 2 3 2 2 2 2" xfId="32260" xr:uid="{00000000-0005-0000-0000-000064590000}"/>
    <cellStyle name="40 % - Markeringsfarve2 3 2 3 2 2 2 3" xfId="47224" xr:uid="{00000000-0005-0000-0000-000065590000}"/>
    <cellStyle name="40 % - Markeringsfarve2 3 2 3 2 2 3" xfId="25238" xr:uid="{00000000-0005-0000-0000-000066590000}"/>
    <cellStyle name="40 % - Markeringsfarve2 3 2 3 2 2 4" xfId="40225" xr:uid="{00000000-0005-0000-0000-000067590000}"/>
    <cellStyle name="40 % - Markeringsfarve2 3 2 3 2 3" xfId="12301" xr:uid="{00000000-0005-0000-0000-000068590000}"/>
    <cellStyle name="40 % - Markeringsfarve2 3 2 3 2 3 2" xfId="28621" xr:uid="{00000000-0005-0000-0000-000069590000}"/>
    <cellStyle name="40 % - Markeringsfarve2 3 2 3 2 3 3" xfId="43586" xr:uid="{00000000-0005-0000-0000-00006A590000}"/>
    <cellStyle name="40 % - Markeringsfarve2 3 2 3 2 4" xfId="21599" xr:uid="{00000000-0005-0000-0000-00006B590000}"/>
    <cellStyle name="40 % - Markeringsfarve2 3 2 3 2 5" xfId="36587" xr:uid="{00000000-0005-0000-0000-00006C590000}"/>
    <cellStyle name="40 % - Markeringsfarve2 3 2 3 3" xfId="4165" xr:uid="{00000000-0005-0000-0000-00006D590000}"/>
    <cellStyle name="40 % - Markeringsfarve2 3 2 3 3 2" xfId="7696" xr:uid="{00000000-0005-0000-0000-00006E590000}"/>
    <cellStyle name="40 % - Markeringsfarve2 3 2 3 3 2 2" xfId="15185" xr:uid="{00000000-0005-0000-0000-00006F590000}"/>
    <cellStyle name="40 % - Markeringsfarve2 3 2 3 3 2 2 2" xfId="31500" xr:uid="{00000000-0005-0000-0000-000070590000}"/>
    <cellStyle name="40 % - Markeringsfarve2 3 2 3 3 2 2 3" xfId="46464" xr:uid="{00000000-0005-0000-0000-000071590000}"/>
    <cellStyle name="40 % - Markeringsfarve2 3 2 3 3 2 3" xfId="24478" xr:uid="{00000000-0005-0000-0000-000072590000}"/>
    <cellStyle name="40 % - Markeringsfarve2 3 2 3 3 2 4" xfId="39465" xr:uid="{00000000-0005-0000-0000-000073590000}"/>
    <cellStyle name="40 % - Markeringsfarve2 3 2 3 3 3" xfId="12302" xr:uid="{00000000-0005-0000-0000-000074590000}"/>
    <cellStyle name="40 % - Markeringsfarve2 3 2 3 3 3 2" xfId="28622" xr:uid="{00000000-0005-0000-0000-000075590000}"/>
    <cellStyle name="40 % - Markeringsfarve2 3 2 3 3 3 3" xfId="43587" xr:uid="{00000000-0005-0000-0000-000076590000}"/>
    <cellStyle name="40 % - Markeringsfarve2 3 2 3 3 4" xfId="21600" xr:uid="{00000000-0005-0000-0000-000077590000}"/>
    <cellStyle name="40 % - Markeringsfarve2 3 2 3 3 5" xfId="36588" xr:uid="{00000000-0005-0000-0000-000078590000}"/>
    <cellStyle name="40 % - Markeringsfarve2 3 2 3 4" xfId="6497" xr:uid="{00000000-0005-0000-0000-000079590000}"/>
    <cellStyle name="40 % - Markeringsfarve2 3 2 3 4 2" xfId="13993" xr:uid="{00000000-0005-0000-0000-00007A590000}"/>
    <cellStyle name="40 % - Markeringsfarve2 3 2 3 4 2 2" xfId="30308" xr:uid="{00000000-0005-0000-0000-00007B590000}"/>
    <cellStyle name="40 % - Markeringsfarve2 3 2 3 4 2 3" xfId="45272" xr:uid="{00000000-0005-0000-0000-00007C590000}"/>
    <cellStyle name="40 % - Markeringsfarve2 3 2 3 4 3" xfId="23286" xr:uid="{00000000-0005-0000-0000-00007D590000}"/>
    <cellStyle name="40 % - Markeringsfarve2 3 2 3 4 4" xfId="38273" xr:uid="{00000000-0005-0000-0000-00007E590000}"/>
    <cellStyle name="40 % - Markeringsfarve2 3 2 3 5" xfId="12300" xr:uid="{00000000-0005-0000-0000-00007F590000}"/>
    <cellStyle name="40 % - Markeringsfarve2 3 2 3 5 2" xfId="28620" xr:uid="{00000000-0005-0000-0000-000080590000}"/>
    <cellStyle name="40 % - Markeringsfarve2 3 2 3 5 3" xfId="43585" xr:uid="{00000000-0005-0000-0000-000081590000}"/>
    <cellStyle name="40 % - Markeringsfarve2 3 2 3 6" xfId="21598" xr:uid="{00000000-0005-0000-0000-000082590000}"/>
    <cellStyle name="40 % - Markeringsfarve2 3 2 3 7" xfId="36586" xr:uid="{00000000-0005-0000-0000-000083590000}"/>
    <cellStyle name="40 % - Markeringsfarve2 3 2 4" xfId="4166" xr:uid="{00000000-0005-0000-0000-000084590000}"/>
    <cellStyle name="40 % - Markeringsfarve2 3 2 4 2" xfId="4167" xr:uid="{00000000-0005-0000-0000-000085590000}"/>
    <cellStyle name="40 % - Markeringsfarve2 3 2 4 2 2" xfId="8574" xr:uid="{00000000-0005-0000-0000-000086590000}"/>
    <cellStyle name="40 % - Markeringsfarve2 3 2 4 2 2 2" xfId="16053" xr:uid="{00000000-0005-0000-0000-000087590000}"/>
    <cellStyle name="40 % - Markeringsfarve2 3 2 4 2 2 2 2" xfId="32368" xr:uid="{00000000-0005-0000-0000-000088590000}"/>
    <cellStyle name="40 % - Markeringsfarve2 3 2 4 2 2 2 3" xfId="47332" xr:uid="{00000000-0005-0000-0000-000089590000}"/>
    <cellStyle name="40 % - Markeringsfarve2 3 2 4 2 2 3" xfId="25346" xr:uid="{00000000-0005-0000-0000-00008A590000}"/>
    <cellStyle name="40 % - Markeringsfarve2 3 2 4 2 2 4" xfId="40333" xr:uid="{00000000-0005-0000-0000-00008B590000}"/>
    <cellStyle name="40 % - Markeringsfarve2 3 2 4 2 3" xfId="12304" xr:uid="{00000000-0005-0000-0000-00008C590000}"/>
    <cellStyle name="40 % - Markeringsfarve2 3 2 4 2 3 2" xfId="28624" xr:uid="{00000000-0005-0000-0000-00008D590000}"/>
    <cellStyle name="40 % - Markeringsfarve2 3 2 4 2 3 3" xfId="43589" xr:uid="{00000000-0005-0000-0000-00008E590000}"/>
    <cellStyle name="40 % - Markeringsfarve2 3 2 4 2 4" xfId="21602" xr:uid="{00000000-0005-0000-0000-00008F590000}"/>
    <cellStyle name="40 % - Markeringsfarve2 3 2 4 2 5" xfId="36590" xr:uid="{00000000-0005-0000-0000-000090590000}"/>
    <cellStyle name="40 % - Markeringsfarve2 3 2 4 3" xfId="4168" xr:uid="{00000000-0005-0000-0000-000091590000}"/>
    <cellStyle name="40 % - Markeringsfarve2 3 2 4 3 2" xfId="7850" xr:uid="{00000000-0005-0000-0000-000092590000}"/>
    <cellStyle name="40 % - Markeringsfarve2 3 2 4 3 2 2" xfId="15338" xr:uid="{00000000-0005-0000-0000-000093590000}"/>
    <cellStyle name="40 % - Markeringsfarve2 3 2 4 3 2 2 2" xfId="31653" xr:uid="{00000000-0005-0000-0000-000094590000}"/>
    <cellStyle name="40 % - Markeringsfarve2 3 2 4 3 2 2 3" xfId="46617" xr:uid="{00000000-0005-0000-0000-000095590000}"/>
    <cellStyle name="40 % - Markeringsfarve2 3 2 4 3 2 3" xfId="24631" xr:uid="{00000000-0005-0000-0000-000096590000}"/>
    <cellStyle name="40 % - Markeringsfarve2 3 2 4 3 2 4" xfId="39618" xr:uid="{00000000-0005-0000-0000-000097590000}"/>
    <cellStyle name="40 % - Markeringsfarve2 3 2 4 3 3" xfId="12305" xr:uid="{00000000-0005-0000-0000-000098590000}"/>
    <cellStyle name="40 % - Markeringsfarve2 3 2 4 3 3 2" xfId="28625" xr:uid="{00000000-0005-0000-0000-000099590000}"/>
    <cellStyle name="40 % - Markeringsfarve2 3 2 4 3 3 3" xfId="43590" xr:uid="{00000000-0005-0000-0000-00009A590000}"/>
    <cellStyle name="40 % - Markeringsfarve2 3 2 4 3 4" xfId="21603" xr:uid="{00000000-0005-0000-0000-00009B590000}"/>
    <cellStyle name="40 % - Markeringsfarve2 3 2 4 3 5" xfId="36591" xr:uid="{00000000-0005-0000-0000-00009C590000}"/>
    <cellStyle name="40 % - Markeringsfarve2 3 2 4 4" xfId="6498" xr:uid="{00000000-0005-0000-0000-00009D590000}"/>
    <cellStyle name="40 % - Markeringsfarve2 3 2 4 4 2" xfId="13994" xr:uid="{00000000-0005-0000-0000-00009E590000}"/>
    <cellStyle name="40 % - Markeringsfarve2 3 2 4 4 2 2" xfId="30309" xr:uid="{00000000-0005-0000-0000-00009F590000}"/>
    <cellStyle name="40 % - Markeringsfarve2 3 2 4 4 2 3" xfId="45273" xr:uid="{00000000-0005-0000-0000-0000A0590000}"/>
    <cellStyle name="40 % - Markeringsfarve2 3 2 4 4 3" xfId="23287" xr:uid="{00000000-0005-0000-0000-0000A1590000}"/>
    <cellStyle name="40 % - Markeringsfarve2 3 2 4 4 4" xfId="38274" xr:uid="{00000000-0005-0000-0000-0000A2590000}"/>
    <cellStyle name="40 % - Markeringsfarve2 3 2 4 5" xfId="12303" xr:uid="{00000000-0005-0000-0000-0000A3590000}"/>
    <cellStyle name="40 % - Markeringsfarve2 3 2 4 5 2" xfId="28623" xr:uid="{00000000-0005-0000-0000-0000A4590000}"/>
    <cellStyle name="40 % - Markeringsfarve2 3 2 4 5 3" xfId="43588" xr:uid="{00000000-0005-0000-0000-0000A5590000}"/>
    <cellStyle name="40 % - Markeringsfarve2 3 2 4 6" xfId="21601" xr:uid="{00000000-0005-0000-0000-0000A6590000}"/>
    <cellStyle name="40 % - Markeringsfarve2 3 2 4 7" xfId="36589" xr:uid="{00000000-0005-0000-0000-0000A7590000}"/>
    <cellStyle name="40 % - Markeringsfarve2 3 2 5" xfId="4169" xr:uid="{00000000-0005-0000-0000-0000A8590000}"/>
    <cellStyle name="40 % - Markeringsfarve2 3 2 5 2" xfId="4170" xr:uid="{00000000-0005-0000-0000-0000A9590000}"/>
    <cellStyle name="40 % - Markeringsfarve2 3 2 5 2 2" xfId="8691" xr:uid="{00000000-0005-0000-0000-0000AA590000}"/>
    <cellStyle name="40 % - Markeringsfarve2 3 2 5 2 2 2" xfId="16170" xr:uid="{00000000-0005-0000-0000-0000AB590000}"/>
    <cellStyle name="40 % - Markeringsfarve2 3 2 5 2 2 2 2" xfId="32485" xr:uid="{00000000-0005-0000-0000-0000AC590000}"/>
    <cellStyle name="40 % - Markeringsfarve2 3 2 5 2 2 2 3" xfId="47449" xr:uid="{00000000-0005-0000-0000-0000AD590000}"/>
    <cellStyle name="40 % - Markeringsfarve2 3 2 5 2 2 3" xfId="25463" xr:uid="{00000000-0005-0000-0000-0000AE590000}"/>
    <cellStyle name="40 % - Markeringsfarve2 3 2 5 2 2 4" xfId="40450" xr:uid="{00000000-0005-0000-0000-0000AF590000}"/>
    <cellStyle name="40 % - Markeringsfarve2 3 2 5 2 3" xfId="12307" xr:uid="{00000000-0005-0000-0000-0000B0590000}"/>
    <cellStyle name="40 % - Markeringsfarve2 3 2 5 2 3 2" xfId="28627" xr:uid="{00000000-0005-0000-0000-0000B1590000}"/>
    <cellStyle name="40 % - Markeringsfarve2 3 2 5 2 3 3" xfId="43592" xr:uid="{00000000-0005-0000-0000-0000B2590000}"/>
    <cellStyle name="40 % - Markeringsfarve2 3 2 5 2 4" xfId="21605" xr:uid="{00000000-0005-0000-0000-0000B3590000}"/>
    <cellStyle name="40 % - Markeringsfarve2 3 2 5 2 5" xfId="36593" xr:uid="{00000000-0005-0000-0000-0000B4590000}"/>
    <cellStyle name="40 % - Markeringsfarve2 3 2 5 3" xfId="4171" xr:uid="{00000000-0005-0000-0000-0000B5590000}"/>
    <cellStyle name="40 % - Markeringsfarve2 3 2 5 3 2" xfId="7967" xr:uid="{00000000-0005-0000-0000-0000B6590000}"/>
    <cellStyle name="40 % - Markeringsfarve2 3 2 5 3 2 2" xfId="15455" xr:uid="{00000000-0005-0000-0000-0000B7590000}"/>
    <cellStyle name="40 % - Markeringsfarve2 3 2 5 3 2 2 2" xfId="31770" xr:uid="{00000000-0005-0000-0000-0000B8590000}"/>
    <cellStyle name="40 % - Markeringsfarve2 3 2 5 3 2 2 3" xfId="46734" xr:uid="{00000000-0005-0000-0000-0000B9590000}"/>
    <cellStyle name="40 % - Markeringsfarve2 3 2 5 3 2 3" xfId="24748" xr:uid="{00000000-0005-0000-0000-0000BA590000}"/>
    <cellStyle name="40 % - Markeringsfarve2 3 2 5 3 2 4" xfId="39735" xr:uid="{00000000-0005-0000-0000-0000BB590000}"/>
    <cellStyle name="40 % - Markeringsfarve2 3 2 5 3 3" xfId="12308" xr:uid="{00000000-0005-0000-0000-0000BC590000}"/>
    <cellStyle name="40 % - Markeringsfarve2 3 2 5 3 3 2" xfId="28628" xr:uid="{00000000-0005-0000-0000-0000BD590000}"/>
    <cellStyle name="40 % - Markeringsfarve2 3 2 5 3 3 3" xfId="43593" xr:uid="{00000000-0005-0000-0000-0000BE590000}"/>
    <cellStyle name="40 % - Markeringsfarve2 3 2 5 3 4" xfId="21606" xr:uid="{00000000-0005-0000-0000-0000BF590000}"/>
    <cellStyle name="40 % - Markeringsfarve2 3 2 5 3 5" xfId="36594" xr:uid="{00000000-0005-0000-0000-0000C0590000}"/>
    <cellStyle name="40 % - Markeringsfarve2 3 2 5 4" xfId="6499" xr:uid="{00000000-0005-0000-0000-0000C1590000}"/>
    <cellStyle name="40 % - Markeringsfarve2 3 2 5 4 2" xfId="13995" xr:uid="{00000000-0005-0000-0000-0000C2590000}"/>
    <cellStyle name="40 % - Markeringsfarve2 3 2 5 4 2 2" xfId="30310" xr:uid="{00000000-0005-0000-0000-0000C3590000}"/>
    <cellStyle name="40 % - Markeringsfarve2 3 2 5 4 2 3" xfId="45274" xr:uid="{00000000-0005-0000-0000-0000C4590000}"/>
    <cellStyle name="40 % - Markeringsfarve2 3 2 5 4 3" xfId="23288" xr:uid="{00000000-0005-0000-0000-0000C5590000}"/>
    <cellStyle name="40 % - Markeringsfarve2 3 2 5 4 4" xfId="38275" xr:uid="{00000000-0005-0000-0000-0000C6590000}"/>
    <cellStyle name="40 % - Markeringsfarve2 3 2 5 5" xfId="12306" xr:uid="{00000000-0005-0000-0000-0000C7590000}"/>
    <cellStyle name="40 % - Markeringsfarve2 3 2 5 5 2" xfId="28626" xr:uid="{00000000-0005-0000-0000-0000C8590000}"/>
    <cellStyle name="40 % - Markeringsfarve2 3 2 5 5 3" xfId="43591" xr:uid="{00000000-0005-0000-0000-0000C9590000}"/>
    <cellStyle name="40 % - Markeringsfarve2 3 2 5 6" xfId="21604" xr:uid="{00000000-0005-0000-0000-0000CA590000}"/>
    <cellStyle name="40 % - Markeringsfarve2 3 2 5 7" xfId="36592" xr:uid="{00000000-0005-0000-0000-0000CB590000}"/>
    <cellStyle name="40 % - Markeringsfarve2 3 2 6" xfId="4172" xr:uid="{00000000-0005-0000-0000-0000CC590000}"/>
    <cellStyle name="40 % - Markeringsfarve2 3 2 6 2" xfId="4173" xr:uid="{00000000-0005-0000-0000-0000CD590000}"/>
    <cellStyle name="40 % - Markeringsfarve2 3 2 6 2 2" xfId="8820" xr:uid="{00000000-0005-0000-0000-0000CE590000}"/>
    <cellStyle name="40 % - Markeringsfarve2 3 2 6 2 2 2" xfId="16299" xr:uid="{00000000-0005-0000-0000-0000CF590000}"/>
    <cellStyle name="40 % - Markeringsfarve2 3 2 6 2 2 2 2" xfId="32614" xr:uid="{00000000-0005-0000-0000-0000D0590000}"/>
    <cellStyle name="40 % - Markeringsfarve2 3 2 6 2 2 2 3" xfId="47578" xr:uid="{00000000-0005-0000-0000-0000D1590000}"/>
    <cellStyle name="40 % - Markeringsfarve2 3 2 6 2 2 3" xfId="25592" xr:uid="{00000000-0005-0000-0000-0000D2590000}"/>
    <cellStyle name="40 % - Markeringsfarve2 3 2 6 2 2 4" xfId="40579" xr:uid="{00000000-0005-0000-0000-0000D3590000}"/>
    <cellStyle name="40 % - Markeringsfarve2 3 2 6 2 3" xfId="12310" xr:uid="{00000000-0005-0000-0000-0000D4590000}"/>
    <cellStyle name="40 % - Markeringsfarve2 3 2 6 2 3 2" xfId="28630" xr:uid="{00000000-0005-0000-0000-0000D5590000}"/>
    <cellStyle name="40 % - Markeringsfarve2 3 2 6 2 3 3" xfId="43595" xr:uid="{00000000-0005-0000-0000-0000D6590000}"/>
    <cellStyle name="40 % - Markeringsfarve2 3 2 6 2 4" xfId="21608" xr:uid="{00000000-0005-0000-0000-0000D7590000}"/>
    <cellStyle name="40 % - Markeringsfarve2 3 2 6 2 5" xfId="36596" xr:uid="{00000000-0005-0000-0000-0000D8590000}"/>
    <cellStyle name="40 % - Markeringsfarve2 3 2 6 3" xfId="4174" xr:uid="{00000000-0005-0000-0000-0000D9590000}"/>
    <cellStyle name="40 % - Markeringsfarve2 3 2 6 3 2" xfId="8097" xr:uid="{00000000-0005-0000-0000-0000DA590000}"/>
    <cellStyle name="40 % - Markeringsfarve2 3 2 6 3 2 2" xfId="15585" xr:uid="{00000000-0005-0000-0000-0000DB590000}"/>
    <cellStyle name="40 % - Markeringsfarve2 3 2 6 3 2 2 2" xfId="31900" xr:uid="{00000000-0005-0000-0000-0000DC590000}"/>
    <cellStyle name="40 % - Markeringsfarve2 3 2 6 3 2 2 3" xfId="46864" xr:uid="{00000000-0005-0000-0000-0000DD590000}"/>
    <cellStyle name="40 % - Markeringsfarve2 3 2 6 3 2 3" xfId="24878" xr:uid="{00000000-0005-0000-0000-0000DE590000}"/>
    <cellStyle name="40 % - Markeringsfarve2 3 2 6 3 2 4" xfId="39865" xr:uid="{00000000-0005-0000-0000-0000DF590000}"/>
    <cellStyle name="40 % - Markeringsfarve2 3 2 6 3 3" xfId="12311" xr:uid="{00000000-0005-0000-0000-0000E0590000}"/>
    <cellStyle name="40 % - Markeringsfarve2 3 2 6 3 3 2" xfId="28631" xr:uid="{00000000-0005-0000-0000-0000E1590000}"/>
    <cellStyle name="40 % - Markeringsfarve2 3 2 6 3 3 3" xfId="43596" xr:uid="{00000000-0005-0000-0000-0000E2590000}"/>
    <cellStyle name="40 % - Markeringsfarve2 3 2 6 3 4" xfId="21609" xr:uid="{00000000-0005-0000-0000-0000E3590000}"/>
    <cellStyle name="40 % - Markeringsfarve2 3 2 6 3 5" xfId="36597" xr:uid="{00000000-0005-0000-0000-0000E4590000}"/>
    <cellStyle name="40 % - Markeringsfarve2 3 2 6 4" xfId="6500" xr:uid="{00000000-0005-0000-0000-0000E5590000}"/>
    <cellStyle name="40 % - Markeringsfarve2 3 2 6 4 2" xfId="13996" xr:uid="{00000000-0005-0000-0000-0000E6590000}"/>
    <cellStyle name="40 % - Markeringsfarve2 3 2 6 4 2 2" xfId="30311" xr:uid="{00000000-0005-0000-0000-0000E7590000}"/>
    <cellStyle name="40 % - Markeringsfarve2 3 2 6 4 2 3" xfId="45275" xr:uid="{00000000-0005-0000-0000-0000E8590000}"/>
    <cellStyle name="40 % - Markeringsfarve2 3 2 6 4 3" xfId="23289" xr:uid="{00000000-0005-0000-0000-0000E9590000}"/>
    <cellStyle name="40 % - Markeringsfarve2 3 2 6 4 4" xfId="38276" xr:uid="{00000000-0005-0000-0000-0000EA590000}"/>
    <cellStyle name="40 % - Markeringsfarve2 3 2 6 5" xfId="12309" xr:uid="{00000000-0005-0000-0000-0000EB590000}"/>
    <cellStyle name="40 % - Markeringsfarve2 3 2 6 5 2" xfId="28629" xr:uid="{00000000-0005-0000-0000-0000EC590000}"/>
    <cellStyle name="40 % - Markeringsfarve2 3 2 6 5 3" xfId="43594" xr:uid="{00000000-0005-0000-0000-0000ED590000}"/>
    <cellStyle name="40 % - Markeringsfarve2 3 2 6 6" xfId="21607" xr:uid="{00000000-0005-0000-0000-0000EE590000}"/>
    <cellStyle name="40 % - Markeringsfarve2 3 2 6 7" xfId="36595" xr:uid="{00000000-0005-0000-0000-0000EF590000}"/>
    <cellStyle name="40 % - Markeringsfarve2 3 2 7" xfId="4175" xr:uid="{00000000-0005-0000-0000-0000F0590000}"/>
    <cellStyle name="40 % - Markeringsfarve2 3 2 7 2" xfId="8217" xr:uid="{00000000-0005-0000-0000-0000F1590000}"/>
    <cellStyle name="40 % - Markeringsfarve2 3 2 7 2 2" xfId="15696" xr:uid="{00000000-0005-0000-0000-0000F2590000}"/>
    <cellStyle name="40 % - Markeringsfarve2 3 2 7 2 2 2" xfId="32011" xr:uid="{00000000-0005-0000-0000-0000F3590000}"/>
    <cellStyle name="40 % - Markeringsfarve2 3 2 7 2 2 3" xfId="46975" xr:uid="{00000000-0005-0000-0000-0000F4590000}"/>
    <cellStyle name="40 % - Markeringsfarve2 3 2 7 2 3" xfId="24989" xr:uid="{00000000-0005-0000-0000-0000F5590000}"/>
    <cellStyle name="40 % - Markeringsfarve2 3 2 7 2 4" xfId="39976" xr:uid="{00000000-0005-0000-0000-0000F6590000}"/>
    <cellStyle name="40 % - Markeringsfarve2 3 2 7 3" xfId="12312" xr:uid="{00000000-0005-0000-0000-0000F7590000}"/>
    <cellStyle name="40 % - Markeringsfarve2 3 2 7 3 2" xfId="28632" xr:uid="{00000000-0005-0000-0000-0000F8590000}"/>
    <cellStyle name="40 % - Markeringsfarve2 3 2 7 3 3" xfId="43597" xr:uid="{00000000-0005-0000-0000-0000F9590000}"/>
    <cellStyle name="40 % - Markeringsfarve2 3 2 7 4" xfId="21610" xr:uid="{00000000-0005-0000-0000-0000FA590000}"/>
    <cellStyle name="40 % - Markeringsfarve2 3 2 7 5" xfId="36598" xr:uid="{00000000-0005-0000-0000-0000FB590000}"/>
    <cellStyle name="40 % - Markeringsfarve2 3 2 8" xfId="4176" xr:uid="{00000000-0005-0000-0000-0000FC590000}"/>
    <cellStyle name="40 % - Markeringsfarve2 3 2 8 2" xfId="7445" xr:uid="{00000000-0005-0000-0000-0000FD590000}"/>
    <cellStyle name="40 % - Markeringsfarve2 3 2 8 2 2" xfId="14934" xr:uid="{00000000-0005-0000-0000-0000FE590000}"/>
    <cellStyle name="40 % - Markeringsfarve2 3 2 8 2 2 2" xfId="31249" xr:uid="{00000000-0005-0000-0000-0000FF590000}"/>
    <cellStyle name="40 % - Markeringsfarve2 3 2 8 2 2 3" xfId="46213" xr:uid="{00000000-0005-0000-0000-0000005A0000}"/>
    <cellStyle name="40 % - Markeringsfarve2 3 2 8 2 3" xfId="24227" xr:uid="{00000000-0005-0000-0000-0000015A0000}"/>
    <cellStyle name="40 % - Markeringsfarve2 3 2 8 2 4" xfId="39214" xr:uid="{00000000-0005-0000-0000-0000025A0000}"/>
    <cellStyle name="40 % - Markeringsfarve2 3 2 8 3" xfId="12313" xr:uid="{00000000-0005-0000-0000-0000035A0000}"/>
    <cellStyle name="40 % - Markeringsfarve2 3 2 8 3 2" xfId="28633" xr:uid="{00000000-0005-0000-0000-0000045A0000}"/>
    <cellStyle name="40 % - Markeringsfarve2 3 2 8 3 3" xfId="43598" xr:uid="{00000000-0005-0000-0000-0000055A0000}"/>
    <cellStyle name="40 % - Markeringsfarve2 3 2 8 4" xfId="21611" xr:uid="{00000000-0005-0000-0000-0000065A0000}"/>
    <cellStyle name="40 % - Markeringsfarve2 3 2 8 5" xfId="36599" xr:uid="{00000000-0005-0000-0000-0000075A0000}"/>
    <cellStyle name="40 % - Markeringsfarve2 3 2 9" xfId="6495" xr:uid="{00000000-0005-0000-0000-0000085A0000}"/>
    <cellStyle name="40 % - Markeringsfarve2 3 2 9 2" xfId="13991" xr:uid="{00000000-0005-0000-0000-0000095A0000}"/>
    <cellStyle name="40 % - Markeringsfarve2 3 2 9 2 2" xfId="30306" xr:uid="{00000000-0005-0000-0000-00000A5A0000}"/>
    <cellStyle name="40 % - Markeringsfarve2 3 2 9 2 3" xfId="45270" xr:uid="{00000000-0005-0000-0000-00000B5A0000}"/>
    <cellStyle name="40 % - Markeringsfarve2 3 2 9 3" xfId="23284" xr:uid="{00000000-0005-0000-0000-00000C5A0000}"/>
    <cellStyle name="40 % - Markeringsfarve2 3 2 9 4" xfId="38271" xr:uid="{00000000-0005-0000-0000-00000D5A0000}"/>
    <cellStyle name="40 % - Markeringsfarve2 3 3" xfId="4177" xr:uid="{00000000-0005-0000-0000-00000E5A0000}"/>
    <cellStyle name="40 % - Markeringsfarve2 3 3 10" xfId="12314" xr:uid="{00000000-0005-0000-0000-00000F5A0000}"/>
    <cellStyle name="40 % - Markeringsfarve2 3 3 10 2" xfId="28634" xr:uid="{00000000-0005-0000-0000-0000105A0000}"/>
    <cellStyle name="40 % - Markeringsfarve2 3 3 10 3" xfId="43599" xr:uid="{00000000-0005-0000-0000-0000115A0000}"/>
    <cellStyle name="40 % - Markeringsfarve2 3 3 11" xfId="21612" xr:uid="{00000000-0005-0000-0000-0000125A0000}"/>
    <cellStyle name="40 % - Markeringsfarve2 3 3 12" xfId="36600" xr:uid="{00000000-0005-0000-0000-0000135A0000}"/>
    <cellStyle name="40 % - Markeringsfarve2 3 3 2" xfId="4178" xr:uid="{00000000-0005-0000-0000-0000145A0000}"/>
    <cellStyle name="40 % - Markeringsfarve2 3 3 2 2" xfId="4179" xr:uid="{00000000-0005-0000-0000-0000155A0000}"/>
    <cellStyle name="40 % - Markeringsfarve2 3 3 2 2 2" xfId="8375" xr:uid="{00000000-0005-0000-0000-0000165A0000}"/>
    <cellStyle name="40 % - Markeringsfarve2 3 3 2 2 2 2" xfId="15854" xr:uid="{00000000-0005-0000-0000-0000175A0000}"/>
    <cellStyle name="40 % - Markeringsfarve2 3 3 2 2 2 2 2" xfId="32169" xr:uid="{00000000-0005-0000-0000-0000185A0000}"/>
    <cellStyle name="40 % - Markeringsfarve2 3 3 2 2 2 2 3" xfId="47133" xr:uid="{00000000-0005-0000-0000-0000195A0000}"/>
    <cellStyle name="40 % - Markeringsfarve2 3 3 2 2 2 3" xfId="25147" xr:uid="{00000000-0005-0000-0000-00001A5A0000}"/>
    <cellStyle name="40 % - Markeringsfarve2 3 3 2 2 2 4" xfId="40134" xr:uid="{00000000-0005-0000-0000-00001B5A0000}"/>
    <cellStyle name="40 % - Markeringsfarve2 3 3 2 2 3" xfId="12316" xr:uid="{00000000-0005-0000-0000-00001C5A0000}"/>
    <cellStyle name="40 % - Markeringsfarve2 3 3 2 2 3 2" xfId="28636" xr:uid="{00000000-0005-0000-0000-00001D5A0000}"/>
    <cellStyle name="40 % - Markeringsfarve2 3 3 2 2 3 3" xfId="43601" xr:uid="{00000000-0005-0000-0000-00001E5A0000}"/>
    <cellStyle name="40 % - Markeringsfarve2 3 3 2 2 4" xfId="21614" xr:uid="{00000000-0005-0000-0000-00001F5A0000}"/>
    <cellStyle name="40 % - Markeringsfarve2 3 3 2 2 5" xfId="36602" xr:uid="{00000000-0005-0000-0000-0000205A0000}"/>
    <cellStyle name="40 % - Markeringsfarve2 3 3 2 3" xfId="4180" xr:uid="{00000000-0005-0000-0000-0000215A0000}"/>
    <cellStyle name="40 % - Markeringsfarve2 3 3 2 3 2" xfId="7605" xr:uid="{00000000-0005-0000-0000-0000225A0000}"/>
    <cellStyle name="40 % - Markeringsfarve2 3 3 2 3 2 2" xfId="15094" xr:uid="{00000000-0005-0000-0000-0000235A0000}"/>
    <cellStyle name="40 % - Markeringsfarve2 3 3 2 3 2 2 2" xfId="31409" xr:uid="{00000000-0005-0000-0000-0000245A0000}"/>
    <cellStyle name="40 % - Markeringsfarve2 3 3 2 3 2 2 3" xfId="46373" xr:uid="{00000000-0005-0000-0000-0000255A0000}"/>
    <cellStyle name="40 % - Markeringsfarve2 3 3 2 3 2 3" xfId="24387" xr:uid="{00000000-0005-0000-0000-0000265A0000}"/>
    <cellStyle name="40 % - Markeringsfarve2 3 3 2 3 2 4" xfId="39374" xr:uid="{00000000-0005-0000-0000-0000275A0000}"/>
    <cellStyle name="40 % - Markeringsfarve2 3 3 2 3 3" xfId="12317" xr:uid="{00000000-0005-0000-0000-0000285A0000}"/>
    <cellStyle name="40 % - Markeringsfarve2 3 3 2 3 3 2" xfId="28637" xr:uid="{00000000-0005-0000-0000-0000295A0000}"/>
    <cellStyle name="40 % - Markeringsfarve2 3 3 2 3 3 3" xfId="43602" xr:uid="{00000000-0005-0000-0000-00002A5A0000}"/>
    <cellStyle name="40 % - Markeringsfarve2 3 3 2 3 4" xfId="21615" xr:uid="{00000000-0005-0000-0000-00002B5A0000}"/>
    <cellStyle name="40 % - Markeringsfarve2 3 3 2 3 5" xfId="36603" xr:uid="{00000000-0005-0000-0000-00002C5A0000}"/>
    <cellStyle name="40 % - Markeringsfarve2 3 3 2 4" xfId="6502" xr:uid="{00000000-0005-0000-0000-00002D5A0000}"/>
    <cellStyle name="40 % - Markeringsfarve2 3 3 2 4 2" xfId="13998" xr:uid="{00000000-0005-0000-0000-00002E5A0000}"/>
    <cellStyle name="40 % - Markeringsfarve2 3 3 2 4 2 2" xfId="30313" xr:uid="{00000000-0005-0000-0000-00002F5A0000}"/>
    <cellStyle name="40 % - Markeringsfarve2 3 3 2 4 2 3" xfId="45277" xr:uid="{00000000-0005-0000-0000-0000305A0000}"/>
    <cellStyle name="40 % - Markeringsfarve2 3 3 2 4 3" xfId="23291" xr:uid="{00000000-0005-0000-0000-0000315A0000}"/>
    <cellStyle name="40 % - Markeringsfarve2 3 3 2 4 4" xfId="38278" xr:uid="{00000000-0005-0000-0000-0000325A0000}"/>
    <cellStyle name="40 % - Markeringsfarve2 3 3 2 5" xfId="12315" xr:uid="{00000000-0005-0000-0000-0000335A0000}"/>
    <cellStyle name="40 % - Markeringsfarve2 3 3 2 5 2" xfId="28635" xr:uid="{00000000-0005-0000-0000-0000345A0000}"/>
    <cellStyle name="40 % - Markeringsfarve2 3 3 2 5 3" xfId="43600" xr:uid="{00000000-0005-0000-0000-0000355A0000}"/>
    <cellStyle name="40 % - Markeringsfarve2 3 3 2 6" xfId="21613" xr:uid="{00000000-0005-0000-0000-0000365A0000}"/>
    <cellStyle name="40 % - Markeringsfarve2 3 3 2 7" xfId="36601" xr:uid="{00000000-0005-0000-0000-0000375A0000}"/>
    <cellStyle name="40 % - Markeringsfarve2 3 3 3" xfId="4181" xr:uid="{00000000-0005-0000-0000-0000385A0000}"/>
    <cellStyle name="40 % - Markeringsfarve2 3 3 3 2" xfId="4182" xr:uid="{00000000-0005-0000-0000-0000395A0000}"/>
    <cellStyle name="40 % - Markeringsfarve2 3 3 3 2 2" xfId="8467" xr:uid="{00000000-0005-0000-0000-00003A5A0000}"/>
    <cellStyle name="40 % - Markeringsfarve2 3 3 3 2 2 2" xfId="15946" xr:uid="{00000000-0005-0000-0000-00003B5A0000}"/>
    <cellStyle name="40 % - Markeringsfarve2 3 3 3 2 2 2 2" xfId="32261" xr:uid="{00000000-0005-0000-0000-00003C5A0000}"/>
    <cellStyle name="40 % - Markeringsfarve2 3 3 3 2 2 2 3" xfId="47225" xr:uid="{00000000-0005-0000-0000-00003D5A0000}"/>
    <cellStyle name="40 % - Markeringsfarve2 3 3 3 2 2 3" xfId="25239" xr:uid="{00000000-0005-0000-0000-00003E5A0000}"/>
    <cellStyle name="40 % - Markeringsfarve2 3 3 3 2 2 4" xfId="40226" xr:uid="{00000000-0005-0000-0000-00003F5A0000}"/>
    <cellStyle name="40 % - Markeringsfarve2 3 3 3 2 3" xfId="12319" xr:uid="{00000000-0005-0000-0000-0000405A0000}"/>
    <cellStyle name="40 % - Markeringsfarve2 3 3 3 2 3 2" xfId="28639" xr:uid="{00000000-0005-0000-0000-0000415A0000}"/>
    <cellStyle name="40 % - Markeringsfarve2 3 3 3 2 3 3" xfId="43604" xr:uid="{00000000-0005-0000-0000-0000425A0000}"/>
    <cellStyle name="40 % - Markeringsfarve2 3 3 3 2 4" xfId="21617" xr:uid="{00000000-0005-0000-0000-0000435A0000}"/>
    <cellStyle name="40 % - Markeringsfarve2 3 3 3 2 5" xfId="36605" xr:uid="{00000000-0005-0000-0000-0000445A0000}"/>
    <cellStyle name="40 % - Markeringsfarve2 3 3 3 3" xfId="4183" xr:uid="{00000000-0005-0000-0000-0000455A0000}"/>
    <cellStyle name="40 % - Markeringsfarve2 3 3 3 3 2" xfId="7697" xr:uid="{00000000-0005-0000-0000-0000465A0000}"/>
    <cellStyle name="40 % - Markeringsfarve2 3 3 3 3 2 2" xfId="15186" xr:uid="{00000000-0005-0000-0000-0000475A0000}"/>
    <cellStyle name="40 % - Markeringsfarve2 3 3 3 3 2 2 2" xfId="31501" xr:uid="{00000000-0005-0000-0000-0000485A0000}"/>
    <cellStyle name="40 % - Markeringsfarve2 3 3 3 3 2 2 3" xfId="46465" xr:uid="{00000000-0005-0000-0000-0000495A0000}"/>
    <cellStyle name="40 % - Markeringsfarve2 3 3 3 3 2 3" xfId="24479" xr:uid="{00000000-0005-0000-0000-00004A5A0000}"/>
    <cellStyle name="40 % - Markeringsfarve2 3 3 3 3 2 4" xfId="39466" xr:uid="{00000000-0005-0000-0000-00004B5A0000}"/>
    <cellStyle name="40 % - Markeringsfarve2 3 3 3 3 3" xfId="12320" xr:uid="{00000000-0005-0000-0000-00004C5A0000}"/>
    <cellStyle name="40 % - Markeringsfarve2 3 3 3 3 3 2" xfId="28640" xr:uid="{00000000-0005-0000-0000-00004D5A0000}"/>
    <cellStyle name="40 % - Markeringsfarve2 3 3 3 3 3 3" xfId="43605" xr:uid="{00000000-0005-0000-0000-00004E5A0000}"/>
    <cellStyle name="40 % - Markeringsfarve2 3 3 3 3 4" xfId="21618" xr:uid="{00000000-0005-0000-0000-00004F5A0000}"/>
    <cellStyle name="40 % - Markeringsfarve2 3 3 3 3 5" xfId="36606" xr:uid="{00000000-0005-0000-0000-0000505A0000}"/>
    <cellStyle name="40 % - Markeringsfarve2 3 3 3 4" xfId="6503" xr:uid="{00000000-0005-0000-0000-0000515A0000}"/>
    <cellStyle name="40 % - Markeringsfarve2 3 3 3 4 2" xfId="13999" xr:uid="{00000000-0005-0000-0000-0000525A0000}"/>
    <cellStyle name="40 % - Markeringsfarve2 3 3 3 4 2 2" xfId="30314" xr:uid="{00000000-0005-0000-0000-0000535A0000}"/>
    <cellStyle name="40 % - Markeringsfarve2 3 3 3 4 2 3" xfId="45278" xr:uid="{00000000-0005-0000-0000-0000545A0000}"/>
    <cellStyle name="40 % - Markeringsfarve2 3 3 3 4 3" xfId="23292" xr:uid="{00000000-0005-0000-0000-0000555A0000}"/>
    <cellStyle name="40 % - Markeringsfarve2 3 3 3 4 4" xfId="38279" xr:uid="{00000000-0005-0000-0000-0000565A0000}"/>
    <cellStyle name="40 % - Markeringsfarve2 3 3 3 5" xfId="12318" xr:uid="{00000000-0005-0000-0000-0000575A0000}"/>
    <cellStyle name="40 % - Markeringsfarve2 3 3 3 5 2" xfId="28638" xr:uid="{00000000-0005-0000-0000-0000585A0000}"/>
    <cellStyle name="40 % - Markeringsfarve2 3 3 3 5 3" xfId="43603" xr:uid="{00000000-0005-0000-0000-0000595A0000}"/>
    <cellStyle name="40 % - Markeringsfarve2 3 3 3 6" xfId="21616" xr:uid="{00000000-0005-0000-0000-00005A5A0000}"/>
    <cellStyle name="40 % - Markeringsfarve2 3 3 3 7" xfId="36604" xr:uid="{00000000-0005-0000-0000-00005B5A0000}"/>
    <cellStyle name="40 % - Markeringsfarve2 3 3 4" xfId="4184" xr:uid="{00000000-0005-0000-0000-00005C5A0000}"/>
    <cellStyle name="40 % - Markeringsfarve2 3 3 4 2" xfId="4185" xr:uid="{00000000-0005-0000-0000-00005D5A0000}"/>
    <cellStyle name="40 % - Markeringsfarve2 3 3 4 2 2" xfId="8613" xr:uid="{00000000-0005-0000-0000-00005E5A0000}"/>
    <cellStyle name="40 % - Markeringsfarve2 3 3 4 2 2 2" xfId="16092" xr:uid="{00000000-0005-0000-0000-00005F5A0000}"/>
    <cellStyle name="40 % - Markeringsfarve2 3 3 4 2 2 2 2" xfId="32407" xr:uid="{00000000-0005-0000-0000-0000605A0000}"/>
    <cellStyle name="40 % - Markeringsfarve2 3 3 4 2 2 2 3" xfId="47371" xr:uid="{00000000-0005-0000-0000-0000615A0000}"/>
    <cellStyle name="40 % - Markeringsfarve2 3 3 4 2 2 3" xfId="25385" xr:uid="{00000000-0005-0000-0000-0000625A0000}"/>
    <cellStyle name="40 % - Markeringsfarve2 3 3 4 2 2 4" xfId="40372" xr:uid="{00000000-0005-0000-0000-0000635A0000}"/>
    <cellStyle name="40 % - Markeringsfarve2 3 3 4 2 3" xfId="12322" xr:uid="{00000000-0005-0000-0000-0000645A0000}"/>
    <cellStyle name="40 % - Markeringsfarve2 3 3 4 2 3 2" xfId="28642" xr:uid="{00000000-0005-0000-0000-0000655A0000}"/>
    <cellStyle name="40 % - Markeringsfarve2 3 3 4 2 3 3" xfId="43607" xr:uid="{00000000-0005-0000-0000-0000665A0000}"/>
    <cellStyle name="40 % - Markeringsfarve2 3 3 4 2 4" xfId="21620" xr:uid="{00000000-0005-0000-0000-0000675A0000}"/>
    <cellStyle name="40 % - Markeringsfarve2 3 3 4 2 5" xfId="36608" xr:uid="{00000000-0005-0000-0000-0000685A0000}"/>
    <cellStyle name="40 % - Markeringsfarve2 3 3 4 3" xfId="4186" xr:uid="{00000000-0005-0000-0000-0000695A0000}"/>
    <cellStyle name="40 % - Markeringsfarve2 3 3 4 3 2" xfId="7889" xr:uid="{00000000-0005-0000-0000-00006A5A0000}"/>
    <cellStyle name="40 % - Markeringsfarve2 3 3 4 3 2 2" xfId="15377" xr:uid="{00000000-0005-0000-0000-00006B5A0000}"/>
    <cellStyle name="40 % - Markeringsfarve2 3 3 4 3 2 2 2" xfId="31692" xr:uid="{00000000-0005-0000-0000-00006C5A0000}"/>
    <cellStyle name="40 % - Markeringsfarve2 3 3 4 3 2 2 3" xfId="46656" xr:uid="{00000000-0005-0000-0000-00006D5A0000}"/>
    <cellStyle name="40 % - Markeringsfarve2 3 3 4 3 2 3" xfId="24670" xr:uid="{00000000-0005-0000-0000-00006E5A0000}"/>
    <cellStyle name="40 % - Markeringsfarve2 3 3 4 3 2 4" xfId="39657" xr:uid="{00000000-0005-0000-0000-00006F5A0000}"/>
    <cellStyle name="40 % - Markeringsfarve2 3 3 4 3 3" xfId="12323" xr:uid="{00000000-0005-0000-0000-0000705A0000}"/>
    <cellStyle name="40 % - Markeringsfarve2 3 3 4 3 3 2" xfId="28643" xr:uid="{00000000-0005-0000-0000-0000715A0000}"/>
    <cellStyle name="40 % - Markeringsfarve2 3 3 4 3 3 3" xfId="43608" xr:uid="{00000000-0005-0000-0000-0000725A0000}"/>
    <cellStyle name="40 % - Markeringsfarve2 3 3 4 3 4" xfId="21621" xr:uid="{00000000-0005-0000-0000-0000735A0000}"/>
    <cellStyle name="40 % - Markeringsfarve2 3 3 4 3 5" xfId="36609" xr:uid="{00000000-0005-0000-0000-0000745A0000}"/>
    <cellStyle name="40 % - Markeringsfarve2 3 3 4 4" xfId="6504" xr:uid="{00000000-0005-0000-0000-0000755A0000}"/>
    <cellStyle name="40 % - Markeringsfarve2 3 3 4 4 2" xfId="14000" xr:uid="{00000000-0005-0000-0000-0000765A0000}"/>
    <cellStyle name="40 % - Markeringsfarve2 3 3 4 4 2 2" xfId="30315" xr:uid="{00000000-0005-0000-0000-0000775A0000}"/>
    <cellStyle name="40 % - Markeringsfarve2 3 3 4 4 2 3" xfId="45279" xr:uid="{00000000-0005-0000-0000-0000785A0000}"/>
    <cellStyle name="40 % - Markeringsfarve2 3 3 4 4 3" xfId="23293" xr:uid="{00000000-0005-0000-0000-0000795A0000}"/>
    <cellStyle name="40 % - Markeringsfarve2 3 3 4 4 4" xfId="38280" xr:uid="{00000000-0005-0000-0000-00007A5A0000}"/>
    <cellStyle name="40 % - Markeringsfarve2 3 3 4 5" xfId="12321" xr:uid="{00000000-0005-0000-0000-00007B5A0000}"/>
    <cellStyle name="40 % - Markeringsfarve2 3 3 4 5 2" xfId="28641" xr:uid="{00000000-0005-0000-0000-00007C5A0000}"/>
    <cellStyle name="40 % - Markeringsfarve2 3 3 4 5 3" xfId="43606" xr:uid="{00000000-0005-0000-0000-00007D5A0000}"/>
    <cellStyle name="40 % - Markeringsfarve2 3 3 4 6" xfId="21619" xr:uid="{00000000-0005-0000-0000-00007E5A0000}"/>
    <cellStyle name="40 % - Markeringsfarve2 3 3 4 7" xfId="36607" xr:uid="{00000000-0005-0000-0000-00007F5A0000}"/>
    <cellStyle name="40 % - Markeringsfarve2 3 3 5" xfId="4187" xr:uid="{00000000-0005-0000-0000-0000805A0000}"/>
    <cellStyle name="40 % - Markeringsfarve2 3 3 5 2" xfId="4188" xr:uid="{00000000-0005-0000-0000-0000815A0000}"/>
    <cellStyle name="40 % - Markeringsfarve2 3 3 5 2 2" xfId="8730" xr:uid="{00000000-0005-0000-0000-0000825A0000}"/>
    <cellStyle name="40 % - Markeringsfarve2 3 3 5 2 2 2" xfId="16209" xr:uid="{00000000-0005-0000-0000-0000835A0000}"/>
    <cellStyle name="40 % - Markeringsfarve2 3 3 5 2 2 2 2" xfId="32524" xr:uid="{00000000-0005-0000-0000-0000845A0000}"/>
    <cellStyle name="40 % - Markeringsfarve2 3 3 5 2 2 2 3" xfId="47488" xr:uid="{00000000-0005-0000-0000-0000855A0000}"/>
    <cellStyle name="40 % - Markeringsfarve2 3 3 5 2 2 3" xfId="25502" xr:uid="{00000000-0005-0000-0000-0000865A0000}"/>
    <cellStyle name="40 % - Markeringsfarve2 3 3 5 2 2 4" xfId="40489" xr:uid="{00000000-0005-0000-0000-0000875A0000}"/>
    <cellStyle name="40 % - Markeringsfarve2 3 3 5 2 3" xfId="12325" xr:uid="{00000000-0005-0000-0000-0000885A0000}"/>
    <cellStyle name="40 % - Markeringsfarve2 3 3 5 2 3 2" xfId="28645" xr:uid="{00000000-0005-0000-0000-0000895A0000}"/>
    <cellStyle name="40 % - Markeringsfarve2 3 3 5 2 3 3" xfId="43610" xr:uid="{00000000-0005-0000-0000-00008A5A0000}"/>
    <cellStyle name="40 % - Markeringsfarve2 3 3 5 2 4" xfId="21623" xr:uid="{00000000-0005-0000-0000-00008B5A0000}"/>
    <cellStyle name="40 % - Markeringsfarve2 3 3 5 2 5" xfId="36611" xr:uid="{00000000-0005-0000-0000-00008C5A0000}"/>
    <cellStyle name="40 % - Markeringsfarve2 3 3 5 3" xfId="4189" xr:uid="{00000000-0005-0000-0000-00008D5A0000}"/>
    <cellStyle name="40 % - Markeringsfarve2 3 3 5 3 2" xfId="8006" xr:uid="{00000000-0005-0000-0000-00008E5A0000}"/>
    <cellStyle name="40 % - Markeringsfarve2 3 3 5 3 2 2" xfId="15494" xr:uid="{00000000-0005-0000-0000-00008F5A0000}"/>
    <cellStyle name="40 % - Markeringsfarve2 3 3 5 3 2 2 2" xfId="31809" xr:uid="{00000000-0005-0000-0000-0000905A0000}"/>
    <cellStyle name="40 % - Markeringsfarve2 3 3 5 3 2 2 3" xfId="46773" xr:uid="{00000000-0005-0000-0000-0000915A0000}"/>
    <cellStyle name="40 % - Markeringsfarve2 3 3 5 3 2 3" xfId="24787" xr:uid="{00000000-0005-0000-0000-0000925A0000}"/>
    <cellStyle name="40 % - Markeringsfarve2 3 3 5 3 2 4" xfId="39774" xr:uid="{00000000-0005-0000-0000-0000935A0000}"/>
    <cellStyle name="40 % - Markeringsfarve2 3 3 5 3 3" xfId="12326" xr:uid="{00000000-0005-0000-0000-0000945A0000}"/>
    <cellStyle name="40 % - Markeringsfarve2 3 3 5 3 3 2" xfId="28646" xr:uid="{00000000-0005-0000-0000-0000955A0000}"/>
    <cellStyle name="40 % - Markeringsfarve2 3 3 5 3 3 3" xfId="43611" xr:uid="{00000000-0005-0000-0000-0000965A0000}"/>
    <cellStyle name="40 % - Markeringsfarve2 3 3 5 3 4" xfId="21624" xr:uid="{00000000-0005-0000-0000-0000975A0000}"/>
    <cellStyle name="40 % - Markeringsfarve2 3 3 5 3 5" xfId="36612" xr:uid="{00000000-0005-0000-0000-0000985A0000}"/>
    <cellStyle name="40 % - Markeringsfarve2 3 3 5 4" xfId="6505" xr:uid="{00000000-0005-0000-0000-0000995A0000}"/>
    <cellStyle name="40 % - Markeringsfarve2 3 3 5 4 2" xfId="14001" xr:uid="{00000000-0005-0000-0000-00009A5A0000}"/>
    <cellStyle name="40 % - Markeringsfarve2 3 3 5 4 2 2" xfId="30316" xr:uid="{00000000-0005-0000-0000-00009B5A0000}"/>
    <cellStyle name="40 % - Markeringsfarve2 3 3 5 4 2 3" xfId="45280" xr:uid="{00000000-0005-0000-0000-00009C5A0000}"/>
    <cellStyle name="40 % - Markeringsfarve2 3 3 5 4 3" xfId="23294" xr:uid="{00000000-0005-0000-0000-00009D5A0000}"/>
    <cellStyle name="40 % - Markeringsfarve2 3 3 5 4 4" xfId="38281" xr:uid="{00000000-0005-0000-0000-00009E5A0000}"/>
    <cellStyle name="40 % - Markeringsfarve2 3 3 5 5" xfId="12324" xr:uid="{00000000-0005-0000-0000-00009F5A0000}"/>
    <cellStyle name="40 % - Markeringsfarve2 3 3 5 5 2" xfId="28644" xr:uid="{00000000-0005-0000-0000-0000A05A0000}"/>
    <cellStyle name="40 % - Markeringsfarve2 3 3 5 5 3" xfId="43609" xr:uid="{00000000-0005-0000-0000-0000A15A0000}"/>
    <cellStyle name="40 % - Markeringsfarve2 3 3 5 6" xfId="21622" xr:uid="{00000000-0005-0000-0000-0000A25A0000}"/>
    <cellStyle name="40 % - Markeringsfarve2 3 3 5 7" xfId="36610" xr:uid="{00000000-0005-0000-0000-0000A35A0000}"/>
    <cellStyle name="40 % - Markeringsfarve2 3 3 6" xfId="4190" xr:uid="{00000000-0005-0000-0000-0000A45A0000}"/>
    <cellStyle name="40 % - Markeringsfarve2 3 3 6 2" xfId="4191" xr:uid="{00000000-0005-0000-0000-0000A55A0000}"/>
    <cellStyle name="40 % - Markeringsfarve2 3 3 6 2 2" xfId="8821" xr:uid="{00000000-0005-0000-0000-0000A65A0000}"/>
    <cellStyle name="40 % - Markeringsfarve2 3 3 6 2 2 2" xfId="16300" xr:uid="{00000000-0005-0000-0000-0000A75A0000}"/>
    <cellStyle name="40 % - Markeringsfarve2 3 3 6 2 2 2 2" xfId="32615" xr:uid="{00000000-0005-0000-0000-0000A85A0000}"/>
    <cellStyle name="40 % - Markeringsfarve2 3 3 6 2 2 2 3" xfId="47579" xr:uid="{00000000-0005-0000-0000-0000A95A0000}"/>
    <cellStyle name="40 % - Markeringsfarve2 3 3 6 2 2 3" xfId="25593" xr:uid="{00000000-0005-0000-0000-0000AA5A0000}"/>
    <cellStyle name="40 % - Markeringsfarve2 3 3 6 2 2 4" xfId="40580" xr:uid="{00000000-0005-0000-0000-0000AB5A0000}"/>
    <cellStyle name="40 % - Markeringsfarve2 3 3 6 2 3" xfId="12328" xr:uid="{00000000-0005-0000-0000-0000AC5A0000}"/>
    <cellStyle name="40 % - Markeringsfarve2 3 3 6 2 3 2" xfId="28648" xr:uid="{00000000-0005-0000-0000-0000AD5A0000}"/>
    <cellStyle name="40 % - Markeringsfarve2 3 3 6 2 3 3" xfId="43613" xr:uid="{00000000-0005-0000-0000-0000AE5A0000}"/>
    <cellStyle name="40 % - Markeringsfarve2 3 3 6 2 4" xfId="21626" xr:uid="{00000000-0005-0000-0000-0000AF5A0000}"/>
    <cellStyle name="40 % - Markeringsfarve2 3 3 6 2 5" xfId="36614" xr:uid="{00000000-0005-0000-0000-0000B05A0000}"/>
    <cellStyle name="40 % - Markeringsfarve2 3 3 6 3" xfId="4192" xr:uid="{00000000-0005-0000-0000-0000B15A0000}"/>
    <cellStyle name="40 % - Markeringsfarve2 3 3 6 3 2" xfId="8098" xr:uid="{00000000-0005-0000-0000-0000B25A0000}"/>
    <cellStyle name="40 % - Markeringsfarve2 3 3 6 3 2 2" xfId="15586" xr:uid="{00000000-0005-0000-0000-0000B35A0000}"/>
    <cellStyle name="40 % - Markeringsfarve2 3 3 6 3 2 2 2" xfId="31901" xr:uid="{00000000-0005-0000-0000-0000B45A0000}"/>
    <cellStyle name="40 % - Markeringsfarve2 3 3 6 3 2 2 3" xfId="46865" xr:uid="{00000000-0005-0000-0000-0000B55A0000}"/>
    <cellStyle name="40 % - Markeringsfarve2 3 3 6 3 2 3" xfId="24879" xr:uid="{00000000-0005-0000-0000-0000B65A0000}"/>
    <cellStyle name="40 % - Markeringsfarve2 3 3 6 3 2 4" xfId="39866" xr:uid="{00000000-0005-0000-0000-0000B75A0000}"/>
    <cellStyle name="40 % - Markeringsfarve2 3 3 6 3 3" xfId="12329" xr:uid="{00000000-0005-0000-0000-0000B85A0000}"/>
    <cellStyle name="40 % - Markeringsfarve2 3 3 6 3 3 2" xfId="28649" xr:uid="{00000000-0005-0000-0000-0000B95A0000}"/>
    <cellStyle name="40 % - Markeringsfarve2 3 3 6 3 3 3" xfId="43614" xr:uid="{00000000-0005-0000-0000-0000BA5A0000}"/>
    <cellStyle name="40 % - Markeringsfarve2 3 3 6 3 4" xfId="21627" xr:uid="{00000000-0005-0000-0000-0000BB5A0000}"/>
    <cellStyle name="40 % - Markeringsfarve2 3 3 6 3 5" xfId="36615" xr:uid="{00000000-0005-0000-0000-0000BC5A0000}"/>
    <cellStyle name="40 % - Markeringsfarve2 3 3 6 4" xfId="6506" xr:uid="{00000000-0005-0000-0000-0000BD5A0000}"/>
    <cellStyle name="40 % - Markeringsfarve2 3 3 6 4 2" xfId="14002" xr:uid="{00000000-0005-0000-0000-0000BE5A0000}"/>
    <cellStyle name="40 % - Markeringsfarve2 3 3 6 4 2 2" xfId="30317" xr:uid="{00000000-0005-0000-0000-0000BF5A0000}"/>
    <cellStyle name="40 % - Markeringsfarve2 3 3 6 4 2 3" xfId="45281" xr:uid="{00000000-0005-0000-0000-0000C05A0000}"/>
    <cellStyle name="40 % - Markeringsfarve2 3 3 6 4 3" xfId="23295" xr:uid="{00000000-0005-0000-0000-0000C15A0000}"/>
    <cellStyle name="40 % - Markeringsfarve2 3 3 6 4 4" xfId="38282" xr:uid="{00000000-0005-0000-0000-0000C25A0000}"/>
    <cellStyle name="40 % - Markeringsfarve2 3 3 6 5" xfId="12327" xr:uid="{00000000-0005-0000-0000-0000C35A0000}"/>
    <cellStyle name="40 % - Markeringsfarve2 3 3 6 5 2" xfId="28647" xr:uid="{00000000-0005-0000-0000-0000C45A0000}"/>
    <cellStyle name="40 % - Markeringsfarve2 3 3 6 5 3" xfId="43612" xr:uid="{00000000-0005-0000-0000-0000C55A0000}"/>
    <cellStyle name="40 % - Markeringsfarve2 3 3 6 6" xfId="21625" xr:uid="{00000000-0005-0000-0000-0000C65A0000}"/>
    <cellStyle name="40 % - Markeringsfarve2 3 3 6 7" xfId="36613" xr:uid="{00000000-0005-0000-0000-0000C75A0000}"/>
    <cellStyle name="40 % - Markeringsfarve2 3 3 7" xfId="4193" xr:uid="{00000000-0005-0000-0000-0000C85A0000}"/>
    <cellStyle name="40 % - Markeringsfarve2 3 3 7 2" xfId="8256" xr:uid="{00000000-0005-0000-0000-0000C95A0000}"/>
    <cellStyle name="40 % - Markeringsfarve2 3 3 7 2 2" xfId="15735" xr:uid="{00000000-0005-0000-0000-0000CA5A0000}"/>
    <cellStyle name="40 % - Markeringsfarve2 3 3 7 2 2 2" xfId="32050" xr:uid="{00000000-0005-0000-0000-0000CB5A0000}"/>
    <cellStyle name="40 % - Markeringsfarve2 3 3 7 2 2 3" xfId="47014" xr:uid="{00000000-0005-0000-0000-0000CC5A0000}"/>
    <cellStyle name="40 % - Markeringsfarve2 3 3 7 2 3" xfId="25028" xr:uid="{00000000-0005-0000-0000-0000CD5A0000}"/>
    <cellStyle name="40 % - Markeringsfarve2 3 3 7 2 4" xfId="40015" xr:uid="{00000000-0005-0000-0000-0000CE5A0000}"/>
    <cellStyle name="40 % - Markeringsfarve2 3 3 7 3" xfId="12330" xr:uid="{00000000-0005-0000-0000-0000CF5A0000}"/>
    <cellStyle name="40 % - Markeringsfarve2 3 3 7 3 2" xfId="28650" xr:uid="{00000000-0005-0000-0000-0000D05A0000}"/>
    <cellStyle name="40 % - Markeringsfarve2 3 3 7 3 3" xfId="43615" xr:uid="{00000000-0005-0000-0000-0000D15A0000}"/>
    <cellStyle name="40 % - Markeringsfarve2 3 3 7 4" xfId="21628" xr:uid="{00000000-0005-0000-0000-0000D25A0000}"/>
    <cellStyle name="40 % - Markeringsfarve2 3 3 7 5" xfId="36616" xr:uid="{00000000-0005-0000-0000-0000D35A0000}"/>
    <cellStyle name="40 % - Markeringsfarve2 3 3 8" xfId="4194" xr:uid="{00000000-0005-0000-0000-0000D45A0000}"/>
    <cellStyle name="40 % - Markeringsfarve2 3 3 8 2" xfId="7484" xr:uid="{00000000-0005-0000-0000-0000D55A0000}"/>
    <cellStyle name="40 % - Markeringsfarve2 3 3 8 2 2" xfId="14973" xr:uid="{00000000-0005-0000-0000-0000D65A0000}"/>
    <cellStyle name="40 % - Markeringsfarve2 3 3 8 2 2 2" xfId="31288" xr:uid="{00000000-0005-0000-0000-0000D75A0000}"/>
    <cellStyle name="40 % - Markeringsfarve2 3 3 8 2 2 3" xfId="46252" xr:uid="{00000000-0005-0000-0000-0000D85A0000}"/>
    <cellStyle name="40 % - Markeringsfarve2 3 3 8 2 3" xfId="24266" xr:uid="{00000000-0005-0000-0000-0000D95A0000}"/>
    <cellStyle name="40 % - Markeringsfarve2 3 3 8 2 4" xfId="39253" xr:uid="{00000000-0005-0000-0000-0000DA5A0000}"/>
    <cellStyle name="40 % - Markeringsfarve2 3 3 8 3" xfId="12331" xr:uid="{00000000-0005-0000-0000-0000DB5A0000}"/>
    <cellStyle name="40 % - Markeringsfarve2 3 3 8 3 2" xfId="28651" xr:uid="{00000000-0005-0000-0000-0000DC5A0000}"/>
    <cellStyle name="40 % - Markeringsfarve2 3 3 8 3 3" xfId="43616" xr:uid="{00000000-0005-0000-0000-0000DD5A0000}"/>
    <cellStyle name="40 % - Markeringsfarve2 3 3 8 4" xfId="21629" xr:uid="{00000000-0005-0000-0000-0000DE5A0000}"/>
    <cellStyle name="40 % - Markeringsfarve2 3 3 8 5" xfId="36617" xr:uid="{00000000-0005-0000-0000-0000DF5A0000}"/>
    <cellStyle name="40 % - Markeringsfarve2 3 3 9" xfId="6501" xr:uid="{00000000-0005-0000-0000-0000E05A0000}"/>
    <cellStyle name="40 % - Markeringsfarve2 3 3 9 2" xfId="13997" xr:uid="{00000000-0005-0000-0000-0000E15A0000}"/>
    <cellStyle name="40 % - Markeringsfarve2 3 3 9 2 2" xfId="30312" xr:uid="{00000000-0005-0000-0000-0000E25A0000}"/>
    <cellStyle name="40 % - Markeringsfarve2 3 3 9 2 3" xfId="45276" xr:uid="{00000000-0005-0000-0000-0000E35A0000}"/>
    <cellStyle name="40 % - Markeringsfarve2 3 3 9 3" xfId="23290" xr:uid="{00000000-0005-0000-0000-0000E45A0000}"/>
    <cellStyle name="40 % - Markeringsfarve2 3 3 9 4" xfId="38277" xr:uid="{00000000-0005-0000-0000-0000E55A0000}"/>
    <cellStyle name="40 % - Markeringsfarve2 3 4" xfId="4195" xr:uid="{00000000-0005-0000-0000-0000E65A0000}"/>
    <cellStyle name="40 % - Markeringsfarve2 3 4 2" xfId="4196" xr:uid="{00000000-0005-0000-0000-0000E75A0000}"/>
    <cellStyle name="40 % - Markeringsfarve2 3 4 2 2" xfId="8297" xr:uid="{00000000-0005-0000-0000-0000E85A0000}"/>
    <cellStyle name="40 % - Markeringsfarve2 3 4 2 2 2" xfId="15776" xr:uid="{00000000-0005-0000-0000-0000E95A0000}"/>
    <cellStyle name="40 % - Markeringsfarve2 3 4 2 2 2 2" xfId="32091" xr:uid="{00000000-0005-0000-0000-0000EA5A0000}"/>
    <cellStyle name="40 % - Markeringsfarve2 3 4 2 2 2 3" xfId="47055" xr:uid="{00000000-0005-0000-0000-0000EB5A0000}"/>
    <cellStyle name="40 % - Markeringsfarve2 3 4 2 2 3" xfId="25069" xr:uid="{00000000-0005-0000-0000-0000EC5A0000}"/>
    <cellStyle name="40 % - Markeringsfarve2 3 4 2 2 4" xfId="40056" xr:uid="{00000000-0005-0000-0000-0000ED5A0000}"/>
    <cellStyle name="40 % - Markeringsfarve2 3 4 2 3" xfId="12333" xr:uid="{00000000-0005-0000-0000-0000EE5A0000}"/>
    <cellStyle name="40 % - Markeringsfarve2 3 4 2 3 2" xfId="28653" xr:uid="{00000000-0005-0000-0000-0000EF5A0000}"/>
    <cellStyle name="40 % - Markeringsfarve2 3 4 2 3 3" xfId="43618" xr:uid="{00000000-0005-0000-0000-0000F05A0000}"/>
    <cellStyle name="40 % - Markeringsfarve2 3 4 2 4" xfId="21631" xr:uid="{00000000-0005-0000-0000-0000F15A0000}"/>
    <cellStyle name="40 % - Markeringsfarve2 3 4 2 5" xfId="36619" xr:uid="{00000000-0005-0000-0000-0000F25A0000}"/>
    <cellStyle name="40 % - Markeringsfarve2 3 4 3" xfId="4197" xr:uid="{00000000-0005-0000-0000-0000F35A0000}"/>
    <cellStyle name="40 % - Markeringsfarve2 3 4 3 2" xfId="7527" xr:uid="{00000000-0005-0000-0000-0000F45A0000}"/>
    <cellStyle name="40 % - Markeringsfarve2 3 4 3 2 2" xfId="15016" xr:uid="{00000000-0005-0000-0000-0000F55A0000}"/>
    <cellStyle name="40 % - Markeringsfarve2 3 4 3 2 2 2" xfId="31331" xr:uid="{00000000-0005-0000-0000-0000F65A0000}"/>
    <cellStyle name="40 % - Markeringsfarve2 3 4 3 2 2 3" xfId="46295" xr:uid="{00000000-0005-0000-0000-0000F75A0000}"/>
    <cellStyle name="40 % - Markeringsfarve2 3 4 3 2 3" xfId="24309" xr:uid="{00000000-0005-0000-0000-0000F85A0000}"/>
    <cellStyle name="40 % - Markeringsfarve2 3 4 3 2 4" xfId="39296" xr:uid="{00000000-0005-0000-0000-0000F95A0000}"/>
    <cellStyle name="40 % - Markeringsfarve2 3 4 3 3" xfId="12334" xr:uid="{00000000-0005-0000-0000-0000FA5A0000}"/>
    <cellStyle name="40 % - Markeringsfarve2 3 4 3 3 2" xfId="28654" xr:uid="{00000000-0005-0000-0000-0000FB5A0000}"/>
    <cellStyle name="40 % - Markeringsfarve2 3 4 3 3 3" xfId="43619" xr:uid="{00000000-0005-0000-0000-0000FC5A0000}"/>
    <cellStyle name="40 % - Markeringsfarve2 3 4 3 4" xfId="21632" xr:uid="{00000000-0005-0000-0000-0000FD5A0000}"/>
    <cellStyle name="40 % - Markeringsfarve2 3 4 3 5" xfId="36620" xr:uid="{00000000-0005-0000-0000-0000FE5A0000}"/>
    <cellStyle name="40 % - Markeringsfarve2 3 4 4" xfId="6507" xr:uid="{00000000-0005-0000-0000-0000FF5A0000}"/>
    <cellStyle name="40 % - Markeringsfarve2 3 4 4 2" xfId="14003" xr:uid="{00000000-0005-0000-0000-0000005B0000}"/>
    <cellStyle name="40 % - Markeringsfarve2 3 4 4 2 2" xfId="30318" xr:uid="{00000000-0005-0000-0000-0000015B0000}"/>
    <cellStyle name="40 % - Markeringsfarve2 3 4 4 2 3" xfId="45282" xr:uid="{00000000-0005-0000-0000-0000025B0000}"/>
    <cellStyle name="40 % - Markeringsfarve2 3 4 4 3" xfId="23296" xr:uid="{00000000-0005-0000-0000-0000035B0000}"/>
    <cellStyle name="40 % - Markeringsfarve2 3 4 4 4" xfId="38283" xr:uid="{00000000-0005-0000-0000-0000045B0000}"/>
    <cellStyle name="40 % - Markeringsfarve2 3 4 5" xfId="12332" xr:uid="{00000000-0005-0000-0000-0000055B0000}"/>
    <cellStyle name="40 % - Markeringsfarve2 3 4 5 2" xfId="28652" xr:uid="{00000000-0005-0000-0000-0000065B0000}"/>
    <cellStyle name="40 % - Markeringsfarve2 3 4 5 3" xfId="43617" xr:uid="{00000000-0005-0000-0000-0000075B0000}"/>
    <cellStyle name="40 % - Markeringsfarve2 3 4 6" xfId="21630" xr:uid="{00000000-0005-0000-0000-0000085B0000}"/>
    <cellStyle name="40 % - Markeringsfarve2 3 4 7" xfId="36618" xr:uid="{00000000-0005-0000-0000-0000095B0000}"/>
    <cellStyle name="40 % - Markeringsfarve2 3 5" xfId="4198" xr:uid="{00000000-0005-0000-0000-00000A5B0000}"/>
    <cellStyle name="40 % - Markeringsfarve2 3 5 2" xfId="4199" xr:uid="{00000000-0005-0000-0000-00000B5B0000}"/>
    <cellStyle name="40 % - Markeringsfarve2 3 5 2 2" xfId="8465" xr:uid="{00000000-0005-0000-0000-00000C5B0000}"/>
    <cellStyle name="40 % - Markeringsfarve2 3 5 2 2 2" xfId="15944" xr:uid="{00000000-0005-0000-0000-00000D5B0000}"/>
    <cellStyle name="40 % - Markeringsfarve2 3 5 2 2 2 2" xfId="32259" xr:uid="{00000000-0005-0000-0000-00000E5B0000}"/>
    <cellStyle name="40 % - Markeringsfarve2 3 5 2 2 2 3" xfId="47223" xr:uid="{00000000-0005-0000-0000-00000F5B0000}"/>
    <cellStyle name="40 % - Markeringsfarve2 3 5 2 2 3" xfId="25237" xr:uid="{00000000-0005-0000-0000-0000105B0000}"/>
    <cellStyle name="40 % - Markeringsfarve2 3 5 2 2 4" xfId="40224" xr:uid="{00000000-0005-0000-0000-0000115B0000}"/>
    <cellStyle name="40 % - Markeringsfarve2 3 5 2 3" xfId="12336" xr:uid="{00000000-0005-0000-0000-0000125B0000}"/>
    <cellStyle name="40 % - Markeringsfarve2 3 5 2 3 2" xfId="28656" xr:uid="{00000000-0005-0000-0000-0000135B0000}"/>
    <cellStyle name="40 % - Markeringsfarve2 3 5 2 3 3" xfId="43621" xr:uid="{00000000-0005-0000-0000-0000145B0000}"/>
    <cellStyle name="40 % - Markeringsfarve2 3 5 2 4" xfId="21634" xr:uid="{00000000-0005-0000-0000-0000155B0000}"/>
    <cellStyle name="40 % - Markeringsfarve2 3 5 2 5" xfId="36622" xr:uid="{00000000-0005-0000-0000-0000165B0000}"/>
    <cellStyle name="40 % - Markeringsfarve2 3 5 3" xfId="4200" xr:uid="{00000000-0005-0000-0000-0000175B0000}"/>
    <cellStyle name="40 % - Markeringsfarve2 3 5 3 2" xfId="7695" xr:uid="{00000000-0005-0000-0000-0000185B0000}"/>
    <cellStyle name="40 % - Markeringsfarve2 3 5 3 2 2" xfId="15184" xr:uid="{00000000-0005-0000-0000-0000195B0000}"/>
    <cellStyle name="40 % - Markeringsfarve2 3 5 3 2 2 2" xfId="31499" xr:uid="{00000000-0005-0000-0000-00001A5B0000}"/>
    <cellStyle name="40 % - Markeringsfarve2 3 5 3 2 2 3" xfId="46463" xr:uid="{00000000-0005-0000-0000-00001B5B0000}"/>
    <cellStyle name="40 % - Markeringsfarve2 3 5 3 2 3" xfId="24477" xr:uid="{00000000-0005-0000-0000-00001C5B0000}"/>
    <cellStyle name="40 % - Markeringsfarve2 3 5 3 2 4" xfId="39464" xr:uid="{00000000-0005-0000-0000-00001D5B0000}"/>
    <cellStyle name="40 % - Markeringsfarve2 3 5 3 3" xfId="12337" xr:uid="{00000000-0005-0000-0000-00001E5B0000}"/>
    <cellStyle name="40 % - Markeringsfarve2 3 5 3 3 2" xfId="28657" xr:uid="{00000000-0005-0000-0000-00001F5B0000}"/>
    <cellStyle name="40 % - Markeringsfarve2 3 5 3 3 3" xfId="43622" xr:uid="{00000000-0005-0000-0000-0000205B0000}"/>
    <cellStyle name="40 % - Markeringsfarve2 3 5 3 4" xfId="21635" xr:uid="{00000000-0005-0000-0000-0000215B0000}"/>
    <cellStyle name="40 % - Markeringsfarve2 3 5 3 5" xfId="36623" xr:uid="{00000000-0005-0000-0000-0000225B0000}"/>
    <cellStyle name="40 % - Markeringsfarve2 3 5 4" xfId="6508" xr:uid="{00000000-0005-0000-0000-0000235B0000}"/>
    <cellStyle name="40 % - Markeringsfarve2 3 5 4 2" xfId="14004" xr:uid="{00000000-0005-0000-0000-0000245B0000}"/>
    <cellStyle name="40 % - Markeringsfarve2 3 5 4 2 2" xfId="30319" xr:uid="{00000000-0005-0000-0000-0000255B0000}"/>
    <cellStyle name="40 % - Markeringsfarve2 3 5 4 2 3" xfId="45283" xr:uid="{00000000-0005-0000-0000-0000265B0000}"/>
    <cellStyle name="40 % - Markeringsfarve2 3 5 4 3" xfId="23297" xr:uid="{00000000-0005-0000-0000-0000275B0000}"/>
    <cellStyle name="40 % - Markeringsfarve2 3 5 4 4" xfId="38284" xr:uid="{00000000-0005-0000-0000-0000285B0000}"/>
    <cellStyle name="40 % - Markeringsfarve2 3 5 5" xfId="12335" xr:uid="{00000000-0005-0000-0000-0000295B0000}"/>
    <cellStyle name="40 % - Markeringsfarve2 3 5 5 2" xfId="28655" xr:uid="{00000000-0005-0000-0000-00002A5B0000}"/>
    <cellStyle name="40 % - Markeringsfarve2 3 5 5 3" xfId="43620" xr:uid="{00000000-0005-0000-0000-00002B5B0000}"/>
    <cellStyle name="40 % - Markeringsfarve2 3 5 6" xfId="21633" xr:uid="{00000000-0005-0000-0000-00002C5B0000}"/>
    <cellStyle name="40 % - Markeringsfarve2 3 5 7" xfId="36621" xr:uid="{00000000-0005-0000-0000-00002D5B0000}"/>
    <cellStyle name="40 % - Markeringsfarve2 3 6" xfId="4201" xr:uid="{00000000-0005-0000-0000-00002E5B0000}"/>
    <cellStyle name="40 % - Markeringsfarve2 3 6 2" xfId="4202" xr:uid="{00000000-0005-0000-0000-00002F5B0000}"/>
    <cellStyle name="40 % - Markeringsfarve2 3 6 2 2" xfId="8535" xr:uid="{00000000-0005-0000-0000-0000305B0000}"/>
    <cellStyle name="40 % - Markeringsfarve2 3 6 2 2 2" xfId="16014" xr:uid="{00000000-0005-0000-0000-0000315B0000}"/>
    <cellStyle name="40 % - Markeringsfarve2 3 6 2 2 2 2" xfId="32329" xr:uid="{00000000-0005-0000-0000-0000325B0000}"/>
    <cellStyle name="40 % - Markeringsfarve2 3 6 2 2 2 3" xfId="47293" xr:uid="{00000000-0005-0000-0000-0000335B0000}"/>
    <cellStyle name="40 % - Markeringsfarve2 3 6 2 2 3" xfId="25307" xr:uid="{00000000-0005-0000-0000-0000345B0000}"/>
    <cellStyle name="40 % - Markeringsfarve2 3 6 2 2 4" xfId="40294" xr:uid="{00000000-0005-0000-0000-0000355B0000}"/>
    <cellStyle name="40 % - Markeringsfarve2 3 6 2 3" xfId="12339" xr:uid="{00000000-0005-0000-0000-0000365B0000}"/>
    <cellStyle name="40 % - Markeringsfarve2 3 6 2 3 2" xfId="28659" xr:uid="{00000000-0005-0000-0000-0000375B0000}"/>
    <cellStyle name="40 % - Markeringsfarve2 3 6 2 3 3" xfId="43624" xr:uid="{00000000-0005-0000-0000-0000385B0000}"/>
    <cellStyle name="40 % - Markeringsfarve2 3 6 2 4" xfId="21637" xr:uid="{00000000-0005-0000-0000-0000395B0000}"/>
    <cellStyle name="40 % - Markeringsfarve2 3 6 2 5" xfId="36625" xr:uid="{00000000-0005-0000-0000-00003A5B0000}"/>
    <cellStyle name="40 % - Markeringsfarve2 3 6 3" xfId="4203" xr:uid="{00000000-0005-0000-0000-00003B5B0000}"/>
    <cellStyle name="40 % - Markeringsfarve2 3 6 3 2" xfId="7811" xr:uid="{00000000-0005-0000-0000-00003C5B0000}"/>
    <cellStyle name="40 % - Markeringsfarve2 3 6 3 2 2" xfId="15299" xr:uid="{00000000-0005-0000-0000-00003D5B0000}"/>
    <cellStyle name="40 % - Markeringsfarve2 3 6 3 2 2 2" xfId="31614" xr:uid="{00000000-0005-0000-0000-00003E5B0000}"/>
    <cellStyle name="40 % - Markeringsfarve2 3 6 3 2 2 3" xfId="46578" xr:uid="{00000000-0005-0000-0000-00003F5B0000}"/>
    <cellStyle name="40 % - Markeringsfarve2 3 6 3 2 3" xfId="24592" xr:uid="{00000000-0005-0000-0000-0000405B0000}"/>
    <cellStyle name="40 % - Markeringsfarve2 3 6 3 2 4" xfId="39579" xr:uid="{00000000-0005-0000-0000-0000415B0000}"/>
    <cellStyle name="40 % - Markeringsfarve2 3 6 3 3" xfId="12340" xr:uid="{00000000-0005-0000-0000-0000425B0000}"/>
    <cellStyle name="40 % - Markeringsfarve2 3 6 3 3 2" xfId="28660" xr:uid="{00000000-0005-0000-0000-0000435B0000}"/>
    <cellStyle name="40 % - Markeringsfarve2 3 6 3 3 3" xfId="43625" xr:uid="{00000000-0005-0000-0000-0000445B0000}"/>
    <cellStyle name="40 % - Markeringsfarve2 3 6 3 4" xfId="21638" xr:uid="{00000000-0005-0000-0000-0000455B0000}"/>
    <cellStyle name="40 % - Markeringsfarve2 3 6 3 5" xfId="36626" xr:uid="{00000000-0005-0000-0000-0000465B0000}"/>
    <cellStyle name="40 % - Markeringsfarve2 3 6 4" xfId="6509" xr:uid="{00000000-0005-0000-0000-0000475B0000}"/>
    <cellStyle name="40 % - Markeringsfarve2 3 6 4 2" xfId="14005" xr:uid="{00000000-0005-0000-0000-0000485B0000}"/>
    <cellStyle name="40 % - Markeringsfarve2 3 6 4 2 2" xfId="30320" xr:uid="{00000000-0005-0000-0000-0000495B0000}"/>
    <cellStyle name="40 % - Markeringsfarve2 3 6 4 2 3" xfId="45284" xr:uid="{00000000-0005-0000-0000-00004A5B0000}"/>
    <cellStyle name="40 % - Markeringsfarve2 3 6 4 3" xfId="23298" xr:uid="{00000000-0005-0000-0000-00004B5B0000}"/>
    <cellStyle name="40 % - Markeringsfarve2 3 6 4 4" xfId="38285" xr:uid="{00000000-0005-0000-0000-00004C5B0000}"/>
    <cellStyle name="40 % - Markeringsfarve2 3 6 5" xfId="12338" xr:uid="{00000000-0005-0000-0000-00004D5B0000}"/>
    <cellStyle name="40 % - Markeringsfarve2 3 6 5 2" xfId="28658" xr:uid="{00000000-0005-0000-0000-00004E5B0000}"/>
    <cellStyle name="40 % - Markeringsfarve2 3 6 5 3" xfId="43623" xr:uid="{00000000-0005-0000-0000-00004F5B0000}"/>
    <cellStyle name="40 % - Markeringsfarve2 3 6 6" xfId="21636" xr:uid="{00000000-0005-0000-0000-0000505B0000}"/>
    <cellStyle name="40 % - Markeringsfarve2 3 6 7" xfId="36624" xr:uid="{00000000-0005-0000-0000-0000515B0000}"/>
    <cellStyle name="40 % - Markeringsfarve2 3 7" xfId="4204" xr:uid="{00000000-0005-0000-0000-0000525B0000}"/>
    <cellStyle name="40 % - Markeringsfarve2 3 7 2" xfId="4205" xr:uid="{00000000-0005-0000-0000-0000535B0000}"/>
    <cellStyle name="40 % - Markeringsfarve2 3 7 2 2" xfId="8652" xr:uid="{00000000-0005-0000-0000-0000545B0000}"/>
    <cellStyle name="40 % - Markeringsfarve2 3 7 2 2 2" xfId="16131" xr:uid="{00000000-0005-0000-0000-0000555B0000}"/>
    <cellStyle name="40 % - Markeringsfarve2 3 7 2 2 2 2" xfId="32446" xr:uid="{00000000-0005-0000-0000-0000565B0000}"/>
    <cellStyle name="40 % - Markeringsfarve2 3 7 2 2 2 3" xfId="47410" xr:uid="{00000000-0005-0000-0000-0000575B0000}"/>
    <cellStyle name="40 % - Markeringsfarve2 3 7 2 2 3" xfId="25424" xr:uid="{00000000-0005-0000-0000-0000585B0000}"/>
    <cellStyle name="40 % - Markeringsfarve2 3 7 2 2 4" xfId="40411" xr:uid="{00000000-0005-0000-0000-0000595B0000}"/>
    <cellStyle name="40 % - Markeringsfarve2 3 7 2 3" xfId="12342" xr:uid="{00000000-0005-0000-0000-00005A5B0000}"/>
    <cellStyle name="40 % - Markeringsfarve2 3 7 2 3 2" xfId="28662" xr:uid="{00000000-0005-0000-0000-00005B5B0000}"/>
    <cellStyle name="40 % - Markeringsfarve2 3 7 2 3 3" xfId="43627" xr:uid="{00000000-0005-0000-0000-00005C5B0000}"/>
    <cellStyle name="40 % - Markeringsfarve2 3 7 2 4" xfId="21640" xr:uid="{00000000-0005-0000-0000-00005D5B0000}"/>
    <cellStyle name="40 % - Markeringsfarve2 3 7 2 5" xfId="36628" xr:uid="{00000000-0005-0000-0000-00005E5B0000}"/>
    <cellStyle name="40 % - Markeringsfarve2 3 7 3" xfId="4206" xr:uid="{00000000-0005-0000-0000-00005F5B0000}"/>
    <cellStyle name="40 % - Markeringsfarve2 3 7 3 2" xfId="7928" xr:uid="{00000000-0005-0000-0000-0000605B0000}"/>
    <cellStyle name="40 % - Markeringsfarve2 3 7 3 2 2" xfId="15416" xr:uid="{00000000-0005-0000-0000-0000615B0000}"/>
    <cellStyle name="40 % - Markeringsfarve2 3 7 3 2 2 2" xfId="31731" xr:uid="{00000000-0005-0000-0000-0000625B0000}"/>
    <cellStyle name="40 % - Markeringsfarve2 3 7 3 2 2 3" xfId="46695" xr:uid="{00000000-0005-0000-0000-0000635B0000}"/>
    <cellStyle name="40 % - Markeringsfarve2 3 7 3 2 3" xfId="24709" xr:uid="{00000000-0005-0000-0000-0000645B0000}"/>
    <cellStyle name="40 % - Markeringsfarve2 3 7 3 2 4" xfId="39696" xr:uid="{00000000-0005-0000-0000-0000655B0000}"/>
    <cellStyle name="40 % - Markeringsfarve2 3 7 3 3" xfId="12343" xr:uid="{00000000-0005-0000-0000-0000665B0000}"/>
    <cellStyle name="40 % - Markeringsfarve2 3 7 3 3 2" xfId="28663" xr:uid="{00000000-0005-0000-0000-0000675B0000}"/>
    <cellStyle name="40 % - Markeringsfarve2 3 7 3 3 3" xfId="43628" xr:uid="{00000000-0005-0000-0000-0000685B0000}"/>
    <cellStyle name="40 % - Markeringsfarve2 3 7 3 4" xfId="21641" xr:uid="{00000000-0005-0000-0000-0000695B0000}"/>
    <cellStyle name="40 % - Markeringsfarve2 3 7 3 5" xfId="36629" xr:uid="{00000000-0005-0000-0000-00006A5B0000}"/>
    <cellStyle name="40 % - Markeringsfarve2 3 7 4" xfId="6510" xr:uid="{00000000-0005-0000-0000-00006B5B0000}"/>
    <cellStyle name="40 % - Markeringsfarve2 3 7 4 2" xfId="14006" xr:uid="{00000000-0005-0000-0000-00006C5B0000}"/>
    <cellStyle name="40 % - Markeringsfarve2 3 7 4 2 2" xfId="30321" xr:uid="{00000000-0005-0000-0000-00006D5B0000}"/>
    <cellStyle name="40 % - Markeringsfarve2 3 7 4 2 3" xfId="45285" xr:uid="{00000000-0005-0000-0000-00006E5B0000}"/>
    <cellStyle name="40 % - Markeringsfarve2 3 7 4 3" xfId="23299" xr:uid="{00000000-0005-0000-0000-00006F5B0000}"/>
    <cellStyle name="40 % - Markeringsfarve2 3 7 4 4" xfId="38286" xr:uid="{00000000-0005-0000-0000-0000705B0000}"/>
    <cellStyle name="40 % - Markeringsfarve2 3 7 5" xfId="12341" xr:uid="{00000000-0005-0000-0000-0000715B0000}"/>
    <cellStyle name="40 % - Markeringsfarve2 3 7 5 2" xfId="28661" xr:uid="{00000000-0005-0000-0000-0000725B0000}"/>
    <cellStyle name="40 % - Markeringsfarve2 3 7 5 3" xfId="43626" xr:uid="{00000000-0005-0000-0000-0000735B0000}"/>
    <cellStyle name="40 % - Markeringsfarve2 3 7 6" xfId="21639" xr:uid="{00000000-0005-0000-0000-0000745B0000}"/>
    <cellStyle name="40 % - Markeringsfarve2 3 7 7" xfId="36627" xr:uid="{00000000-0005-0000-0000-0000755B0000}"/>
    <cellStyle name="40 % - Markeringsfarve2 3 8" xfId="4207" xr:uid="{00000000-0005-0000-0000-0000765B0000}"/>
    <cellStyle name="40 % - Markeringsfarve2 3 8 2" xfId="4208" xr:uid="{00000000-0005-0000-0000-0000775B0000}"/>
    <cellStyle name="40 % - Markeringsfarve2 3 8 2 2" xfId="8819" xr:uid="{00000000-0005-0000-0000-0000785B0000}"/>
    <cellStyle name="40 % - Markeringsfarve2 3 8 2 2 2" xfId="16298" xr:uid="{00000000-0005-0000-0000-0000795B0000}"/>
    <cellStyle name="40 % - Markeringsfarve2 3 8 2 2 2 2" xfId="32613" xr:uid="{00000000-0005-0000-0000-00007A5B0000}"/>
    <cellStyle name="40 % - Markeringsfarve2 3 8 2 2 2 3" xfId="47577" xr:uid="{00000000-0005-0000-0000-00007B5B0000}"/>
    <cellStyle name="40 % - Markeringsfarve2 3 8 2 2 3" xfId="25591" xr:uid="{00000000-0005-0000-0000-00007C5B0000}"/>
    <cellStyle name="40 % - Markeringsfarve2 3 8 2 2 4" xfId="40578" xr:uid="{00000000-0005-0000-0000-00007D5B0000}"/>
    <cellStyle name="40 % - Markeringsfarve2 3 8 2 3" xfId="12345" xr:uid="{00000000-0005-0000-0000-00007E5B0000}"/>
    <cellStyle name="40 % - Markeringsfarve2 3 8 2 3 2" xfId="28665" xr:uid="{00000000-0005-0000-0000-00007F5B0000}"/>
    <cellStyle name="40 % - Markeringsfarve2 3 8 2 3 3" xfId="43630" xr:uid="{00000000-0005-0000-0000-0000805B0000}"/>
    <cellStyle name="40 % - Markeringsfarve2 3 8 2 4" xfId="21643" xr:uid="{00000000-0005-0000-0000-0000815B0000}"/>
    <cellStyle name="40 % - Markeringsfarve2 3 8 2 5" xfId="36631" xr:uid="{00000000-0005-0000-0000-0000825B0000}"/>
    <cellStyle name="40 % - Markeringsfarve2 3 8 3" xfId="4209" xr:uid="{00000000-0005-0000-0000-0000835B0000}"/>
    <cellStyle name="40 % - Markeringsfarve2 3 8 3 2" xfId="8096" xr:uid="{00000000-0005-0000-0000-0000845B0000}"/>
    <cellStyle name="40 % - Markeringsfarve2 3 8 3 2 2" xfId="15584" xr:uid="{00000000-0005-0000-0000-0000855B0000}"/>
    <cellStyle name="40 % - Markeringsfarve2 3 8 3 2 2 2" xfId="31899" xr:uid="{00000000-0005-0000-0000-0000865B0000}"/>
    <cellStyle name="40 % - Markeringsfarve2 3 8 3 2 2 3" xfId="46863" xr:uid="{00000000-0005-0000-0000-0000875B0000}"/>
    <cellStyle name="40 % - Markeringsfarve2 3 8 3 2 3" xfId="24877" xr:uid="{00000000-0005-0000-0000-0000885B0000}"/>
    <cellStyle name="40 % - Markeringsfarve2 3 8 3 2 4" xfId="39864" xr:uid="{00000000-0005-0000-0000-0000895B0000}"/>
    <cellStyle name="40 % - Markeringsfarve2 3 8 3 3" xfId="12346" xr:uid="{00000000-0005-0000-0000-00008A5B0000}"/>
    <cellStyle name="40 % - Markeringsfarve2 3 8 3 3 2" xfId="28666" xr:uid="{00000000-0005-0000-0000-00008B5B0000}"/>
    <cellStyle name="40 % - Markeringsfarve2 3 8 3 3 3" xfId="43631" xr:uid="{00000000-0005-0000-0000-00008C5B0000}"/>
    <cellStyle name="40 % - Markeringsfarve2 3 8 3 4" xfId="21644" xr:uid="{00000000-0005-0000-0000-00008D5B0000}"/>
    <cellStyle name="40 % - Markeringsfarve2 3 8 3 5" xfId="36632" xr:uid="{00000000-0005-0000-0000-00008E5B0000}"/>
    <cellStyle name="40 % - Markeringsfarve2 3 8 4" xfId="6511" xr:uid="{00000000-0005-0000-0000-00008F5B0000}"/>
    <cellStyle name="40 % - Markeringsfarve2 3 8 4 2" xfId="14007" xr:uid="{00000000-0005-0000-0000-0000905B0000}"/>
    <cellStyle name="40 % - Markeringsfarve2 3 8 4 2 2" xfId="30322" xr:uid="{00000000-0005-0000-0000-0000915B0000}"/>
    <cellStyle name="40 % - Markeringsfarve2 3 8 4 2 3" xfId="45286" xr:uid="{00000000-0005-0000-0000-0000925B0000}"/>
    <cellStyle name="40 % - Markeringsfarve2 3 8 4 3" xfId="23300" xr:uid="{00000000-0005-0000-0000-0000935B0000}"/>
    <cellStyle name="40 % - Markeringsfarve2 3 8 4 4" xfId="38287" xr:uid="{00000000-0005-0000-0000-0000945B0000}"/>
    <cellStyle name="40 % - Markeringsfarve2 3 8 5" xfId="12344" xr:uid="{00000000-0005-0000-0000-0000955B0000}"/>
    <cellStyle name="40 % - Markeringsfarve2 3 8 5 2" xfId="28664" xr:uid="{00000000-0005-0000-0000-0000965B0000}"/>
    <cellStyle name="40 % - Markeringsfarve2 3 8 5 3" xfId="43629" xr:uid="{00000000-0005-0000-0000-0000975B0000}"/>
    <cellStyle name="40 % - Markeringsfarve2 3 8 6" xfId="21642" xr:uid="{00000000-0005-0000-0000-0000985B0000}"/>
    <cellStyle name="40 % - Markeringsfarve2 3 8 7" xfId="36630" xr:uid="{00000000-0005-0000-0000-0000995B0000}"/>
    <cellStyle name="40 % - Markeringsfarve2 3 9" xfId="4210" xr:uid="{00000000-0005-0000-0000-00009A5B0000}"/>
    <cellStyle name="40 % - Markeringsfarve2 3 9 2" xfId="8178" xr:uid="{00000000-0005-0000-0000-00009B5B0000}"/>
    <cellStyle name="40 % - Markeringsfarve2 3 9 2 2" xfId="15657" xr:uid="{00000000-0005-0000-0000-00009C5B0000}"/>
    <cellStyle name="40 % - Markeringsfarve2 3 9 2 2 2" xfId="31972" xr:uid="{00000000-0005-0000-0000-00009D5B0000}"/>
    <cellStyle name="40 % - Markeringsfarve2 3 9 2 2 3" xfId="46936" xr:uid="{00000000-0005-0000-0000-00009E5B0000}"/>
    <cellStyle name="40 % - Markeringsfarve2 3 9 2 3" xfId="24950" xr:uid="{00000000-0005-0000-0000-00009F5B0000}"/>
    <cellStyle name="40 % - Markeringsfarve2 3 9 2 4" xfId="39937" xr:uid="{00000000-0005-0000-0000-0000A05B0000}"/>
    <cellStyle name="40 % - Markeringsfarve2 3 9 3" xfId="12347" xr:uid="{00000000-0005-0000-0000-0000A15B0000}"/>
    <cellStyle name="40 % - Markeringsfarve2 3 9 3 2" xfId="28667" xr:uid="{00000000-0005-0000-0000-0000A25B0000}"/>
    <cellStyle name="40 % - Markeringsfarve2 3 9 3 3" xfId="43632" xr:uid="{00000000-0005-0000-0000-0000A35B0000}"/>
    <cellStyle name="40 % - Markeringsfarve2 3 9 4" xfId="21645" xr:uid="{00000000-0005-0000-0000-0000A45B0000}"/>
    <cellStyle name="40 % - Markeringsfarve2 3 9 5" xfId="36633" xr:uid="{00000000-0005-0000-0000-0000A55B0000}"/>
    <cellStyle name="40 % - Markeringsfarve2 4" xfId="4211" xr:uid="{00000000-0005-0000-0000-0000A65B0000}"/>
    <cellStyle name="40 % - Markeringsfarve2 4 10" xfId="12348" xr:uid="{00000000-0005-0000-0000-0000A75B0000}"/>
    <cellStyle name="40 % - Markeringsfarve2 4 10 2" xfId="28668" xr:uid="{00000000-0005-0000-0000-0000A85B0000}"/>
    <cellStyle name="40 % - Markeringsfarve2 4 10 3" xfId="43633" xr:uid="{00000000-0005-0000-0000-0000A95B0000}"/>
    <cellStyle name="40 % - Markeringsfarve2 4 11" xfId="21646" xr:uid="{00000000-0005-0000-0000-0000AA5B0000}"/>
    <cellStyle name="40 % - Markeringsfarve2 4 12" xfId="36634" xr:uid="{00000000-0005-0000-0000-0000AB5B0000}"/>
    <cellStyle name="40 % - Markeringsfarve2 4 2" xfId="4212" xr:uid="{00000000-0005-0000-0000-0000AC5B0000}"/>
    <cellStyle name="40 % - Markeringsfarve2 4 2 2" xfId="4213" xr:uid="{00000000-0005-0000-0000-0000AD5B0000}"/>
    <cellStyle name="40 % - Markeringsfarve2 4 2 2 2" xfId="8322" xr:uid="{00000000-0005-0000-0000-0000AE5B0000}"/>
    <cellStyle name="40 % - Markeringsfarve2 4 2 2 2 2" xfId="15801" xr:uid="{00000000-0005-0000-0000-0000AF5B0000}"/>
    <cellStyle name="40 % - Markeringsfarve2 4 2 2 2 2 2" xfId="32116" xr:uid="{00000000-0005-0000-0000-0000B05B0000}"/>
    <cellStyle name="40 % - Markeringsfarve2 4 2 2 2 2 3" xfId="47080" xr:uid="{00000000-0005-0000-0000-0000B15B0000}"/>
    <cellStyle name="40 % - Markeringsfarve2 4 2 2 2 3" xfId="25094" xr:uid="{00000000-0005-0000-0000-0000B25B0000}"/>
    <cellStyle name="40 % - Markeringsfarve2 4 2 2 2 4" xfId="40081" xr:uid="{00000000-0005-0000-0000-0000B35B0000}"/>
    <cellStyle name="40 % - Markeringsfarve2 4 2 2 3" xfId="12350" xr:uid="{00000000-0005-0000-0000-0000B45B0000}"/>
    <cellStyle name="40 % - Markeringsfarve2 4 2 2 3 2" xfId="28670" xr:uid="{00000000-0005-0000-0000-0000B55B0000}"/>
    <cellStyle name="40 % - Markeringsfarve2 4 2 2 3 3" xfId="43635" xr:uid="{00000000-0005-0000-0000-0000B65B0000}"/>
    <cellStyle name="40 % - Markeringsfarve2 4 2 2 4" xfId="21648" xr:uid="{00000000-0005-0000-0000-0000B75B0000}"/>
    <cellStyle name="40 % - Markeringsfarve2 4 2 2 5" xfId="36636" xr:uid="{00000000-0005-0000-0000-0000B85B0000}"/>
    <cellStyle name="40 % - Markeringsfarve2 4 2 3" xfId="4214" xr:uid="{00000000-0005-0000-0000-0000B95B0000}"/>
    <cellStyle name="40 % - Markeringsfarve2 4 2 3 2" xfId="7552" xr:uid="{00000000-0005-0000-0000-0000BA5B0000}"/>
    <cellStyle name="40 % - Markeringsfarve2 4 2 3 2 2" xfId="15041" xr:uid="{00000000-0005-0000-0000-0000BB5B0000}"/>
    <cellStyle name="40 % - Markeringsfarve2 4 2 3 2 2 2" xfId="31356" xr:uid="{00000000-0005-0000-0000-0000BC5B0000}"/>
    <cellStyle name="40 % - Markeringsfarve2 4 2 3 2 2 3" xfId="46320" xr:uid="{00000000-0005-0000-0000-0000BD5B0000}"/>
    <cellStyle name="40 % - Markeringsfarve2 4 2 3 2 3" xfId="24334" xr:uid="{00000000-0005-0000-0000-0000BE5B0000}"/>
    <cellStyle name="40 % - Markeringsfarve2 4 2 3 2 4" xfId="39321" xr:uid="{00000000-0005-0000-0000-0000BF5B0000}"/>
    <cellStyle name="40 % - Markeringsfarve2 4 2 3 3" xfId="12351" xr:uid="{00000000-0005-0000-0000-0000C05B0000}"/>
    <cellStyle name="40 % - Markeringsfarve2 4 2 3 3 2" xfId="28671" xr:uid="{00000000-0005-0000-0000-0000C15B0000}"/>
    <cellStyle name="40 % - Markeringsfarve2 4 2 3 3 3" xfId="43636" xr:uid="{00000000-0005-0000-0000-0000C25B0000}"/>
    <cellStyle name="40 % - Markeringsfarve2 4 2 3 4" xfId="21649" xr:uid="{00000000-0005-0000-0000-0000C35B0000}"/>
    <cellStyle name="40 % - Markeringsfarve2 4 2 3 5" xfId="36637" xr:uid="{00000000-0005-0000-0000-0000C45B0000}"/>
    <cellStyle name="40 % - Markeringsfarve2 4 2 4" xfId="6513" xr:uid="{00000000-0005-0000-0000-0000C55B0000}"/>
    <cellStyle name="40 % - Markeringsfarve2 4 2 4 2" xfId="14009" xr:uid="{00000000-0005-0000-0000-0000C65B0000}"/>
    <cellStyle name="40 % - Markeringsfarve2 4 2 4 2 2" xfId="30324" xr:uid="{00000000-0005-0000-0000-0000C75B0000}"/>
    <cellStyle name="40 % - Markeringsfarve2 4 2 4 2 3" xfId="45288" xr:uid="{00000000-0005-0000-0000-0000C85B0000}"/>
    <cellStyle name="40 % - Markeringsfarve2 4 2 4 3" xfId="23302" xr:uid="{00000000-0005-0000-0000-0000C95B0000}"/>
    <cellStyle name="40 % - Markeringsfarve2 4 2 4 4" xfId="38289" xr:uid="{00000000-0005-0000-0000-0000CA5B0000}"/>
    <cellStyle name="40 % - Markeringsfarve2 4 2 5" xfId="12349" xr:uid="{00000000-0005-0000-0000-0000CB5B0000}"/>
    <cellStyle name="40 % - Markeringsfarve2 4 2 5 2" xfId="28669" xr:uid="{00000000-0005-0000-0000-0000CC5B0000}"/>
    <cellStyle name="40 % - Markeringsfarve2 4 2 5 3" xfId="43634" xr:uid="{00000000-0005-0000-0000-0000CD5B0000}"/>
    <cellStyle name="40 % - Markeringsfarve2 4 2 6" xfId="21647" xr:uid="{00000000-0005-0000-0000-0000CE5B0000}"/>
    <cellStyle name="40 % - Markeringsfarve2 4 2 7" xfId="36635" xr:uid="{00000000-0005-0000-0000-0000CF5B0000}"/>
    <cellStyle name="40 % - Markeringsfarve2 4 3" xfId="4215" xr:uid="{00000000-0005-0000-0000-0000D05B0000}"/>
    <cellStyle name="40 % - Markeringsfarve2 4 3 2" xfId="4216" xr:uid="{00000000-0005-0000-0000-0000D15B0000}"/>
    <cellStyle name="40 % - Markeringsfarve2 4 3 2 2" xfId="8468" xr:uid="{00000000-0005-0000-0000-0000D25B0000}"/>
    <cellStyle name="40 % - Markeringsfarve2 4 3 2 2 2" xfId="15947" xr:uid="{00000000-0005-0000-0000-0000D35B0000}"/>
    <cellStyle name="40 % - Markeringsfarve2 4 3 2 2 2 2" xfId="32262" xr:uid="{00000000-0005-0000-0000-0000D45B0000}"/>
    <cellStyle name="40 % - Markeringsfarve2 4 3 2 2 2 3" xfId="47226" xr:uid="{00000000-0005-0000-0000-0000D55B0000}"/>
    <cellStyle name="40 % - Markeringsfarve2 4 3 2 2 3" xfId="25240" xr:uid="{00000000-0005-0000-0000-0000D65B0000}"/>
    <cellStyle name="40 % - Markeringsfarve2 4 3 2 2 4" xfId="40227" xr:uid="{00000000-0005-0000-0000-0000D75B0000}"/>
    <cellStyle name="40 % - Markeringsfarve2 4 3 2 3" xfId="12353" xr:uid="{00000000-0005-0000-0000-0000D85B0000}"/>
    <cellStyle name="40 % - Markeringsfarve2 4 3 2 3 2" xfId="28673" xr:uid="{00000000-0005-0000-0000-0000D95B0000}"/>
    <cellStyle name="40 % - Markeringsfarve2 4 3 2 3 3" xfId="43638" xr:uid="{00000000-0005-0000-0000-0000DA5B0000}"/>
    <cellStyle name="40 % - Markeringsfarve2 4 3 2 4" xfId="21651" xr:uid="{00000000-0005-0000-0000-0000DB5B0000}"/>
    <cellStyle name="40 % - Markeringsfarve2 4 3 2 5" xfId="36639" xr:uid="{00000000-0005-0000-0000-0000DC5B0000}"/>
    <cellStyle name="40 % - Markeringsfarve2 4 3 3" xfId="4217" xr:uid="{00000000-0005-0000-0000-0000DD5B0000}"/>
    <cellStyle name="40 % - Markeringsfarve2 4 3 3 2" xfId="7698" xr:uid="{00000000-0005-0000-0000-0000DE5B0000}"/>
    <cellStyle name="40 % - Markeringsfarve2 4 3 3 2 2" xfId="15187" xr:uid="{00000000-0005-0000-0000-0000DF5B0000}"/>
    <cellStyle name="40 % - Markeringsfarve2 4 3 3 2 2 2" xfId="31502" xr:uid="{00000000-0005-0000-0000-0000E05B0000}"/>
    <cellStyle name="40 % - Markeringsfarve2 4 3 3 2 2 3" xfId="46466" xr:uid="{00000000-0005-0000-0000-0000E15B0000}"/>
    <cellStyle name="40 % - Markeringsfarve2 4 3 3 2 3" xfId="24480" xr:uid="{00000000-0005-0000-0000-0000E25B0000}"/>
    <cellStyle name="40 % - Markeringsfarve2 4 3 3 2 4" xfId="39467" xr:uid="{00000000-0005-0000-0000-0000E35B0000}"/>
    <cellStyle name="40 % - Markeringsfarve2 4 3 3 3" xfId="12354" xr:uid="{00000000-0005-0000-0000-0000E45B0000}"/>
    <cellStyle name="40 % - Markeringsfarve2 4 3 3 3 2" xfId="28674" xr:uid="{00000000-0005-0000-0000-0000E55B0000}"/>
    <cellStyle name="40 % - Markeringsfarve2 4 3 3 3 3" xfId="43639" xr:uid="{00000000-0005-0000-0000-0000E65B0000}"/>
    <cellStyle name="40 % - Markeringsfarve2 4 3 3 4" xfId="21652" xr:uid="{00000000-0005-0000-0000-0000E75B0000}"/>
    <cellStyle name="40 % - Markeringsfarve2 4 3 3 5" xfId="36640" xr:uid="{00000000-0005-0000-0000-0000E85B0000}"/>
    <cellStyle name="40 % - Markeringsfarve2 4 3 4" xfId="6514" xr:uid="{00000000-0005-0000-0000-0000E95B0000}"/>
    <cellStyle name="40 % - Markeringsfarve2 4 3 4 2" xfId="14010" xr:uid="{00000000-0005-0000-0000-0000EA5B0000}"/>
    <cellStyle name="40 % - Markeringsfarve2 4 3 4 2 2" xfId="30325" xr:uid="{00000000-0005-0000-0000-0000EB5B0000}"/>
    <cellStyle name="40 % - Markeringsfarve2 4 3 4 2 3" xfId="45289" xr:uid="{00000000-0005-0000-0000-0000EC5B0000}"/>
    <cellStyle name="40 % - Markeringsfarve2 4 3 4 3" xfId="23303" xr:uid="{00000000-0005-0000-0000-0000ED5B0000}"/>
    <cellStyle name="40 % - Markeringsfarve2 4 3 4 4" xfId="38290" xr:uid="{00000000-0005-0000-0000-0000EE5B0000}"/>
    <cellStyle name="40 % - Markeringsfarve2 4 3 5" xfId="12352" xr:uid="{00000000-0005-0000-0000-0000EF5B0000}"/>
    <cellStyle name="40 % - Markeringsfarve2 4 3 5 2" xfId="28672" xr:uid="{00000000-0005-0000-0000-0000F05B0000}"/>
    <cellStyle name="40 % - Markeringsfarve2 4 3 5 3" xfId="43637" xr:uid="{00000000-0005-0000-0000-0000F15B0000}"/>
    <cellStyle name="40 % - Markeringsfarve2 4 3 6" xfId="21650" xr:uid="{00000000-0005-0000-0000-0000F25B0000}"/>
    <cellStyle name="40 % - Markeringsfarve2 4 3 7" xfId="36638" xr:uid="{00000000-0005-0000-0000-0000F35B0000}"/>
    <cellStyle name="40 % - Markeringsfarve2 4 4" xfId="4218" xr:uid="{00000000-0005-0000-0000-0000F45B0000}"/>
    <cellStyle name="40 % - Markeringsfarve2 4 4 2" xfId="4219" xr:uid="{00000000-0005-0000-0000-0000F55B0000}"/>
    <cellStyle name="40 % - Markeringsfarve2 4 4 2 2" xfId="8560" xr:uid="{00000000-0005-0000-0000-0000F65B0000}"/>
    <cellStyle name="40 % - Markeringsfarve2 4 4 2 2 2" xfId="16039" xr:uid="{00000000-0005-0000-0000-0000F75B0000}"/>
    <cellStyle name="40 % - Markeringsfarve2 4 4 2 2 2 2" xfId="32354" xr:uid="{00000000-0005-0000-0000-0000F85B0000}"/>
    <cellStyle name="40 % - Markeringsfarve2 4 4 2 2 2 3" xfId="47318" xr:uid="{00000000-0005-0000-0000-0000F95B0000}"/>
    <cellStyle name="40 % - Markeringsfarve2 4 4 2 2 3" xfId="25332" xr:uid="{00000000-0005-0000-0000-0000FA5B0000}"/>
    <cellStyle name="40 % - Markeringsfarve2 4 4 2 2 4" xfId="40319" xr:uid="{00000000-0005-0000-0000-0000FB5B0000}"/>
    <cellStyle name="40 % - Markeringsfarve2 4 4 2 3" xfId="12356" xr:uid="{00000000-0005-0000-0000-0000FC5B0000}"/>
    <cellStyle name="40 % - Markeringsfarve2 4 4 2 3 2" xfId="28676" xr:uid="{00000000-0005-0000-0000-0000FD5B0000}"/>
    <cellStyle name="40 % - Markeringsfarve2 4 4 2 3 3" xfId="43641" xr:uid="{00000000-0005-0000-0000-0000FE5B0000}"/>
    <cellStyle name="40 % - Markeringsfarve2 4 4 2 4" xfId="21654" xr:uid="{00000000-0005-0000-0000-0000FF5B0000}"/>
    <cellStyle name="40 % - Markeringsfarve2 4 4 2 5" xfId="36642" xr:uid="{00000000-0005-0000-0000-0000005C0000}"/>
    <cellStyle name="40 % - Markeringsfarve2 4 4 3" xfId="4220" xr:uid="{00000000-0005-0000-0000-0000015C0000}"/>
    <cellStyle name="40 % - Markeringsfarve2 4 4 3 2" xfId="7836" xr:uid="{00000000-0005-0000-0000-0000025C0000}"/>
    <cellStyle name="40 % - Markeringsfarve2 4 4 3 2 2" xfId="15324" xr:uid="{00000000-0005-0000-0000-0000035C0000}"/>
    <cellStyle name="40 % - Markeringsfarve2 4 4 3 2 2 2" xfId="31639" xr:uid="{00000000-0005-0000-0000-0000045C0000}"/>
    <cellStyle name="40 % - Markeringsfarve2 4 4 3 2 2 3" xfId="46603" xr:uid="{00000000-0005-0000-0000-0000055C0000}"/>
    <cellStyle name="40 % - Markeringsfarve2 4 4 3 2 3" xfId="24617" xr:uid="{00000000-0005-0000-0000-0000065C0000}"/>
    <cellStyle name="40 % - Markeringsfarve2 4 4 3 2 4" xfId="39604" xr:uid="{00000000-0005-0000-0000-0000075C0000}"/>
    <cellStyle name="40 % - Markeringsfarve2 4 4 3 3" xfId="12357" xr:uid="{00000000-0005-0000-0000-0000085C0000}"/>
    <cellStyle name="40 % - Markeringsfarve2 4 4 3 3 2" xfId="28677" xr:uid="{00000000-0005-0000-0000-0000095C0000}"/>
    <cellStyle name="40 % - Markeringsfarve2 4 4 3 3 3" xfId="43642" xr:uid="{00000000-0005-0000-0000-00000A5C0000}"/>
    <cellStyle name="40 % - Markeringsfarve2 4 4 3 4" xfId="21655" xr:uid="{00000000-0005-0000-0000-00000B5C0000}"/>
    <cellStyle name="40 % - Markeringsfarve2 4 4 3 5" xfId="36643" xr:uid="{00000000-0005-0000-0000-00000C5C0000}"/>
    <cellStyle name="40 % - Markeringsfarve2 4 4 4" xfId="6515" xr:uid="{00000000-0005-0000-0000-00000D5C0000}"/>
    <cellStyle name="40 % - Markeringsfarve2 4 4 4 2" xfId="14011" xr:uid="{00000000-0005-0000-0000-00000E5C0000}"/>
    <cellStyle name="40 % - Markeringsfarve2 4 4 4 2 2" xfId="30326" xr:uid="{00000000-0005-0000-0000-00000F5C0000}"/>
    <cellStyle name="40 % - Markeringsfarve2 4 4 4 2 3" xfId="45290" xr:uid="{00000000-0005-0000-0000-0000105C0000}"/>
    <cellStyle name="40 % - Markeringsfarve2 4 4 4 3" xfId="23304" xr:uid="{00000000-0005-0000-0000-0000115C0000}"/>
    <cellStyle name="40 % - Markeringsfarve2 4 4 4 4" xfId="38291" xr:uid="{00000000-0005-0000-0000-0000125C0000}"/>
    <cellStyle name="40 % - Markeringsfarve2 4 4 5" xfId="12355" xr:uid="{00000000-0005-0000-0000-0000135C0000}"/>
    <cellStyle name="40 % - Markeringsfarve2 4 4 5 2" xfId="28675" xr:uid="{00000000-0005-0000-0000-0000145C0000}"/>
    <cellStyle name="40 % - Markeringsfarve2 4 4 5 3" xfId="43640" xr:uid="{00000000-0005-0000-0000-0000155C0000}"/>
    <cellStyle name="40 % - Markeringsfarve2 4 4 6" xfId="21653" xr:uid="{00000000-0005-0000-0000-0000165C0000}"/>
    <cellStyle name="40 % - Markeringsfarve2 4 4 7" xfId="36641" xr:uid="{00000000-0005-0000-0000-0000175C0000}"/>
    <cellStyle name="40 % - Markeringsfarve2 4 5" xfId="4221" xr:uid="{00000000-0005-0000-0000-0000185C0000}"/>
    <cellStyle name="40 % - Markeringsfarve2 4 5 2" xfId="4222" xr:uid="{00000000-0005-0000-0000-0000195C0000}"/>
    <cellStyle name="40 % - Markeringsfarve2 4 5 2 2" xfId="8677" xr:uid="{00000000-0005-0000-0000-00001A5C0000}"/>
    <cellStyle name="40 % - Markeringsfarve2 4 5 2 2 2" xfId="16156" xr:uid="{00000000-0005-0000-0000-00001B5C0000}"/>
    <cellStyle name="40 % - Markeringsfarve2 4 5 2 2 2 2" xfId="32471" xr:uid="{00000000-0005-0000-0000-00001C5C0000}"/>
    <cellStyle name="40 % - Markeringsfarve2 4 5 2 2 2 3" xfId="47435" xr:uid="{00000000-0005-0000-0000-00001D5C0000}"/>
    <cellStyle name="40 % - Markeringsfarve2 4 5 2 2 3" xfId="25449" xr:uid="{00000000-0005-0000-0000-00001E5C0000}"/>
    <cellStyle name="40 % - Markeringsfarve2 4 5 2 2 4" xfId="40436" xr:uid="{00000000-0005-0000-0000-00001F5C0000}"/>
    <cellStyle name="40 % - Markeringsfarve2 4 5 2 3" xfId="12359" xr:uid="{00000000-0005-0000-0000-0000205C0000}"/>
    <cellStyle name="40 % - Markeringsfarve2 4 5 2 3 2" xfId="28679" xr:uid="{00000000-0005-0000-0000-0000215C0000}"/>
    <cellStyle name="40 % - Markeringsfarve2 4 5 2 3 3" xfId="43644" xr:uid="{00000000-0005-0000-0000-0000225C0000}"/>
    <cellStyle name="40 % - Markeringsfarve2 4 5 2 4" xfId="21657" xr:uid="{00000000-0005-0000-0000-0000235C0000}"/>
    <cellStyle name="40 % - Markeringsfarve2 4 5 2 5" xfId="36645" xr:uid="{00000000-0005-0000-0000-0000245C0000}"/>
    <cellStyle name="40 % - Markeringsfarve2 4 5 3" xfId="4223" xr:uid="{00000000-0005-0000-0000-0000255C0000}"/>
    <cellStyle name="40 % - Markeringsfarve2 4 5 3 2" xfId="7953" xr:uid="{00000000-0005-0000-0000-0000265C0000}"/>
    <cellStyle name="40 % - Markeringsfarve2 4 5 3 2 2" xfId="15441" xr:uid="{00000000-0005-0000-0000-0000275C0000}"/>
    <cellStyle name="40 % - Markeringsfarve2 4 5 3 2 2 2" xfId="31756" xr:uid="{00000000-0005-0000-0000-0000285C0000}"/>
    <cellStyle name="40 % - Markeringsfarve2 4 5 3 2 2 3" xfId="46720" xr:uid="{00000000-0005-0000-0000-0000295C0000}"/>
    <cellStyle name="40 % - Markeringsfarve2 4 5 3 2 3" xfId="24734" xr:uid="{00000000-0005-0000-0000-00002A5C0000}"/>
    <cellStyle name="40 % - Markeringsfarve2 4 5 3 2 4" xfId="39721" xr:uid="{00000000-0005-0000-0000-00002B5C0000}"/>
    <cellStyle name="40 % - Markeringsfarve2 4 5 3 3" xfId="12360" xr:uid="{00000000-0005-0000-0000-00002C5C0000}"/>
    <cellStyle name="40 % - Markeringsfarve2 4 5 3 3 2" xfId="28680" xr:uid="{00000000-0005-0000-0000-00002D5C0000}"/>
    <cellStyle name="40 % - Markeringsfarve2 4 5 3 3 3" xfId="43645" xr:uid="{00000000-0005-0000-0000-00002E5C0000}"/>
    <cellStyle name="40 % - Markeringsfarve2 4 5 3 4" xfId="21658" xr:uid="{00000000-0005-0000-0000-00002F5C0000}"/>
    <cellStyle name="40 % - Markeringsfarve2 4 5 3 5" xfId="36646" xr:uid="{00000000-0005-0000-0000-0000305C0000}"/>
    <cellStyle name="40 % - Markeringsfarve2 4 5 4" xfId="6516" xr:uid="{00000000-0005-0000-0000-0000315C0000}"/>
    <cellStyle name="40 % - Markeringsfarve2 4 5 4 2" xfId="14012" xr:uid="{00000000-0005-0000-0000-0000325C0000}"/>
    <cellStyle name="40 % - Markeringsfarve2 4 5 4 2 2" xfId="30327" xr:uid="{00000000-0005-0000-0000-0000335C0000}"/>
    <cellStyle name="40 % - Markeringsfarve2 4 5 4 2 3" xfId="45291" xr:uid="{00000000-0005-0000-0000-0000345C0000}"/>
    <cellStyle name="40 % - Markeringsfarve2 4 5 4 3" xfId="23305" xr:uid="{00000000-0005-0000-0000-0000355C0000}"/>
    <cellStyle name="40 % - Markeringsfarve2 4 5 4 4" xfId="38292" xr:uid="{00000000-0005-0000-0000-0000365C0000}"/>
    <cellStyle name="40 % - Markeringsfarve2 4 5 5" xfId="12358" xr:uid="{00000000-0005-0000-0000-0000375C0000}"/>
    <cellStyle name="40 % - Markeringsfarve2 4 5 5 2" xfId="28678" xr:uid="{00000000-0005-0000-0000-0000385C0000}"/>
    <cellStyle name="40 % - Markeringsfarve2 4 5 5 3" xfId="43643" xr:uid="{00000000-0005-0000-0000-0000395C0000}"/>
    <cellStyle name="40 % - Markeringsfarve2 4 5 6" xfId="21656" xr:uid="{00000000-0005-0000-0000-00003A5C0000}"/>
    <cellStyle name="40 % - Markeringsfarve2 4 5 7" xfId="36644" xr:uid="{00000000-0005-0000-0000-00003B5C0000}"/>
    <cellStyle name="40 % - Markeringsfarve2 4 6" xfId="4224" xr:uid="{00000000-0005-0000-0000-00003C5C0000}"/>
    <cellStyle name="40 % - Markeringsfarve2 4 6 2" xfId="4225" xr:uid="{00000000-0005-0000-0000-00003D5C0000}"/>
    <cellStyle name="40 % - Markeringsfarve2 4 6 2 2" xfId="8822" xr:uid="{00000000-0005-0000-0000-00003E5C0000}"/>
    <cellStyle name="40 % - Markeringsfarve2 4 6 2 2 2" xfId="16301" xr:uid="{00000000-0005-0000-0000-00003F5C0000}"/>
    <cellStyle name="40 % - Markeringsfarve2 4 6 2 2 2 2" xfId="32616" xr:uid="{00000000-0005-0000-0000-0000405C0000}"/>
    <cellStyle name="40 % - Markeringsfarve2 4 6 2 2 2 3" xfId="47580" xr:uid="{00000000-0005-0000-0000-0000415C0000}"/>
    <cellStyle name="40 % - Markeringsfarve2 4 6 2 2 3" xfId="25594" xr:uid="{00000000-0005-0000-0000-0000425C0000}"/>
    <cellStyle name="40 % - Markeringsfarve2 4 6 2 2 4" xfId="40581" xr:uid="{00000000-0005-0000-0000-0000435C0000}"/>
    <cellStyle name="40 % - Markeringsfarve2 4 6 2 3" xfId="12362" xr:uid="{00000000-0005-0000-0000-0000445C0000}"/>
    <cellStyle name="40 % - Markeringsfarve2 4 6 2 3 2" xfId="28682" xr:uid="{00000000-0005-0000-0000-0000455C0000}"/>
    <cellStyle name="40 % - Markeringsfarve2 4 6 2 3 3" xfId="43647" xr:uid="{00000000-0005-0000-0000-0000465C0000}"/>
    <cellStyle name="40 % - Markeringsfarve2 4 6 2 4" xfId="21660" xr:uid="{00000000-0005-0000-0000-0000475C0000}"/>
    <cellStyle name="40 % - Markeringsfarve2 4 6 2 5" xfId="36648" xr:uid="{00000000-0005-0000-0000-0000485C0000}"/>
    <cellStyle name="40 % - Markeringsfarve2 4 6 3" xfId="4226" xr:uid="{00000000-0005-0000-0000-0000495C0000}"/>
    <cellStyle name="40 % - Markeringsfarve2 4 6 3 2" xfId="8099" xr:uid="{00000000-0005-0000-0000-00004A5C0000}"/>
    <cellStyle name="40 % - Markeringsfarve2 4 6 3 2 2" xfId="15587" xr:uid="{00000000-0005-0000-0000-00004B5C0000}"/>
    <cellStyle name="40 % - Markeringsfarve2 4 6 3 2 2 2" xfId="31902" xr:uid="{00000000-0005-0000-0000-00004C5C0000}"/>
    <cellStyle name="40 % - Markeringsfarve2 4 6 3 2 2 3" xfId="46866" xr:uid="{00000000-0005-0000-0000-00004D5C0000}"/>
    <cellStyle name="40 % - Markeringsfarve2 4 6 3 2 3" xfId="24880" xr:uid="{00000000-0005-0000-0000-00004E5C0000}"/>
    <cellStyle name="40 % - Markeringsfarve2 4 6 3 2 4" xfId="39867" xr:uid="{00000000-0005-0000-0000-00004F5C0000}"/>
    <cellStyle name="40 % - Markeringsfarve2 4 6 3 3" xfId="12363" xr:uid="{00000000-0005-0000-0000-0000505C0000}"/>
    <cellStyle name="40 % - Markeringsfarve2 4 6 3 3 2" xfId="28683" xr:uid="{00000000-0005-0000-0000-0000515C0000}"/>
    <cellStyle name="40 % - Markeringsfarve2 4 6 3 3 3" xfId="43648" xr:uid="{00000000-0005-0000-0000-0000525C0000}"/>
    <cellStyle name="40 % - Markeringsfarve2 4 6 3 4" xfId="21661" xr:uid="{00000000-0005-0000-0000-0000535C0000}"/>
    <cellStyle name="40 % - Markeringsfarve2 4 6 3 5" xfId="36649" xr:uid="{00000000-0005-0000-0000-0000545C0000}"/>
    <cellStyle name="40 % - Markeringsfarve2 4 6 4" xfId="6517" xr:uid="{00000000-0005-0000-0000-0000555C0000}"/>
    <cellStyle name="40 % - Markeringsfarve2 4 6 4 2" xfId="14013" xr:uid="{00000000-0005-0000-0000-0000565C0000}"/>
    <cellStyle name="40 % - Markeringsfarve2 4 6 4 2 2" xfId="30328" xr:uid="{00000000-0005-0000-0000-0000575C0000}"/>
    <cellStyle name="40 % - Markeringsfarve2 4 6 4 2 3" xfId="45292" xr:uid="{00000000-0005-0000-0000-0000585C0000}"/>
    <cellStyle name="40 % - Markeringsfarve2 4 6 4 3" xfId="23306" xr:uid="{00000000-0005-0000-0000-0000595C0000}"/>
    <cellStyle name="40 % - Markeringsfarve2 4 6 4 4" xfId="38293" xr:uid="{00000000-0005-0000-0000-00005A5C0000}"/>
    <cellStyle name="40 % - Markeringsfarve2 4 6 5" xfId="12361" xr:uid="{00000000-0005-0000-0000-00005B5C0000}"/>
    <cellStyle name="40 % - Markeringsfarve2 4 6 5 2" xfId="28681" xr:uid="{00000000-0005-0000-0000-00005C5C0000}"/>
    <cellStyle name="40 % - Markeringsfarve2 4 6 5 3" xfId="43646" xr:uid="{00000000-0005-0000-0000-00005D5C0000}"/>
    <cellStyle name="40 % - Markeringsfarve2 4 6 6" xfId="21659" xr:uid="{00000000-0005-0000-0000-00005E5C0000}"/>
    <cellStyle name="40 % - Markeringsfarve2 4 6 7" xfId="36647" xr:uid="{00000000-0005-0000-0000-00005F5C0000}"/>
    <cellStyle name="40 % - Markeringsfarve2 4 7" xfId="4227" xr:uid="{00000000-0005-0000-0000-0000605C0000}"/>
    <cellStyle name="40 % - Markeringsfarve2 4 7 2" xfId="8203" xr:uid="{00000000-0005-0000-0000-0000615C0000}"/>
    <cellStyle name="40 % - Markeringsfarve2 4 7 2 2" xfId="15682" xr:uid="{00000000-0005-0000-0000-0000625C0000}"/>
    <cellStyle name="40 % - Markeringsfarve2 4 7 2 2 2" xfId="31997" xr:uid="{00000000-0005-0000-0000-0000635C0000}"/>
    <cellStyle name="40 % - Markeringsfarve2 4 7 2 2 3" xfId="46961" xr:uid="{00000000-0005-0000-0000-0000645C0000}"/>
    <cellStyle name="40 % - Markeringsfarve2 4 7 2 3" xfId="24975" xr:uid="{00000000-0005-0000-0000-0000655C0000}"/>
    <cellStyle name="40 % - Markeringsfarve2 4 7 2 4" xfId="39962" xr:uid="{00000000-0005-0000-0000-0000665C0000}"/>
    <cellStyle name="40 % - Markeringsfarve2 4 7 3" xfId="12364" xr:uid="{00000000-0005-0000-0000-0000675C0000}"/>
    <cellStyle name="40 % - Markeringsfarve2 4 7 3 2" xfId="28684" xr:uid="{00000000-0005-0000-0000-0000685C0000}"/>
    <cellStyle name="40 % - Markeringsfarve2 4 7 3 3" xfId="43649" xr:uid="{00000000-0005-0000-0000-0000695C0000}"/>
    <cellStyle name="40 % - Markeringsfarve2 4 7 4" xfId="21662" xr:uid="{00000000-0005-0000-0000-00006A5C0000}"/>
    <cellStyle name="40 % - Markeringsfarve2 4 7 5" xfId="36650" xr:uid="{00000000-0005-0000-0000-00006B5C0000}"/>
    <cellStyle name="40 % - Markeringsfarve2 4 8" xfId="4228" xr:uid="{00000000-0005-0000-0000-00006C5C0000}"/>
    <cellStyle name="40 % - Markeringsfarve2 4 8 2" xfId="7431" xr:uid="{00000000-0005-0000-0000-00006D5C0000}"/>
    <cellStyle name="40 % - Markeringsfarve2 4 8 2 2" xfId="14920" xr:uid="{00000000-0005-0000-0000-00006E5C0000}"/>
    <cellStyle name="40 % - Markeringsfarve2 4 8 2 2 2" xfId="31235" xr:uid="{00000000-0005-0000-0000-00006F5C0000}"/>
    <cellStyle name="40 % - Markeringsfarve2 4 8 2 2 3" xfId="46199" xr:uid="{00000000-0005-0000-0000-0000705C0000}"/>
    <cellStyle name="40 % - Markeringsfarve2 4 8 2 3" xfId="24213" xr:uid="{00000000-0005-0000-0000-0000715C0000}"/>
    <cellStyle name="40 % - Markeringsfarve2 4 8 2 4" xfId="39200" xr:uid="{00000000-0005-0000-0000-0000725C0000}"/>
    <cellStyle name="40 % - Markeringsfarve2 4 8 3" xfId="12365" xr:uid="{00000000-0005-0000-0000-0000735C0000}"/>
    <cellStyle name="40 % - Markeringsfarve2 4 8 3 2" xfId="28685" xr:uid="{00000000-0005-0000-0000-0000745C0000}"/>
    <cellStyle name="40 % - Markeringsfarve2 4 8 3 3" xfId="43650" xr:uid="{00000000-0005-0000-0000-0000755C0000}"/>
    <cellStyle name="40 % - Markeringsfarve2 4 8 4" xfId="21663" xr:uid="{00000000-0005-0000-0000-0000765C0000}"/>
    <cellStyle name="40 % - Markeringsfarve2 4 8 5" xfId="36651" xr:uid="{00000000-0005-0000-0000-0000775C0000}"/>
    <cellStyle name="40 % - Markeringsfarve2 4 9" xfId="6512" xr:uid="{00000000-0005-0000-0000-0000785C0000}"/>
    <cellStyle name="40 % - Markeringsfarve2 4 9 2" xfId="14008" xr:uid="{00000000-0005-0000-0000-0000795C0000}"/>
    <cellStyle name="40 % - Markeringsfarve2 4 9 2 2" xfId="30323" xr:uid="{00000000-0005-0000-0000-00007A5C0000}"/>
    <cellStyle name="40 % - Markeringsfarve2 4 9 2 3" xfId="45287" xr:uid="{00000000-0005-0000-0000-00007B5C0000}"/>
    <cellStyle name="40 % - Markeringsfarve2 4 9 3" xfId="23301" xr:uid="{00000000-0005-0000-0000-00007C5C0000}"/>
    <cellStyle name="40 % - Markeringsfarve2 4 9 4" xfId="38288" xr:uid="{00000000-0005-0000-0000-00007D5C0000}"/>
    <cellStyle name="40 % - Markeringsfarve2 5" xfId="4229" xr:uid="{00000000-0005-0000-0000-00007E5C0000}"/>
    <cellStyle name="40 % - Markeringsfarve2 5 10" xfId="12366" xr:uid="{00000000-0005-0000-0000-00007F5C0000}"/>
    <cellStyle name="40 % - Markeringsfarve2 5 10 2" xfId="28686" xr:uid="{00000000-0005-0000-0000-0000805C0000}"/>
    <cellStyle name="40 % - Markeringsfarve2 5 10 3" xfId="43651" xr:uid="{00000000-0005-0000-0000-0000815C0000}"/>
    <cellStyle name="40 % - Markeringsfarve2 5 11" xfId="21664" xr:uid="{00000000-0005-0000-0000-0000825C0000}"/>
    <cellStyle name="40 % - Markeringsfarve2 5 12" xfId="36652" xr:uid="{00000000-0005-0000-0000-0000835C0000}"/>
    <cellStyle name="40 % - Markeringsfarve2 5 2" xfId="4230" xr:uid="{00000000-0005-0000-0000-0000845C0000}"/>
    <cellStyle name="40 % - Markeringsfarve2 5 2 2" xfId="4231" xr:uid="{00000000-0005-0000-0000-0000855C0000}"/>
    <cellStyle name="40 % - Markeringsfarve2 5 2 2 2" xfId="8361" xr:uid="{00000000-0005-0000-0000-0000865C0000}"/>
    <cellStyle name="40 % - Markeringsfarve2 5 2 2 2 2" xfId="15840" xr:uid="{00000000-0005-0000-0000-0000875C0000}"/>
    <cellStyle name="40 % - Markeringsfarve2 5 2 2 2 2 2" xfId="32155" xr:uid="{00000000-0005-0000-0000-0000885C0000}"/>
    <cellStyle name="40 % - Markeringsfarve2 5 2 2 2 2 3" xfId="47119" xr:uid="{00000000-0005-0000-0000-0000895C0000}"/>
    <cellStyle name="40 % - Markeringsfarve2 5 2 2 2 3" xfId="25133" xr:uid="{00000000-0005-0000-0000-00008A5C0000}"/>
    <cellStyle name="40 % - Markeringsfarve2 5 2 2 2 4" xfId="40120" xr:uid="{00000000-0005-0000-0000-00008B5C0000}"/>
    <cellStyle name="40 % - Markeringsfarve2 5 2 2 3" xfId="12368" xr:uid="{00000000-0005-0000-0000-00008C5C0000}"/>
    <cellStyle name="40 % - Markeringsfarve2 5 2 2 3 2" xfId="28688" xr:uid="{00000000-0005-0000-0000-00008D5C0000}"/>
    <cellStyle name="40 % - Markeringsfarve2 5 2 2 3 3" xfId="43653" xr:uid="{00000000-0005-0000-0000-00008E5C0000}"/>
    <cellStyle name="40 % - Markeringsfarve2 5 2 2 4" xfId="21666" xr:uid="{00000000-0005-0000-0000-00008F5C0000}"/>
    <cellStyle name="40 % - Markeringsfarve2 5 2 2 5" xfId="36654" xr:uid="{00000000-0005-0000-0000-0000905C0000}"/>
    <cellStyle name="40 % - Markeringsfarve2 5 2 3" xfId="4232" xr:uid="{00000000-0005-0000-0000-0000915C0000}"/>
    <cellStyle name="40 % - Markeringsfarve2 5 2 3 2" xfId="7591" xr:uid="{00000000-0005-0000-0000-0000925C0000}"/>
    <cellStyle name="40 % - Markeringsfarve2 5 2 3 2 2" xfId="15080" xr:uid="{00000000-0005-0000-0000-0000935C0000}"/>
    <cellStyle name="40 % - Markeringsfarve2 5 2 3 2 2 2" xfId="31395" xr:uid="{00000000-0005-0000-0000-0000945C0000}"/>
    <cellStyle name="40 % - Markeringsfarve2 5 2 3 2 2 3" xfId="46359" xr:uid="{00000000-0005-0000-0000-0000955C0000}"/>
    <cellStyle name="40 % - Markeringsfarve2 5 2 3 2 3" xfId="24373" xr:uid="{00000000-0005-0000-0000-0000965C0000}"/>
    <cellStyle name="40 % - Markeringsfarve2 5 2 3 2 4" xfId="39360" xr:uid="{00000000-0005-0000-0000-0000975C0000}"/>
    <cellStyle name="40 % - Markeringsfarve2 5 2 3 3" xfId="12369" xr:uid="{00000000-0005-0000-0000-0000985C0000}"/>
    <cellStyle name="40 % - Markeringsfarve2 5 2 3 3 2" xfId="28689" xr:uid="{00000000-0005-0000-0000-0000995C0000}"/>
    <cellStyle name="40 % - Markeringsfarve2 5 2 3 3 3" xfId="43654" xr:uid="{00000000-0005-0000-0000-00009A5C0000}"/>
    <cellStyle name="40 % - Markeringsfarve2 5 2 3 4" xfId="21667" xr:uid="{00000000-0005-0000-0000-00009B5C0000}"/>
    <cellStyle name="40 % - Markeringsfarve2 5 2 3 5" xfId="36655" xr:uid="{00000000-0005-0000-0000-00009C5C0000}"/>
    <cellStyle name="40 % - Markeringsfarve2 5 2 4" xfId="6519" xr:uid="{00000000-0005-0000-0000-00009D5C0000}"/>
    <cellStyle name="40 % - Markeringsfarve2 5 2 4 2" xfId="14015" xr:uid="{00000000-0005-0000-0000-00009E5C0000}"/>
    <cellStyle name="40 % - Markeringsfarve2 5 2 4 2 2" xfId="30330" xr:uid="{00000000-0005-0000-0000-00009F5C0000}"/>
    <cellStyle name="40 % - Markeringsfarve2 5 2 4 2 3" xfId="45294" xr:uid="{00000000-0005-0000-0000-0000A05C0000}"/>
    <cellStyle name="40 % - Markeringsfarve2 5 2 4 3" xfId="23308" xr:uid="{00000000-0005-0000-0000-0000A15C0000}"/>
    <cellStyle name="40 % - Markeringsfarve2 5 2 4 4" xfId="38295" xr:uid="{00000000-0005-0000-0000-0000A25C0000}"/>
    <cellStyle name="40 % - Markeringsfarve2 5 2 5" xfId="12367" xr:uid="{00000000-0005-0000-0000-0000A35C0000}"/>
    <cellStyle name="40 % - Markeringsfarve2 5 2 5 2" xfId="28687" xr:uid="{00000000-0005-0000-0000-0000A45C0000}"/>
    <cellStyle name="40 % - Markeringsfarve2 5 2 5 3" xfId="43652" xr:uid="{00000000-0005-0000-0000-0000A55C0000}"/>
    <cellStyle name="40 % - Markeringsfarve2 5 2 6" xfId="21665" xr:uid="{00000000-0005-0000-0000-0000A65C0000}"/>
    <cellStyle name="40 % - Markeringsfarve2 5 2 7" xfId="36653" xr:uid="{00000000-0005-0000-0000-0000A75C0000}"/>
    <cellStyle name="40 % - Markeringsfarve2 5 3" xfId="4233" xr:uid="{00000000-0005-0000-0000-0000A85C0000}"/>
    <cellStyle name="40 % - Markeringsfarve2 5 3 2" xfId="4234" xr:uid="{00000000-0005-0000-0000-0000A95C0000}"/>
    <cellStyle name="40 % - Markeringsfarve2 5 3 2 2" xfId="8469" xr:uid="{00000000-0005-0000-0000-0000AA5C0000}"/>
    <cellStyle name="40 % - Markeringsfarve2 5 3 2 2 2" xfId="15948" xr:uid="{00000000-0005-0000-0000-0000AB5C0000}"/>
    <cellStyle name="40 % - Markeringsfarve2 5 3 2 2 2 2" xfId="32263" xr:uid="{00000000-0005-0000-0000-0000AC5C0000}"/>
    <cellStyle name="40 % - Markeringsfarve2 5 3 2 2 2 3" xfId="47227" xr:uid="{00000000-0005-0000-0000-0000AD5C0000}"/>
    <cellStyle name="40 % - Markeringsfarve2 5 3 2 2 3" xfId="25241" xr:uid="{00000000-0005-0000-0000-0000AE5C0000}"/>
    <cellStyle name="40 % - Markeringsfarve2 5 3 2 2 4" xfId="40228" xr:uid="{00000000-0005-0000-0000-0000AF5C0000}"/>
    <cellStyle name="40 % - Markeringsfarve2 5 3 2 3" xfId="12371" xr:uid="{00000000-0005-0000-0000-0000B05C0000}"/>
    <cellStyle name="40 % - Markeringsfarve2 5 3 2 3 2" xfId="28691" xr:uid="{00000000-0005-0000-0000-0000B15C0000}"/>
    <cellStyle name="40 % - Markeringsfarve2 5 3 2 3 3" xfId="43656" xr:uid="{00000000-0005-0000-0000-0000B25C0000}"/>
    <cellStyle name="40 % - Markeringsfarve2 5 3 2 4" xfId="21669" xr:uid="{00000000-0005-0000-0000-0000B35C0000}"/>
    <cellStyle name="40 % - Markeringsfarve2 5 3 2 5" xfId="36657" xr:uid="{00000000-0005-0000-0000-0000B45C0000}"/>
    <cellStyle name="40 % - Markeringsfarve2 5 3 3" xfId="4235" xr:uid="{00000000-0005-0000-0000-0000B55C0000}"/>
    <cellStyle name="40 % - Markeringsfarve2 5 3 3 2" xfId="7699" xr:uid="{00000000-0005-0000-0000-0000B65C0000}"/>
    <cellStyle name="40 % - Markeringsfarve2 5 3 3 2 2" xfId="15188" xr:uid="{00000000-0005-0000-0000-0000B75C0000}"/>
    <cellStyle name="40 % - Markeringsfarve2 5 3 3 2 2 2" xfId="31503" xr:uid="{00000000-0005-0000-0000-0000B85C0000}"/>
    <cellStyle name="40 % - Markeringsfarve2 5 3 3 2 2 3" xfId="46467" xr:uid="{00000000-0005-0000-0000-0000B95C0000}"/>
    <cellStyle name="40 % - Markeringsfarve2 5 3 3 2 3" xfId="24481" xr:uid="{00000000-0005-0000-0000-0000BA5C0000}"/>
    <cellStyle name="40 % - Markeringsfarve2 5 3 3 2 4" xfId="39468" xr:uid="{00000000-0005-0000-0000-0000BB5C0000}"/>
    <cellStyle name="40 % - Markeringsfarve2 5 3 3 3" xfId="12372" xr:uid="{00000000-0005-0000-0000-0000BC5C0000}"/>
    <cellStyle name="40 % - Markeringsfarve2 5 3 3 3 2" xfId="28692" xr:uid="{00000000-0005-0000-0000-0000BD5C0000}"/>
    <cellStyle name="40 % - Markeringsfarve2 5 3 3 3 3" xfId="43657" xr:uid="{00000000-0005-0000-0000-0000BE5C0000}"/>
    <cellStyle name="40 % - Markeringsfarve2 5 3 3 4" xfId="21670" xr:uid="{00000000-0005-0000-0000-0000BF5C0000}"/>
    <cellStyle name="40 % - Markeringsfarve2 5 3 3 5" xfId="36658" xr:uid="{00000000-0005-0000-0000-0000C05C0000}"/>
    <cellStyle name="40 % - Markeringsfarve2 5 3 4" xfId="6520" xr:uid="{00000000-0005-0000-0000-0000C15C0000}"/>
    <cellStyle name="40 % - Markeringsfarve2 5 3 4 2" xfId="14016" xr:uid="{00000000-0005-0000-0000-0000C25C0000}"/>
    <cellStyle name="40 % - Markeringsfarve2 5 3 4 2 2" xfId="30331" xr:uid="{00000000-0005-0000-0000-0000C35C0000}"/>
    <cellStyle name="40 % - Markeringsfarve2 5 3 4 2 3" xfId="45295" xr:uid="{00000000-0005-0000-0000-0000C45C0000}"/>
    <cellStyle name="40 % - Markeringsfarve2 5 3 4 3" xfId="23309" xr:uid="{00000000-0005-0000-0000-0000C55C0000}"/>
    <cellStyle name="40 % - Markeringsfarve2 5 3 4 4" xfId="38296" xr:uid="{00000000-0005-0000-0000-0000C65C0000}"/>
    <cellStyle name="40 % - Markeringsfarve2 5 3 5" xfId="12370" xr:uid="{00000000-0005-0000-0000-0000C75C0000}"/>
    <cellStyle name="40 % - Markeringsfarve2 5 3 5 2" xfId="28690" xr:uid="{00000000-0005-0000-0000-0000C85C0000}"/>
    <cellStyle name="40 % - Markeringsfarve2 5 3 5 3" xfId="43655" xr:uid="{00000000-0005-0000-0000-0000C95C0000}"/>
    <cellStyle name="40 % - Markeringsfarve2 5 3 6" xfId="21668" xr:uid="{00000000-0005-0000-0000-0000CA5C0000}"/>
    <cellStyle name="40 % - Markeringsfarve2 5 3 7" xfId="36656" xr:uid="{00000000-0005-0000-0000-0000CB5C0000}"/>
    <cellStyle name="40 % - Markeringsfarve2 5 4" xfId="4236" xr:uid="{00000000-0005-0000-0000-0000CC5C0000}"/>
    <cellStyle name="40 % - Markeringsfarve2 5 4 2" xfId="4237" xr:uid="{00000000-0005-0000-0000-0000CD5C0000}"/>
    <cellStyle name="40 % - Markeringsfarve2 5 4 2 2" xfId="8599" xr:uid="{00000000-0005-0000-0000-0000CE5C0000}"/>
    <cellStyle name="40 % - Markeringsfarve2 5 4 2 2 2" xfId="16078" xr:uid="{00000000-0005-0000-0000-0000CF5C0000}"/>
    <cellStyle name="40 % - Markeringsfarve2 5 4 2 2 2 2" xfId="32393" xr:uid="{00000000-0005-0000-0000-0000D05C0000}"/>
    <cellStyle name="40 % - Markeringsfarve2 5 4 2 2 2 3" xfId="47357" xr:uid="{00000000-0005-0000-0000-0000D15C0000}"/>
    <cellStyle name="40 % - Markeringsfarve2 5 4 2 2 3" xfId="25371" xr:uid="{00000000-0005-0000-0000-0000D25C0000}"/>
    <cellStyle name="40 % - Markeringsfarve2 5 4 2 2 4" xfId="40358" xr:uid="{00000000-0005-0000-0000-0000D35C0000}"/>
    <cellStyle name="40 % - Markeringsfarve2 5 4 2 3" xfId="12374" xr:uid="{00000000-0005-0000-0000-0000D45C0000}"/>
    <cellStyle name="40 % - Markeringsfarve2 5 4 2 3 2" xfId="28694" xr:uid="{00000000-0005-0000-0000-0000D55C0000}"/>
    <cellStyle name="40 % - Markeringsfarve2 5 4 2 3 3" xfId="43659" xr:uid="{00000000-0005-0000-0000-0000D65C0000}"/>
    <cellStyle name="40 % - Markeringsfarve2 5 4 2 4" xfId="21672" xr:uid="{00000000-0005-0000-0000-0000D75C0000}"/>
    <cellStyle name="40 % - Markeringsfarve2 5 4 2 5" xfId="36660" xr:uid="{00000000-0005-0000-0000-0000D85C0000}"/>
    <cellStyle name="40 % - Markeringsfarve2 5 4 3" xfId="4238" xr:uid="{00000000-0005-0000-0000-0000D95C0000}"/>
    <cellStyle name="40 % - Markeringsfarve2 5 4 3 2" xfId="7875" xr:uid="{00000000-0005-0000-0000-0000DA5C0000}"/>
    <cellStyle name="40 % - Markeringsfarve2 5 4 3 2 2" xfId="15363" xr:uid="{00000000-0005-0000-0000-0000DB5C0000}"/>
    <cellStyle name="40 % - Markeringsfarve2 5 4 3 2 2 2" xfId="31678" xr:uid="{00000000-0005-0000-0000-0000DC5C0000}"/>
    <cellStyle name="40 % - Markeringsfarve2 5 4 3 2 2 3" xfId="46642" xr:uid="{00000000-0005-0000-0000-0000DD5C0000}"/>
    <cellStyle name="40 % - Markeringsfarve2 5 4 3 2 3" xfId="24656" xr:uid="{00000000-0005-0000-0000-0000DE5C0000}"/>
    <cellStyle name="40 % - Markeringsfarve2 5 4 3 2 4" xfId="39643" xr:uid="{00000000-0005-0000-0000-0000DF5C0000}"/>
    <cellStyle name="40 % - Markeringsfarve2 5 4 3 3" xfId="12375" xr:uid="{00000000-0005-0000-0000-0000E05C0000}"/>
    <cellStyle name="40 % - Markeringsfarve2 5 4 3 3 2" xfId="28695" xr:uid="{00000000-0005-0000-0000-0000E15C0000}"/>
    <cellStyle name="40 % - Markeringsfarve2 5 4 3 3 3" xfId="43660" xr:uid="{00000000-0005-0000-0000-0000E25C0000}"/>
    <cellStyle name="40 % - Markeringsfarve2 5 4 3 4" xfId="21673" xr:uid="{00000000-0005-0000-0000-0000E35C0000}"/>
    <cellStyle name="40 % - Markeringsfarve2 5 4 3 5" xfId="36661" xr:uid="{00000000-0005-0000-0000-0000E45C0000}"/>
    <cellStyle name="40 % - Markeringsfarve2 5 4 4" xfId="6521" xr:uid="{00000000-0005-0000-0000-0000E55C0000}"/>
    <cellStyle name="40 % - Markeringsfarve2 5 4 4 2" xfId="14017" xr:uid="{00000000-0005-0000-0000-0000E65C0000}"/>
    <cellStyle name="40 % - Markeringsfarve2 5 4 4 2 2" xfId="30332" xr:uid="{00000000-0005-0000-0000-0000E75C0000}"/>
    <cellStyle name="40 % - Markeringsfarve2 5 4 4 2 3" xfId="45296" xr:uid="{00000000-0005-0000-0000-0000E85C0000}"/>
    <cellStyle name="40 % - Markeringsfarve2 5 4 4 3" xfId="23310" xr:uid="{00000000-0005-0000-0000-0000E95C0000}"/>
    <cellStyle name="40 % - Markeringsfarve2 5 4 4 4" xfId="38297" xr:uid="{00000000-0005-0000-0000-0000EA5C0000}"/>
    <cellStyle name="40 % - Markeringsfarve2 5 4 5" xfId="12373" xr:uid="{00000000-0005-0000-0000-0000EB5C0000}"/>
    <cellStyle name="40 % - Markeringsfarve2 5 4 5 2" xfId="28693" xr:uid="{00000000-0005-0000-0000-0000EC5C0000}"/>
    <cellStyle name="40 % - Markeringsfarve2 5 4 5 3" xfId="43658" xr:uid="{00000000-0005-0000-0000-0000ED5C0000}"/>
    <cellStyle name="40 % - Markeringsfarve2 5 4 6" xfId="21671" xr:uid="{00000000-0005-0000-0000-0000EE5C0000}"/>
    <cellStyle name="40 % - Markeringsfarve2 5 4 7" xfId="36659" xr:uid="{00000000-0005-0000-0000-0000EF5C0000}"/>
    <cellStyle name="40 % - Markeringsfarve2 5 5" xfId="4239" xr:uid="{00000000-0005-0000-0000-0000F05C0000}"/>
    <cellStyle name="40 % - Markeringsfarve2 5 5 2" xfId="4240" xr:uid="{00000000-0005-0000-0000-0000F15C0000}"/>
    <cellStyle name="40 % - Markeringsfarve2 5 5 2 2" xfId="8716" xr:uid="{00000000-0005-0000-0000-0000F25C0000}"/>
    <cellStyle name="40 % - Markeringsfarve2 5 5 2 2 2" xfId="16195" xr:uid="{00000000-0005-0000-0000-0000F35C0000}"/>
    <cellStyle name="40 % - Markeringsfarve2 5 5 2 2 2 2" xfId="32510" xr:uid="{00000000-0005-0000-0000-0000F45C0000}"/>
    <cellStyle name="40 % - Markeringsfarve2 5 5 2 2 2 3" xfId="47474" xr:uid="{00000000-0005-0000-0000-0000F55C0000}"/>
    <cellStyle name="40 % - Markeringsfarve2 5 5 2 2 3" xfId="25488" xr:uid="{00000000-0005-0000-0000-0000F65C0000}"/>
    <cellStyle name="40 % - Markeringsfarve2 5 5 2 2 4" xfId="40475" xr:uid="{00000000-0005-0000-0000-0000F75C0000}"/>
    <cellStyle name="40 % - Markeringsfarve2 5 5 2 3" xfId="12377" xr:uid="{00000000-0005-0000-0000-0000F85C0000}"/>
    <cellStyle name="40 % - Markeringsfarve2 5 5 2 3 2" xfId="28697" xr:uid="{00000000-0005-0000-0000-0000F95C0000}"/>
    <cellStyle name="40 % - Markeringsfarve2 5 5 2 3 3" xfId="43662" xr:uid="{00000000-0005-0000-0000-0000FA5C0000}"/>
    <cellStyle name="40 % - Markeringsfarve2 5 5 2 4" xfId="21675" xr:uid="{00000000-0005-0000-0000-0000FB5C0000}"/>
    <cellStyle name="40 % - Markeringsfarve2 5 5 2 5" xfId="36663" xr:uid="{00000000-0005-0000-0000-0000FC5C0000}"/>
    <cellStyle name="40 % - Markeringsfarve2 5 5 3" xfId="4241" xr:uid="{00000000-0005-0000-0000-0000FD5C0000}"/>
    <cellStyle name="40 % - Markeringsfarve2 5 5 3 2" xfId="7992" xr:uid="{00000000-0005-0000-0000-0000FE5C0000}"/>
    <cellStyle name="40 % - Markeringsfarve2 5 5 3 2 2" xfId="15480" xr:uid="{00000000-0005-0000-0000-0000FF5C0000}"/>
    <cellStyle name="40 % - Markeringsfarve2 5 5 3 2 2 2" xfId="31795" xr:uid="{00000000-0005-0000-0000-0000005D0000}"/>
    <cellStyle name="40 % - Markeringsfarve2 5 5 3 2 2 3" xfId="46759" xr:uid="{00000000-0005-0000-0000-0000015D0000}"/>
    <cellStyle name="40 % - Markeringsfarve2 5 5 3 2 3" xfId="24773" xr:uid="{00000000-0005-0000-0000-0000025D0000}"/>
    <cellStyle name="40 % - Markeringsfarve2 5 5 3 2 4" xfId="39760" xr:uid="{00000000-0005-0000-0000-0000035D0000}"/>
    <cellStyle name="40 % - Markeringsfarve2 5 5 3 3" xfId="12378" xr:uid="{00000000-0005-0000-0000-0000045D0000}"/>
    <cellStyle name="40 % - Markeringsfarve2 5 5 3 3 2" xfId="28698" xr:uid="{00000000-0005-0000-0000-0000055D0000}"/>
    <cellStyle name="40 % - Markeringsfarve2 5 5 3 3 3" xfId="43663" xr:uid="{00000000-0005-0000-0000-0000065D0000}"/>
    <cellStyle name="40 % - Markeringsfarve2 5 5 3 4" xfId="21676" xr:uid="{00000000-0005-0000-0000-0000075D0000}"/>
    <cellStyle name="40 % - Markeringsfarve2 5 5 3 5" xfId="36664" xr:uid="{00000000-0005-0000-0000-0000085D0000}"/>
    <cellStyle name="40 % - Markeringsfarve2 5 5 4" xfId="6522" xr:uid="{00000000-0005-0000-0000-0000095D0000}"/>
    <cellStyle name="40 % - Markeringsfarve2 5 5 4 2" xfId="14018" xr:uid="{00000000-0005-0000-0000-00000A5D0000}"/>
    <cellStyle name="40 % - Markeringsfarve2 5 5 4 2 2" xfId="30333" xr:uid="{00000000-0005-0000-0000-00000B5D0000}"/>
    <cellStyle name="40 % - Markeringsfarve2 5 5 4 2 3" xfId="45297" xr:uid="{00000000-0005-0000-0000-00000C5D0000}"/>
    <cellStyle name="40 % - Markeringsfarve2 5 5 4 3" xfId="23311" xr:uid="{00000000-0005-0000-0000-00000D5D0000}"/>
    <cellStyle name="40 % - Markeringsfarve2 5 5 4 4" xfId="38298" xr:uid="{00000000-0005-0000-0000-00000E5D0000}"/>
    <cellStyle name="40 % - Markeringsfarve2 5 5 5" xfId="12376" xr:uid="{00000000-0005-0000-0000-00000F5D0000}"/>
    <cellStyle name="40 % - Markeringsfarve2 5 5 5 2" xfId="28696" xr:uid="{00000000-0005-0000-0000-0000105D0000}"/>
    <cellStyle name="40 % - Markeringsfarve2 5 5 5 3" xfId="43661" xr:uid="{00000000-0005-0000-0000-0000115D0000}"/>
    <cellStyle name="40 % - Markeringsfarve2 5 5 6" xfId="21674" xr:uid="{00000000-0005-0000-0000-0000125D0000}"/>
    <cellStyle name="40 % - Markeringsfarve2 5 5 7" xfId="36662" xr:uid="{00000000-0005-0000-0000-0000135D0000}"/>
    <cellStyle name="40 % - Markeringsfarve2 5 6" xfId="4242" xr:uid="{00000000-0005-0000-0000-0000145D0000}"/>
    <cellStyle name="40 % - Markeringsfarve2 5 6 2" xfId="4243" xr:uid="{00000000-0005-0000-0000-0000155D0000}"/>
    <cellStyle name="40 % - Markeringsfarve2 5 6 2 2" xfId="8823" xr:uid="{00000000-0005-0000-0000-0000165D0000}"/>
    <cellStyle name="40 % - Markeringsfarve2 5 6 2 2 2" xfId="16302" xr:uid="{00000000-0005-0000-0000-0000175D0000}"/>
    <cellStyle name="40 % - Markeringsfarve2 5 6 2 2 2 2" xfId="32617" xr:uid="{00000000-0005-0000-0000-0000185D0000}"/>
    <cellStyle name="40 % - Markeringsfarve2 5 6 2 2 2 3" xfId="47581" xr:uid="{00000000-0005-0000-0000-0000195D0000}"/>
    <cellStyle name="40 % - Markeringsfarve2 5 6 2 2 3" xfId="25595" xr:uid="{00000000-0005-0000-0000-00001A5D0000}"/>
    <cellStyle name="40 % - Markeringsfarve2 5 6 2 2 4" xfId="40582" xr:uid="{00000000-0005-0000-0000-00001B5D0000}"/>
    <cellStyle name="40 % - Markeringsfarve2 5 6 2 3" xfId="12380" xr:uid="{00000000-0005-0000-0000-00001C5D0000}"/>
    <cellStyle name="40 % - Markeringsfarve2 5 6 2 3 2" xfId="28700" xr:uid="{00000000-0005-0000-0000-00001D5D0000}"/>
    <cellStyle name="40 % - Markeringsfarve2 5 6 2 3 3" xfId="43665" xr:uid="{00000000-0005-0000-0000-00001E5D0000}"/>
    <cellStyle name="40 % - Markeringsfarve2 5 6 2 4" xfId="21678" xr:uid="{00000000-0005-0000-0000-00001F5D0000}"/>
    <cellStyle name="40 % - Markeringsfarve2 5 6 2 5" xfId="36666" xr:uid="{00000000-0005-0000-0000-0000205D0000}"/>
    <cellStyle name="40 % - Markeringsfarve2 5 6 3" xfId="4244" xr:uid="{00000000-0005-0000-0000-0000215D0000}"/>
    <cellStyle name="40 % - Markeringsfarve2 5 6 3 2" xfId="8100" xr:uid="{00000000-0005-0000-0000-0000225D0000}"/>
    <cellStyle name="40 % - Markeringsfarve2 5 6 3 2 2" xfId="15588" xr:uid="{00000000-0005-0000-0000-0000235D0000}"/>
    <cellStyle name="40 % - Markeringsfarve2 5 6 3 2 2 2" xfId="31903" xr:uid="{00000000-0005-0000-0000-0000245D0000}"/>
    <cellStyle name="40 % - Markeringsfarve2 5 6 3 2 2 3" xfId="46867" xr:uid="{00000000-0005-0000-0000-0000255D0000}"/>
    <cellStyle name="40 % - Markeringsfarve2 5 6 3 2 3" xfId="24881" xr:uid="{00000000-0005-0000-0000-0000265D0000}"/>
    <cellStyle name="40 % - Markeringsfarve2 5 6 3 2 4" xfId="39868" xr:uid="{00000000-0005-0000-0000-0000275D0000}"/>
    <cellStyle name="40 % - Markeringsfarve2 5 6 3 3" xfId="12381" xr:uid="{00000000-0005-0000-0000-0000285D0000}"/>
    <cellStyle name="40 % - Markeringsfarve2 5 6 3 3 2" xfId="28701" xr:uid="{00000000-0005-0000-0000-0000295D0000}"/>
    <cellStyle name="40 % - Markeringsfarve2 5 6 3 3 3" xfId="43666" xr:uid="{00000000-0005-0000-0000-00002A5D0000}"/>
    <cellStyle name="40 % - Markeringsfarve2 5 6 3 4" xfId="21679" xr:uid="{00000000-0005-0000-0000-00002B5D0000}"/>
    <cellStyle name="40 % - Markeringsfarve2 5 6 3 5" xfId="36667" xr:uid="{00000000-0005-0000-0000-00002C5D0000}"/>
    <cellStyle name="40 % - Markeringsfarve2 5 6 4" xfId="6523" xr:uid="{00000000-0005-0000-0000-00002D5D0000}"/>
    <cellStyle name="40 % - Markeringsfarve2 5 6 4 2" xfId="14019" xr:uid="{00000000-0005-0000-0000-00002E5D0000}"/>
    <cellStyle name="40 % - Markeringsfarve2 5 6 4 2 2" xfId="30334" xr:uid="{00000000-0005-0000-0000-00002F5D0000}"/>
    <cellStyle name="40 % - Markeringsfarve2 5 6 4 2 3" xfId="45298" xr:uid="{00000000-0005-0000-0000-0000305D0000}"/>
    <cellStyle name="40 % - Markeringsfarve2 5 6 4 3" xfId="23312" xr:uid="{00000000-0005-0000-0000-0000315D0000}"/>
    <cellStyle name="40 % - Markeringsfarve2 5 6 4 4" xfId="38299" xr:uid="{00000000-0005-0000-0000-0000325D0000}"/>
    <cellStyle name="40 % - Markeringsfarve2 5 6 5" xfId="12379" xr:uid="{00000000-0005-0000-0000-0000335D0000}"/>
    <cellStyle name="40 % - Markeringsfarve2 5 6 5 2" xfId="28699" xr:uid="{00000000-0005-0000-0000-0000345D0000}"/>
    <cellStyle name="40 % - Markeringsfarve2 5 6 5 3" xfId="43664" xr:uid="{00000000-0005-0000-0000-0000355D0000}"/>
    <cellStyle name="40 % - Markeringsfarve2 5 6 6" xfId="21677" xr:uid="{00000000-0005-0000-0000-0000365D0000}"/>
    <cellStyle name="40 % - Markeringsfarve2 5 6 7" xfId="36665" xr:uid="{00000000-0005-0000-0000-0000375D0000}"/>
    <cellStyle name="40 % - Markeringsfarve2 5 7" xfId="4245" xr:uid="{00000000-0005-0000-0000-0000385D0000}"/>
    <cellStyle name="40 % - Markeringsfarve2 5 7 2" xfId="8242" xr:uid="{00000000-0005-0000-0000-0000395D0000}"/>
    <cellStyle name="40 % - Markeringsfarve2 5 7 2 2" xfId="15721" xr:uid="{00000000-0005-0000-0000-00003A5D0000}"/>
    <cellStyle name="40 % - Markeringsfarve2 5 7 2 2 2" xfId="32036" xr:uid="{00000000-0005-0000-0000-00003B5D0000}"/>
    <cellStyle name="40 % - Markeringsfarve2 5 7 2 2 3" xfId="47000" xr:uid="{00000000-0005-0000-0000-00003C5D0000}"/>
    <cellStyle name="40 % - Markeringsfarve2 5 7 2 3" xfId="25014" xr:uid="{00000000-0005-0000-0000-00003D5D0000}"/>
    <cellStyle name="40 % - Markeringsfarve2 5 7 2 4" xfId="40001" xr:uid="{00000000-0005-0000-0000-00003E5D0000}"/>
    <cellStyle name="40 % - Markeringsfarve2 5 7 3" xfId="12382" xr:uid="{00000000-0005-0000-0000-00003F5D0000}"/>
    <cellStyle name="40 % - Markeringsfarve2 5 7 3 2" xfId="28702" xr:uid="{00000000-0005-0000-0000-0000405D0000}"/>
    <cellStyle name="40 % - Markeringsfarve2 5 7 3 3" xfId="43667" xr:uid="{00000000-0005-0000-0000-0000415D0000}"/>
    <cellStyle name="40 % - Markeringsfarve2 5 7 4" xfId="21680" xr:uid="{00000000-0005-0000-0000-0000425D0000}"/>
    <cellStyle name="40 % - Markeringsfarve2 5 7 5" xfId="36668" xr:uid="{00000000-0005-0000-0000-0000435D0000}"/>
    <cellStyle name="40 % - Markeringsfarve2 5 8" xfId="4246" xr:uid="{00000000-0005-0000-0000-0000445D0000}"/>
    <cellStyle name="40 % - Markeringsfarve2 5 8 2" xfId="7470" xr:uid="{00000000-0005-0000-0000-0000455D0000}"/>
    <cellStyle name="40 % - Markeringsfarve2 5 8 2 2" xfId="14959" xr:uid="{00000000-0005-0000-0000-0000465D0000}"/>
    <cellStyle name="40 % - Markeringsfarve2 5 8 2 2 2" xfId="31274" xr:uid="{00000000-0005-0000-0000-0000475D0000}"/>
    <cellStyle name="40 % - Markeringsfarve2 5 8 2 2 3" xfId="46238" xr:uid="{00000000-0005-0000-0000-0000485D0000}"/>
    <cellStyle name="40 % - Markeringsfarve2 5 8 2 3" xfId="24252" xr:uid="{00000000-0005-0000-0000-0000495D0000}"/>
    <cellStyle name="40 % - Markeringsfarve2 5 8 2 4" xfId="39239" xr:uid="{00000000-0005-0000-0000-00004A5D0000}"/>
    <cellStyle name="40 % - Markeringsfarve2 5 8 3" xfId="12383" xr:uid="{00000000-0005-0000-0000-00004B5D0000}"/>
    <cellStyle name="40 % - Markeringsfarve2 5 8 3 2" xfId="28703" xr:uid="{00000000-0005-0000-0000-00004C5D0000}"/>
    <cellStyle name="40 % - Markeringsfarve2 5 8 3 3" xfId="43668" xr:uid="{00000000-0005-0000-0000-00004D5D0000}"/>
    <cellStyle name="40 % - Markeringsfarve2 5 8 4" xfId="21681" xr:uid="{00000000-0005-0000-0000-00004E5D0000}"/>
    <cellStyle name="40 % - Markeringsfarve2 5 8 5" xfId="36669" xr:uid="{00000000-0005-0000-0000-00004F5D0000}"/>
    <cellStyle name="40 % - Markeringsfarve2 5 9" xfId="6518" xr:uid="{00000000-0005-0000-0000-0000505D0000}"/>
    <cellStyle name="40 % - Markeringsfarve2 5 9 2" xfId="14014" xr:uid="{00000000-0005-0000-0000-0000515D0000}"/>
    <cellStyle name="40 % - Markeringsfarve2 5 9 2 2" xfId="30329" xr:uid="{00000000-0005-0000-0000-0000525D0000}"/>
    <cellStyle name="40 % - Markeringsfarve2 5 9 2 3" xfId="45293" xr:uid="{00000000-0005-0000-0000-0000535D0000}"/>
    <cellStyle name="40 % - Markeringsfarve2 5 9 3" xfId="23307" xr:uid="{00000000-0005-0000-0000-0000545D0000}"/>
    <cellStyle name="40 % - Markeringsfarve2 5 9 4" xfId="38294" xr:uid="{00000000-0005-0000-0000-0000555D0000}"/>
    <cellStyle name="40 % - Markeringsfarve2 6" xfId="4247" xr:uid="{00000000-0005-0000-0000-0000565D0000}"/>
    <cellStyle name="40 % - Markeringsfarve2 6 2" xfId="4248" xr:uid="{00000000-0005-0000-0000-0000575D0000}"/>
    <cellStyle name="40 % - Markeringsfarve2 6 2 2" xfId="8283" xr:uid="{00000000-0005-0000-0000-0000585D0000}"/>
    <cellStyle name="40 % - Markeringsfarve2 6 2 2 2" xfId="15762" xr:uid="{00000000-0005-0000-0000-0000595D0000}"/>
    <cellStyle name="40 % - Markeringsfarve2 6 2 2 2 2" xfId="32077" xr:uid="{00000000-0005-0000-0000-00005A5D0000}"/>
    <cellStyle name="40 % - Markeringsfarve2 6 2 2 2 3" xfId="47041" xr:uid="{00000000-0005-0000-0000-00005B5D0000}"/>
    <cellStyle name="40 % - Markeringsfarve2 6 2 2 3" xfId="25055" xr:uid="{00000000-0005-0000-0000-00005C5D0000}"/>
    <cellStyle name="40 % - Markeringsfarve2 6 2 2 4" xfId="40042" xr:uid="{00000000-0005-0000-0000-00005D5D0000}"/>
    <cellStyle name="40 % - Markeringsfarve2 6 2 3" xfId="12385" xr:uid="{00000000-0005-0000-0000-00005E5D0000}"/>
    <cellStyle name="40 % - Markeringsfarve2 6 2 3 2" xfId="28705" xr:uid="{00000000-0005-0000-0000-00005F5D0000}"/>
    <cellStyle name="40 % - Markeringsfarve2 6 2 3 3" xfId="43670" xr:uid="{00000000-0005-0000-0000-0000605D0000}"/>
    <cellStyle name="40 % - Markeringsfarve2 6 2 4" xfId="21683" xr:uid="{00000000-0005-0000-0000-0000615D0000}"/>
    <cellStyle name="40 % - Markeringsfarve2 6 2 5" xfId="36671" xr:uid="{00000000-0005-0000-0000-0000625D0000}"/>
    <cellStyle name="40 % - Markeringsfarve2 6 3" xfId="4249" xr:uid="{00000000-0005-0000-0000-0000635D0000}"/>
    <cellStyle name="40 % - Markeringsfarve2 6 3 2" xfId="7513" xr:uid="{00000000-0005-0000-0000-0000645D0000}"/>
    <cellStyle name="40 % - Markeringsfarve2 6 3 2 2" xfId="15002" xr:uid="{00000000-0005-0000-0000-0000655D0000}"/>
    <cellStyle name="40 % - Markeringsfarve2 6 3 2 2 2" xfId="31317" xr:uid="{00000000-0005-0000-0000-0000665D0000}"/>
    <cellStyle name="40 % - Markeringsfarve2 6 3 2 2 3" xfId="46281" xr:uid="{00000000-0005-0000-0000-0000675D0000}"/>
    <cellStyle name="40 % - Markeringsfarve2 6 3 2 3" xfId="24295" xr:uid="{00000000-0005-0000-0000-0000685D0000}"/>
    <cellStyle name="40 % - Markeringsfarve2 6 3 2 4" xfId="39282" xr:uid="{00000000-0005-0000-0000-0000695D0000}"/>
    <cellStyle name="40 % - Markeringsfarve2 6 3 3" xfId="12386" xr:uid="{00000000-0005-0000-0000-00006A5D0000}"/>
    <cellStyle name="40 % - Markeringsfarve2 6 3 3 2" xfId="28706" xr:uid="{00000000-0005-0000-0000-00006B5D0000}"/>
    <cellStyle name="40 % - Markeringsfarve2 6 3 3 3" xfId="43671" xr:uid="{00000000-0005-0000-0000-00006C5D0000}"/>
    <cellStyle name="40 % - Markeringsfarve2 6 3 4" xfId="21684" xr:uid="{00000000-0005-0000-0000-00006D5D0000}"/>
    <cellStyle name="40 % - Markeringsfarve2 6 3 5" xfId="36672" xr:uid="{00000000-0005-0000-0000-00006E5D0000}"/>
    <cellStyle name="40 % - Markeringsfarve2 6 4" xfId="6524" xr:uid="{00000000-0005-0000-0000-00006F5D0000}"/>
    <cellStyle name="40 % - Markeringsfarve2 6 4 2" xfId="14020" xr:uid="{00000000-0005-0000-0000-0000705D0000}"/>
    <cellStyle name="40 % - Markeringsfarve2 6 4 2 2" xfId="30335" xr:uid="{00000000-0005-0000-0000-0000715D0000}"/>
    <cellStyle name="40 % - Markeringsfarve2 6 4 2 3" xfId="45299" xr:uid="{00000000-0005-0000-0000-0000725D0000}"/>
    <cellStyle name="40 % - Markeringsfarve2 6 4 3" xfId="23313" xr:uid="{00000000-0005-0000-0000-0000735D0000}"/>
    <cellStyle name="40 % - Markeringsfarve2 6 4 4" xfId="38300" xr:uid="{00000000-0005-0000-0000-0000745D0000}"/>
    <cellStyle name="40 % - Markeringsfarve2 6 5" xfId="12384" xr:uid="{00000000-0005-0000-0000-0000755D0000}"/>
    <cellStyle name="40 % - Markeringsfarve2 6 5 2" xfId="28704" xr:uid="{00000000-0005-0000-0000-0000765D0000}"/>
    <cellStyle name="40 % - Markeringsfarve2 6 5 3" xfId="43669" xr:uid="{00000000-0005-0000-0000-0000775D0000}"/>
    <cellStyle name="40 % - Markeringsfarve2 6 6" xfId="21682" xr:uid="{00000000-0005-0000-0000-0000785D0000}"/>
    <cellStyle name="40 % - Markeringsfarve2 6 7" xfId="36670" xr:uid="{00000000-0005-0000-0000-0000795D0000}"/>
    <cellStyle name="40 % - Markeringsfarve2 7" xfId="4250" xr:uid="{00000000-0005-0000-0000-00007A5D0000}"/>
    <cellStyle name="40 % - Markeringsfarve2 7 2" xfId="4251" xr:uid="{00000000-0005-0000-0000-00007B5D0000}"/>
    <cellStyle name="40 % - Markeringsfarve2 7 2 2" xfId="8461" xr:uid="{00000000-0005-0000-0000-00007C5D0000}"/>
    <cellStyle name="40 % - Markeringsfarve2 7 2 2 2" xfId="15940" xr:uid="{00000000-0005-0000-0000-00007D5D0000}"/>
    <cellStyle name="40 % - Markeringsfarve2 7 2 2 2 2" xfId="32255" xr:uid="{00000000-0005-0000-0000-00007E5D0000}"/>
    <cellStyle name="40 % - Markeringsfarve2 7 2 2 2 3" xfId="47219" xr:uid="{00000000-0005-0000-0000-00007F5D0000}"/>
    <cellStyle name="40 % - Markeringsfarve2 7 2 2 3" xfId="25233" xr:uid="{00000000-0005-0000-0000-0000805D0000}"/>
    <cellStyle name="40 % - Markeringsfarve2 7 2 2 4" xfId="40220" xr:uid="{00000000-0005-0000-0000-0000815D0000}"/>
    <cellStyle name="40 % - Markeringsfarve2 7 2 3" xfId="12388" xr:uid="{00000000-0005-0000-0000-0000825D0000}"/>
    <cellStyle name="40 % - Markeringsfarve2 7 2 3 2" xfId="28708" xr:uid="{00000000-0005-0000-0000-0000835D0000}"/>
    <cellStyle name="40 % - Markeringsfarve2 7 2 3 3" xfId="43673" xr:uid="{00000000-0005-0000-0000-0000845D0000}"/>
    <cellStyle name="40 % - Markeringsfarve2 7 2 4" xfId="21686" xr:uid="{00000000-0005-0000-0000-0000855D0000}"/>
    <cellStyle name="40 % - Markeringsfarve2 7 2 5" xfId="36674" xr:uid="{00000000-0005-0000-0000-0000865D0000}"/>
    <cellStyle name="40 % - Markeringsfarve2 7 3" xfId="4252" xr:uid="{00000000-0005-0000-0000-0000875D0000}"/>
    <cellStyle name="40 % - Markeringsfarve2 7 3 2" xfId="7691" xr:uid="{00000000-0005-0000-0000-0000885D0000}"/>
    <cellStyle name="40 % - Markeringsfarve2 7 3 2 2" xfId="15180" xr:uid="{00000000-0005-0000-0000-0000895D0000}"/>
    <cellStyle name="40 % - Markeringsfarve2 7 3 2 2 2" xfId="31495" xr:uid="{00000000-0005-0000-0000-00008A5D0000}"/>
    <cellStyle name="40 % - Markeringsfarve2 7 3 2 2 3" xfId="46459" xr:uid="{00000000-0005-0000-0000-00008B5D0000}"/>
    <cellStyle name="40 % - Markeringsfarve2 7 3 2 3" xfId="24473" xr:uid="{00000000-0005-0000-0000-00008C5D0000}"/>
    <cellStyle name="40 % - Markeringsfarve2 7 3 2 4" xfId="39460" xr:uid="{00000000-0005-0000-0000-00008D5D0000}"/>
    <cellStyle name="40 % - Markeringsfarve2 7 3 3" xfId="12389" xr:uid="{00000000-0005-0000-0000-00008E5D0000}"/>
    <cellStyle name="40 % - Markeringsfarve2 7 3 3 2" xfId="28709" xr:uid="{00000000-0005-0000-0000-00008F5D0000}"/>
    <cellStyle name="40 % - Markeringsfarve2 7 3 3 3" xfId="43674" xr:uid="{00000000-0005-0000-0000-0000905D0000}"/>
    <cellStyle name="40 % - Markeringsfarve2 7 3 4" xfId="21687" xr:uid="{00000000-0005-0000-0000-0000915D0000}"/>
    <cellStyle name="40 % - Markeringsfarve2 7 3 5" xfId="36675" xr:uid="{00000000-0005-0000-0000-0000925D0000}"/>
    <cellStyle name="40 % - Markeringsfarve2 7 4" xfId="6525" xr:uid="{00000000-0005-0000-0000-0000935D0000}"/>
    <cellStyle name="40 % - Markeringsfarve2 7 4 2" xfId="14021" xr:uid="{00000000-0005-0000-0000-0000945D0000}"/>
    <cellStyle name="40 % - Markeringsfarve2 7 4 2 2" xfId="30336" xr:uid="{00000000-0005-0000-0000-0000955D0000}"/>
    <cellStyle name="40 % - Markeringsfarve2 7 4 2 3" xfId="45300" xr:uid="{00000000-0005-0000-0000-0000965D0000}"/>
    <cellStyle name="40 % - Markeringsfarve2 7 4 3" xfId="23314" xr:uid="{00000000-0005-0000-0000-0000975D0000}"/>
    <cellStyle name="40 % - Markeringsfarve2 7 4 4" xfId="38301" xr:uid="{00000000-0005-0000-0000-0000985D0000}"/>
    <cellStyle name="40 % - Markeringsfarve2 7 5" xfId="12387" xr:uid="{00000000-0005-0000-0000-0000995D0000}"/>
    <cellStyle name="40 % - Markeringsfarve2 7 5 2" xfId="28707" xr:uid="{00000000-0005-0000-0000-00009A5D0000}"/>
    <cellStyle name="40 % - Markeringsfarve2 7 5 3" xfId="43672" xr:uid="{00000000-0005-0000-0000-00009B5D0000}"/>
    <cellStyle name="40 % - Markeringsfarve2 7 6" xfId="21685" xr:uid="{00000000-0005-0000-0000-00009C5D0000}"/>
    <cellStyle name="40 % - Markeringsfarve2 7 7" xfId="36673" xr:uid="{00000000-0005-0000-0000-00009D5D0000}"/>
    <cellStyle name="40 % - Markeringsfarve2 8" xfId="4253" xr:uid="{00000000-0005-0000-0000-00009E5D0000}"/>
    <cellStyle name="40 % - Markeringsfarve2 8 2" xfId="4254" xr:uid="{00000000-0005-0000-0000-00009F5D0000}"/>
    <cellStyle name="40 % - Markeringsfarve2 8 2 2" xfId="8521" xr:uid="{00000000-0005-0000-0000-0000A05D0000}"/>
    <cellStyle name="40 % - Markeringsfarve2 8 2 2 2" xfId="16000" xr:uid="{00000000-0005-0000-0000-0000A15D0000}"/>
    <cellStyle name="40 % - Markeringsfarve2 8 2 2 2 2" xfId="32315" xr:uid="{00000000-0005-0000-0000-0000A25D0000}"/>
    <cellStyle name="40 % - Markeringsfarve2 8 2 2 2 3" xfId="47279" xr:uid="{00000000-0005-0000-0000-0000A35D0000}"/>
    <cellStyle name="40 % - Markeringsfarve2 8 2 2 3" xfId="25293" xr:uid="{00000000-0005-0000-0000-0000A45D0000}"/>
    <cellStyle name="40 % - Markeringsfarve2 8 2 2 4" xfId="40280" xr:uid="{00000000-0005-0000-0000-0000A55D0000}"/>
    <cellStyle name="40 % - Markeringsfarve2 8 2 3" xfId="12391" xr:uid="{00000000-0005-0000-0000-0000A65D0000}"/>
    <cellStyle name="40 % - Markeringsfarve2 8 2 3 2" xfId="28711" xr:uid="{00000000-0005-0000-0000-0000A75D0000}"/>
    <cellStyle name="40 % - Markeringsfarve2 8 2 3 3" xfId="43676" xr:uid="{00000000-0005-0000-0000-0000A85D0000}"/>
    <cellStyle name="40 % - Markeringsfarve2 8 2 4" xfId="21689" xr:uid="{00000000-0005-0000-0000-0000A95D0000}"/>
    <cellStyle name="40 % - Markeringsfarve2 8 2 5" xfId="36677" xr:uid="{00000000-0005-0000-0000-0000AA5D0000}"/>
    <cellStyle name="40 % - Markeringsfarve2 8 3" xfId="4255" xr:uid="{00000000-0005-0000-0000-0000AB5D0000}"/>
    <cellStyle name="40 % - Markeringsfarve2 8 3 2" xfId="7797" xr:uid="{00000000-0005-0000-0000-0000AC5D0000}"/>
    <cellStyle name="40 % - Markeringsfarve2 8 3 2 2" xfId="15285" xr:uid="{00000000-0005-0000-0000-0000AD5D0000}"/>
    <cellStyle name="40 % - Markeringsfarve2 8 3 2 2 2" xfId="31600" xr:uid="{00000000-0005-0000-0000-0000AE5D0000}"/>
    <cellStyle name="40 % - Markeringsfarve2 8 3 2 2 3" xfId="46564" xr:uid="{00000000-0005-0000-0000-0000AF5D0000}"/>
    <cellStyle name="40 % - Markeringsfarve2 8 3 2 3" xfId="24578" xr:uid="{00000000-0005-0000-0000-0000B05D0000}"/>
    <cellStyle name="40 % - Markeringsfarve2 8 3 2 4" xfId="39565" xr:uid="{00000000-0005-0000-0000-0000B15D0000}"/>
    <cellStyle name="40 % - Markeringsfarve2 8 3 3" xfId="12392" xr:uid="{00000000-0005-0000-0000-0000B25D0000}"/>
    <cellStyle name="40 % - Markeringsfarve2 8 3 3 2" xfId="28712" xr:uid="{00000000-0005-0000-0000-0000B35D0000}"/>
    <cellStyle name="40 % - Markeringsfarve2 8 3 3 3" xfId="43677" xr:uid="{00000000-0005-0000-0000-0000B45D0000}"/>
    <cellStyle name="40 % - Markeringsfarve2 8 3 4" xfId="21690" xr:uid="{00000000-0005-0000-0000-0000B55D0000}"/>
    <cellStyle name="40 % - Markeringsfarve2 8 3 5" xfId="36678" xr:uid="{00000000-0005-0000-0000-0000B65D0000}"/>
    <cellStyle name="40 % - Markeringsfarve2 8 4" xfId="6526" xr:uid="{00000000-0005-0000-0000-0000B75D0000}"/>
    <cellStyle name="40 % - Markeringsfarve2 8 4 2" xfId="14022" xr:uid="{00000000-0005-0000-0000-0000B85D0000}"/>
    <cellStyle name="40 % - Markeringsfarve2 8 4 2 2" xfId="30337" xr:uid="{00000000-0005-0000-0000-0000B95D0000}"/>
    <cellStyle name="40 % - Markeringsfarve2 8 4 2 3" xfId="45301" xr:uid="{00000000-0005-0000-0000-0000BA5D0000}"/>
    <cellStyle name="40 % - Markeringsfarve2 8 4 3" xfId="23315" xr:uid="{00000000-0005-0000-0000-0000BB5D0000}"/>
    <cellStyle name="40 % - Markeringsfarve2 8 4 4" xfId="38302" xr:uid="{00000000-0005-0000-0000-0000BC5D0000}"/>
    <cellStyle name="40 % - Markeringsfarve2 8 5" xfId="12390" xr:uid="{00000000-0005-0000-0000-0000BD5D0000}"/>
    <cellStyle name="40 % - Markeringsfarve2 8 5 2" xfId="28710" xr:uid="{00000000-0005-0000-0000-0000BE5D0000}"/>
    <cellStyle name="40 % - Markeringsfarve2 8 5 3" xfId="43675" xr:uid="{00000000-0005-0000-0000-0000BF5D0000}"/>
    <cellStyle name="40 % - Markeringsfarve2 8 6" xfId="21688" xr:uid="{00000000-0005-0000-0000-0000C05D0000}"/>
    <cellStyle name="40 % - Markeringsfarve2 8 7" xfId="36676" xr:uid="{00000000-0005-0000-0000-0000C15D0000}"/>
    <cellStyle name="40 % - Markeringsfarve2 9" xfId="4256" xr:uid="{00000000-0005-0000-0000-0000C25D0000}"/>
    <cellStyle name="40 % - Markeringsfarve2 9 2" xfId="4257" xr:uid="{00000000-0005-0000-0000-0000C35D0000}"/>
    <cellStyle name="40 % - Markeringsfarve2 9 2 2" xfId="8638" xr:uid="{00000000-0005-0000-0000-0000C45D0000}"/>
    <cellStyle name="40 % - Markeringsfarve2 9 2 2 2" xfId="16117" xr:uid="{00000000-0005-0000-0000-0000C55D0000}"/>
    <cellStyle name="40 % - Markeringsfarve2 9 2 2 2 2" xfId="32432" xr:uid="{00000000-0005-0000-0000-0000C65D0000}"/>
    <cellStyle name="40 % - Markeringsfarve2 9 2 2 2 3" xfId="47396" xr:uid="{00000000-0005-0000-0000-0000C75D0000}"/>
    <cellStyle name="40 % - Markeringsfarve2 9 2 2 3" xfId="25410" xr:uid="{00000000-0005-0000-0000-0000C85D0000}"/>
    <cellStyle name="40 % - Markeringsfarve2 9 2 2 4" xfId="40397" xr:uid="{00000000-0005-0000-0000-0000C95D0000}"/>
    <cellStyle name="40 % - Markeringsfarve2 9 2 3" xfId="12394" xr:uid="{00000000-0005-0000-0000-0000CA5D0000}"/>
    <cellStyle name="40 % - Markeringsfarve2 9 2 3 2" xfId="28714" xr:uid="{00000000-0005-0000-0000-0000CB5D0000}"/>
    <cellStyle name="40 % - Markeringsfarve2 9 2 3 3" xfId="43679" xr:uid="{00000000-0005-0000-0000-0000CC5D0000}"/>
    <cellStyle name="40 % - Markeringsfarve2 9 2 4" xfId="21692" xr:uid="{00000000-0005-0000-0000-0000CD5D0000}"/>
    <cellStyle name="40 % - Markeringsfarve2 9 2 5" xfId="36680" xr:uid="{00000000-0005-0000-0000-0000CE5D0000}"/>
    <cellStyle name="40 % - Markeringsfarve2 9 3" xfId="4258" xr:uid="{00000000-0005-0000-0000-0000CF5D0000}"/>
    <cellStyle name="40 % - Markeringsfarve2 9 3 2" xfId="7914" xr:uid="{00000000-0005-0000-0000-0000D05D0000}"/>
    <cellStyle name="40 % - Markeringsfarve2 9 3 2 2" xfId="15402" xr:uid="{00000000-0005-0000-0000-0000D15D0000}"/>
    <cellStyle name="40 % - Markeringsfarve2 9 3 2 2 2" xfId="31717" xr:uid="{00000000-0005-0000-0000-0000D25D0000}"/>
    <cellStyle name="40 % - Markeringsfarve2 9 3 2 2 3" xfId="46681" xr:uid="{00000000-0005-0000-0000-0000D35D0000}"/>
    <cellStyle name="40 % - Markeringsfarve2 9 3 2 3" xfId="24695" xr:uid="{00000000-0005-0000-0000-0000D45D0000}"/>
    <cellStyle name="40 % - Markeringsfarve2 9 3 2 4" xfId="39682" xr:uid="{00000000-0005-0000-0000-0000D55D0000}"/>
    <cellStyle name="40 % - Markeringsfarve2 9 3 3" xfId="12395" xr:uid="{00000000-0005-0000-0000-0000D65D0000}"/>
    <cellStyle name="40 % - Markeringsfarve2 9 3 3 2" xfId="28715" xr:uid="{00000000-0005-0000-0000-0000D75D0000}"/>
    <cellStyle name="40 % - Markeringsfarve2 9 3 3 3" xfId="43680" xr:uid="{00000000-0005-0000-0000-0000D85D0000}"/>
    <cellStyle name="40 % - Markeringsfarve2 9 3 4" xfId="21693" xr:uid="{00000000-0005-0000-0000-0000D95D0000}"/>
    <cellStyle name="40 % - Markeringsfarve2 9 3 5" xfId="36681" xr:uid="{00000000-0005-0000-0000-0000DA5D0000}"/>
    <cellStyle name="40 % - Markeringsfarve2 9 4" xfId="6527" xr:uid="{00000000-0005-0000-0000-0000DB5D0000}"/>
    <cellStyle name="40 % - Markeringsfarve2 9 4 2" xfId="14023" xr:uid="{00000000-0005-0000-0000-0000DC5D0000}"/>
    <cellStyle name="40 % - Markeringsfarve2 9 4 2 2" xfId="30338" xr:uid="{00000000-0005-0000-0000-0000DD5D0000}"/>
    <cellStyle name="40 % - Markeringsfarve2 9 4 2 3" xfId="45302" xr:uid="{00000000-0005-0000-0000-0000DE5D0000}"/>
    <cellStyle name="40 % - Markeringsfarve2 9 4 3" xfId="23316" xr:uid="{00000000-0005-0000-0000-0000DF5D0000}"/>
    <cellStyle name="40 % - Markeringsfarve2 9 4 4" xfId="38303" xr:uid="{00000000-0005-0000-0000-0000E05D0000}"/>
    <cellStyle name="40 % - Markeringsfarve2 9 5" xfId="12393" xr:uid="{00000000-0005-0000-0000-0000E15D0000}"/>
    <cellStyle name="40 % - Markeringsfarve2 9 5 2" xfId="28713" xr:uid="{00000000-0005-0000-0000-0000E25D0000}"/>
    <cellStyle name="40 % - Markeringsfarve2 9 5 3" xfId="43678" xr:uid="{00000000-0005-0000-0000-0000E35D0000}"/>
    <cellStyle name="40 % - Markeringsfarve2 9 6" xfId="21691" xr:uid="{00000000-0005-0000-0000-0000E45D0000}"/>
    <cellStyle name="40 % - Markeringsfarve2 9 7" xfId="36679" xr:uid="{00000000-0005-0000-0000-0000E55D0000}"/>
    <cellStyle name="40 % - Markeringsfarve3 10" xfId="4260" xr:uid="{00000000-0005-0000-0000-0000E65D0000}"/>
    <cellStyle name="40 % - Markeringsfarve3 10 2" xfId="4261" xr:uid="{00000000-0005-0000-0000-0000E75D0000}"/>
    <cellStyle name="40 % - Markeringsfarve3 10 2 2" xfId="8165" xr:uid="{00000000-0005-0000-0000-0000E85D0000}"/>
    <cellStyle name="40 % - Markeringsfarve3 10 2 2 2" xfId="15644" xr:uid="{00000000-0005-0000-0000-0000E95D0000}"/>
    <cellStyle name="40 % - Markeringsfarve3 10 2 2 2 2" xfId="31959" xr:uid="{00000000-0005-0000-0000-0000EA5D0000}"/>
    <cellStyle name="40 % - Markeringsfarve3 10 2 2 2 3" xfId="46923" xr:uid="{00000000-0005-0000-0000-0000EB5D0000}"/>
    <cellStyle name="40 % - Markeringsfarve3 10 2 2 3" xfId="24937" xr:uid="{00000000-0005-0000-0000-0000EC5D0000}"/>
    <cellStyle name="40 % - Markeringsfarve3 10 2 2 4" xfId="39924" xr:uid="{00000000-0005-0000-0000-0000ED5D0000}"/>
    <cellStyle name="40 % - Markeringsfarve3 10 2 3" xfId="12398" xr:uid="{00000000-0005-0000-0000-0000EE5D0000}"/>
    <cellStyle name="40 % - Markeringsfarve3 10 2 3 2" xfId="28718" xr:uid="{00000000-0005-0000-0000-0000EF5D0000}"/>
    <cellStyle name="40 % - Markeringsfarve3 10 2 3 3" xfId="43683" xr:uid="{00000000-0005-0000-0000-0000F05D0000}"/>
    <cellStyle name="40 % - Markeringsfarve3 10 2 4" xfId="21696" xr:uid="{00000000-0005-0000-0000-0000F15D0000}"/>
    <cellStyle name="40 % - Markeringsfarve3 10 2 5" xfId="36684" xr:uid="{00000000-0005-0000-0000-0000F25D0000}"/>
    <cellStyle name="40 % - Markeringsfarve3 10 3" xfId="4262" xr:uid="{00000000-0005-0000-0000-0000F35D0000}"/>
    <cellStyle name="40 % - Markeringsfarve3 10 3 2" xfId="9081" xr:uid="{00000000-0005-0000-0000-0000F45D0000}"/>
    <cellStyle name="40 % - Markeringsfarve3 10 3 2 2" xfId="16552" xr:uid="{00000000-0005-0000-0000-0000F55D0000}"/>
    <cellStyle name="40 % - Markeringsfarve3 10 3 2 2 2" xfId="32867" xr:uid="{00000000-0005-0000-0000-0000F65D0000}"/>
    <cellStyle name="40 % - Markeringsfarve3 10 3 2 2 3" xfId="47831" xr:uid="{00000000-0005-0000-0000-0000F75D0000}"/>
    <cellStyle name="40 % - Markeringsfarve3 10 3 2 3" xfId="25845" xr:uid="{00000000-0005-0000-0000-0000F85D0000}"/>
    <cellStyle name="40 % - Markeringsfarve3 10 3 2 4" xfId="40832" xr:uid="{00000000-0005-0000-0000-0000F95D0000}"/>
    <cellStyle name="40 % - Markeringsfarve3 10 3 3" xfId="12399" xr:uid="{00000000-0005-0000-0000-0000FA5D0000}"/>
    <cellStyle name="40 % - Markeringsfarve3 10 3 3 2" xfId="28719" xr:uid="{00000000-0005-0000-0000-0000FB5D0000}"/>
    <cellStyle name="40 % - Markeringsfarve3 10 3 3 3" xfId="43684" xr:uid="{00000000-0005-0000-0000-0000FC5D0000}"/>
    <cellStyle name="40 % - Markeringsfarve3 10 3 4" xfId="21697" xr:uid="{00000000-0005-0000-0000-0000FD5D0000}"/>
    <cellStyle name="40 % - Markeringsfarve3 10 3 5" xfId="36685" xr:uid="{00000000-0005-0000-0000-0000FE5D0000}"/>
    <cellStyle name="40 % - Markeringsfarve3 10 4" xfId="6529" xr:uid="{00000000-0005-0000-0000-0000FF5D0000}"/>
    <cellStyle name="40 % - Markeringsfarve3 10 4 2" xfId="14025" xr:uid="{00000000-0005-0000-0000-0000005E0000}"/>
    <cellStyle name="40 % - Markeringsfarve3 10 4 2 2" xfId="30340" xr:uid="{00000000-0005-0000-0000-0000015E0000}"/>
    <cellStyle name="40 % - Markeringsfarve3 10 4 2 3" xfId="45304" xr:uid="{00000000-0005-0000-0000-0000025E0000}"/>
    <cellStyle name="40 % - Markeringsfarve3 10 4 3" xfId="23318" xr:uid="{00000000-0005-0000-0000-0000035E0000}"/>
    <cellStyle name="40 % - Markeringsfarve3 10 4 4" xfId="38305" xr:uid="{00000000-0005-0000-0000-0000045E0000}"/>
    <cellStyle name="40 % - Markeringsfarve3 10 5" xfId="12397" xr:uid="{00000000-0005-0000-0000-0000055E0000}"/>
    <cellStyle name="40 % - Markeringsfarve3 10 5 2" xfId="28717" xr:uid="{00000000-0005-0000-0000-0000065E0000}"/>
    <cellStyle name="40 % - Markeringsfarve3 10 5 3" xfId="43682" xr:uid="{00000000-0005-0000-0000-0000075E0000}"/>
    <cellStyle name="40 % - Markeringsfarve3 10 6" xfId="21695" xr:uid="{00000000-0005-0000-0000-0000085E0000}"/>
    <cellStyle name="40 % - Markeringsfarve3 10 7" xfId="36683" xr:uid="{00000000-0005-0000-0000-0000095E0000}"/>
    <cellStyle name="40 % - Markeringsfarve3 11" xfId="4263" xr:uid="{00000000-0005-0000-0000-00000A5E0000}"/>
    <cellStyle name="40 % - Markeringsfarve3 11 2" xfId="4264" xr:uid="{00000000-0005-0000-0000-00000B5E0000}"/>
    <cellStyle name="40 % - Markeringsfarve3 11 2 2" xfId="9313" xr:uid="{00000000-0005-0000-0000-00000C5E0000}"/>
    <cellStyle name="40 % - Markeringsfarve3 11 2 2 2" xfId="16774" xr:uid="{00000000-0005-0000-0000-00000D5E0000}"/>
    <cellStyle name="40 % - Markeringsfarve3 11 2 2 2 2" xfId="33089" xr:uid="{00000000-0005-0000-0000-00000E5E0000}"/>
    <cellStyle name="40 % - Markeringsfarve3 11 2 2 2 3" xfId="48053" xr:uid="{00000000-0005-0000-0000-00000F5E0000}"/>
    <cellStyle name="40 % - Markeringsfarve3 11 2 2 3" xfId="26067" xr:uid="{00000000-0005-0000-0000-0000105E0000}"/>
    <cellStyle name="40 % - Markeringsfarve3 11 2 2 4" xfId="41054" xr:uid="{00000000-0005-0000-0000-0000115E0000}"/>
    <cellStyle name="40 % - Markeringsfarve3 11 2 3" xfId="12401" xr:uid="{00000000-0005-0000-0000-0000125E0000}"/>
    <cellStyle name="40 % - Markeringsfarve3 11 2 3 2" xfId="28721" xr:uid="{00000000-0005-0000-0000-0000135E0000}"/>
    <cellStyle name="40 % - Markeringsfarve3 11 2 3 3" xfId="43686" xr:uid="{00000000-0005-0000-0000-0000145E0000}"/>
    <cellStyle name="40 % - Markeringsfarve3 11 2 4" xfId="21699" xr:uid="{00000000-0005-0000-0000-0000155E0000}"/>
    <cellStyle name="40 % - Markeringsfarve3 11 2 5" xfId="36687" xr:uid="{00000000-0005-0000-0000-0000165E0000}"/>
    <cellStyle name="40 % - Markeringsfarve3 11 3" xfId="6530" xr:uid="{00000000-0005-0000-0000-0000175E0000}"/>
    <cellStyle name="40 % - Markeringsfarve3 11 3 2" xfId="14026" xr:uid="{00000000-0005-0000-0000-0000185E0000}"/>
    <cellStyle name="40 % - Markeringsfarve3 11 3 2 2" xfId="30341" xr:uid="{00000000-0005-0000-0000-0000195E0000}"/>
    <cellStyle name="40 % - Markeringsfarve3 11 3 2 3" xfId="45305" xr:uid="{00000000-0005-0000-0000-00001A5E0000}"/>
    <cellStyle name="40 % - Markeringsfarve3 11 3 3" xfId="23319" xr:uid="{00000000-0005-0000-0000-00001B5E0000}"/>
    <cellStyle name="40 % - Markeringsfarve3 11 3 4" xfId="38306" xr:uid="{00000000-0005-0000-0000-00001C5E0000}"/>
    <cellStyle name="40 % - Markeringsfarve3 11 4" xfId="12400" xr:uid="{00000000-0005-0000-0000-00001D5E0000}"/>
    <cellStyle name="40 % - Markeringsfarve3 11 4 2" xfId="28720" xr:uid="{00000000-0005-0000-0000-00001E5E0000}"/>
    <cellStyle name="40 % - Markeringsfarve3 11 4 3" xfId="43685" xr:uid="{00000000-0005-0000-0000-00001F5E0000}"/>
    <cellStyle name="40 % - Markeringsfarve3 11 5" xfId="21698" xr:uid="{00000000-0005-0000-0000-0000205E0000}"/>
    <cellStyle name="40 % - Markeringsfarve3 11 6" xfId="36686" xr:uid="{00000000-0005-0000-0000-0000215E0000}"/>
    <cellStyle name="40 % - Markeringsfarve3 12" xfId="4265" xr:uid="{00000000-0005-0000-0000-0000225E0000}"/>
    <cellStyle name="40 % - Markeringsfarve3 12 2" xfId="4266" xr:uid="{00000000-0005-0000-0000-0000235E0000}"/>
    <cellStyle name="40 % - Markeringsfarve3 12 2 2" xfId="8962" xr:uid="{00000000-0005-0000-0000-0000245E0000}"/>
    <cellStyle name="40 % - Markeringsfarve3 12 2 2 2" xfId="16434" xr:uid="{00000000-0005-0000-0000-0000255E0000}"/>
    <cellStyle name="40 % - Markeringsfarve3 12 2 2 2 2" xfId="32749" xr:uid="{00000000-0005-0000-0000-0000265E0000}"/>
    <cellStyle name="40 % - Markeringsfarve3 12 2 2 2 3" xfId="47713" xr:uid="{00000000-0005-0000-0000-0000275E0000}"/>
    <cellStyle name="40 % - Markeringsfarve3 12 2 2 3" xfId="25727" xr:uid="{00000000-0005-0000-0000-0000285E0000}"/>
    <cellStyle name="40 % - Markeringsfarve3 12 2 2 4" xfId="40714" xr:uid="{00000000-0005-0000-0000-0000295E0000}"/>
    <cellStyle name="40 % - Markeringsfarve3 12 2 3" xfId="12403" xr:uid="{00000000-0005-0000-0000-00002A5E0000}"/>
    <cellStyle name="40 % - Markeringsfarve3 12 2 3 2" xfId="28723" xr:uid="{00000000-0005-0000-0000-00002B5E0000}"/>
    <cellStyle name="40 % - Markeringsfarve3 12 2 3 3" xfId="43688" xr:uid="{00000000-0005-0000-0000-00002C5E0000}"/>
    <cellStyle name="40 % - Markeringsfarve3 12 2 4" xfId="21701" xr:uid="{00000000-0005-0000-0000-00002D5E0000}"/>
    <cellStyle name="40 % - Markeringsfarve3 12 2 5" xfId="36689" xr:uid="{00000000-0005-0000-0000-00002E5E0000}"/>
    <cellStyle name="40 % - Markeringsfarve3 12 3" xfId="6531" xr:uid="{00000000-0005-0000-0000-00002F5E0000}"/>
    <cellStyle name="40 % - Markeringsfarve3 12 3 2" xfId="14027" xr:uid="{00000000-0005-0000-0000-0000305E0000}"/>
    <cellStyle name="40 % - Markeringsfarve3 12 3 2 2" xfId="30342" xr:uid="{00000000-0005-0000-0000-0000315E0000}"/>
    <cellStyle name="40 % - Markeringsfarve3 12 3 2 3" xfId="45306" xr:uid="{00000000-0005-0000-0000-0000325E0000}"/>
    <cellStyle name="40 % - Markeringsfarve3 12 3 3" xfId="23320" xr:uid="{00000000-0005-0000-0000-0000335E0000}"/>
    <cellStyle name="40 % - Markeringsfarve3 12 3 4" xfId="38307" xr:uid="{00000000-0005-0000-0000-0000345E0000}"/>
    <cellStyle name="40 % - Markeringsfarve3 12 4" xfId="12402" xr:uid="{00000000-0005-0000-0000-0000355E0000}"/>
    <cellStyle name="40 % - Markeringsfarve3 12 4 2" xfId="28722" xr:uid="{00000000-0005-0000-0000-0000365E0000}"/>
    <cellStyle name="40 % - Markeringsfarve3 12 4 3" xfId="43687" xr:uid="{00000000-0005-0000-0000-0000375E0000}"/>
    <cellStyle name="40 % - Markeringsfarve3 12 5" xfId="21700" xr:uid="{00000000-0005-0000-0000-0000385E0000}"/>
    <cellStyle name="40 % - Markeringsfarve3 12 6" xfId="36688" xr:uid="{00000000-0005-0000-0000-0000395E0000}"/>
    <cellStyle name="40 % - Markeringsfarve3 13" xfId="4267" xr:uid="{00000000-0005-0000-0000-00003A5E0000}"/>
    <cellStyle name="40 % - Markeringsfarve3 13 2" xfId="4268" xr:uid="{00000000-0005-0000-0000-00003B5E0000}"/>
    <cellStyle name="40 % - Markeringsfarve3 13 2 2" xfId="9210" xr:uid="{00000000-0005-0000-0000-00003C5E0000}"/>
    <cellStyle name="40 % - Markeringsfarve3 13 2 2 2" xfId="16676" xr:uid="{00000000-0005-0000-0000-00003D5E0000}"/>
    <cellStyle name="40 % - Markeringsfarve3 13 2 2 2 2" xfId="32991" xr:uid="{00000000-0005-0000-0000-00003E5E0000}"/>
    <cellStyle name="40 % - Markeringsfarve3 13 2 2 2 3" xfId="47955" xr:uid="{00000000-0005-0000-0000-00003F5E0000}"/>
    <cellStyle name="40 % - Markeringsfarve3 13 2 2 3" xfId="25969" xr:uid="{00000000-0005-0000-0000-0000405E0000}"/>
    <cellStyle name="40 % - Markeringsfarve3 13 2 2 4" xfId="40956" xr:uid="{00000000-0005-0000-0000-0000415E0000}"/>
    <cellStyle name="40 % - Markeringsfarve3 13 2 3" xfId="12405" xr:uid="{00000000-0005-0000-0000-0000425E0000}"/>
    <cellStyle name="40 % - Markeringsfarve3 13 2 3 2" xfId="28725" xr:uid="{00000000-0005-0000-0000-0000435E0000}"/>
    <cellStyle name="40 % - Markeringsfarve3 13 2 3 3" xfId="43690" xr:uid="{00000000-0005-0000-0000-0000445E0000}"/>
    <cellStyle name="40 % - Markeringsfarve3 13 2 4" xfId="21703" xr:uid="{00000000-0005-0000-0000-0000455E0000}"/>
    <cellStyle name="40 % - Markeringsfarve3 13 2 5" xfId="36691" xr:uid="{00000000-0005-0000-0000-0000465E0000}"/>
    <cellStyle name="40 % - Markeringsfarve3 13 3" xfId="6528" xr:uid="{00000000-0005-0000-0000-0000475E0000}"/>
    <cellStyle name="40 % - Markeringsfarve3 13 3 2" xfId="14024" xr:uid="{00000000-0005-0000-0000-0000485E0000}"/>
    <cellStyle name="40 % - Markeringsfarve3 13 3 2 2" xfId="30339" xr:uid="{00000000-0005-0000-0000-0000495E0000}"/>
    <cellStyle name="40 % - Markeringsfarve3 13 3 2 3" xfId="45303" xr:uid="{00000000-0005-0000-0000-00004A5E0000}"/>
    <cellStyle name="40 % - Markeringsfarve3 13 3 3" xfId="23317" xr:uid="{00000000-0005-0000-0000-00004B5E0000}"/>
    <cellStyle name="40 % - Markeringsfarve3 13 3 4" xfId="38304" xr:uid="{00000000-0005-0000-0000-00004C5E0000}"/>
    <cellStyle name="40 % - Markeringsfarve3 13 4" xfId="12404" xr:uid="{00000000-0005-0000-0000-00004D5E0000}"/>
    <cellStyle name="40 % - Markeringsfarve3 13 4 2" xfId="28724" xr:uid="{00000000-0005-0000-0000-00004E5E0000}"/>
    <cellStyle name="40 % - Markeringsfarve3 13 4 3" xfId="43689" xr:uid="{00000000-0005-0000-0000-00004F5E0000}"/>
    <cellStyle name="40 % - Markeringsfarve3 13 5" xfId="21702" xr:uid="{00000000-0005-0000-0000-0000505E0000}"/>
    <cellStyle name="40 % - Markeringsfarve3 13 6" xfId="36690" xr:uid="{00000000-0005-0000-0000-0000515E0000}"/>
    <cellStyle name="40 % - Markeringsfarve3 14" xfId="4269" xr:uid="{00000000-0005-0000-0000-0000525E0000}"/>
    <cellStyle name="40 % - Markeringsfarve3 14 2" xfId="7387" xr:uid="{00000000-0005-0000-0000-0000535E0000}"/>
    <cellStyle name="40 % - Markeringsfarve3 14 2 2" xfId="14878" xr:uid="{00000000-0005-0000-0000-0000545E0000}"/>
    <cellStyle name="40 % - Markeringsfarve3 14 2 2 2" xfId="31193" xr:uid="{00000000-0005-0000-0000-0000555E0000}"/>
    <cellStyle name="40 % - Markeringsfarve3 14 2 2 3" xfId="46157" xr:uid="{00000000-0005-0000-0000-0000565E0000}"/>
    <cellStyle name="40 % - Markeringsfarve3 14 2 3" xfId="24171" xr:uid="{00000000-0005-0000-0000-0000575E0000}"/>
    <cellStyle name="40 % - Markeringsfarve3 14 2 4" xfId="39158" xr:uid="{00000000-0005-0000-0000-0000585E0000}"/>
    <cellStyle name="40 % - Markeringsfarve3 14 3" xfId="12406" xr:uid="{00000000-0005-0000-0000-0000595E0000}"/>
    <cellStyle name="40 % - Markeringsfarve3 14 3 2" xfId="28726" xr:uid="{00000000-0005-0000-0000-00005A5E0000}"/>
    <cellStyle name="40 % - Markeringsfarve3 14 3 3" xfId="43691" xr:uid="{00000000-0005-0000-0000-00005B5E0000}"/>
    <cellStyle name="40 % - Markeringsfarve3 14 4" xfId="21704" xr:uid="{00000000-0005-0000-0000-00005C5E0000}"/>
    <cellStyle name="40 % - Markeringsfarve3 14 5" xfId="36692" xr:uid="{00000000-0005-0000-0000-00005D5E0000}"/>
    <cellStyle name="40 % - Markeringsfarve3 15" xfId="4270" xr:uid="{00000000-0005-0000-0000-00005E5E0000}"/>
    <cellStyle name="40 % - Markeringsfarve3 15 2" xfId="9089" xr:uid="{00000000-0005-0000-0000-00005F5E0000}"/>
    <cellStyle name="40 % - Markeringsfarve3 15 2 2" xfId="16560" xr:uid="{00000000-0005-0000-0000-0000605E0000}"/>
    <cellStyle name="40 % - Markeringsfarve3 15 2 2 2" xfId="32875" xr:uid="{00000000-0005-0000-0000-0000615E0000}"/>
    <cellStyle name="40 % - Markeringsfarve3 15 2 2 3" xfId="47839" xr:uid="{00000000-0005-0000-0000-0000625E0000}"/>
    <cellStyle name="40 % - Markeringsfarve3 15 2 3" xfId="25853" xr:uid="{00000000-0005-0000-0000-0000635E0000}"/>
    <cellStyle name="40 % - Markeringsfarve3 15 2 4" xfId="40840" xr:uid="{00000000-0005-0000-0000-0000645E0000}"/>
    <cellStyle name="40 % - Markeringsfarve3 15 3" xfId="12407" xr:uid="{00000000-0005-0000-0000-0000655E0000}"/>
    <cellStyle name="40 % - Markeringsfarve3 15 3 2" xfId="28727" xr:uid="{00000000-0005-0000-0000-0000665E0000}"/>
    <cellStyle name="40 % - Markeringsfarve3 15 3 3" xfId="43692" xr:uid="{00000000-0005-0000-0000-0000675E0000}"/>
    <cellStyle name="40 % - Markeringsfarve3 15 4" xfId="21705" xr:uid="{00000000-0005-0000-0000-0000685E0000}"/>
    <cellStyle name="40 % - Markeringsfarve3 15 5" xfId="36693" xr:uid="{00000000-0005-0000-0000-0000695E0000}"/>
    <cellStyle name="40 % - Markeringsfarve3 16" xfId="4271" xr:uid="{00000000-0005-0000-0000-00006A5E0000}"/>
    <cellStyle name="40 % - Markeringsfarve3 16 2" xfId="9357" xr:uid="{00000000-0005-0000-0000-00006B5E0000}"/>
    <cellStyle name="40 % - Markeringsfarve3 16 2 2" xfId="16816" xr:uid="{00000000-0005-0000-0000-00006C5E0000}"/>
    <cellStyle name="40 % - Markeringsfarve3 16 2 2 2" xfId="33131" xr:uid="{00000000-0005-0000-0000-00006D5E0000}"/>
    <cellStyle name="40 % - Markeringsfarve3 16 2 2 3" xfId="48095" xr:uid="{00000000-0005-0000-0000-00006E5E0000}"/>
    <cellStyle name="40 % - Markeringsfarve3 16 2 3" xfId="26109" xr:uid="{00000000-0005-0000-0000-00006F5E0000}"/>
    <cellStyle name="40 % - Markeringsfarve3 16 2 4" xfId="41096" xr:uid="{00000000-0005-0000-0000-0000705E0000}"/>
    <cellStyle name="40 % - Markeringsfarve3 16 3" xfId="12408" xr:uid="{00000000-0005-0000-0000-0000715E0000}"/>
    <cellStyle name="40 % - Markeringsfarve3 16 3 2" xfId="28728" xr:uid="{00000000-0005-0000-0000-0000725E0000}"/>
    <cellStyle name="40 % - Markeringsfarve3 16 3 3" xfId="43693" xr:uid="{00000000-0005-0000-0000-0000735E0000}"/>
    <cellStyle name="40 % - Markeringsfarve3 16 4" xfId="21706" xr:uid="{00000000-0005-0000-0000-0000745E0000}"/>
    <cellStyle name="40 % - Markeringsfarve3 16 5" xfId="36694" xr:uid="{00000000-0005-0000-0000-0000755E0000}"/>
    <cellStyle name="40 % - Markeringsfarve3 17" xfId="6065" xr:uid="{00000000-0005-0000-0000-0000765E0000}"/>
    <cellStyle name="40 % - Markeringsfarve3 17 2" xfId="13567" xr:uid="{00000000-0005-0000-0000-0000775E0000}"/>
    <cellStyle name="40 % - Markeringsfarve3 17 2 2" xfId="29882" xr:uid="{00000000-0005-0000-0000-0000785E0000}"/>
    <cellStyle name="40 % - Markeringsfarve3 17 2 3" xfId="44846" xr:uid="{00000000-0005-0000-0000-0000795E0000}"/>
    <cellStyle name="40 % - Markeringsfarve3 17 3" xfId="22860" xr:uid="{00000000-0005-0000-0000-00007A5E0000}"/>
    <cellStyle name="40 % - Markeringsfarve3 17 4" xfId="37847" xr:uid="{00000000-0005-0000-0000-00007B5E0000}"/>
    <cellStyle name="40 % - Markeringsfarve3 18" xfId="4259" xr:uid="{00000000-0005-0000-0000-00007C5E0000}"/>
    <cellStyle name="40 % - Markeringsfarve3 18 2" xfId="12396" xr:uid="{00000000-0005-0000-0000-00007D5E0000}"/>
    <cellStyle name="40 % - Markeringsfarve3 18 2 2" xfId="28716" xr:uid="{00000000-0005-0000-0000-00007E5E0000}"/>
    <cellStyle name="40 % - Markeringsfarve3 18 2 3" xfId="43681" xr:uid="{00000000-0005-0000-0000-00007F5E0000}"/>
    <cellStyle name="40 % - Markeringsfarve3 18 3" xfId="21694" xr:uid="{00000000-0005-0000-0000-0000805E0000}"/>
    <cellStyle name="40 % - Markeringsfarve3 18 4" xfId="36682" xr:uid="{00000000-0005-0000-0000-0000815E0000}"/>
    <cellStyle name="40 % - Markeringsfarve3 2" xfId="4272" xr:uid="{00000000-0005-0000-0000-0000825E0000}"/>
    <cellStyle name="40 % - Markeringsfarve3 2 10" xfId="4273" xr:uid="{00000000-0005-0000-0000-0000835E0000}"/>
    <cellStyle name="40 % - Markeringsfarve3 2 10 2" xfId="7419" xr:uid="{00000000-0005-0000-0000-0000845E0000}"/>
    <cellStyle name="40 % - Markeringsfarve3 2 10 2 2" xfId="14908" xr:uid="{00000000-0005-0000-0000-0000855E0000}"/>
    <cellStyle name="40 % - Markeringsfarve3 2 10 2 2 2" xfId="31223" xr:uid="{00000000-0005-0000-0000-0000865E0000}"/>
    <cellStyle name="40 % - Markeringsfarve3 2 10 2 2 3" xfId="46187" xr:uid="{00000000-0005-0000-0000-0000875E0000}"/>
    <cellStyle name="40 % - Markeringsfarve3 2 10 2 3" xfId="24201" xr:uid="{00000000-0005-0000-0000-0000885E0000}"/>
    <cellStyle name="40 % - Markeringsfarve3 2 10 2 4" xfId="39188" xr:uid="{00000000-0005-0000-0000-0000895E0000}"/>
    <cellStyle name="40 % - Markeringsfarve3 2 10 3" xfId="12410" xr:uid="{00000000-0005-0000-0000-00008A5E0000}"/>
    <cellStyle name="40 % - Markeringsfarve3 2 10 3 2" xfId="28730" xr:uid="{00000000-0005-0000-0000-00008B5E0000}"/>
    <cellStyle name="40 % - Markeringsfarve3 2 10 3 3" xfId="43695" xr:uid="{00000000-0005-0000-0000-00008C5E0000}"/>
    <cellStyle name="40 % - Markeringsfarve3 2 10 4" xfId="21708" xr:uid="{00000000-0005-0000-0000-00008D5E0000}"/>
    <cellStyle name="40 % - Markeringsfarve3 2 10 5" xfId="36696" xr:uid="{00000000-0005-0000-0000-00008E5E0000}"/>
    <cellStyle name="40 % - Markeringsfarve3 2 11" xfId="4274" xr:uid="{00000000-0005-0000-0000-00008F5E0000}"/>
    <cellStyle name="40 % - Markeringsfarve3 2 11 2" xfId="9265" xr:uid="{00000000-0005-0000-0000-0000905E0000}"/>
    <cellStyle name="40 % - Markeringsfarve3 2 11 2 2" xfId="16730" xr:uid="{00000000-0005-0000-0000-0000915E0000}"/>
    <cellStyle name="40 % - Markeringsfarve3 2 11 2 2 2" xfId="33045" xr:uid="{00000000-0005-0000-0000-0000925E0000}"/>
    <cellStyle name="40 % - Markeringsfarve3 2 11 2 2 3" xfId="48009" xr:uid="{00000000-0005-0000-0000-0000935E0000}"/>
    <cellStyle name="40 % - Markeringsfarve3 2 11 2 3" xfId="26023" xr:uid="{00000000-0005-0000-0000-0000945E0000}"/>
    <cellStyle name="40 % - Markeringsfarve3 2 11 2 4" xfId="41010" xr:uid="{00000000-0005-0000-0000-0000955E0000}"/>
    <cellStyle name="40 % - Markeringsfarve3 2 11 3" xfId="12411" xr:uid="{00000000-0005-0000-0000-0000965E0000}"/>
    <cellStyle name="40 % - Markeringsfarve3 2 11 3 2" xfId="28731" xr:uid="{00000000-0005-0000-0000-0000975E0000}"/>
    <cellStyle name="40 % - Markeringsfarve3 2 11 3 3" xfId="43696" xr:uid="{00000000-0005-0000-0000-0000985E0000}"/>
    <cellStyle name="40 % - Markeringsfarve3 2 11 4" xfId="21709" xr:uid="{00000000-0005-0000-0000-0000995E0000}"/>
    <cellStyle name="40 % - Markeringsfarve3 2 11 5" xfId="36697" xr:uid="{00000000-0005-0000-0000-00009A5E0000}"/>
    <cellStyle name="40 % - Markeringsfarve3 2 12" xfId="6532" xr:uid="{00000000-0005-0000-0000-00009B5E0000}"/>
    <cellStyle name="40 % - Markeringsfarve3 2 12 2" xfId="14028" xr:uid="{00000000-0005-0000-0000-00009C5E0000}"/>
    <cellStyle name="40 % - Markeringsfarve3 2 12 2 2" xfId="30343" xr:uid="{00000000-0005-0000-0000-00009D5E0000}"/>
    <cellStyle name="40 % - Markeringsfarve3 2 12 2 3" xfId="45307" xr:uid="{00000000-0005-0000-0000-00009E5E0000}"/>
    <cellStyle name="40 % - Markeringsfarve3 2 12 3" xfId="23321" xr:uid="{00000000-0005-0000-0000-00009F5E0000}"/>
    <cellStyle name="40 % - Markeringsfarve3 2 12 4" xfId="38308" xr:uid="{00000000-0005-0000-0000-0000A05E0000}"/>
    <cellStyle name="40 % - Markeringsfarve3 2 13" xfId="12409" xr:uid="{00000000-0005-0000-0000-0000A15E0000}"/>
    <cellStyle name="40 % - Markeringsfarve3 2 13 2" xfId="28729" xr:uid="{00000000-0005-0000-0000-0000A25E0000}"/>
    <cellStyle name="40 % - Markeringsfarve3 2 13 3" xfId="43694" xr:uid="{00000000-0005-0000-0000-0000A35E0000}"/>
    <cellStyle name="40 % - Markeringsfarve3 2 14" xfId="21707" xr:uid="{00000000-0005-0000-0000-0000A45E0000}"/>
    <cellStyle name="40 % - Markeringsfarve3 2 15" xfId="36695" xr:uid="{00000000-0005-0000-0000-0000A55E0000}"/>
    <cellStyle name="40 % - Markeringsfarve3 2 2" xfId="4275" xr:uid="{00000000-0005-0000-0000-0000A65E0000}"/>
    <cellStyle name="40 % - Markeringsfarve3 2 2 10" xfId="6533" xr:uid="{00000000-0005-0000-0000-0000A75E0000}"/>
    <cellStyle name="40 % - Markeringsfarve3 2 2 10 2" xfId="14029" xr:uid="{00000000-0005-0000-0000-0000A85E0000}"/>
    <cellStyle name="40 % - Markeringsfarve3 2 2 10 2 2" xfId="30344" xr:uid="{00000000-0005-0000-0000-0000A95E0000}"/>
    <cellStyle name="40 % - Markeringsfarve3 2 2 10 2 3" xfId="45308" xr:uid="{00000000-0005-0000-0000-0000AA5E0000}"/>
    <cellStyle name="40 % - Markeringsfarve3 2 2 10 3" xfId="23322" xr:uid="{00000000-0005-0000-0000-0000AB5E0000}"/>
    <cellStyle name="40 % - Markeringsfarve3 2 2 10 4" xfId="38309" xr:uid="{00000000-0005-0000-0000-0000AC5E0000}"/>
    <cellStyle name="40 % - Markeringsfarve3 2 2 11" xfId="12412" xr:uid="{00000000-0005-0000-0000-0000AD5E0000}"/>
    <cellStyle name="40 % - Markeringsfarve3 2 2 11 2" xfId="28732" xr:uid="{00000000-0005-0000-0000-0000AE5E0000}"/>
    <cellStyle name="40 % - Markeringsfarve3 2 2 11 3" xfId="43697" xr:uid="{00000000-0005-0000-0000-0000AF5E0000}"/>
    <cellStyle name="40 % - Markeringsfarve3 2 2 12" xfId="21710" xr:uid="{00000000-0005-0000-0000-0000B05E0000}"/>
    <cellStyle name="40 % - Markeringsfarve3 2 2 13" xfId="36698" xr:uid="{00000000-0005-0000-0000-0000B15E0000}"/>
    <cellStyle name="40 % - Markeringsfarve3 2 2 2" xfId="4276" xr:uid="{00000000-0005-0000-0000-0000B25E0000}"/>
    <cellStyle name="40 % - Markeringsfarve3 2 2 2 2" xfId="4277" xr:uid="{00000000-0005-0000-0000-0000B35E0000}"/>
    <cellStyle name="40 % - Markeringsfarve3 2 2 2 2 2" xfId="4278" xr:uid="{00000000-0005-0000-0000-0000B45E0000}"/>
    <cellStyle name="40 % - Markeringsfarve3 2 2 2 2 2 2" xfId="8350" xr:uid="{00000000-0005-0000-0000-0000B55E0000}"/>
    <cellStyle name="40 % - Markeringsfarve3 2 2 2 2 2 2 2" xfId="15829" xr:uid="{00000000-0005-0000-0000-0000B65E0000}"/>
    <cellStyle name="40 % - Markeringsfarve3 2 2 2 2 2 2 2 2" xfId="32144" xr:uid="{00000000-0005-0000-0000-0000B75E0000}"/>
    <cellStyle name="40 % - Markeringsfarve3 2 2 2 2 2 2 2 3" xfId="47108" xr:uid="{00000000-0005-0000-0000-0000B85E0000}"/>
    <cellStyle name="40 % - Markeringsfarve3 2 2 2 2 2 2 3" xfId="25122" xr:uid="{00000000-0005-0000-0000-0000B95E0000}"/>
    <cellStyle name="40 % - Markeringsfarve3 2 2 2 2 2 2 4" xfId="40109" xr:uid="{00000000-0005-0000-0000-0000BA5E0000}"/>
    <cellStyle name="40 % - Markeringsfarve3 2 2 2 2 2 3" xfId="12415" xr:uid="{00000000-0005-0000-0000-0000BB5E0000}"/>
    <cellStyle name="40 % - Markeringsfarve3 2 2 2 2 2 3 2" xfId="28735" xr:uid="{00000000-0005-0000-0000-0000BC5E0000}"/>
    <cellStyle name="40 % - Markeringsfarve3 2 2 2 2 2 3 3" xfId="43700" xr:uid="{00000000-0005-0000-0000-0000BD5E0000}"/>
    <cellStyle name="40 % - Markeringsfarve3 2 2 2 2 2 4" xfId="21713" xr:uid="{00000000-0005-0000-0000-0000BE5E0000}"/>
    <cellStyle name="40 % - Markeringsfarve3 2 2 2 2 2 5" xfId="36701" xr:uid="{00000000-0005-0000-0000-0000BF5E0000}"/>
    <cellStyle name="40 % - Markeringsfarve3 2 2 2 2 3" xfId="6922" xr:uid="{00000000-0005-0000-0000-0000C05E0000}"/>
    <cellStyle name="40 % - Markeringsfarve3 2 2 2 2 3 2" xfId="14417" xr:uid="{00000000-0005-0000-0000-0000C15E0000}"/>
    <cellStyle name="40 % - Markeringsfarve3 2 2 2 2 3 2 2" xfId="30732" xr:uid="{00000000-0005-0000-0000-0000C25E0000}"/>
    <cellStyle name="40 % - Markeringsfarve3 2 2 2 2 3 2 3" xfId="45696" xr:uid="{00000000-0005-0000-0000-0000C35E0000}"/>
    <cellStyle name="40 % - Markeringsfarve3 2 2 2 2 3 3" xfId="23710" xr:uid="{00000000-0005-0000-0000-0000C45E0000}"/>
    <cellStyle name="40 % - Markeringsfarve3 2 2 2 2 3 4" xfId="38697" xr:uid="{00000000-0005-0000-0000-0000C55E0000}"/>
    <cellStyle name="40 % - Markeringsfarve3 2 2 2 2 4" xfId="12414" xr:uid="{00000000-0005-0000-0000-0000C65E0000}"/>
    <cellStyle name="40 % - Markeringsfarve3 2 2 2 2 4 2" xfId="28734" xr:uid="{00000000-0005-0000-0000-0000C75E0000}"/>
    <cellStyle name="40 % - Markeringsfarve3 2 2 2 2 4 3" xfId="43699" xr:uid="{00000000-0005-0000-0000-0000C85E0000}"/>
    <cellStyle name="40 % - Markeringsfarve3 2 2 2 2 5" xfId="21712" xr:uid="{00000000-0005-0000-0000-0000C95E0000}"/>
    <cellStyle name="40 % - Markeringsfarve3 2 2 2 2 6" xfId="36700" xr:uid="{00000000-0005-0000-0000-0000CA5E0000}"/>
    <cellStyle name="40 % - Markeringsfarve3 2 2 2 3" xfId="4279" xr:uid="{00000000-0005-0000-0000-0000CB5E0000}"/>
    <cellStyle name="40 % - Markeringsfarve3 2 2 2 3 2" xfId="7580" xr:uid="{00000000-0005-0000-0000-0000CC5E0000}"/>
    <cellStyle name="40 % - Markeringsfarve3 2 2 2 3 2 2" xfId="15069" xr:uid="{00000000-0005-0000-0000-0000CD5E0000}"/>
    <cellStyle name="40 % - Markeringsfarve3 2 2 2 3 2 2 2" xfId="31384" xr:uid="{00000000-0005-0000-0000-0000CE5E0000}"/>
    <cellStyle name="40 % - Markeringsfarve3 2 2 2 3 2 2 3" xfId="46348" xr:uid="{00000000-0005-0000-0000-0000CF5E0000}"/>
    <cellStyle name="40 % - Markeringsfarve3 2 2 2 3 2 3" xfId="24362" xr:uid="{00000000-0005-0000-0000-0000D05E0000}"/>
    <cellStyle name="40 % - Markeringsfarve3 2 2 2 3 2 4" xfId="39349" xr:uid="{00000000-0005-0000-0000-0000D15E0000}"/>
    <cellStyle name="40 % - Markeringsfarve3 2 2 2 3 3" xfId="12416" xr:uid="{00000000-0005-0000-0000-0000D25E0000}"/>
    <cellStyle name="40 % - Markeringsfarve3 2 2 2 3 3 2" xfId="28736" xr:uid="{00000000-0005-0000-0000-0000D35E0000}"/>
    <cellStyle name="40 % - Markeringsfarve3 2 2 2 3 3 3" xfId="43701" xr:uid="{00000000-0005-0000-0000-0000D45E0000}"/>
    <cellStyle name="40 % - Markeringsfarve3 2 2 2 3 4" xfId="21714" xr:uid="{00000000-0005-0000-0000-0000D55E0000}"/>
    <cellStyle name="40 % - Markeringsfarve3 2 2 2 3 5" xfId="36702" xr:uid="{00000000-0005-0000-0000-0000D65E0000}"/>
    <cellStyle name="40 % - Markeringsfarve3 2 2 2 4" xfId="4280" xr:uid="{00000000-0005-0000-0000-0000D75E0000}"/>
    <cellStyle name="40 % - Markeringsfarve3 2 2 2 4 2" xfId="7373" xr:uid="{00000000-0005-0000-0000-0000D85E0000}"/>
    <cellStyle name="40 % - Markeringsfarve3 2 2 2 4 2 2" xfId="14864" xr:uid="{00000000-0005-0000-0000-0000D95E0000}"/>
    <cellStyle name="40 % - Markeringsfarve3 2 2 2 4 2 2 2" xfId="31179" xr:uid="{00000000-0005-0000-0000-0000DA5E0000}"/>
    <cellStyle name="40 % - Markeringsfarve3 2 2 2 4 2 2 3" xfId="46143" xr:uid="{00000000-0005-0000-0000-0000DB5E0000}"/>
    <cellStyle name="40 % - Markeringsfarve3 2 2 2 4 2 3" xfId="24157" xr:uid="{00000000-0005-0000-0000-0000DC5E0000}"/>
    <cellStyle name="40 % - Markeringsfarve3 2 2 2 4 2 4" xfId="39144" xr:uid="{00000000-0005-0000-0000-0000DD5E0000}"/>
    <cellStyle name="40 % - Markeringsfarve3 2 2 2 4 3" xfId="12417" xr:uid="{00000000-0005-0000-0000-0000DE5E0000}"/>
    <cellStyle name="40 % - Markeringsfarve3 2 2 2 4 3 2" xfId="28737" xr:uid="{00000000-0005-0000-0000-0000DF5E0000}"/>
    <cellStyle name="40 % - Markeringsfarve3 2 2 2 4 3 3" xfId="43702" xr:uid="{00000000-0005-0000-0000-0000E05E0000}"/>
    <cellStyle name="40 % - Markeringsfarve3 2 2 2 4 4" xfId="21715" xr:uid="{00000000-0005-0000-0000-0000E15E0000}"/>
    <cellStyle name="40 % - Markeringsfarve3 2 2 2 4 5" xfId="36703" xr:uid="{00000000-0005-0000-0000-0000E25E0000}"/>
    <cellStyle name="40 % - Markeringsfarve3 2 2 2 5" xfId="6534" xr:uid="{00000000-0005-0000-0000-0000E35E0000}"/>
    <cellStyle name="40 % - Markeringsfarve3 2 2 2 5 2" xfId="14030" xr:uid="{00000000-0005-0000-0000-0000E45E0000}"/>
    <cellStyle name="40 % - Markeringsfarve3 2 2 2 5 2 2" xfId="30345" xr:uid="{00000000-0005-0000-0000-0000E55E0000}"/>
    <cellStyle name="40 % - Markeringsfarve3 2 2 2 5 2 3" xfId="45309" xr:uid="{00000000-0005-0000-0000-0000E65E0000}"/>
    <cellStyle name="40 % - Markeringsfarve3 2 2 2 5 3" xfId="23323" xr:uid="{00000000-0005-0000-0000-0000E75E0000}"/>
    <cellStyle name="40 % - Markeringsfarve3 2 2 2 5 4" xfId="38310" xr:uid="{00000000-0005-0000-0000-0000E85E0000}"/>
    <cellStyle name="40 % - Markeringsfarve3 2 2 2 6" xfId="12413" xr:uid="{00000000-0005-0000-0000-0000E95E0000}"/>
    <cellStyle name="40 % - Markeringsfarve3 2 2 2 6 2" xfId="28733" xr:uid="{00000000-0005-0000-0000-0000EA5E0000}"/>
    <cellStyle name="40 % - Markeringsfarve3 2 2 2 6 3" xfId="43698" xr:uid="{00000000-0005-0000-0000-0000EB5E0000}"/>
    <cellStyle name="40 % - Markeringsfarve3 2 2 2 7" xfId="21711" xr:uid="{00000000-0005-0000-0000-0000EC5E0000}"/>
    <cellStyle name="40 % - Markeringsfarve3 2 2 2 8" xfId="36699" xr:uid="{00000000-0005-0000-0000-0000ED5E0000}"/>
    <cellStyle name="40 % - Markeringsfarve3 2 2 3" xfId="4281" xr:uid="{00000000-0005-0000-0000-0000EE5E0000}"/>
    <cellStyle name="40 % - Markeringsfarve3 2 2 3 2" xfId="4282" xr:uid="{00000000-0005-0000-0000-0000EF5E0000}"/>
    <cellStyle name="40 % - Markeringsfarve3 2 2 3 2 2" xfId="4283" xr:uid="{00000000-0005-0000-0000-0000F05E0000}"/>
    <cellStyle name="40 % - Markeringsfarve3 2 2 3 2 2 2" xfId="8471" xr:uid="{00000000-0005-0000-0000-0000F15E0000}"/>
    <cellStyle name="40 % - Markeringsfarve3 2 2 3 2 2 2 2" xfId="15950" xr:uid="{00000000-0005-0000-0000-0000F25E0000}"/>
    <cellStyle name="40 % - Markeringsfarve3 2 2 3 2 2 2 2 2" xfId="32265" xr:uid="{00000000-0005-0000-0000-0000F35E0000}"/>
    <cellStyle name="40 % - Markeringsfarve3 2 2 3 2 2 2 2 3" xfId="47229" xr:uid="{00000000-0005-0000-0000-0000F45E0000}"/>
    <cellStyle name="40 % - Markeringsfarve3 2 2 3 2 2 2 3" xfId="25243" xr:uid="{00000000-0005-0000-0000-0000F55E0000}"/>
    <cellStyle name="40 % - Markeringsfarve3 2 2 3 2 2 2 4" xfId="40230" xr:uid="{00000000-0005-0000-0000-0000F65E0000}"/>
    <cellStyle name="40 % - Markeringsfarve3 2 2 3 2 2 3" xfId="12420" xr:uid="{00000000-0005-0000-0000-0000F75E0000}"/>
    <cellStyle name="40 % - Markeringsfarve3 2 2 3 2 2 3 2" xfId="28740" xr:uid="{00000000-0005-0000-0000-0000F85E0000}"/>
    <cellStyle name="40 % - Markeringsfarve3 2 2 3 2 2 3 3" xfId="43705" xr:uid="{00000000-0005-0000-0000-0000F95E0000}"/>
    <cellStyle name="40 % - Markeringsfarve3 2 2 3 2 2 4" xfId="21718" xr:uid="{00000000-0005-0000-0000-0000FA5E0000}"/>
    <cellStyle name="40 % - Markeringsfarve3 2 2 3 2 2 5" xfId="36706" xr:uid="{00000000-0005-0000-0000-0000FB5E0000}"/>
    <cellStyle name="40 % - Markeringsfarve3 2 2 3 2 3" xfId="7017" xr:uid="{00000000-0005-0000-0000-0000FC5E0000}"/>
    <cellStyle name="40 % - Markeringsfarve3 2 2 3 2 3 2" xfId="14512" xr:uid="{00000000-0005-0000-0000-0000FD5E0000}"/>
    <cellStyle name="40 % - Markeringsfarve3 2 2 3 2 3 2 2" xfId="30827" xr:uid="{00000000-0005-0000-0000-0000FE5E0000}"/>
    <cellStyle name="40 % - Markeringsfarve3 2 2 3 2 3 2 3" xfId="45791" xr:uid="{00000000-0005-0000-0000-0000FF5E0000}"/>
    <cellStyle name="40 % - Markeringsfarve3 2 2 3 2 3 3" xfId="23805" xr:uid="{00000000-0005-0000-0000-0000005F0000}"/>
    <cellStyle name="40 % - Markeringsfarve3 2 2 3 2 3 4" xfId="38792" xr:uid="{00000000-0005-0000-0000-0000015F0000}"/>
    <cellStyle name="40 % - Markeringsfarve3 2 2 3 2 4" xfId="12419" xr:uid="{00000000-0005-0000-0000-0000025F0000}"/>
    <cellStyle name="40 % - Markeringsfarve3 2 2 3 2 4 2" xfId="28739" xr:uid="{00000000-0005-0000-0000-0000035F0000}"/>
    <cellStyle name="40 % - Markeringsfarve3 2 2 3 2 4 3" xfId="43704" xr:uid="{00000000-0005-0000-0000-0000045F0000}"/>
    <cellStyle name="40 % - Markeringsfarve3 2 2 3 2 5" xfId="21717" xr:uid="{00000000-0005-0000-0000-0000055F0000}"/>
    <cellStyle name="40 % - Markeringsfarve3 2 2 3 2 6" xfId="36705" xr:uid="{00000000-0005-0000-0000-0000065F0000}"/>
    <cellStyle name="40 % - Markeringsfarve3 2 2 3 3" xfId="4284" xr:uid="{00000000-0005-0000-0000-0000075F0000}"/>
    <cellStyle name="40 % - Markeringsfarve3 2 2 3 3 2" xfId="7701" xr:uid="{00000000-0005-0000-0000-0000085F0000}"/>
    <cellStyle name="40 % - Markeringsfarve3 2 2 3 3 2 2" xfId="15190" xr:uid="{00000000-0005-0000-0000-0000095F0000}"/>
    <cellStyle name="40 % - Markeringsfarve3 2 2 3 3 2 2 2" xfId="31505" xr:uid="{00000000-0005-0000-0000-00000A5F0000}"/>
    <cellStyle name="40 % - Markeringsfarve3 2 2 3 3 2 2 3" xfId="46469" xr:uid="{00000000-0005-0000-0000-00000B5F0000}"/>
    <cellStyle name="40 % - Markeringsfarve3 2 2 3 3 2 3" xfId="24483" xr:uid="{00000000-0005-0000-0000-00000C5F0000}"/>
    <cellStyle name="40 % - Markeringsfarve3 2 2 3 3 2 4" xfId="39470" xr:uid="{00000000-0005-0000-0000-00000D5F0000}"/>
    <cellStyle name="40 % - Markeringsfarve3 2 2 3 3 3" xfId="12421" xr:uid="{00000000-0005-0000-0000-00000E5F0000}"/>
    <cellStyle name="40 % - Markeringsfarve3 2 2 3 3 3 2" xfId="28741" xr:uid="{00000000-0005-0000-0000-00000F5F0000}"/>
    <cellStyle name="40 % - Markeringsfarve3 2 2 3 3 3 3" xfId="43706" xr:uid="{00000000-0005-0000-0000-0000105F0000}"/>
    <cellStyle name="40 % - Markeringsfarve3 2 2 3 3 4" xfId="21719" xr:uid="{00000000-0005-0000-0000-0000115F0000}"/>
    <cellStyle name="40 % - Markeringsfarve3 2 2 3 3 5" xfId="36707" xr:uid="{00000000-0005-0000-0000-0000125F0000}"/>
    <cellStyle name="40 % - Markeringsfarve3 2 2 3 4" xfId="4285" xr:uid="{00000000-0005-0000-0000-0000135F0000}"/>
    <cellStyle name="40 % - Markeringsfarve3 2 2 3 4 2" xfId="7374" xr:uid="{00000000-0005-0000-0000-0000145F0000}"/>
    <cellStyle name="40 % - Markeringsfarve3 2 2 3 4 2 2" xfId="14865" xr:uid="{00000000-0005-0000-0000-0000155F0000}"/>
    <cellStyle name="40 % - Markeringsfarve3 2 2 3 4 2 2 2" xfId="31180" xr:uid="{00000000-0005-0000-0000-0000165F0000}"/>
    <cellStyle name="40 % - Markeringsfarve3 2 2 3 4 2 2 3" xfId="46144" xr:uid="{00000000-0005-0000-0000-0000175F0000}"/>
    <cellStyle name="40 % - Markeringsfarve3 2 2 3 4 2 3" xfId="24158" xr:uid="{00000000-0005-0000-0000-0000185F0000}"/>
    <cellStyle name="40 % - Markeringsfarve3 2 2 3 4 2 4" xfId="39145" xr:uid="{00000000-0005-0000-0000-0000195F0000}"/>
    <cellStyle name="40 % - Markeringsfarve3 2 2 3 4 3" xfId="12422" xr:uid="{00000000-0005-0000-0000-00001A5F0000}"/>
    <cellStyle name="40 % - Markeringsfarve3 2 2 3 4 3 2" xfId="28742" xr:uid="{00000000-0005-0000-0000-00001B5F0000}"/>
    <cellStyle name="40 % - Markeringsfarve3 2 2 3 4 3 3" xfId="43707" xr:uid="{00000000-0005-0000-0000-00001C5F0000}"/>
    <cellStyle name="40 % - Markeringsfarve3 2 2 3 4 4" xfId="21720" xr:uid="{00000000-0005-0000-0000-00001D5F0000}"/>
    <cellStyle name="40 % - Markeringsfarve3 2 2 3 4 5" xfId="36708" xr:uid="{00000000-0005-0000-0000-00001E5F0000}"/>
    <cellStyle name="40 % - Markeringsfarve3 2 2 3 5" xfId="6535" xr:uid="{00000000-0005-0000-0000-00001F5F0000}"/>
    <cellStyle name="40 % - Markeringsfarve3 2 2 3 5 2" xfId="14031" xr:uid="{00000000-0005-0000-0000-0000205F0000}"/>
    <cellStyle name="40 % - Markeringsfarve3 2 2 3 5 2 2" xfId="30346" xr:uid="{00000000-0005-0000-0000-0000215F0000}"/>
    <cellStyle name="40 % - Markeringsfarve3 2 2 3 5 2 3" xfId="45310" xr:uid="{00000000-0005-0000-0000-0000225F0000}"/>
    <cellStyle name="40 % - Markeringsfarve3 2 2 3 5 3" xfId="23324" xr:uid="{00000000-0005-0000-0000-0000235F0000}"/>
    <cellStyle name="40 % - Markeringsfarve3 2 2 3 5 4" xfId="38311" xr:uid="{00000000-0005-0000-0000-0000245F0000}"/>
    <cellStyle name="40 % - Markeringsfarve3 2 2 3 6" xfId="12418" xr:uid="{00000000-0005-0000-0000-0000255F0000}"/>
    <cellStyle name="40 % - Markeringsfarve3 2 2 3 6 2" xfId="28738" xr:uid="{00000000-0005-0000-0000-0000265F0000}"/>
    <cellStyle name="40 % - Markeringsfarve3 2 2 3 6 3" xfId="43703" xr:uid="{00000000-0005-0000-0000-0000275F0000}"/>
    <cellStyle name="40 % - Markeringsfarve3 2 2 3 7" xfId="21716" xr:uid="{00000000-0005-0000-0000-0000285F0000}"/>
    <cellStyle name="40 % - Markeringsfarve3 2 2 3 8" xfId="36704" xr:uid="{00000000-0005-0000-0000-0000295F0000}"/>
    <cellStyle name="40 % - Markeringsfarve3 2 2 4" xfId="4286" xr:uid="{00000000-0005-0000-0000-00002A5F0000}"/>
    <cellStyle name="40 % - Markeringsfarve3 2 2 4 2" xfId="4287" xr:uid="{00000000-0005-0000-0000-00002B5F0000}"/>
    <cellStyle name="40 % - Markeringsfarve3 2 2 4 2 2" xfId="4288" xr:uid="{00000000-0005-0000-0000-00002C5F0000}"/>
    <cellStyle name="40 % - Markeringsfarve3 2 2 4 2 2 2" xfId="8588" xr:uid="{00000000-0005-0000-0000-00002D5F0000}"/>
    <cellStyle name="40 % - Markeringsfarve3 2 2 4 2 2 2 2" xfId="16067" xr:uid="{00000000-0005-0000-0000-00002E5F0000}"/>
    <cellStyle name="40 % - Markeringsfarve3 2 2 4 2 2 2 2 2" xfId="32382" xr:uid="{00000000-0005-0000-0000-00002F5F0000}"/>
    <cellStyle name="40 % - Markeringsfarve3 2 2 4 2 2 2 2 3" xfId="47346" xr:uid="{00000000-0005-0000-0000-0000305F0000}"/>
    <cellStyle name="40 % - Markeringsfarve3 2 2 4 2 2 2 3" xfId="25360" xr:uid="{00000000-0005-0000-0000-0000315F0000}"/>
    <cellStyle name="40 % - Markeringsfarve3 2 2 4 2 2 2 4" xfId="40347" xr:uid="{00000000-0005-0000-0000-0000325F0000}"/>
    <cellStyle name="40 % - Markeringsfarve3 2 2 4 2 2 3" xfId="12425" xr:uid="{00000000-0005-0000-0000-0000335F0000}"/>
    <cellStyle name="40 % - Markeringsfarve3 2 2 4 2 2 3 2" xfId="28745" xr:uid="{00000000-0005-0000-0000-0000345F0000}"/>
    <cellStyle name="40 % - Markeringsfarve3 2 2 4 2 2 3 3" xfId="43710" xr:uid="{00000000-0005-0000-0000-0000355F0000}"/>
    <cellStyle name="40 % - Markeringsfarve3 2 2 4 2 2 4" xfId="21723" xr:uid="{00000000-0005-0000-0000-0000365F0000}"/>
    <cellStyle name="40 % - Markeringsfarve3 2 2 4 2 2 5" xfId="36711" xr:uid="{00000000-0005-0000-0000-0000375F0000}"/>
    <cellStyle name="40 % - Markeringsfarve3 2 2 4 2 3" xfId="7124" xr:uid="{00000000-0005-0000-0000-0000385F0000}"/>
    <cellStyle name="40 % - Markeringsfarve3 2 2 4 2 3 2" xfId="14616" xr:uid="{00000000-0005-0000-0000-0000395F0000}"/>
    <cellStyle name="40 % - Markeringsfarve3 2 2 4 2 3 2 2" xfId="30931" xr:uid="{00000000-0005-0000-0000-00003A5F0000}"/>
    <cellStyle name="40 % - Markeringsfarve3 2 2 4 2 3 2 3" xfId="45895" xr:uid="{00000000-0005-0000-0000-00003B5F0000}"/>
    <cellStyle name="40 % - Markeringsfarve3 2 2 4 2 3 3" xfId="23909" xr:uid="{00000000-0005-0000-0000-00003C5F0000}"/>
    <cellStyle name="40 % - Markeringsfarve3 2 2 4 2 3 4" xfId="38896" xr:uid="{00000000-0005-0000-0000-00003D5F0000}"/>
    <cellStyle name="40 % - Markeringsfarve3 2 2 4 2 4" xfId="12424" xr:uid="{00000000-0005-0000-0000-00003E5F0000}"/>
    <cellStyle name="40 % - Markeringsfarve3 2 2 4 2 4 2" xfId="28744" xr:uid="{00000000-0005-0000-0000-00003F5F0000}"/>
    <cellStyle name="40 % - Markeringsfarve3 2 2 4 2 4 3" xfId="43709" xr:uid="{00000000-0005-0000-0000-0000405F0000}"/>
    <cellStyle name="40 % - Markeringsfarve3 2 2 4 2 5" xfId="21722" xr:uid="{00000000-0005-0000-0000-0000415F0000}"/>
    <cellStyle name="40 % - Markeringsfarve3 2 2 4 2 6" xfId="36710" xr:uid="{00000000-0005-0000-0000-0000425F0000}"/>
    <cellStyle name="40 % - Markeringsfarve3 2 2 4 3" xfId="4289" xr:uid="{00000000-0005-0000-0000-0000435F0000}"/>
    <cellStyle name="40 % - Markeringsfarve3 2 2 4 3 2" xfId="7864" xr:uid="{00000000-0005-0000-0000-0000445F0000}"/>
    <cellStyle name="40 % - Markeringsfarve3 2 2 4 3 2 2" xfId="15352" xr:uid="{00000000-0005-0000-0000-0000455F0000}"/>
    <cellStyle name="40 % - Markeringsfarve3 2 2 4 3 2 2 2" xfId="31667" xr:uid="{00000000-0005-0000-0000-0000465F0000}"/>
    <cellStyle name="40 % - Markeringsfarve3 2 2 4 3 2 2 3" xfId="46631" xr:uid="{00000000-0005-0000-0000-0000475F0000}"/>
    <cellStyle name="40 % - Markeringsfarve3 2 2 4 3 2 3" xfId="24645" xr:uid="{00000000-0005-0000-0000-0000485F0000}"/>
    <cellStyle name="40 % - Markeringsfarve3 2 2 4 3 2 4" xfId="39632" xr:uid="{00000000-0005-0000-0000-0000495F0000}"/>
    <cellStyle name="40 % - Markeringsfarve3 2 2 4 3 3" xfId="12426" xr:uid="{00000000-0005-0000-0000-00004A5F0000}"/>
    <cellStyle name="40 % - Markeringsfarve3 2 2 4 3 3 2" xfId="28746" xr:uid="{00000000-0005-0000-0000-00004B5F0000}"/>
    <cellStyle name="40 % - Markeringsfarve3 2 2 4 3 3 3" xfId="43711" xr:uid="{00000000-0005-0000-0000-00004C5F0000}"/>
    <cellStyle name="40 % - Markeringsfarve3 2 2 4 3 4" xfId="21724" xr:uid="{00000000-0005-0000-0000-00004D5F0000}"/>
    <cellStyle name="40 % - Markeringsfarve3 2 2 4 3 5" xfId="36712" xr:uid="{00000000-0005-0000-0000-00004E5F0000}"/>
    <cellStyle name="40 % - Markeringsfarve3 2 2 4 4" xfId="4290" xr:uid="{00000000-0005-0000-0000-00004F5F0000}"/>
    <cellStyle name="40 % - Markeringsfarve3 2 2 4 4 2" xfId="9215" xr:uid="{00000000-0005-0000-0000-0000505F0000}"/>
    <cellStyle name="40 % - Markeringsfarve3 2 2 4 4 2 2" xfId="16681" xr:uid="{00000000-0005-0000-0000-0000515F0000}"/>
    <cellStyle name="40 % - Markeringsfarve3 2 2 4 4 2 2 2" xfId="32996" xr:uid="{00000000-0005-0000-0000-0000525F0000}"/>
    <cellStyle name="40 % - Markeringsfarve3 2 2 4 4 2 2 3" xfId="47960" xr:uid="{00000000-0005-0000-0000-0000535F0000}"/>
    <cellStyle name="40 % - Markeringsfarve3 2 2 4 4 2 3" xfId="25974" xr:uid="{00000000-0005-0000-0000-0000545F0000}"/>
    <cellStyle name="40 % - Markeringsfarve3 2 2 4 4 2 4" xfId="40961" xr:uid="{00000000-0005-0000-0000-0000555F0000}"/>
    <cellStyle name="40 % - Markeringsfarve3 2 2 4 4 3" xfId="12427" xr:uid="{00000000-0005-0000-0000-0000565F0000}"/>
    <cellStyle name="40 % - Markeringsfarve3 2 2 4 4 3 2" xfId="28747" xr:uid="{00000000-0005-0000-0000-0000575F0000}"/>
    <cellStyle name="40 % - Markeringsfarve3 2 2 4 4 3 3" xfId="43712" xr:uid="{00000000-0005-0000-0000-0000585F0000}"/>
    <cellStyle name="40 % - Markeringsfarve3 2 2 4 4 4" xfId="21725" xr:uid="{00000000-0005-0000-0000-0000595F0000}"/>
    <cellStyle name="40 % - Markeringsfarve3 2 2 4 4 5" xfId="36713" xr:uid="{00000000-0005-0000-0000-00005A5F0000}"/>
    <cellStyle name="40 % - Markeringsfarve3 2 2 4 5" xfId="6536" xr:uid="{00000000-0005-0000-0000-00005B5F0000}"/>
    <cellStyle name="40 % - Markeringsfarve3 2 2 4 5 2" xfId="14032" xr:uid="{00000000-0005-0000-0000-00005C5F0000}"/>
    <cellStyle name="40 % - Markeringsfarve3 2 2 4 5 2 2" xfId="30347" xr:uid="{00000000-0005-0000-0000-00005D5F0000}"/>
    <cellStyle name="40 % - Markeringsfarve3 2 2 4 5 2 3" xfId="45311" xr:uid="{00000000-0005-0000-0000-00005E5F0000}"/>
    <cellStyle name="40 % - Markeringsfarve3 2 2 4 5 3" xfId="23325" xr:uid="{00000000-0005-0000-0000-00005F5F0000}"/>
    <cellStyle name="40 % - Markeringsfarve3 2 2 4 5 4" xfId="38312" xr:uid="{00000000-0005-0000-0000-0000605F0000}"/>
    <cellStyle name="40 % - Markeringsfarve3 2 2 4 6" xfId="12423" xr:uid="{00000000-0005-0000-0000-0000615F0000}"/>
    <cellStyle name="40 % - Markeringsfarve3 2 2 4 6 2" xfId="28743" xr:uid="{00000000-0005-0000-0000-0000625F0000}"/>
    <cellStyle name="40 % - Markeringsfarve3 2 2 4 6 3" xfId="43708" xr:uid="{00000000-0005-0000-0000-0000635F0000}"/>
    <cellStyle name="40 % - Markeringsfarve3 2 2 4 7" xfId="21721" xr:uid="{00000000-0005-0000-0000-0000645F0000}"/>
    <cellStyle name="40 % - Markeringsfarve3 2 2 4 8" xfId="36709" xr:uid="{00000000-0005-0000-0000-0000655F0000}"/>
    <cellStyle name="40 % - Markeringsfarve3 2 2 5" xfId="4291" xr:uid="{00000000-0005-0000-0000-0000665F0000}"/>
    <cellStyle name="40 % - Markeringsfarve3 2 2 5 2" xfId="4292" xr:uid="{00000000-0005-0000-0000-0000675F0000}"/>
    <cellStyle name="40 % - Markeringsfarve3 2 2 5 2 2" xfId="4293" xr:uid="{00000000-0005-0000-0000-0000685F0000}"/>
    <cellStyle name="40 % - Markeringsfarve3 2 2 5 2 2 2" xfId="8705" xr:uid="{00000000-0005-0000-0000-0000695F0000}"/>
    <cellStyle name="40 % - Markeringsfarve3 2 2 5 2 2 2 2" xfId="16184" xr:uid="{00000000-0005-0000-0000-00006A5F0000}"/>
    <cellStyle name="40 % - Markeringsfarve3 2 2 5 2 2 2 2 2" xfId="32499" xr:uid="{00000000-0005-0000-0000-00006B5F0000}"/>
    <cellStyle name="40 % - Markeringsfarve3 2 2 5 2 2 2 2 3" xfId="47463" xr:uid="{00000000-0005-0000-0000-00006C5F0000}"/>
    <cellStyle name="40 % - Markeringsfarve3 2 2 5 2 2 2 3" xfId="25477" xr:uid="{00000000-0005-0000-0000-00006D5F0000}"/>
    <cellStyle name="40 % - Markeringsfarve3 2 2 5 2 2 2 4" xfId="40464" xr:uid="{00000000-0005-0000-0000-00006E5F0000}"/>
    <cellStyle name="40 % - Markeringsfarve3 2 2 5 2 2 3" xfId="12430" xr:uid="{00000000-0005-0000-0000-00006F5F0000}"/>
    <cellStyle name="40 % - Markeringsfarve3 2 2 5 2 2 3 2" xfId="28750" xr:uid="{00000000-0005-0000-0000-0000705F0000}"/>
    <cellStyle name="40 % - Markeringsfarve3 2 2 5 2 2 3 3" xfId="43715" xr:uid="{00000000-0005-0000-0000-0000715F0000}"/>
    <cellStyle name="40 % - Markeringsfarve3 2 2 5 2 2 4" xfId="21728" xr:uid="{00000000-0005-0000-0000-0000725F0000}"/>
    <cellStyle name="40 % - Markeringsfarve3 2 2 5 2 2 5" xfId="36716" xr:uid="{00000000-0005-0000-0000-0000735F0000}"/>
    <cellStyle name="40 % - Markeringsfarve3 2 2 5 2 3" xfId="7223" xr:uid="{00000000-0005-0000-0000-0000745F0000}"/>
    <cellStyle name="40 % - Markeringsfarve3 2 2 5 2 3 2" xfId="14715" xr:uid="{00000000-0005-0000-0000-0000755F0000}"/>
    <cellStyle name="40 % - Markeringsfarve3 2 2 5 2 3 2 2" xfId="31030" xr:uid="{00000000-0005-0000-0000-0000765F0000}"/>
    <cellStyle name="40 % - Markeringsfarve3 2 2 5 2 3 2 3" xfId="45994" xr:uid="{00000000-0005-0000-0000-0000775F0000}"/>
    <cellStyle name="40 % - Markeringsfarve3 2 2 5 2 3 3" xfId="24008" xr:uid="{00000000-0005-0000-0000-0000785F0000}"/>
    <cellStyle name="40 % - Markeringsfarve3 2 2 5 2 3 4" xfId="38995" xr:uid="{00000000-0005-0000-0000-0000795F0000}"/>
    <cellStyle name="40 % - Markeringsfarve3 2 2 5 2 4" xfId="12429" xr:uid="{00000000-0005-0000-0000-00007A5F0000}"/>
    <cellStyle name="40 % - Markeringsfarve3 2 2 5 2 4 2" xfId="28749" xr:uid="{00000000-0005-0000-0000-00007B5F0000}"/>
    <cellStyle name="40 % - Markeringsfarve3 2 2 5 2 4 3" xfId="43714" xr:uid="{00000000-0005-0000-0000-00007C5F0000}"/>
    <cellStyle name="40 % - Markeringsfarve3 2 2 5 2 5" xfId="21727" xr:uid="{00000000-0005-0000-0000-00007D5F0000}"/>
    <cellStyle name="40 % - Markeringsfarve3 2 2 5 2 6" xfId="36715" xr:uid="{00000000-0005-0000-0000-00007E5F0000}"/>
    <cellStyle name="40 % - Markeringsfarve3 2 2 5 3" xfId="4294" xr:uid="{00000000-0005-0000-0000-00007F5F0000}"/>
    <cellStyle name="40 % - Markeringsfarve3 2 2 5 3 2" xfId="7981" xr:uid="{00000000-0005-0000-0000-0000805F0000}"/>
    <cellStyle name="40 % - Markeringsfarve3 2 2 5 3 2 2" xfId="15469" xr:uid="{00000000-0005-0000-0000-0000815F0000}"/>
    <cellStyle name="40 % - Markeringsfarve3 2 2 5 3 2 2 2" xfId="31784" xr:uid="{00000000-0005-0000-0000-0000825F0000}"/>
    <cellStyle name="40 % - Markeringsfarve3 2 2 5 3 2 2 3" xfId="46748" xr:uid="{00000000-0005-0000-0000-0000835F0000}"/>
    <cellStyle name="40 % - Markeringsfarve3 2 2 5 3 2 3" xfId="24762" xr:uid="{00000000-0005-0000-0000-0000845F0000}"/>
    <cellStyle name="40 % - Markeringsfarve3 2 2 5 3 2 4" xfId="39749" xr:uid="{00000000-0005-0000-0000-0000855F0000}"/>
    <cellStyle name="40 % - Markeringsfarve3 2 2 5 3 3" xfId="12431" xr:uid="{00000000-0005-0000-0000-0000865F0000}"/>
    <cellStyle name="40 % - Markeringsfarve3 2 2 5 3 3 2" xfId="28751" xr:uid="{00000000-0005-0000-0000-0000875F0000}"/>
    <cellStyle name="40 % - Markeringsfarve3 2 2 5 3 3 3" xfId="43716" xr:uid="{00000000-0005-0000-0000-0000885F0000}"/>
    <cellStyle name="40 % - Markeringsfarve3 2 2 5 3 4" xfId="21729" xr:uid="{00000000-0005-0000-0000-0000895F0000}"/>
    <cellStyle name="40 % - Markeringsfarve3 2 2 5 3 5" xfId="36717" xr:uid="{00000000-0005-0000-0000-00008A5F0000}"/>
    <cellStyle name="40 % - Markeringsfarve3 2 2 5 4" xfId="4295" xr:uid="{00000000-0005-0000-0000-00008B5F0000}"/>
    <cellStyle name="40 % - Markeringsfarve3 2 2 5 4 2" xfId="9444" xr:uid="{00000000-0005-0000-0000-00008C5F0000}"/>
    <cellStyle name="40 % - Markeringsfarve3 2 2 5 4 2 2" xfId="16898" xr:uid="{00000000-0005-0000-0000-00008D5F0000}"/>
    <cellStyle name="40 % - Markeringsfarve3 2 2 5 4 2 2 2" xfId="33213" xr:uid="{00000000-0005-0000-0000-00008E5F0000}"/>
    <cellStyle name="40 % - Markeringsfarve3 2 2 5 4 2 2 3" xfId="48177" xr:uid="{00000000-0005-0000-0000-00008F5F0000}"/>
    <cellStyle name="40 % - Markeringsfarve3 2 2 5 4 2 3" xfId="26191" xr:uid="{00000000-0005-0000-0000-0000905F0000}"/>
    <cellStyle name="40 % - Markeringsfarve3 2 2 5 4 2 4" xfId="41178" xr:uid="{00000000-0005-0000-0000-0000915F0000}"/>
    <cellStyle name="40 % - Markeringsfarve3 2 2 5 4 3" xfId="12432" xr:uid="{00000000-0005-0000-0000-0000925F0000}"/>
    <cellStyle name="40 % - Markeringsfarve3 2 2 5 4 3 2" xfId="28752" xr:uid="{00000000-0005-0000-0000-0000935F0000}"/>
    <cellStyle name="40 % - Markeringsfarve3 2 2 5 4 3 3" xfId="43717" xr:uid="{00000000-0005-0000-0000-0000945F0000}"/>
    <cellStyle name="40 % - Markeringsfarve3 2 2 5 4 4" xfId="21730" xr:uid="{00000000-0005-0000-0000-0000955F0000}"/>
    <cellStyle name="40 % - Markeringsfarve3 2 2 5 4 5" xfId="36718" xr:uid="{00000000-0005-0000-0000-0000965F0000}"/>
    <cellStyle name="40 % - Markeringsfarve3 2 2 5 5" xfId="6537" xr:uid="{00000000-0005-0000-0000-0000975F0000}"/>
    <cellStyle name="40 % - Markeringsfarve3 2 2 5 5 2" xfId="14033" xr:uid="{00000000-0005-0000-0000-0000985F0000}"/>
    <cellStyle name="40 % - Markeringsfarve3 2 2 5 5 2 2" xfId="30348" xr:uid="{00000000-0005-0000-0000-0000995F0000}"/>
    <cellStyle name="40 % - Markeringsfarve3 2 2 5 5 2 3" xfId="45312" xr:uid="{00000000-0005-0000-0000-00009A5F0000}"/>
    <cellStyle name="40 % - Markeringsfarve3 2 2 5 5 3" xfId="23326" xr:uid="{00000000-0005-0000-0000-00009B5F0000}"/>
    <cellStyle name="40 % - Markeringsfarve3 2 2 5 5 4" xfId="38313" xr:uid="{00000000-0005-0000-0000-00009C5F0000}"/>
    <cellStyle name="40 % - Markeringsfarve3 2 2 5 6" xfId="12428" xr:uid="{00000000-0005-0000-0000-00009D5F0000}"/>
    <cellStyle name="40 % - Markeringsfarve3 2 2 5 6 2" xfId="28748" xr:uid="{00000000-0005-0000-0000-00009E5F0000}"/>
    <cellStyle name="40 % - Markeringsfarve3 2 2 5 6 3" xfId="43713" xr:uid="{00000000-0005-0000-0000-00009F5F0000}"/>
    <cellStyle name="40 % - Markeringsfarve3 2 2 5 7" xfId="21726" xr:uid="{00000000-0005-0000-0000-0000A05F0000}"/>
    <cellStyle name="40 % - Markeringsfarve3 2 2 5 8" xfId="36714" xr:uid="{00000000-0005-0000-0000-0000A15F0000}"/>
    <cellStyle name="40 % - Markeringsfarve3 2 2 6" xfId="4296" xr:uid="{00000000-0005-0000-0000-0000A25F0000}"/>
    <cellStyle name="40 % - Markeringsfarve3 2 2 6 2" xfId="4297" xr:uid="{00000000-0005-0000-0000-0000A35F0000}"/>
    <cellStyle name="40 % - Markeringsfarve3 2 2 6 2 2" xfId="4298" xr:uid="{00000000-0005-0000-0000-0000A45F0000}"/>
    <cellStyle name="40 % - Markeringsfarve3 2 2 6 2 2 2" xfId="8826" xr:uid="{00000000-0005-0000-0000-0000A55F0000}"/>
    <cellStyle name="40 % - Markeringsfarve3 2 2 6 2 2 2 2" xfId="16305" xr:uid="{00000000-0005-0000-0000-0000A65F0000}"/>
    <cellStyle name="40 % - Markeringsfarve3 2 2 6 2 2 2 2 2" xfId="32620" xr:uid="{00000000-0005-0000-0000-0000A75F0000}"/>
    <cellStyle name="40 % - Markeringsfarve3 2 2 6 2 2 2 2 3" xfId="47584" xr:uid="{00000000-0005-0000-0000-0000A85F0000}"/>
    <cellStyle name="40 % - Markeringsfarve3 2 2 6 2 2 2 3" xfId="25598" xr:uid="{00000000-0005-0000-0000-0000A95F0000}"/>
    <cellStyle name="40 % - Markeringsfarve3 2 2 6 2 2 2 4" xfId="40585" xr:uid="{00000000-0005-0000-0000-0000AA5F0000}"/>
    <cellStyle name="40 % - Markeringsfarve3 2 2 6 2 2 3" xfId="12435" xr:uid="{00000000-0005-0000-0000-0000AB5F0000}"/>
    <cellStyle name="40 % - Markeringsfarve3 2 2 6 2 2 3 2" xfId="28755" xr:uid="{00000000-0005-0000-0000-0000AC5F0000}"/>
    <cellStyle name="40 % - Markeringsfarve3 2 2 6 2 2 3 3" xfId="43720" xr:uid="{00000000-0005-0000-0000-0000AD5F0000}"/>
    <cellStyle name="40 % - Markeringsfarve3 2 2 6 2 2 4" xfId="21733" xr:uid="{00000000-0005-0000-0000-0000AE5F0000}"/>
    <cellStyle name="40 % - Markeringsfarve3 2 2 6 2 2 5" xfId="36721" xr:uid="{00000000-0005-0000-0000-0000AF5F0000}"/>
    <cellStyle name="40 % - Markeringsfarve3 2 2 6 2 3" xfId="7319" xr:uid="{00000000-0005-0000-0000-0000B05F0000}"/>
    <cellStyle name="40 % - Markeringsfarve3 2 2 6 2 3 2" xfId="14811" xr:uid="{00000000-0005-0000-0000-0000B15F0000}"/>
    <cellStyle name="40 % - Markeringsfarve3 2 2 6 2 3 2 2" xfId="31126" xr:uid="{00000000-0005-0000-0000-0000B25F0000}"/>
    <cellStyle name="40 % - Markeringsfarve3 2 2 6 2 3 2 3" xfId="46090" xr:uid="{00000000-0005-0000-0000-0000B35F0000}"/>
    <cellStyle name="40 % - Markeringsfarve3 2 2 6 2 3 3" xfId="24104" xr:uid="{00000000-0005-0000-0000-0000B45F0000}"/>
    <cellStyle name="40 % - Markeringsfarve3 2 2 6 2 3 4" xfId="39091" xr:uid="{00000000-0005-0000-0000-0000B55F0000}"/>
    <cellStyle name="40 % - Markeringsfarve3 2 2 6 2 4" xfId="12434" xr:uid="{00000000-0005-0000-0000-0000B65F0000}"/>
    <cellStyle name="40 % - Markeringsfarve3 2 2 6 2 4 2" xfId="28754" xr:uid="{00000000-0005-0000-0000-0000B75F0000}"/>
    <cellStyle name="40 % - Markeringsfarve3 2 2 6 2 4 3" xfId="43719" xr:uid="{00000000-0005-0000-0000-0000B85F0000}"/>
    <cellStyle name="40 % - Markeringsfarve3 2 2 6 2 5" xfId="21732" xr:uid="{00000000-0005-0000-0000-0000B95F0000}"/>
    <cellStyle name="40 % - Markeringsfarve3 2 2 6 2 6" xfId="36720" xr:uid="{00000000-0005-0000-0000-0000BA5F0000}"/>
    <cellStyle name="40 % - Markeringsfarve3 2 2 6 3" xfId="4299" xr:uid="{00000000-0005-0000-0000-0000BB5F0000}"/>
    <cellStyle name="40 % - Markeringsfarve3 2 2 6 3 2" xfId="8103" xr:uid="{00000000-0005-0000-0000-0000BC5F0000}"/>
    <cellStyle name="40 % - Markeringsfarve3 2 2 6 3 2 2" xfId="15591" xr:uid="{00000000-0005-0000-0000-0000BD5F0000}"/>
    <cellStyle name="40 % - Markeringsfarve3 2 2 6 3 2 2 2" xfId="31906" xr:uid="{00000000-0005-0000-0000-0000BE5F0000}"/>
    <cellStyle name="40 % - Markeringsfarve3 2 2 6 3 2 2 3" xfId="46870" xr:uid="{00000000-0005-0000-0000-0000BF5F0000}"/>
    <cellStyle name="40 % - Markeringsfarve3 2 2 6 3 2 3" xfId="24884" xr:uid="{00000000-0005-0000-0000-0000C05F0000}"/>
    <cellStyle name="40 % - Markeringsfarve3 2 2 6 3 2 4" xfId="39871" xr:uid="{00000000-0005-0000-0000-0000C15F0000}"/>
    <cellStyle name="40 % - Markeringsfarve3 2 2 6 3 3" xfId="12436" xr:uid="{00000000-0005-0000-0000-0000C25F0000}"/>
    <cellStyle name="40 % - Markeringsfarve3 2 2 6 3 3 2" xfId="28756" xr:uid="{00000000-0005-0000-0000-0000C35F0000}"/>
    <cellStyle name="40 % - Markeringsfarve3 2 2 6 3 3 3" xfId="43721" xr:uid="{00000000-0005-0000-0000-0000C45F0000}"/>
    <cellStyle name="40 % - Markeringsfarve3 2 2 6 3 4" xfId="21734" xr:uid="{00000000-0005-0000-0000-0000C55F0000}"/>
    <cellStyle name="40 % - Markeringsfarve3 2 2 6 3 5" xfId="36722" xr:uid="{00000000-0005-0000-0000-0000C65F0000}"/>
    <cellStyle name="40 % - Markeringsfarve3 2 2 6 4" xfId="4300" xr:uid="{00000000-0005-0000-0000-0000C75F0000}"/>
    <cellStyle name="40 % - Markeringsfarve3 2 2 6 4 2" xfId="9164" xr:uid="{00000000-0005-0000-0000-0000C85F0000}"/>
    <cellStyle name="40 % - Markeringsfarve3 2 2 6 4 2 2" xfId="16631" xr:uid="{00000000-0005-0000-0000-0000C95F0000}"/>
    <cellStyle name="40 % - Markeringsfarve3 2 2 6 4 2 2 2" xfId="32946" xr:uid="{00000000-0005-0000-0000-0000CA5F0000}"/>
    <cellStyle name="40 % - Markeringsfarve3 2 2 6 4 2 2 3" xfId="47910" xr:uid="{00000000-0005-0000-0000-0000CB5F0000}"/>
    <cellStyle name="40 % - Markeringsfarve3 2 2 6 4 2 3" xfId="25924" xr:uid="{00000000-0005-0000-0000-0000CC5F0000}"/>
    <cellStyle name="40 % - Markeringsfarve3 2 2 6 4 2 4" xfId="40911" xr:uid="{00000000-0005-0000-0000-0000CD5F0000}"/>
    <cellStyle name="40 % - Markeringsfarve3 2 2 6 4 3" xfId="12437" xr:uid="{00000000-0005-0000-0000-0000CE5F0000}"/>
    <cellStyle name="40 % - Markeringsfarve3 2 2 6 4 3 2" xfId="28757" xr:uid="{00000000-0005-0000-0000-0000CF5F0000}"/>
    <cellStyle name="40 % - Markeringsfarve3 2 2 6 4 3 3" xfId="43722" xr:uid="{00000000-0005-0000-0000-0000D05F0000}"/>
    <cellStyle name="40 % - Markeringsfarve3 2 2 6 4 4" xfId="21735" xr:uid="{00000000-0005-0000-0000-0000D15F0000}"/>
    <cellStyle name="40 % - Markeringsfarve3 2 2 6 4 5" xfId="36723" xr:uid="{00000000-0005-0000-0000-0000D25F0000}"/>
    <cellStyle name="40 % - Markeringsfarve3 2 2 6 5" xfId="6538" xr:uid="{00000000-0005-0000-0000-0000D35F0000}"/>
    <cellStyle name="40 % - Markeringsfarve3 2 2 6 5 2" xfId="14034" xr:uid="{00000000-0005-0000-0000-0000D45F0000}"/>
    <cellStyle name="40 % - Markeringsfarve3 2 2 6 5 2 2" xfId="30349" xr:uid="{00000000-0005-0000-0000-0000D55F0000}"/>
    <cellStyle name="40 % - Markeringsfarve3 2 2 6 5 2 3" xfId="45313" xr:uid="{00000000-0005-0000-0000-0000D65F0000}"/>
    <cellStyle name="40 % - Markeringsfarve3 2 2 6 5 3" xfId="23327" xr:uid="{00000000-0005-0000-0000-0000D75F0000}"/>
    <cellStyle name="40 % - Markeringsfarve3 2 2 6 5 4" xfId="38314" xr:uid="{00000000-0005-0000-0000-0000D85F0000}"/>
    <cellStyle name="40 % - Markeringsfarve3 2 2 6 6" xfId="12433" xr:uid="{00000000-0005-0000-0000-0000D95F0000}"/>
    <cellStyle name="40 % - Markeringsfarve3 2 2 6 6 2" xfId="28753" xr:uid="{00000000-0005-0000-0000-0000DA5F0000}"/>
    <cellStyle name="40 % - Markeringsfarve3 2 2 6 6 3" xfId="43718" xr:uid="{00000000-0005-0000-0000-0000DB5F0000}"/>
    <cellStyle name="40 % - Markeringsfarve3 2 2 6 7" xfId="21731" xr:uid="{00000000-0005-0000-0000-0000DC5F0000}"/>
    <cellStyle name="40 % - Markeringsfarve3 2 2 6 8" xfId="36719" xr:uid="{00000000-0005-0000-0000-0000DD5F0000}"/>
    <cellStyle name="40 % - Markeringsfarve3 2 2 7" xfId="4301" xr:uid="{00000000-0005-0000-0000-0000DE5F0000}"/>
    <cellStyle name="40 % - Markeringsfarve3 2 2 7 2" xfId="4302" xr:uid="{00000000-0005-0000-0000-0000DF5F0000}"/>
    <cellStyle name="40 % - Markeringsfarve3 2 2 7 2 2" xfId="8231" xr:uid="{00000000-0005-0000-0000-0000E05F0000}"/>
    <cellStyle name="40 % - Markeringsfarve3 2 2 7 2 2 2" xfId="15710" xr:uid="{00000000-0005-0000-0000-0000E15F0000}"/>
    <cellStyle name="40 % - Markeringsfarve3 2 2 7 2 2 2 2" xfId="32025" xr:uid="{00000000-0005-0000-0000-0000E25F0000}"/>
    <cellStyle name="40 % - Markeringsfarve3 2 2 7 2 2 2 3" xfId="46989" xr:uid="{00000000-0005-0000-0000-0000E35F0000}"/>
    <cellStyle name="40 % - Markeringsfarve3 2 2 7 2 2 3" xfId="25003" xr:uid="{00000000-0005-0000-0000-0000E45F0000}"/>
    <cellStyle name="40 % - Markeringsfarve3 2 2 7 2 2 4" xfId="39990" xr:uid="{00000000-0005-0000-0000-0000E55F0000}"/>
    <cellStyle name="40 % - Markeringsfarve3 2 2 7 2 3" xfId="12439" xr:uid="{00000000-0005-0000-0000-0000E65F0000}"/>
    <cellStyle name="40 % - Markeringsfarve3 2 2 7 2 3 2" xfId="28759" xr:uid="{00000000-0005-0000-0000-0000E75F0000}"/>
    <cellStyle name="40 % - Markeringsfarve3 2 2 7 2 3 3" xfId="43724" xr:uid="{00000000-0005-0000-0000-0000E85F0000}"/>
    <cellStyle name="40 % - Markeringsfarve3 2 2 7 2 4" xfId="21737" xr:uid="{00000000-0005-0000-0000-0000E95F0000}"/>
    <cellStyle name="40 % - Markeringsfarve3 2 2 7 2 5" xfId="36725" xr:uid="{00000000-0005-0000-0000-0000EA5F0000}"/>
    <cellStyle name="40 % - Markeringsfarve3 2 2 7 3" xfId="6823" xr:uid="{00000000-0005-0000-0000-0000EB5F0000}"/>
    <cellStyle name="40 % - Markeringsfarve3 2 2 7 3 2" xfId="14318" xr:uid="{00000000-0005-0000-0000-0000EC5F0000}"/>
    <cellStyle name="40 % - Markeringsfarve3 2 2 7 3 2 2" xfId="30633" xr:uid="{00000000-0005-0000-0000-0000ED5F0000}"/>
    <cellStyle name="40 % - Markeringsfarve3 2 2 7 3 2 3" xfId="45597" xr:uid="{00000000-0005-0000-0000-0000EE5F0000}"/>
    <cellStyle name="40 % - Markeringsfarve3 2 2 7 3 3" xfId="23611" xr:uid="{00000000-0005-0000-0000-0000EF5F0000}"/>
    <cellStyle name="40 % - Markeringsfarve3 2 2 7 3 4" xfId="38598" xr:uid="{00000000-0005-0000-0000-0000F05F0000}"/>
    <cellStyle name="40 % - Markeringsfarve3 2 2 7 4" xfId="12438" xr:uid="{00000000-0005-0000-0000-0000F15F0000}"/>
    <cellStyle name="40 % - Markeringsfarve3 2 2 7 4 2" xfId="28758" xr:uid="{00000000-0005-0000-0000-0000F25F0000}"/>
    <cellStyle name="40 % - Markeringsfarve3 2 2 7 4 3" xfId="43723" xr:uid="{00000000-0005-0000-0000-0000F35F0000}"/>
    <cellStyle name="40 % - Markeringsfarve3 2 2 7 5" xfId="21736" xr:uid="{00000000-0005-0000-0000-0000F45F0000}"/>
    <cellStyle name="40 % - Markeringsfarve3 2 2 7 6" xfId="36724" xr:uid="{00000000-0005-0000-0000-0000F55F0000}"/>
    <cellStyle name="40 % - Markeringsfarve3 2 2 8" xfId="4303" xr:uid="{00000000-0005-0000-0000-0000F65F0000}"/>
    <cellStyle name="40 % - Markeringsfarve3 2 2 8 2" xfId="7459" xr:uid="{00000000-0005-0000-0000-0000F75F0000}"/>
    <cellStyle name="40 % - Markeringsfarve3 2 2 8 2 2" xfId="14948" xr:uid="{00000000-0005-0000-0000-0000F85F0000}"/>
    <cellStyle name="40 % - Markeringsfarve3 2 2 8 2 2 2" xfId="31263" xr:uid="{00000000-0005-0000-0000-0000F95F0000}"/>
    <cellStyle name="40 % - Markeringsfarve3 2 2 8 2 2 3" xfId="46227" xr:uid="{00000000-0005-0000-0000-0000FA5F0000}"/>
    <cellStyle name="40 % - Markeringsfarve3 2 2 8 2 3" xfId="24241" xr:uid="{00000000-0005-0000-0000-0000FB5F0000}"/>
    <cellStyle name="40 % - Markeringsfarve3 2 2 8 2 4" xfId="39228" xr:uid="{00000000-0005-0000-0000-0000FC5F0000}"/>
    <cellStyle name="40 % - Markeringsfarve3 2 2 8 3" xfId="12440" xr:uid="{00000000-0005-0000-0000-0000FD5F0000}"/>
    <cellStyle name="40 % - Markeringsfarve3 2 2 8 3 2" xfId="28760" xr:uid="{00000000-0005-0000-0000-0000FE5F0000}"/>
    <cellStyle name="40 % - Markeringsfarve3 2 2 8 3 3" xfId="43725" xr:uid="{00000000-0005-0000-0000-0000FF5F0000}"/>
    <cellStyle name="40 % - Markeringsfarve3 2 2 8 4" xfId="21738" xr:uid="{00000000-0005-0000-0000-000000600000}"/>
    <cellStyle name="40 % - Markeringsfarve3 2 2 8 5" xfId="36726" xr:uid="{00000000-0005-0000-0000-000001600000}"/>
    <cellStyle name="40 % - Markeringsfarve3 2 2 9" xfId="4304" xr:uid="{00000000-0005-0000-0000-000002600000}"/>
    <cellStyle name="40 % - Markeringsfarve3 2 2 9 2" xfId="8916" xr:uid="{00000000-0005-0000-0000-000003600000}"/>
    <cellStyle name="40 % - Markeringsfarve3 2 2 9 2 2" xfId="16391" xr:uid="{00000000-0005-0000-0000-000004600000}"/>
    <cellStyle name="40 % - Markeringsfarve3 2 2 9 2 2 2" xfId="32706" xr:uid="{00000000-0005-0000-0000-000005600000}"/>
    <cellStyle name="40 % - Markeringsfarve3 2 2 9 2 2 3" xfId="47670" xr:uid="{00000000-0005-0000-0000-000006600000}"/>
    <cellStyle name="40 % - Markeringsfarve3 2 2 9 2 3" xfId="25684" xr:uid="{00000000-0005-0000-0000-000007600000}"/>
    <cellStyle name="40 % - Markeringsfarve3 2 2 9 2 4" xfId="40671" xr:uid="{00000000-0005-0000-0000-000008600000}"/>
    <cellStyle name="40 % - Markeringsfarve3 2 2 9 3" xfId="12441" xr:uid="{00000000-0005-0000-0000-000009600000}"/>
    <cellStyle name="40 % - Markeringsfarve3 2 2 9 3 2" xfId="28761" xr:uid="{00000000-0005-0000-0000-00000A600000}"/>
    <cellStyle name="40 % - Markeringsfarve3 2 2 9 3 3" xfId="43726" xr:uid="{00000000-0005-0000-0000-00000B600000}"/>
    <cellStyle name="40 % - Markeringsfarve3 2 2 9 4" xfId="21739" xr:uid="{00000000-0005-0000-0000-00000C600000}"/>
    <cellStyle name="40 % - Markeringsfarve3 2 2 9 5" xfId="36727" xr:uid="{00000000-0005-0000-0000-00000D600000}"/>
    <cellStyle name="40 % - Markeringsfarve3 2 3" xfId="4305" xr:uid="{00000000-0005-0000-0000-00000E600000}"/>
    <cellStyle name="40 % - Markeringsfarve3 2 3 10" xfId="6539" xr:uid="{00000000-0005-0000-0000-00000F600000}"/>
    <cellStyle name="40 % - Markeringsfarve3 2 3 10 2" xfId="14035" xr:uid="{00000000-0005-0000-0000-000010600000}"/>
    <cellStyle name="40 % - Markeringsfarve3 2 3 10 2 2" xfId="30350" xr:uid="{00000000-0005-0000-0000-000011600000}"/>
    <cellStyle name="40 % - Markeringsfarve3 2 3 10 2 3" xfId="45314" xr:uid="{00000000-0005-0000-0000-000012600000}"/>
    <cellStyle name="40 % - Markeringsfarve3 2 3 10 3" xfId="23328" xr:uid="{00000000-0005-0000-0000-000013600000}"/>
    <cellStyle name="40 % - Markeringsfarve3 2 3 10 4" xfId="38315" xr:uid="{00000000-0005-0000-0000-000014600000}"/>
    <cellStyle name="40 % - Markeringsfarve3 2 3 11" xfId="12442" xr:uid="{00000000-0005-0000-0000-000015600000}"/>
    <cellStyle name="40 % - Markeringsfarve3 2 3 11 2" xfId="28762" xr:uid="{00000000-0005-0000-0000-000016600000}"/>
    <cellStyle name="40 % - Markeringsfarve3 2 3 11 3" xfId="43727" xr:uid="{00000000-0005-0000-0000-000017600000}"/>
    <cellStyle name="40 % - Markeringsfarve3 2 3 12" xfId="21740" xr:uid="{00000000-0005-0000-0000-000018600000}"/>
    <cellStyle name="40 % - Markeringsfarve3 2 3 13" xfId="36728" xr:uid="{00000000-0005-0000-0000-000019600000}"/>
    <cellStyle name="40 % - Markeringsfarve3 2 3 2" xfId="4306" xr:uid="{00000000-0005-0000-0000-00001A600000}"/>
    <cellStyle name="40 % - Markeringsfarve3 2 3 2 2" xfId="4307" xr:uid="{00000000-0005-0000-0000-00001B600000}"/>
    <cellStyle name="40 % - Markeringsfarve3 2 3 2 2 2" xfId="4308" xr:uid="{00000000-0005-0000-0000-00001C600000}"/>
    <cellStyle name="40 % - Markeringsfarve3 2 3 2 2 2 2" xfId="8389" xr:uid="{00000000-0005-0000-0000-00001D600000}"/>
    <cellStyle name="40 % - Markeringsfarve3 2 3 2 2 2 2 2" xfId="15868" xr:uid="{00000000-0005-0000-0000-00001E600000}"/>
    <cellStyle name="40 % - Markeringsfarve3 2 3 2 2 2 2 2 2" xfId="32183" xr:uid="{00000000-0005-0000-0000-00001F600000}"/>
    <cellStyle name="40 % - Markeringsfarve3 2 3 2 2 2 2 2 3" xfId="47147" xr:uid="{00000000-0005-0000-0000-000020600000}"/>
    <cellStyle name="40 % - Markeringsfarve3 2 3 2 2 2 2 3" xfId="25161" xr:uid="{00000000-0005-0000-0000-000021600000}"/>
    <cellStyle name="40 % - Markeringsfarve3 2 3 2 2 2 2 4" xfId="40148" xr:uid="{00000000-0005-0000-0000-000022600000}"/>
    <cellStyle name="40 % - Markeringsfarve3 2 3 2 2 2 3" xfId="12445" xr:uid="{00000000-0005-0000-0000-000023600000}"/>
    <cellStyle name="40 % - Markeringsfarve3 2 3 2 2 2 3 2" xfId="28765" xr:uid="{00000000-0005-0000-0000-000024600000}"/>
    <cellStyle name="40 % - Markeringsfarve3 2 3 2 2 2 3 3" xfId="43730" xr:uid="{00000000-0005-0000-0000-000025600000}"/>
    <cellStyle name="40 % - Markeringsfarve3 2 3 2 2 2 4" xfId="21743" xr:uid="{00000000-0005-0000-0000-000026600000}"/>
    <cellStyle name="40 % - Markeringsfarve3 2 3 2 2 2 5" xfId="36731" xr:uid="{00000000-0005-0000-0000-000027600000}"/>
    <cellStyle name="40 % - Markeringsfarve3 2 3 2 2 3" xfId="6955" xr:uid="{00000000-0005-0000-0000-000028600000}"/>
    <cellStyle name="40 % - Markeringsfarve3 2 3 2 2 3 2" xfId="14450" xr:uid="{00000000-0005-0000-0000-000029600000}"/>
    <cellStyle name="40 % - Markeringsfarve3 2 3 2 2 3 2 2" xfId="30765" xr:uid="{00000000-0005-0000-0000-00002A600000}"/>
    <cellStyle name="40 % - Markeringsfarve3 2 3 2 2 3 2 3" xfId="45729" xr:uid="{00000000-0005-0000-0000-00002B600000}"/>
    <cellStyle name="40 % - Markeringsfarve3 2 3 2 2 3 3" xfId="23743" xr:uid="{00000000-0005-0000-0000-00002C600000}"/>
    <cellStyle name="40 % - Markeringsfarve3 2 3 2 2 3 4" xfId="38730" xr:uid="{00000000-0005-0000-0000-00002D600000}"/>
    <cellStyle name="40 % - Markeringsfarve3 2 3 2 2 4" xfId="12444" xr:uid="{00000000-0005-0000-0000-00002E600000}"/>
    <cellStyle name="40 % - Markeringsfarve3 2 3 2 2 4 2" xfId="28764" xr:uid="{00000000-0005-0000-0000-00002F600000}"/>
    <cellStyle name="40 % - Markeringsfarve3 2 3 2 2 4 3" xfId="43729" xr:uid="{00000000-0005-0000-0000-000030600000}"/>
    <cellStyle name="40 % - Markeringsfarve3 2 3 2 2 5" xfId="21742" xr:uid="{00000000-0005-0000-0000-000031600000}"/>
    <cellStyle name="40 % - Markeringsfarve3 2 3 2 2 6" xfId="36730" xr:uid="{00000000-0005-0000-0000-000032600000}"/>
    <cellStyle name="40 % - Markeringsfarve3 2 3 2 3" xfId="4309" xr:uid="{00000000-0005-0000-0000-000033600000}"/>
    <cellStyle name="40 % - Markeringsfarve3 2 3 2 3 2" xfId="7619" xr:uid="{00000000-0005-0000-0000-000034600000}"/>
    <cellStyle name="40 % - Markeringsfarve3 2 3 2 3 2 2" xfId="15108" xr:uid="{00000000-0005-0000-0000-000035600000}"/>
    <cellStyle name="40 % - Markeringsfarve3 2 3 2 3 2 2 2" xfId="31423" xr:uid="{00000000-0005-0000-0000-000036600000}"/>
    <cellStyle name="40 % - Markeringsfarve3 2 3 2 3 2 2 3" xfId="46387" xr:uid="{00000000-0005-0000-0000-000037600000}"/>
    <cellStyle name="40 % - Markeringsfarve3 2 3 2 3 2 3" xfId="24401" xr:uid="{00000000-0005-0000-0000-000038600000}"/>
    <cellStyle name="40 % - Markeringsfarve3 2 3 2 3 2 4" xfId="39388" xr:uid="{00000000-0005-0000-0000-000039600000}"/>
    <cellStyle name="40 % - Markeringsfarve3 2 3 2 3 3" xfId="12446" xr:uid="{00000000-0005-0000-0000-00003A600000}"/>
    <cellStyle name="40 % - Markeringsfarve3 2 3 2 3 3 2" xfId="28766" xr:uid="{00000000-0005-0000-0000-00003B600000}"/>
    <cellStyle name="40 % - Markeringsfarve3 2 3 2 3 3 3" xfId="43731" xr:uid="{00000000-0005-0000-0000-00003C600000}"/>
    <cellStyle name="40 % - Markeringsfarve3 2 3 2 3 4" xfId="21744" xr:uid="{00000000-0005-0000-0000-00003D600000}"/>
    <cellStyle name="40 % - Markeringsfarve3 2 3 2 3 5" xfId="36732" xr:uid="{00000000-0005-0000-0000-00003E600000}"/>
    <cellStyle name="40 % - Markeringsfarve3 2 3 2 4" xfId="4310" xr:uid="{00000000-0005-0000-0000-00003F600000}"/>
    <cellStyle name="40 % - Markeringsfarve3 2 3 2 4 2" xfId="9111" xr:uid="{00000000-0005-0000-0000-000040600000}"/>
    <cellStyle name="40 % - Markeringsfarve3 2 3 2 4 2 2" xfId="16581" xr:uid="{00000000-0005-0000-0000-000041600000}"/>
    <cellStyle name="40 % - Markeringsfarve3 2 3 2 4 2 2 2" xfId="32896" xr:uid="{00000000-0005-0000-0000-000042600000}"/>
    <cellStyle name="40 % - Markeringsfarve3 2 3 2 4 2 2 3" xfId="47860" xr:uid="{00000000-0005-0000-0000-000043600000}"/>
    <cellStyle name="40 % - Markeringsfarve3 2 3 2 4 2 3" xfId="25874" xr:uid="{00000000-0005-0000-0000-000044600000}"/>
    <cellStyle name="40 % - Markeringsfarve3 2 3 2 4 2 4" xfId="40861" xr:uid="{00000000-0005-0000-0000-000045600000}"/>
    <cellStyle name="40 % - Markeringsfarve3 2 3 2 4 3" xfId="12447" xr:uid="{00000000-0005-0000-0000-000046600000}"/>
    <cellStyle name="40 % - Markeringsfarve3 2 3 2 4 3 2" xfId="28767" xr:uid="{00000000-0005-0000-0000-000047600000}"/>
    <cellStyle name="40 % - Markeringsfarve3 2 3 2 4 3 3" xfId="43732" xr:uid="{00000000-0005-0000-0000-000048600000}"/>
    <cellStyle name="40 % - Markeringsfarve3 2 3 2 4 4" xfId="21745" xr:uid="{00000000-0005-0000-0000-000049600000}"/>
    <cellStyle name="40 % - Markeringsfarve3 2 3 2 4 5" xfId="36733" xr:uid="{00000000-0005-0000-0000-00004A600000}"/>
    <cellStyle name="40 % - Markeringsfarve3 2 3 2 5" xfId="6540" xr:uid="{00000000-0005-0000-0000-00004B600000}"/>
    <cellStyle name="40 % - Markeringsfarve3 2 3 2 5 2" xfId="14036" xr:uid="{00000000-0005-0000-0000-00004C600000}"/>
    <cellStyle name="40 % - Markeringsfarve3 2 3 2 5 2 2" xfId="30351" xr:uid="{00000000-0005-0000-0000-00004D600000}"/>
    <cellStyle name="40 % - Markeringsfarve3 2 3 2 5 2 3" xfId="45315" xr:uid="{00000000-0005-0000-0000-00004E600000}"/>
    <cellStyle name="40 % - Markeringsfarve3 2 3 2 5 3" xfId="23329" xr:uid="{00000000-0005-0000-0000-00004F600000}"/>
    <cellStyle name="40 % - Markeringsfarve3 2 3 2 5 4" xfId="38316" xr:uid="{00000000-0005-0000-0000-000050600000}"/>
    <cellStyle name="40 % - Markeringsfarve3 2 3 2 6" xfId="12443" xr:uid="{00000000-0005-0000-0000-000051600000}"/>
    <cellStyle name="40 % - Markeringsfarve3 2 3 2 6 2" xfId="28763" xr:uid="{00000000-0005-0000-0000-000052600000}"/>
    <cellStyle name="40 % - Markeringsfarve3 2 3 2 6 3" xfId="43728" xr:uid="{00000000-0005-0000-0000-000053600000}"/>
    <cellStyle name="40 % - Markeringsfarve3 2 3 2 7" xfId="21741" xr:uid="{00000000-0005-0000-0000-000054600000}"/>
    <cellStyle name="40 % - Markeringsfarve3 2 3 2 8" xfId="36729" xr:uid="{00000000-0005-0000-0000-000055600000}"/>
    <cellStyle name="40 % - Markeringsfarve3 2 3 3" xfId="4311" xr:uid="{00000000-0005-0000-0000-000056600000}"/>
    <cellStyle name="40 % - Markeringsfarve3 2 3 3 2" xfId="4312" xr:uid="{00000000-0005-0000-0000-000057600000}"/>
    <cellStyle name="40 % - Markeringsfarve3 2 3 3 2 2" xfId="4313" xr:uid="{00000000-0005-0000-0000-000058600000}"/>
    <cellStyle name="40 % - Markeringsfarve3 2 3 3 2 2 2" xfId="8472" xr:uid="{00000000-0005-0000-0000-000059600000}"/>
    <cellStyle name="40 % - Markeringsfarve3 2 3 3 2 2 2 2" xfId="15951" xr:uid="{00000000-0005-0000-0000-00005A600000}"/>
    <cellStyle name="40 % - Markeringsfarve3 2 3 3 2 2 2 2 2" xfId="32266" xr:uid="{00000000-0005-0000-0000-00005B600000}"/>
    <cellStyle name="40 % - Markeringsfarve3 2 3 3 2 2 2 2 3" xfId="47230" xr:uid="{00000000-0005-0000-0000-00005C600000}"/>
    <cellStyle name="40 % - Markeringsfarve3 2 3 3 2 2 2 3" xfId="25244" xr:uid="{00000000-0005-0000-0000-00005D600000}"/>
    <cellStyle name="40 % - Markeringsfarve3 2 3 3 2 2 2 4" xfId="40231" xr:uid="{00000000-0005-0000-0000-00005E600000}"/>
    <cellStyle name="40 % - Markeringsfarve3 2 3 3 2 2 3" xfId="12450" xr:uid="{00000000-0005-0000-0000-00005F600000}"/>
    <cellStyle name="40 % - Markeringsfarve3 2 3 3 2 2 3 2" xfId="28770" xr:uid="{00000000-0005-0000-0000-000060600000}"/>
    <cellStyle name="40 % - Markeringsfarve3 2 3 3 2 2 3 3" xfId="43735" xr:uid="{00000000-0005-0000-0000-000061600000}"/>
    <cellStyle name="40 % - Markeringsfarve3 2 3 3 2 2 4" xfId="21748" xr:uid="{00000000-0005-0000-0000-000062600000}"/>
    <cellStyle name="40 % - Markeringsfarve3 2 3 3 2 2 5" xfId="36736" xr:uid="{00000000-0005-0000-0000-000063600000}"/>
    <cellStyle name="40 % - Markeringsfarve3 2 3 3 2 3" xfId="7018" xr:uid="{00000000-0005-0000-0000-000064600000}"/>
    <cellStyle name="40 % - Markeringsfarve3 2 3 3 2 3 2" xfId="14513" xr:uid="{00000000-0005-0000-0000-000065600000}"/>
    <cellStyle name="40 % - Markeringsfarve3 2 3 3 2 3 2 2" xfId="30828" xr:uid="{00000000-0005-0000-0000-000066600000}"/>
    <cellStyle name="40 % - Markeringsfarve3 2 3 3 2 3 2 3" xfId="45792" xr:uid="{00000000-0005-0000-0000-000067600000}"/>
    <cellStyle name="40 % - Markeringsfarve3 2 3 3 2 3 3" xfId="23806" xr:uid="{00000000-0005-0000-0000-000068600000}"/>
    <cellStyle name="40 % - Markeringsfarve3 2 3 3 2 3 4" xfId="38793" xr:uid="{00000000-0005-0000-0000-000069600000}"/>
    <cellStyle name="40 % - Markeringsfarve3 2 3 3 2 4" xfId="12449" xr:uid="{00000000-0005-0000-0000-00006A600000}"/>
    <cellStyle name="40 % - Markeringsfarve3 2 3 3 2 4 2" xfId="28769" xr:uid="{00000000-0005-0000-0000-00006B600000}"/>
    <cellStyle name="40 % - Markeringsfarve3 2 3 3 2 4 3" xfId="43734" xr:uid="{00000000-0005-0000-0000-00006C600000}"/>
    <cellStyle name="40 % - Markeringsfarve3 2 3 3 2 5" xfId="21747" xr:uid="{00000000-0005-0000-0000-00006D600000}"/>
    <cellStyle name="40 % - Markeringsfarve3 2 3 3 2 6" xfId="36735" xr:uid="{00000000-0005-0000-0000-00006E600000}"/>
    <cellStyle name="40 % - Markeringsfarve3 2 3 3 3" xfId="4314" xr:uid="{00000000-0005-0000-0000-00006F600000}"/>
    <cellStyle name="40 % - Markeringsfarve3 2 3 3 3 2" xfId="7702" xr:uid="{00000000-0005-0000-0000-000070600000}"/>
    <cellStyle name="40 % - Markeringsfarve3 2 3 3 3 2 2" xfId="15191" xr:uid="{00000000-0005-0000-0000-000071600000}"/>
    <cellStyle name="40 % - Markeringsfarve3 2 3 3 3 2 2 2" xfId="31506" xr:uid="{00000000-0005-0000-0000-000072600000}"/>
    <cellStyle name="40 % - Markeringsfarve3 2 3 3 3 2 2 3" xfId="46470" xr:uid="{00000000-0005-0000-0000-000073600000}"/>
    <cellStyle name="40 % - Markeringsfarve3 2 3 3 3 2 3" xfId="24484" xr:uid="{00000000-0005-0000-0000-000074600000}"/>
    <cellStyle name="40 % - Markeringsfarve3 2 3 3 3 2 4" xfId="39471" xr:uid="{00000000-0005-0000-0000-000075600000}"/>
    <cellStyle name="40 % - Markeringsfarve3 2 3 3 3 3" xfId="12451" xr:uid="{00000000-0005-0000-0000-000076600000}"/>
    <cellStyle name="40 % - Markeringsfarve3 2 3 3 3 3 2" xfId="28771" xr:uid="{00000000-0005-0000-0000-000077600000}"/>
    <cellStyle name="40 % - Markeringsfarve3 2 3 3 3 3 3" xfId="43736" xr:uid="{00000000-0005-0000-0000-000078600000}"/>
    <cellStyle name="40 % - Markeringsfarve3 2 3 3 3 4" xfId="21749" xr:uid="{00000000-0005-0000-0000-000079600000}"/>
    <cellStyle name="40 % - Markeringsfarve3 2 3 3 3 5" xfId="36737" xr:uid="{00000000-0005-0000-0000-00007A600000}"/>
    <cellStyle name="40 % - Markeringsfarve3 2 3 3 4" xfId="4315" xr:uid="{00000000-0005-0000-0000-00007B600000}"/>
    <cellStyle name="40 % - Markeringsfarve3 2 3 3 4 2" xfId="9346" xr:uid="{00000000-0005-0000-0000-00007C600000}"/>
    <cellStyle name="40 % - Markeringsfarve3 2 3 3 4 2 2" xfId="16806" xr:uid="{00000000-0005-0000-0000-00007D600000}"/>
    <cellStyle name="40 % - Markeringsfarve3 2 3 3 4 2 2 2" xfId="33121" xr:uid="{00000000-0005-0000-0000-00007E600000}"/>
    <cellStyle name="40 % - Markeringsfarve3 2 3 3 4 2 2 3" xfId="48085" xr:uid="{00000000-0005-0000-0000-00007F600000}"/>
    <cellStyle name="40 % - Markeringsfarve3 2 3 3 4 2 3" xfId="26099" xr:uid="{00000000-0005-0000-0000-000080600000}"/>
    <cellStyle name="40 % - Markeringsfarve3 2 3 3 4 2 4" xfId="41086" xr:uid="{00000000-0005-0000-0000-000081600000}"/>
    <cellStyle name="40 % - Markeringsfarve3 2 3 3 4 3" xfId="12452" xr:uid="{00000000-0005-0000-0000-000082600000}"/>
    <cellStyle name="40 % - Markeringsfarve3 2 3 3 4 3 2" xfId="28772" xr:uid="{00000000-0005-0000-0000-000083600000}"/>
    <cellStyle name="40 % - Markeringsfarve3 2 3 3 4 3 3" xfId="43737" xr:uid="{00000000-0005-0000-0000-000084600000}"/>
    <cellStyle name="40 % - Markeringsfarve3 2 3 3 4 4" xfId="21750" xr:uid="{00000000-0005-0000-0000-000085600000}"/>
    <cellStyle name="40 % - Markeringsfarve3 2 3 3 4 5" xfId="36738" xr:uid="{00000000-0005-0000-0000-000086600000}"/>
    <cellStyle name="40 % - Markeringsfarve3 2 3 3 5" xfId="6541" xr:uid="{00000000-0005-0000-0000-000087600000}"/>
    <cellStyle name="40 % - Markeringsfarve3 2 3 3 5 2" xfId="14037" xr:uid="{00000000-0005-0000-0000-000088600000}"/>
    <cellStyle name="40 % - Markeringsfarve3 2 3 3 5 2 2" xfId="30352" xr:uid="{00000000-0005-0000-0000-000089600000}"/>
    <cellStyle name="40 % - Markeringsfarve3 2 3 3 5 2 3" xfId="45316" xr:uid="{00000000-0005-0000-0000-00008A600000}"/>
    <cellStyle name="40 % - Markeringsfarve3 2 3 3 5 3" xfId="23330" xr:uid="{00000000-0005-0000-0000-00008B600000}"/>
    <cellStyle name="40 % - Markeringsfarve3 2 3 3 5 4" xfId="38317" xr:uid="{00000000-0005-0000-0000-00008C600000}"/>
    <cellStyle name="40 % - Markeringsfarve3 2 3 3 6" xfId="12448" xr:uid="{00000000-0005-0000-0000-00008D600000}"/>
    <cellStyle name="40 % - Markeringsfarve3 2 3 3 6 2" xfId="28768" xr:uid="{00000000-0005-0000-0000-00008E600000}"/>
    <cellStyle name="40 % - Markeringsfarve3 2 3 3 6 3" xfId="43733" xr:uid="{00000000-0005-0000-0000-00008F600000}"/>
    <cellStyle name="40 % - Markeringsfarve3 2 3 3 7" xfId="21746" xr:uid="{00000000-0005-0000-0000-000090600000}"/>
    <cellStyle name="40 % - Markeringsfarve3 2 3 3 8" xfId="36734" xr:uid="{00000000-0005-0000-0000-000091600000}"/>
    <cellStyle name="40 % - Markeringsfarve3 2 3 4" xfId="4316" xr:uid="{00000000-0005-0000-0000-000092600000}"/>
    <cellStyle name="40 % - Markeringsfarve3 2 3 4 2" xfId="4317" xr:uid="{00000000-0005-0000-0000-000093600000}"/>
    <cellStyle name="40 % - Markeringsfarve3 2 3 4 2 2" xfId="4318" xr:uid="{00000000-0005-0000-0000-000094600000}"/>
    <cellStyle name="40 % - Markeringsfarve3 2 3 4 2 2 2" xfId="8627" xr:uid="{00000000-0005-0000-0000-000095600000}"/>
    <cellStyle name="40 % - Markeringsfarve3 2 3 4 2 2 2 2" xfId="16106" xr:uid="{00000000-0005-0000-0000-000096600000}"/>
    <cellStyle name="40 % - Markeringsfarve3 2 3 4 2 2 2 2 2" xfId="32421" xr:uid="{00000000-0005-0000-0000-000097600000}"/>
    <cellStyle name="40 % - Markeringsfarve3 2 3 4 2 2 2 2 3" xfId="47385" xr:uid="{00000000-0005-0000-0000-000098600000}"/>
    <cellStyle name="40 % - Markeringsfarve3 2 3 4 2 2 2 3" xfId="25399" xr:uid="{00000000-0005-0000-0000-000099600000}"/>
    <cellStyle name="40 % - Markeringsfarve3 2 3 4 2 2 2 4" xfId="40386" xr:uid="{00000000-0005-0000-0000-00009A600000}"/>
    <cellStyle name="40 % - Markeringsfarve3 2 3 4 2 2 3" xfId="12455" xr:uid="{00000000-0005-0000-0000-00009B600000}"/>
    <cellStyle name="40 % - Markeringsfarve3 2 3 4 2 2 3 2" xfId="28775" xr:uid="{00000000-0005-0000-0000-00009C600000}"/>
    <cellStyle name="40 % - Markeringsfarve3 2 3 4 2 2 3 3" xfId="43740" xr:uid="{00000000-0005-0000-0000-00009D600000}"/>
    <cellStyle name="40 % - Markeringsfarve3 2 3 4 2 2 4" xfId="21753" xr:uid="{00000000-0005-0000-0000-00009E600000}"/>
    <cellStyle name="40 % - Markeringsfarve3 2 3 4 2 2 5" xfId="36741" xr:uid="{00000000-0005-0000-0000-00009F600000}"/>
    <cellStyle name="40 % - Markeringsfarve3 2 3 4 2 3" xfId="7157" xr:uid="{00000000-0005-0000-0000-0000A0600000}"/>
    <cellStyle name="40 % - Markeringsfarve3 2 3 4 2 3 2" xfId="14649" xr:uid="{00000000-0005-0000-0000-0000A1600000}"/>
    <cellStyle name="40 % - Markeringsfarve3 2 3 4 2 3 2 2" xfId="30964" xr:uid="{00000000-0005-0000-0000-0000A2600000}"/>
    <cellStyle name="40 % - Markeringsfarve3 2 3 4 2 3 2 3" xfId="45928" xr:uid="{00000000-0005-0000-0000-0000A3600000}"/>
    <cellStyle name="40 % - Markeringsfarve3 2 3 4 2 3 3" xfId="23942" xr:uid="{00000000-0005-0000-0000-0000A4600000}"/>
    <cellStyle name="40 % - Markeringsfarve3 2 3 4 2 3 4" xfId="38929" xr:uid="{00000000-0005-0000-0000-0000A5600000}"/>
    <cellStyle name="40 % - Markeringsfarve3 2 3 4 2 4" xfId="12454" xr:uid="{00000000-0005-0000-0000-0000A6600000}"/>
    <cellStyle name="40 % - Markeringsfarve3 2 3 4 2 4 2" xfId="28774" xr:uid="{00000000-0005-0000-0000-0000A7600000}"/>
    <cellStyle name="40 % - Markeringsfarve3 2 3 4 2 4 3" xfId="43739" xr:uid="{00000000-0005-0000-0000-0000A8600000}"/>
    <cellStyle name="40 % - Markeringsfarve3 2 3 4 2 5" xfId="21752" xr:uid="{00000000-0005-0000-0000-0000A9600000}"/>
    <cellStyle name="40 % - Markeringsfarve3 2 3 4 2 6" xfId="36740" xr:uid="{00000000-0005-0000-0000-0000AA600000}"/>
    <cellStyle name="40 % - Markeringsfarve3 2 3 4 3" xfId="4319" xr:uid="{00000000-0005-0000-0000-0000AB600000}"/>
    <cellStyle name="40 % - Markeringsfarve3 2 3 4 3 2" xfId="7903" xr:uid="{00000000-0005-0000-0000-0000AC600000}"/>
    <cellStyle name="40 % - Markeringsfarve3 2 3 4 3 2 2" xfId="15391" xr:uid="{00000000-0005-0000-0000-0000AD600000}"/>
    <cellStyle name="40 % - Markeringsfarve3 2 3 4 3 2 2 2" xfId="31706" xr:uid="{00000000-0005-0000-0000-0000AE600000}"/>
    <cellStyle name="40 % - Markeringsfarve3 2 3 4 3 2 2 3" xfId="46670" xr:uid="{00000000-0005-0000-0000-0000AF600000}"/>
    <cellStyle name="40 % - Markeringsfarve3 2 3 4 3 2 3" xfId="24684" xr:uid="{00000000-0005-0000-0000-0000B0600000}"/>
    <cellStyle name="40 % - Markeringsfarve3 2 3 4 3 2 4" xfId="39671" xr:uid="{00000000-0005-0000-0000-0000B1600000}"/>
    <cellStyle name="40 % - Markeringsfarve3 2 3 4 3 3" xfId="12456" xr:uid="{00000000-0005-0000-0000-0000B2600000}"/>
    <cellStyle name="40 % - Markeringsfarve3 2 3 4 3 3 2" xfId="28776" xr:uid="{00000000-0005-0000-0000-0000B3600000}"/>
    <cellStyle name="40 % - Markeringsfarve3 2 3 4 3 3 3" xfId="43741" xr:uid="{00000000-0005-0000-0000-0000B4600000}"/>
    <cellStyle name="40 % - Markeringsfarve3 2 3 4 3 4" xfId="21754" xr:uid="{00000000-0005-0000-0000-0000B5600000}"/>
    <cellStyle name="40 % - Markeringsfarve3 2 3 4 3 5" xfId="36742" xr:uid="{00000000-0005-0000-0000-0000B6600000}"/>
    <cellStyle name="40 % - Markeringsfarve3 2 3 4 4" xfId="4320" xr:uid="{00000000-0005-0000-0000-0000B7600000}"/>
    <cellStyle name="40 % - Markeringsfarve3 2 3 4 4 2" xfId="9070" xr:uid="{00000000-0005-0000-0000-0000B8600000}"/>
    <cellStyle name="40 % - Markeringsfarve3 2 3 4 4 2 2" xfId="16541" xr:uid="{00000000-0005-0000-0000-0000B9600000}"/>
    <cellStyle name="40 % - Markeringsfarve3 2 3 4 4 2 2 2" xfId="32856" xr:uid="{00000000-0005-0000-0000-0000BA600000}"/>
    <cellStyle name="40 % - Markeringsfarve3 2 3 4 4 2 2 3" xfId="47820" xr:uid="{00000000-0005-0000-0000-0000BB600000}"/>
    <cellStyle name="40 % - Markeringsfarve3 2 3 4 4 2 3" xfId="25834" xr:uid="{00000000-0005-0000-0000-0000BC600000}"/>
    <cellStyle name="40 % - Markeringsfarve3 2 3 4 4 2 4" xfId="40821" xr:uid="{00000000-0005-0000-0000-0000BD600000}"/>
    <cellStyle name="40 % - Markeringsfarve3 2 3 4 4 3" xfId="12457" xr:uid="{00000000-0005-0000-0000-0000BE600000}"/>
    <cellStyle name="40 % - Markeringsfarve3 2 3 4 4 3 2" xfId="28777" xr:uid="{00000000-0005-0000-0000-0000BF600000}"/>
    <cellStyle name="40 % - Markeringsfarve3 2 3 4 4 3 3" xfId="43742" xr:uid="{00000000-0005-0000-0000-0000C0600000}"/>
    <cellStyle name="40 % - Markeringsfarve3 2 3 4 4 4" xfId="21755" xr:uid="{00000000-0005-0000-0000-0000C1600000}"/>
    <cellStyle name="40 % - Markeringsfarve3 2 3 4 4 5" xfId="36743" xr:uid="{00000000-0005-0000-0000-0000C2600000}"/>
    <cellStyle name="40 % - Markeringsfarve3 2 3 4 5" xfId="6542" xr:uid="{00000000-0005-0000-0000-0000C3600000}"/>
    <cellStyle name="40 % - Markeringsfarve3 2 3 4 5 2" xfId="14038" xr:uid="{00000000-0005-0000-0000-0000C4600000}"/>
    <cellStyle name="40 % - Markeringsfarve3 2 3 4 5 2 2" xfId="30353" xr:uid="{00000000-0005-0000-0000-0000C5600000}"/>
    <cellStyle name="40 % - Markeringsfarve3 2 3 4 5 2 3" xfId="45317" xr:uid="{00000000-0005-0000-0000-0000C6600000}"/>
    <cellStyle name="40 % - Markeringsfarve3 2 3 4 5 3" xfId="23331" xr:uid="{00000000-0005-0000-0000-0000C7600000}"/>
    <cellStyle name="40 % - Markeringsfarve3 2 3 4 5 4" xfId="38318" xr:uid="{00000000-0005-0000-0000-0000C8600000}"/>
    <cellStyle name="40 % - Markeringsfarve3 2 3 4 6" xfId="12453" xr:uid="{00000000-0005-0000-0000-0000C9600000}"/>
    <cellStyle name="40 % - Markeringsfarve3 2 3 4 6 2" xfId="28773" xr:uid="{00000000-0005-0000-0000-0000CA600000}"/>
    <cellStyle name="40 % - Markeringsfarve3 2 3 4 6 3" xfId="43738" xr:uid="{00000000-0005-0000-0000-0000CB600000}"/>
    <cellStyle name="40 % - Markeringsfarve3 2 3 4 7" xfId="21751" xr:uid="{00000000-0005-0000-0000-0000CC600000}"/>
    <cellStyle name="40 % - Markeringsfarve3 2 3 4 8" xfId="36739" xr:uid="{00000000-0005-0000-0000-0000CD600000}"/>
    <cellStyle name="40 % - Markeringsfarve3 2 3 5" xfId="4321" xr:uid="{00000000-0005-0000-0000-0000CE600000}"/>
    <cellStyle name="40 % - Markeringsfarve3 2 3 5 2" xfId="4322" xr:uid="{00000000-0005-0000-0000-0000CF600000}"/>
    <cellStyle name="40 % - Markeringsfarve3 2 3 5 2 2" xfId="4323" xr:uid="{00000000-0005-0000-0000-0000D0600000}"/>
    <cellStyle name="40 % - Markeringsfarve3 2 3 5 2 2 2" xfId="8744" xr:uid="{00000000-0005-0000-0000-0000D1600000}"/>
    <cellStyle name="40 % - Markeringsfarve3 2 3 5 2 2 2 2" xfId="16223" xr:uid="{00000000-0005-0000-0000-0000D2600000}"/>
    <cellStyle name="40 % - Markeringsfarve3 2 3 5 2 2 2 2 2" xfId="32538" xr:uid="{00000000-0005-0000-0000-0000D3600000}"/>
    <cellStyle name="40 % - Markeringsfarve3 2 3 5 2 2 2 2 3" xfId="47502" xr:uid="{00000000-0005-0000-0000-0000D4600000}"/>
    <cellStyle name="40 % - Markeringsfarve3 2 3 5 2 2 2 3" xfId="25516" xr:uid="{00000000-0005-0000-0000-0000D5600000}"/>
    <cellStyle name="40 % - Markeringsfarve3 2 3 5 2 2 2 4" xfId="40503" xr:uid="{00000000-0005-0000-0000-0000D6600000}"/>
    <cellStyle name="40 % - Markeringsfarve3 2 3 5 2 2 3" xfId="12460" xr:uid="{00000000-0005-0000-0000-0000D7600000}"/>
    <cellStyle name="40 % - Markeringsfarve3 2 3 5 2 2 3 2" xfId="28780" xr:uid="{00000000-0005-0000-0000-0000D8600000}"/>
    <cellStyle name="40 % - Markeringsfarve3 2 3 5 2 2 3 3" xfId="43745" xr:uid="{00000000-0005-0000-0000-0000D9600000}"/>
    <cellStyle name="40 % - Markeringsfarve3 2 3 5 2 2 4" xfId="21758" xr:uid="{00000000-0005-0000-0000-0000DA600000}"/>
    <cellStyle name="40 % - Markeringsfarve3 2 3 5 2 2 5" xfId="36746" xr:uid="{00000000-0005-0000-0000-0000DB600000}"/>
    <cellStyle name="40 % - Markeringsfarve3 2 3 5 2 3" xfId="7256" xr:uid="{00000000-0005-0000-0000-0000DC600000}"/>
    <cellStyle name="40 % - Markeringsfarve3 2 3 5 2 3 2" xfId="14748" xr:uid="{00000000-0005-0000-0000-0000DD600000}"/>
    <cellStyle name="40 % - Markeringsfarve3 2 3 5 2 3 2 2" xfId="31063" xr:uid="{00000000-0005-0000-0000-0000DE600000}"/>
    <cellStyle name="40 % - Markeringsfarve3 2 3 5 2 3 2 3" xfId="46027" xr:uid="{00000000-0005-0000-0000-0000DF600000}"/>
    <cellStyle name="40 % - Markeringsfarve3 2 3 5 2 3 3" xfId="24041" xr:uid="{00000000-0005-0000-0000-0000E0600000}"/>
    <cellStyle name="40 % - Markeringsfarve3 2 3 5 2 3 4" xfId="39028" xr:uid="{00000000-0005-0000-0000-0000E1600000}"/>
    <cellStyle name="40 % - Markeringsfarve3 2 3 5 2 4" xfId="12459" xr:uid="{00000000-0005-0000-0000-0000E2600000}"/>
    <cellStyle name="40 % - Markeringsfarve3 2 3 5 2 4 2" xfId="28779" xr:uid="{00000000-0005-0000-0000-0000E3600000}"/>
    <cellStyle name="40 % - Markeringsfarve3 2 3 5 2 4 3" xfId="43744" xr:uid="{00000000-0005-0000-0000-0000E4600000}"/>
    <cellStyle name="40 % - Markeringsfarve3 2 3 5 2 5" xfId="21757" xr:uid="{00000000-0005-0000-0000-0000E5600000}"/>
    <cellStyle name="40 % - Markeringsfarve3 2 3 5 2 6" xfId="36745" xr:uid="{00000000-0005-0000-0000-0000E6600000}"/>
    <cellStyle name="40 % - Markeringsfarve3 2 3 5 3" xfId="4324" xr:uid="{00000000-0005-0000-0000-0000E7600000}"/>
    <cellStyle name="40 % - Markeringsfarve3 2 3 5 3 2" xfId="8020" xr:uid="{00000000-0005-0000-0000-0000E8600000}"/>
    <cellStyle name="40 % - Markeringsfarve3 2 3 5 3 2 2" xfId="15508" xr:uid="{00000000-0005-0000-0000-0000E9600000}"/>
    <cellStyle name="40 % - Markeringsfarve3 2 3 5 3 2 2 2" xfId="31823" xr:uid="{00000000-0005-0000-0000-0000EA600000}"/>
    <cellStyle name="40 % - Markeringsfarve3 2 3 5 3 2 2 3" xfId="46787" xr:uid="{00000000-0005-0000-0000-0000EB600000}"/>
    <cellStyle name="40 % - Markeringsfarve3 2 3 5 3 2 3" xfId="24801" xr:uid="{00000000-0005-0000-0000-0000EC600000}"/>
    <cellStyle name="40 % - Markeringsfarve3 2 3 5 3 2 4" xfId="39788" xr:uid="{00000000-0005-0000-0000-0000ED600000}"/>
    <cellStyle name="40 % - Markeringsfarve3 2 3 5 3 3" xfId="12461" xr:uid="{00000000-0005-0000-0000-0000EE600000}"/>
    <cellStyle name="40 % - Markeringsfarve3 2 3 5 3 3 2" xfId="28781" xr:uid="{00000000-0005-0000-0000-0000EF600000}"/>
    <cellStyle name="40 % - Markeringsfarve3 2 3 5 3 3 3" xfId="43746" xr:uid="{00000000-0005-0000-0000-0000F0600000}"/>
    <cellStyle name="40 % - Markeringsfarve3 2 3 5 3 4" xfId="21759" xr:uid="{00000000-0005-0000-0000-0000F1600000}"/>
    <cellStyle name="40 % - Markeringsfarve3 2 3 5 3 5" xfId="36747" xr:uid="{00000000-0005-0000-0000-0000F2600000}"/>
    <cellStyle name="40 % - Markeringsfarve3 2 3 5 4" xfId="4325" xr:uid="{00000000-0005-0000-0000-0000F3600000}"/>
    <cellStyle name="40 % - Markeringsfarve3 2 3 5 4 2" xfId="9310" xr:uid="{00000000-0005-0000-0000-0000F4600000}"/>
    <cellStyle name="40 % - Markeringsfarve3 2 3 5 4 2 2" xfId="16771" xr:uid="{00000000-0005-0000-0000-0000F5600000}"/>
    <cellStyle name="40 % - Markeringsfarve3 2 3 5 4 2 2 2" xfId="33086" xr:uid="{00000000-0005-0000-0000-0000F6600000}"/>
    <cellStyle name="40 % - Markeringsfarve3 2 3 5 4 2 2 3" xfId="48050" xr:uid="{00000000-0005-0000-0000-0000F7600000}"/>
    <cellStyle name="40 % - Markeringsfarve3 2 3 5 4 2 3" xfId="26064" xr:uid="{00000000-0005-0000-0000-0000F8600000}"/>
    <cellStyle name="40 % - Markeringsfarve3 2 3 5 4 2 4" xfId="41051" xr:uid="{00000000-0005-0000-0000-0000F9600000}"/>
    <cellStyle name="40 % - Markeringsfarve3 2 3 5 4 3" xfId="12462" xr:uid="{00000000-0005-0000-0000-0000FA600000}"/>
    <cellStyle name="40 % - Markeringsfarve3 2 3 5 4 3 2" xfId="28782" xr:uid="{00000000-0005-0000-0000-0000FB600000}"/>
    <cellStyle name="40 % - Markeringsfarve3 2 3 5 4 3 3" xfId="43747" xr:uid="{00000000-0005-0000-0000-0000FC600000}"/>
    <cellStyle name="40 % - Markeringsfarve3 2 3 5 4 4" xfId="21760" xr:uid="{00000000-0005-0000-0000-0000FD600000}"/>
    <cellStyle name="40 % - Markeringsfarve3 2 3 5 4 5" xfId="36748" xr:uid="{00000000-0005-0000-0000-0000FE600000}"/>
    <cellStyle name="40 % - Markeringsfarve3 2 3 5 5" xfId="6543" xr:uid="{00000000-0005-0000-0000-0000FF600000}"/>
    <cellStyle name="40 % - Markeringsfarve3 2 3 5 5 2" xfId="14039" xr:uid="{00000000-0005-0000-0000-000000610000}"/>
    <cellStyle name="40 % - Markeringsfarve3 2 3 5 5 2 2" xfId="30354" xr:uid="{00000000-0005-0000-0000-000001610000}"/>
    <cellStyle name="40 % - Markeringsfarve3 2 3 5 5 2 3" xfId="45318" xr:uid="{00000000-0005-0000-0000-000002610000}"/>
    <cellStyle name="40 % - Markeringsfarve3 2 3 5 5 3" xfId="23332" xr:uid="{00000000-0005-0000-0000-000003610000}"/>
    <cellStyle name="40 % - Markeringsfarve3 2 3 5 5 4" xfId="38319" xr:uid="{00000000-0005-0000-0000-000004610000}"/>
    <cellStyle name="40 % - Markeringsfarve3 2 3 5 6" xfId="12458" xr:uid="{00000000-0005-0000-0000-000005610000}"/>
    <cellStyle name="40 % - Markeringsfarve3 2 3 5 6 2" xfId="28778" xr:uid="{00000000-0005-0000-0000-000006610000}"/>
    <cellStyle name="40 % - Markeringsfarve3 2 3 5 6 3" xfId="43743" xr:uid="{00000000-0005-0000-0000-000007610000}"/>
    <cellStyle name="40 % - Markeringsfarve3 2 3 5 7" xfId="21756" xr:uid="{00000000-0005-0000-0000-000008610000}"/>
    <cellStyle name="40 % - Markeringsfarve3 2 3 5 8" xfId="36744" xr:uid="{00000000-0005-0000-0000-000009610000}"/>
    <cellStyle name="40 % - Markeringsfarve3 2 3 6" xfId="4326" xr:uid="{00000000-0005-0000-0000-00000A610000}"/>
    <cellStyle name="40 % - Markeringsfarve3 2 3 6 2" xfId="4327" xr:uid="{00000000-0005-0000-0000-00000B610000}"/>
    <cellStyle name="40 % - Markeringsfarve3 2 3 6 2 2" xfId="4328" xr:uid="{00000000-0005-0000-0000-00000C610000}"/>
    <cellStyle name="40 % - Markeringsfarve3 2 3 6 2 2 2" xfId="8827" xr:uid="{00000000-0005-0000-0000-00000D610000}"/>
    <cellStyle name="40 % - Markeringsfarve3 2 3 6 2 2 2 2" xfId="16306" xr:uid="{00000000-0005-0000-0000-00000E610000}"/>
    <cellStyle name="40 % - Markeringsfarve3 2 3 6 2 2 2 2 2" xfId="32621" xr:uid="{00000000-0005-0000-0000-00000F610000}"/>
    <cellStyle name="40 % - Markeringsfarve3 2 3 6 2 2 2 2 3" xfId="47585" xr:uid="{00000000-0005-0000-0000-000010610000}"/>
    <cellStyle name="40 % - Markeringsfarve3 2 3 6 2 2 2 3" xfId="25599" xr:uid="{00000000-0005-0000-0000-000011610000}"/>
    <cellStyle name="40 % - Markeringsfarve3 2 3 6 2 2 2 4" xfId="40586" xr:uid="{00000000-0005-0000-0000-000012610000}"/>
    <cellStyle name="40 % - Markeringsfarve3 2 3 6 2 2 3" xfId="12465" xr:uid="{00000000-0005-0000-0000-000013610000}"/>
    <cellStyle name="40 % - Markeringsfarve3 2 3 6 2 2 3 2" xfId="28785" xr:uid="{00000000-0005-0000-0000-000014610000}"/>
    <cellStyle name="40 % - Markeringsfarve3 2 3 6 2 2 3 3" xfId="43750" xr:uid="{00000000-0005-0000-0000-000015610000}"/>
    <cellStyle name="40 % - Markeringsfarve3 2 3 6 2 2 4" xfId="21763" xr:uid="{00000000-0005-0000-0000-000016610000}"/>
    <cellStyle name="40 % - Markeringsfarve3 2 3 6 2 2 5" xfId="36751" xr:uid="{00000000-0005-0000-0000-000017610000}"/>
    <cellStyle name="40 % - Markeringsfarve3 2 3 6 2 3" xfId="7320" xr:uid="{00000000-0005-0000-0000-000018610000}"/>
    <cellStyle name="40 % - Markeringsfarve3 2 3 6 2 3 2" xfId="14812" xr:uid="{00000000-0005-0000-0000-000019610000}"/>
    <cellStyle name="40 % - Markeringsfarve3 2 3 6 2 3 2 2" xfId="31127" xr:uid="{00000000-0005-0000-0000-00001A610000}"/>
    <cellStyle name="40 % - Markeringsfarve3 2 3 6 2 3 2 3" xfId="46091" xr:uid="{00000000-0005-0000-0000-00001B610000}"/>
    <cellStyle name="40 % - Markeringsfarve3 2 3 6 2 3 3" xfId="24105" xr:uid="{00000000-0005-0000-0000-00001C610000}"/>
    <cellStyle name="40 % - Markeringsfarve3 2 3 6 2 3 4" xfId="39092" xr:uid="{00000000-0005-0000-0000-00001D610000}"/>
    <cellStyle name="40 % - Markeringsfarve3 2 3 6 2 4" xfId="12464" xr:uid="{00000000-0005-0000-0000-00001E610000}"/>
    <cellStyle name="40 % - Markeringsfarve3 2 3 6 2 4 2" xfId="28784" xr:uid="{00000000-0005-0000-0000-00001F610000}"/>
    <cellStyle name="40 % - Markeringsfarve3 2 3 6 2 4 3" xfId="43749" xr:uid="{00000000-0005-0000-0000-000020610000}"/>
    <cellStyle name="40 % - Markeringsfarve3 2 3 6 2 5" xfId="21762" xr:uid="{00000000-0005-0000-0000-000021610000}"/>
    <cellStyle name="40 % - Markeringsfarve3 2 3 6 2 6" xfId="36750" xr:uid="{00000000-0005-0000-0000-000022610000}"/>
    <cellStyle name="40 % - Markeringsfarve3 2 3 6 3" xfId="4329" xr:uid="{00000000-0005-0000-0000-000023610000}"/>
    <cellStyle name="40 % - Markeringsfarve3 2 3 6 3 2" xfId="8104" xr:uid="{00000000-0005-0000-0000-000024610000}"/>
    <cellStyle name="40 % - Markeringsfarve3 2 3 6 3 2 2" xfId="15592" xr:uid="{00000000-0005-0000-0000-000025610000}"/>
    <cellStyle name="40 % - Markeringsfarve3 2 3 6 3 2 2 2" xfId="31907" xr:uid="{00000000-0005-0000-0000-000026610000}"/>
    <cellStyle name="40 % - Markeringsfarve3 2 3 6 3 2 2 3" xfId="46871" xr:uid="{00000000-0005-0000-0000-000027610000}"/>
    <cellStyle name="40 % - Markeringsfarve3 2 3 6 3 2 3" xfId="24885" xr:uid="{00000000-0005-0000-0000-000028610000}"/>
    <cellStyle name="40 % - Markeringsfarve3 2 3 6 3 2 4" xfId="39872" xr:uid="{00000000-0005-0000-0000-000029610000}"/>
    <cellStyle name="40 % - Markeringsfarve3 2 3 6 3 3" xfId="12466" xr:uid="{00000000-0005-0000-0000-00002A610000}"/>
    <cellStyle name="40 % - Markeringsfarve3 2 3 6 3 3 2" xfId="28786" xr:uid="{00000000-0005-0000-0000-00002B610000}"/>
    <cellStyle name="40 % - Markeringsfarve3 2 3 6 3 3 3" xfId="43751" xr:uid="{00000000-0005-0000-0000-00002C610000}"/>
    <cellStyle name="40 % - Markeringsfarve3 2 3 6 3 4" xfId="21764" xr:uid="{00000000-0005-0000-0000-00002D610000}"/>
    <cellStyle name="40 % - Markeringsfarve3 2 3 6 3 5" xfId="36752" xr:uid="{00000000-0005-0000-0000-00002E610000}"/>
    <cellStyle name="40 % - Markeringsfarve3 2 3 6 4" xfId="4330" xr:uid="{00000000-0005-0000-0000-00002F610000}"/>
    <cellStyle name="40 % - Markeringsfarve3 2 3 6 4 2" xfId="8959" xr:uid="{00000000-0005-0000-0000-000030610000}"/>
    <cellStyle name="40 % - Markeringsfarve3 2 3 6 4 2 2" xfId="16431" xr:uid="{00000000-0005-0000-0000-000031610000}"/>
    <cellStyle name="40 % - Markeringsfarve3 2 3 6 4 2 2 2" xfId="32746" xr:uid="{00000000-0005-0000-0000-000032610000}"/>
    <cellStyle name="40 % - Markeringsfarve3 2 3 6 4 2 2 3" xfId="47710" xr:uid="{00000000-0005-0000-0000-000033610000}"/>
    <cellStyle name="40 % - Markeringsfarve3 2 3 6 4 2 3" xfId="25724" xr:uid="{00000000-0005-0000-0000-000034610000}"/>
    <cellStyle name="40 % - Markeringsfarve3 2 3 6 4 2 4" xfId="40711" xr:uid="{00000000-0005-0000-0000-000035610000}"/>
    <cellStyle name="40 % - Markeringsfarve3 2 3 6 4 3" xfId="12467" xr:uid="{00000000-0005-0000-0000-000036610000}"/>
    <cellStyle name="40 % - Markeringsfarve3 2 3 6 4 3 2" xfId="28787" xr:uid="{00000000-0005-0000-0000-000037610000}"/>
    <cellStyle name="40 % - Markeringsfarve3 2 3 6 4 3 3" xfId="43752" xr:uid="{00000000-0005-0000-0000-000038610000}"/>
    <cellStyle name="40 % - Markeringsfarve3 2 3 6 4 4" xfId="21765" xr:uid="{00000000-0005-0000-0000-000039610000}"/>
    <cellStyle name="40 % - Markeringsfarve3 2 3 6 4 5" xfId="36753" xr:uid="{00000000-0005-0000-0000-00003A610000}"/>
    <cellStyle name="40 % - Markeringsfarve3 2 3 6 5" xfId="6544" xr:uid="{00000000-0005-0000-0000-00003B610000}"/>
    <cellStyle name="40 % - Markeringsfarve3 2 3 6 5 2" xfId="14040" xr:uid="{00000000-0005-0000-0000-00003C610000}"/>
    <cellStyle name="40 % - Markeringsfarve3 2 3 6 5 2 2" xfId="30355" xr:uid="{00000000-0005-0000-0000-00003D610000}"/>
    <cellStyle name="40 % - Markeringsfarve3 2 3 6 5 2 3" xfId="45319" xr:uid="{00000000-0005-0000-0000-00003E610000}"/>
    <cellStyle name="40 % - Markeringsfarve3 2 3 6 5 3" xfId="23333" xr:uid="{00000000-0005-0000-0000-00003F610000}"/>
    <cellStyle name="40 % - Markeringsfarve3 2 3 6 5 4" xfId="38320" xr:uid="{00000000-0005-0000-0000-000040610000}"/>
    <cellStyle name="40 % - Markeringsfarve3 2 3 6 6" xfId="12463" xr:uid="{00000000-0005-0000-0000-000041610000}"/>
    <cellStyle name="40 % - Markeringsfarve3 2 3 6 6 2" xfId="28783" xr:uid="{00000000-0005-0000-0000-000042610000}"/>
    <cellStyle name="40 % - Markeringsfarve3 2 3 6 6 3" xfId="43748" xr:uid="{00000000-0005-0000-0000-000043610000}"/>
    <cellStyle name="40 % - Markeringsfarve3 2 3 6 7" xfId="21761" xr:uid="{00000000-0005-0000-0000-000044610000}"/>
    <cellStyle name="40 % - Markeringsfarve3 2 3 6 8" xfId="36749" xr:uid="{00000000-0005-0000-0000-000045610000}"/>
    <cellStyle name="40 % - Markeringsfarve3 2 3 7" xfId="4331" xr:uid="{00000000-0005-0000-0000-000046610000}"/>
    <cellStyle name="40 % - Markeringsfarve3 2 3 7 2" xfId="4332" xr:uid="{00000000-0005-0000-0000-000047610000}"/>
    <cellStyle name="40 % - Markeringsfarve3 2 3 7 2 2" xfId="8270" xr:uid="{00000000-0005-0000-0000-000048610000}"/>
    <cellStyle name="40 % - Markeringsfarve3 2 3 7 2 2 2" xfId="15749" xr:uid="{00000000-0005-0000-0000-000049610000}"/>
    <cellStyle name="40 % - Markeringsfarve3 2 3 7 2 2 2 2" xfId="32064" xr:uid="{00000000-0005-0000-0000-00004A610000}"/>
    <cellStyle name="40 % - Markeringsfarve3 2 3 7 2 2 2 3" xfId="47028" xr:uid="{00000000-0005-0000-0000-00004B610000}"/>
    <cellStyle name="40 % - Markeringsfarve3 2 3 7 2 2 3" xfId="25042" xr:uid="{00000000-0005-0000-0000-00004C610000}"/>
    <cellStyle name="40 % - Markeringsfarve3 2 3 7 2 2 4" xfId="40029" xr:uid="{00000000-0005-0000-0000-00004D610000}"/>
    <cellStyle name="40 % - Markeringsfarve3 2 3 7 2 3" xfId="12469" xr:uid="{00000000-0005-0000-0000-00004E610000}"/>
    <cellStyle name="40 % - Markeringsfarve3 2 3 7 2 3 2" xfId="28789" xr:uid="{00000000-0005-0000-0000-00004F610000}"/>
    <cellStyle name="40 % - Markeringsfarve3 2 3 7 2 3 3" xfId="43754" xr:uid="{00000000-0005-0000-0000-000050610000}"/>
    <cellStyle name="40 % - Markeringsfarve3 2 3 7 2 4" xfId="21767" xr:uid="{00000000-0005-0000-0000-000051610000}"/>
    <cellStyle name="40 % - Markeringsfarve3 2 3 7 2 5" xfId="36755" xr:uid="{00000000-0005-0000-0000-000052610000}"/>
    <cellStyle name="40 % - Markeringsfarve3 2 3 7 3" xfId="6856" xr:uid="{00000000-0005-0000-0000-000053610000}"/>
    <cellStyle name="40 % - Markeringsfarve3 2 3 7 3 2" xfId="14351" xr:uid="{00000000-0005-0000-0000-000054610000}"/>
    <cellStyle name="40 % - Markeringsfarve3 2 3 7 3 2 2" xfId="30666" xr:uid="{00000000-0005-0000-0000-000055610000}"/>
    <cellStyle name="40 % - Markeringsfarve3 2 3 7 3 2 3" xfId="45630" xr:uid="{00000000-0005-0000-0000-000056610000}"/>
    <cellStyle name="40 % - Markeringsfarve3 2 3 7 3 3" xfId="23644" xr:uid="{00000000-0005-0000-0000-000057610000}"/>
    <cellStyle name="40 % - Markeringsfarve3 2 3 7 3 4" xfId="38631" xr:uid="{00000000-0005-0000-0000-000058610000}"/>
    <cellStyle name="40 % - Markeringsfarve3 2 3 7 4" xfId="12468" xr:uid="{00000000-0005-0000-0000-000059610000}"/>
    <cellStyle name="40 % - Markeringsfarve3 2 3 7 4 2" xfId="28788" xr:uid="{00000000-0005-0000-0000-00005A610000}"/>
    <cellStyle name="40 % - Markeringsfarve3 2 3 7 4 3" xfId="43753" xr:uid="{00000000-0005-0000-0000-00005B610000}"/>
    <cellStyle name="40 % - Markeringsfarve3 2 3 7 5" xfId="21766" xr:uid="{00000000-0005-0000-0000-00005C610000}"/>
    <cellStyle name="40 % - Markeringsfarve3 2 3 7 6" xfId="36754" xr:uid="{00000000-0005-0000-0000-00005D610000}"/>
    <cellStyle name="40 % - Markeringsfarve3 2 3 8" xfId="4333" xr:uid="{00000000-0005-0000-0000-00005E610000}"/>
    <cellStyle name="40 % - Markeringsfarve3 2 3 8 2" xfId="7498" xr:uid="{00000000-0005-0000-0000-00005F610000}"/>
    <cellStyle name="40 % - Markeringsfarve3 2 3 8 2 2" xfId="14987" xr:uid="{00000000-0005-0000-0000-000060610000}"/>
    <cellStyle name="40 % - Markeringsfarve3 2 3 8 2 2 2" xfId="31302" xr:uid="{00000000-0005-0000-0000-000061610000}"/>
    <cellStyle name="40 % - Markeringsfarve3 2 3 8 2 2 3" xfId="46266" xr:uid="{00000000-0005-0000-0000-000062610000}"/>
    <cellStyle name="40 % - Markeringsfarve3 2 3 8 2 3" xfId="24280" xr:uid="{00000000-0005-0000-0000-000063610000}"/>
    <cellStyle name="40 % - Markeringsfarve3 2 3 8 2 4" xfId="39267" xr:uid="{00000000-0005-0000-0000-000064610000}"/>
    <cellStyle name="40 % - Markeringsfarve3 2 3 8 3" xfId="12470" xr:uid="{00000000-0005-0000-0000-000065610000}"/>
    <cellStyle name="40 % - Markeringsfarve3 2 3 8 3 2" xfId="28790" xr:uid="{00000000-0005-0000-0000-000066610000}"/>
    <cellStyle name="40 % - Markeringsfarve3 2 3 8 3 3" xfId="43755" xr:uid="{00000000-0005-0000-0000-000067610000}"/>
    <cellStyle name="40 % - Markeringsfarve3 2 3 8 4" xfId="21768" xr:uid="{00000000-0005-0000-0000-000068610000}"/>
    <cellStyle name="40 % - Markeringsfarve3 2 3 8 5" xfId="36756" xr:uid="{00000000-0005-0000-0000-000069610000}"/>
    <cellStyle name="40 % - Markeringsfarve3 2 3 9" xfId="4334" xr:uid="{00000000-0005-0000-0000-00006A610000}"/>
    <cellStyle name="40 % - Markeringsfarve3 2 3 9 2" xfId="9388" xr:uid="{00000000-0005-0000-0000-00006B610000}"/>
    <cellStyle name="40 % - Markeringsfarve3 2 3 9 2 2" xfId="16846" xr:uid="{00000000-0005-0000-0000-00006C610000}"/>
    <cellStyle name="40 % - Markeringsfarve3 2 3 9 2 2 2" xfId="33161" xr:uid="{00000000-0005-0000-0000-00006D610000}"/>
    <cellStyle name="40 % - Markeringsfarve3 2 3 9 2 2 3" xfId="48125" xr:uid="{00000000-0005-0000-0000-00006E610000}"/>
    <cellStyle name="40 % - Markeringsfarve3 2 3 9 2 3" xfId="26139" xr:uid="{00000000-0005-0000-0000-00006F610000}"/>
    <cellStyle name="40 % - Markeringsfarve3 2 3 9 2 4" xfId="41126" xr:uid="{00000000-0005-0000-0000-000070610000}"/>
    <cellStyle name="40 % - Markeringsfarve3 2 3 9 3" xfId="12471" xr:uid="{00000000-0005-0000-0000-000071610000}"/>
    <cellStyle name="40 % - Markeringsfarve3 2 3 9 3 2" xfId="28791" xr:uid="{00000000-0005-0000-0000-000072610000}"/>
    <cellStyle name="40 % - Markeringsfarve3 2 3 9 3 3" xfId="43756" xr:uid="{00000000-0005-0000-0000-000073610000}"/>
    <cellStyle name="40 % - Markeringsfarve3 2 3 9 4" xfId="21769" xr:uid="{00000000-0005-0000-0000-000074610000}"/>
    <cellStyle name="40 % - Markeringsfarve3 2 3 9 5" xfId="36757" xr:uid="{00000000-0005-0000-0000-000075610000}"/>
    <cellStyle name="40 % - Markeringsfarve3 2 4" xfId="4335" xr:uid="{00000000-0005-0000-0000-000076610000}"/>
    <cellStyle name="40 % - Markeringsfarve3 2 4 2" xfId="4336" xr:uid="{00000000-0005-0000-0000-000077610000}"/>
    <cellStyle name="40 % - Markeringsfarve3 2 4 2 2" xfId="4337" xr:uid="{00000000-0005-0000-0000-000078610000}"/>
    <cellStyle name="40 % - Markeringsfarve3 2 4 2 2 2" xfId="8311" xr:uid="{00000000-0005-0000-0000-000079610000}"/>
    <cellStyle name="40 % - Markeringsfarve3 2 4 2 2 2 2" xfId="15790" xr:uid="{00000000-0005-0000-0000-00007A610000}"/>
    <cellStyle name="40 % - Markeringsfarve3 2 4 2 2 2 2 2" xfId="32105" xr:uid="{00000000-0005-0000-0000-00007B610000}"/>
    <cellStyle name="40 % - Markeringsfarve3 2 4 2 2 2 2 3" xfId="47069" xr:uid="{00000000-0005-0000-0000-00007C610000}"/>
    <cellStyle name="40 % - Markeringsfarve3 2 4 2 2 2 3" xfId="25083" xr:uid="{00000000-0005-0000-0000-00007D610000}"/>
    <cellStyle name="40 % - Markeringsfarve3 2 4 2 2 2 4" xfId="40070" xr:uid="{00000000-0005-0000-0000-00007E610000}"/>
    <cellStyle name="40 % - Markeringsfarve3 2 4 2 2 3" xfId="12474" xr:uid="{00000000-0005-0000-0000-00007F610000}"/>
    <cellStyle name="40 % - Markeringsfarve3 2 4 2 2 3 2" xfId="28794" xr:uid="{00000000-0005-0000-0000-000080610000}"/>
    <cellStyle name="40 % - Markeringsfarve3 2 4 2 2 3 3" xfId="43759" xr:uid="{00000000-0005-0000-0000-000081610000}"/>
    <cellStyle name="40 % - Markeringsfarve3 2 4 2 2 4" xfId="21772" xr:uid="{00000000-0005-0000-0000-000082610000}"/>
    <cellStyle name="40 % - Markeringsfarve3 2 4 2 2 5" xfId="36760" xr:uid="{00000000-0005-0000-0000-000083610000}"/>
    <cellStyle name="40 % - Markeringsfarve3 2 4 2 3" xfId="6889" xr:uid="{00000000-0005-0000-0000-000084610000}"/>
    <cellStyle name="40 % - Markeringsfarve3 2 4 2 3 2" xfId="14384" xr:uid="{00000000-0005-0000-0000-000085610000}"/>
    <cellStyle name="40 % - Markeringsfarve3 2 4 2 3 2 2" xfId="30699" xr:uid="{00000000-0005-0000-0000-000086610000}"/>
    <cellStyle name="40 % - Markeringsfarve3 2 4 2 3 2 3" xfId="45663" xr:uid="{00000000-0005-0000-0000-000087610000}"/>
    <cellStyle name="40 % - Markeringsfarve3 2 4 2 3 3" xfId="23677" xr:uid="{00000000-0005-0000-0000-000088610000}"/>
    <cellStyle name="40 % - Markeringsfarve3 2 4 2 3 4" xfId="38664" xr:uid="{00000000-0005-0000-0000-000089610000}"/>
    <cellStyle name="40 % - Markeringsfarve3 2 4 2 4" xfId="12473" xr:uid="{00000000-0005-0000-0000-00008A610000}"/>
    <cellStyle name="40 % - Markeringsfarve3 2 4 2 4 2" xfId="28793" xr:uid="{00000000-0005-0000-0000-00008B610000}"/>
    <cellStyle name="40 % - Markeringsfarve3 2 4 2 4 3" xfId="43758" xr:uid="{00000000-0005-0000-0000-00008C610000}"/>
    <cellStyle name="40 % - Markeringsfarve3 2 4 2 5" xfId="21771" xr:uid="{00000000-0005-0000-0000-00008D610000}"/>
    <cellStyle name="40 % - Markeringsfarve3 2 4 2 6" xfId="36759" xr:uid="{00000000-0005-0000-0000-00008E610000}"/>
    <cellStyle name="40 % - Markeringsfarve3 2 4 3" xfId="4338" xr:uid="{00000000-0005-0000-0000-00008F610000}"/>
    <cellStyle name="40 % - Markeringsfarve3 2 4 3 2" xfId="7541" xr:uid="{00000000-0005-0000-0000-000090610000}"/>
    <cellStyle name="40 % - Markeringsfarve3 2 4 3 2 2" xfId="15030" xr:uid="{00000000-0005-0000-0000-000091610000}"/>
    <cellStyle name="40 % - Markeringsfarve3 2 4 3 2 2 2" xfId="31345" xr:uid="{00000000-0005-0000-0000-000092610000}"/>
    <cellStyle name="40 % - Markeringsfarve3 2 4 3 2 2 3" xfId="46309" xr:uid="{00000000-0005-0000-0000-000093610000}"/>
    <cellStyle name="40 % - Markeringsfarve3 2 4 3 2 3" xfId="24323" xr:uid="{00000000-0005-0000-0000-000094610000}"/>
    <cellStyle name="40 % - Markeringsfarve3 2 4 3 2 4" xfId="39310" xr:uid="{00000000-0005-0000-0000-000095610000}"/>
    <cellStyle name="40 % - Markeringsfarve3 2 4 3 3" xfId="12475" xr:uid="{00000000-0005-0000-0000-000096610000}"/>
    <cellStyle name="40 % - Markeringsfarve3 2 4 3 3 2" xfId="28795" xr:uid="{00000000-0005-0000-0000-000097610000}"/>
    <cellStyle name="40 % - Markeringsfarve3 2 4 3 3 3" xfId="43760" xr:uid="{00000000-0005-0000-0000-000098610000}"/>
    <cellStyle name="40 % - Markeringsfarve3 2 4 3 4" xfId="21773" xr:uid="{00000000-0005-0000-0000-000099610000}"/>
    <cellStyle name="40 % - Markeringsfarve3 2 4 3 5" xfId="36761" xr:uid="{00000000-0005-0000-0000-00009A610000}"/>
    <cellStyle name="40 % - Markeringsfarve3 2 4 4" xfId="4339" xr:uid="{00000000-0005-0000-0000-00009B610000}"/>
    <cellStyle name="40 % - Markeringsfarve3 2 4 4 2" xfId="9255" xr:uid="{00000000-0005-0000-0000-00009C610000}"/>
    <cellStyle name="40 % - Markeringsfarve3 2 4 4 2 2" xfId="16720" xr:uid="{00000000-0005-0000-0000-00009D610000}"/>
    <cellStyle name="40 % - Markeringsfarve3 2 4 4 2 2 2" xfId="33035" xr:uid="{00000000-0005-0000-0000-00009E610000}"/>
    <cellStyle name="40 % - Markeringsfarve3 2 4 4 2 2 3" xfId="47999" xr:uid="{00000000-0005-0000-0000-00009F610000}"/>
    <cellStyle name="40 % - Markeringsfarve3 2 4 4 2 3" xfId="26013" xr:uid="{00000000-0005-0000-0000-0000A0610000}"/>
    <cellStyle name="40 % - Markeringsfarve3 2 4 4 2 4" xfId="41000" xr:uid="{00000000-0005-0000-0000-0000A1610000}"/>
    <cellStyle name="40 % - Markeringsfarve3 2 4 4 3" xfId="12476" xr:uid="{00000000-0005-0000-0000-0000A2610000}"/>
    <cellStyle name="40 % - Markeringsfarve3 2 4 4 3 2" xfId="28796" xr:uid="{00000000-0005-0000-0000-0000A3610000}"/>
    <cellStyle name="40 % - Markeringsfarve3 2 4 4 3 3" xfId="43761" xr:uid="{00000000-0005-0000-0000-0000A4610000}"/>
    <cellStyle name="40 % - Markeringsfarve3 2 4 4 4" xfId="21774" xr:uid="{00000000-0005-0000-0000-0000A5610000}"/>
    <cellStyle name="40 % - Markeringsfarve3 2 4 4 5" xfId="36762" xr:uid="{00000000-0005-0000-0000-0000A6610000}"/>
    <cellStyle name="40 % - Markeringsfarve3 2 4 5" xfId="6545" xr:uid="{00000000-0005-0000-0000-0000A7610000}"/>
    <cellStyle name="40 % - Markeringsfarve3 2 4 5 2" xfId="14041" xr:uid="{00000000-0005-0000-0000-0000A8610000}"/>
    <cellStyle name="40 % - Markeringsfarve3 2 4 5 2 2" xfId="30356" xr:uid="{00000000-0005-0000-0000-0000A9610000}"/>
    <cellStyle name="40 % - Markeringsfarve3 2 4 5 2 3" xfId="45320" xr:uid="{00000000-0005-0000-0000-0000AA610000}"/>
    <cellStyle name="40 % - Markeringsfarve3 2 4 5 3" xfId="23334" xr:uid="{00000000-0005-0000-0000-0000AB610000}"/>
    <cellStyle name="40 % - Markeringsfarve3 2 4 5 4" xfId="38321" xr:uid="{00000000-0005-0000-0000-0000AC610000}"/>
    <cellStyle name="40 % - Markeringsfarve3 2 4 6" xfId="12472" xr:uid="{00000000-0005-0000-0000-0000AD610000}"/>
    <cellStyle name="40 % - Markeringsfarve3 2 4 6 2" xfId="28792" xr:uid="{00000000-0005-0000-0000-0000AE610000}"/>
    <cellStyle name="40 % - Markeringsfarve3 2 4 6 3" xfId="43757" xr:uid="{00000000-0005-0000-0000-0000AF610000}"/>
    <cellStyle name="40 % - Markeringsfarve3 2 4 7" xfId="21770" xr:uid="{00000000-0005-0000-0000-0000B0610000}"/>
    <cellStyle name="40 % - Markeringsfarve3 2 4 8" xfId="36758" xr:uid="{00000000-0005-0000-0000-0000B1610000}"/>
    <cellStyle name="40 % - Markeringsfarve3 2 5" xfId="4340" xr:uid="{00000000-0005-0000-0000-0000B2610000}"/>
    <cellStyle name="40 % - Markeringsfarve3 2 5 2" xfId="4341" xr:uid="{00000000-0005-0000-0000-0000B3610000}"/>
    <cellStyle name="40 % - Markeringsfarve3 2 5 2 2" xfId="4342" xr:uid="{00000000-0005-0000-0000-0000B4610000}"/>
    <cellStyle name="40 % - Markeringsfarve3 2 5 2 2 2" xfId="8470" xr:uid="{00000000-0005-0000-0000-0000B5610000}"/>
    <cellStyle name="40 % - Markeringsfarve3 2 5 2 2 2 2" xfId="15949" xr:uid="{00000000-0005-0000-0000-0000B6610000}"/>
    <cellStyle name="40 % - Markeringsfarve3 2 5 2 2 2 2 2" xfId="32264" xr:uid="{00000000-0005-0000-0000-0000B7610000}"/>
    <cellStyle name="40 % - Markeringsfarve3 2 5 2 2 2 2 3" xfId="47228" xr:uid="{00000000-0005-0000-0000-0000B8610000}"/>
    <cellStyle name="40 % - Markeringsfarve3 2 5 2 2 2 3" xfId="25242" xr:uid="{00000000-0005-0000-0000-0000B9610000}"/>
    <cellStyle name="40 % - Markeringsfarve3 2 5 2 2 2 4" xfId="40229" xr:uid="{00000000-0005-0000-0000-0000BA610000}"/>
    <cellStyle name="40 % - Markeringsfarve3 2 5 2 2 3" xfId="12479" xr:uid="{00000000-0005-0000-0000-0000BB610000}"/>
    <cellStyle name="40 % - Markeringsfarve3 2 5 2 2 3 2" xfId="28799" xr:uid="{00000000-0005-0000-0000-0000BC610000}"/>
    <cellStyle name="40 % - Markeringsfarve3 2 5 2 2 3 3" xfId="43764" xr:uid="{00000000-0005-0000-0000-0000BD610000}"/>
    <cellStyle name="40 % - Markeringsfarve3 2 5 2 2 4" xfId="21777" xr:uid="{00000000-0005-0000-0000-0000BE610000}"/>
    <cellStyle name="40 % - Markeringsfarve3 2 5 2 2 5" xfId="36765" xr:uid="{00000000-0005-0000-0000-0000BF610000}"/>
    <cellStyle name="40 % - Markeringsfarve3 2 5 2 3" xfId="7016" xr:uid="{00000000-0005-0000-0000-0000C0610000}"/>
    <cellStyle name="40 % - Markeringsfarve3 2 5 2 3 2" xfId="14511" xr:uid="{00000000-0005-0000-0000-0000C1610000}"/>
    <cellStyle name="40 % - Markeringsfarve3 2 5 2 3 2 2" xfId="30826" xr:uid="{00000000-0005-0000-0000-0000C2610000}"/>
    <cellStyle name="40 % - Markeringsfarve3 2 5 2 3 2 3" xfId="45790" xr:uid="{00000000-0005-0000-0000-0000C3610000}"/>
    <cellStyle name="40 % - Markeringsfarve3 2 5 2 3 3" xfId="23804" xr:uid="{00000000-0005-0000-0000-0000C4610000}"/>
    <cellStyle name="40 % - Markeringsfarve3 2 5 2 3 4" xfId="38791" xr:uid="{00000000-0005-0000-0000-0000C5610000}"/>
    <cellStyle name="40 % - Markeringsfarve3 2 5 2 4" xfId="12478" xr:uid="{00000000-0005-0000-0000-0000C6610000}"/>
    <cellStyle name="40 % - Markeringsfarve3 2 5 2 4 2" xfId="28798" xr:uid="{00000000-0005-0000-0000-0000C7610000}"/>
    <cellStyle name="40 % - Markeringsfarve3 2 5 2 4 3" xfId="43763" xr:uid="{00000000-0005-0000-0000-0000C8610000}"/>
    <cellStyle name="40 % - Markeringsfarve3 2 5 2 5" xfId="21776" xr:uid="{00000000-0005-0000-0000-0000C9610000}"/>
    <cellStyle name="40 % - Markeringsfarve3 2 5 2 6" xfId="36764" xr:uid="{00000000-0005-0000-0000-0000CA610000}"/>
    <cellStyle name="40 % - Markeringsfarve3 2 5 3" xfId="4343" xr:uid="{00000000-0005-0000-0000-0000CB610000}"/>
    <cellStyle name="40 % - Markeringsfarve3 2 5 3 2" xfId="7700" xr:uid="{00000000-0005-0000-0000-0000CC610000}"/>
    <cellStyle name="40 % - Markeringsfarve3 2 5 3 2 2" xfId="15189" xr:uid="{00000000-0005-0000-0000-0000CD610000}"/>
    <cellStyle name="40 % - Markeringsfarve3 2 5 3 2 2 2" xfId="31504" xr:uid="{00000000-0005-0000-0000-0000CE610000}"/>
    <cellStyle name="40 % - Markeringsfarve3 2 5 3 2 2 3" xfId="46468" xr:uid="{00000000-0005-0000-0000-0000CF610000}"/>
    <cellStyle name="40 % - Markeringsfarve3 2 5 3 2 3" xfId="24482" xr:uid="{00000000-0005-0000-0000-0000D0610000}"/>
    <cellStyle name="40 % - Markeringsfarve3 2 5 3 2 4" xfId="39469" xr:uid="{00000000-0005-0000-0000-0000D1610000}"/>
    <cellStyle name="40 % - Markeringsfarve3 2 5 3 3" xfId="12480" xr:uid="{00000000-0005-0000-0000-0000D2610000}"/>
    <cellStyle name="40 % - Markeringsfarve3 2 5 3 3 2" xfId="28800" xr:uid="{00000000-0005-0000-0000-0000D3610000}"/>
    <cellStyle name="40 % - Markeringsfarve3 2 5 3 3 3" xfId="43765" xr:uid="{00000000-0005-0000-0000-0000D4610000}"/>
    <cellStyle name="40 % - Markeringsfarve3 2 5 3 4" xfId="21778" xr:uid="{00000000-0005-0000-0000-0000D5610000}"/>
    <cellStyle name="40 % - Markeringsfarve3 2 5 3 5" xfId="36766" xr:uid="{00000000-0005-0000-0000-0000D6610000}"/>
    <cellStyle name="40 % - Markeringsfarve3 2 5 4" xfId="4344" xr:uid="{00000000-0005-0000-0000-0000D7610000}"/>
    <cellStyle name="40 % - Markeringsfarve3 2 5 4 2" xfId="8905" xr:uid="{00000000-0005-0000-0000-0000D8610000}"/>
    <cellStyle name="40 % - Markeringsfarve3 2 5 4 2 2" xfId="16380" xr:uid="{00000000-0005-0000-0000-0000D9610000}"/>
    <cellStyle name="40 % - Markeringsfarve3 2 5 4 2 2 2" xfId="32695" xr:uid="{00000000-0005-0000-0000-0000DA610000}"/>
    <cellStyle name="40 % - Markeringsfarve3 2 5 4 2 2 3" xfId="47659" xr:uid="{00000000-0005-0000-0000-0000DB610000}"/>
    <cellStyle name="40 % - Markeringsfarve3 2 5 4 2 3" xfId="25673" xr:uid="{00000000-0005-0000-0000-0000DC610000}"/>
    <cellStyle name="40 % - Markeringsfarve3 2 5 4 2 4" xfId="40660" xr:uid="{00000000-0005-0000-0000-0000DD610000}"/>
    <cellStyle name="40 % - Markeringsfarve3 2 5 4 3" xfId="12481" xr:uid="{00000000-0005-0000-0000-0000DE610000}"/>
    <cellStyle name="40 % - Markeringsfarve3 2 5 4 3 2" xfId="28801" xr:uid="{00000000-0005-0000-0000-0000DF610000}"/>
    <cellStyle name="40 % - Markeringsfarve3 2 5 4 3 3" xfId="43766" xr:uid="{00000000-0005-0000-0000-0000E0610000}"/>
    <cellStyle name="40 % - Markeringsfarve3 2 5 4 4" xfId="21779" xr:uid="{00000000-0005-0000-0000-0000E1610000}"/>
    <cellStyle name="40 % - Markeringsfarve3 2 5 4 5" xfId="36767" xr:uid="{00000000-0005-0000-0000-0000E2610000}"/>
    <cellStyle name="40 % - Markeringsfarve3 2 5 5" xfId="6546" xr:uid="{00000000-0005-0000-0000-0000E3610000}"/>
    <cellStyle name="40 % - Markeringsfarve3 2 5 5 2" xfId="14042" xr:uid="{00000000-0005-0000-0000-0000E4610000}"/>
    <cellStyle name="40 % - Markeringsfarve3 2 5 5 2 2" xfId="30357" xr:uid="{00000000-0005-0000-0000-0000E5610000}"/>
    <cellStyle name="40 % - Markeringsfarve3 2 5 5 2 3" xfId="45321" xr:uid="{00000000-0005-0000-0000-0000E6610000}"/>
    <cellStyle name="40 % - Markeringsfarve3 2 5 5 3" xfId="23335" xr:uid="{00000000-0005-0000-0000-0000E7610000}"/>
    <cellStyle name="40 % - Markeringsfarve3 2 5 5 4" xfId="38322" xr:uid="{00000000-0005-0000-0000-0000E8610000}"/>
    <cellStyle name="40 % - Markeringsfarve3 2 5 6" xfId="12477" xr:uid="{00000000-0005-0000-0000-0000E9610000}"/>
    <cellStyle name="40 % - Markeringsfarve3 2 5 6 2" xfId="28797" xr:uid="{00000000-0005-0000-0000-0000EA610000}"/>
    <cellStyle name="40 % - Markeringsfarve3 2 5 6 3" xfId="43762" xr:uid="{00000000-0005-0000-0000-0000EB610000}"/>
    <cellStyle name="40 % - Markeringsfarve3 2 5 7" xfId="21775" xr:uid="{00000000-0005-0000-0000-0000EC610000}"/>
    <cellStyle name="40 % - Markeringsfarve3 2 5 8" xfId="36763" xr:uid="{00000000-0005-0000-0000-0000ED610000}"/>
    <cellStyle name="40 % - Markeringsfarve3 2 6" xfId="4345" xr:uid="{00000000-0005-0000-0000-0000EE610000}"/>
    <cellStyle name="40 % - Markeringsfarve3 2 6 2" xfId="4346" xr:uid="{00000000-0005-0000-0000-0000EF610000}"/>
    <cellStyle name="40 % - Markeringsfarve3 2 6 2 2" xfId="4347" xr:uid="{00000000-0005-0000-0000-0000F0610000}"/>
    <cellStyle name="40 % - Markeringsfarve3 2 6 2 2 2" xfId="8549" xr:uid="{00000000-0005-0000-0000-0000F1610000}"/>
    <cellStyle name="40 % - Markeringsfarve3 2 6 2 2 2 2" xfId="16028" xr:uid="{00000000-0005-0000-0000-0000F2610000}"/>
    <cellStyle name="40 % - Markeringsfarve3 2 6 2 2 2 2 2" xfId="32343" xr:uid="{00000000-0005-0000-0000-0000F3610000}"/>
    <cellStyle name="40 % - Markeringsfarve3 2 6 2 2 2 2 3" xfId="47307" xr:uid="{00000000-0005-0000-0000-0000F4610000}"/>
    <cellStyle name="40 % - Markeringsfarve3 2 6 2 2 2 3" xfId="25321" xr:uid="{00000000-0005-0000-0000-0000F5610000}"/>
    <cellStyle name="40 % - Markeringsfarve3 2 6 2 2 2 4" xfId="40308" xr:uid="{00000000-0005-0000-0000-0000F6610000}"/>
    <cellStyle name="40 % - Markeringsfarve3 2 6 2 2 3" xfId="12484" xr:uid="{00000000-0005-0000-0000-0000F7610000}"/>
    <cellStyle name="40 % - Markeringsfarve3 2 6 2 2 3 2" xfId="28804" xr:uid="{00000000-0005-0000-0000-0000F8610000}"/>
    <cellStyle name="40 % - Markeringsfarve3 2 6 2 2 3 3" xfId="43769" xr:uid="{00000000-0005-0000-0000-0000F9610000}"/>
    <cellStyle name="40 % - Markeringsfarve3 2 6 2 2 4" xfId="21782" xr:uid="{00000000-0005-0000-0000-0000FA610000}"/>
    <cellStyle name="40 % - Markeringsfarve3 2 6 2 2 5" xfId="36770" xr:uid="{00000000-0005-0000-0000-0000FB610000}"/>
    <cellStyle name="40 % - Markeringsfarve3 2 6 2 3" xfId="7091" xr:uid="{00000000-0005-0000-0000-0000FC610000}"/>
    <cellStyle name="40 % - Markeringsfarve3 2 6 2 3 2" xfId="14583" xr:uid="{00000000-0005-0000-0000-0000FD610000}"/>
    <cellStyle name="40 % - Markeringsfarve3 2 6 2 3 2 2" xfId="30898" xr:uid="{00000000-0005-0000-0000-0000FE610000}"/>
    <cellStyle name="40 % - Markeringsfarve3 2 6 2 3 2 3" xfId="45862" xr:uid="{00000000-0005-0000-0000-0000FF610000}"/>
    <cellStyle name="40 % - Markeringsfarve3 2 6 2 3 3" xfId="23876" xr:uid="{00000000-0005-0000-0000-000000620000}"/>
    <cellStyle name="40 % - Markeringsfarve3 2 6 2 3 4" xfId="38863" xr:uid="{00000000-0005-0000-0000-000001620000}"/>
    <cellStyle name="40 % - Markeringsfarve3 2 6 2 4" xfId="12483" xr:uid="{00000000-0005-0000-0000-000002620000}"/>
    <cellStyle name="40 % - Markeringsfarve3 2 6 2 4 2" xfId="28803" xr:uid="{00000000-0005-0000-0000-000003620000}"/>
    <cellStyle name="40 % - Markeringsfarve3 2 6 2 4 3" xfId="43768" xr:uid="{00000000-0005-0000-0000-000004620000}"/>
    <cellStyle name="40 % - Markeringsfarve3 2 6 2 5" xfId="21781" xr:uid="{00000000-0005-0000-0000-000005620000}"/>
    <cellStyle name="40 % - Markeringsfarve3 2 6 2 6" xfId="36769" xr:uid="{00000000-0005-0000-0000-000006620000}"/>
    <cellStyle name="40 % - Markeringsfarve3 2 6 3" xfId="4348" xr:uid="{00000000-0005-0000-0000-000007620000}"/>
    <cellStyle name="40 % - Markeringsfarve3 2 6 3 2" xfId="7825" xr:uid="{00000000-0005-0000-0000-000008620000}"/>
    <cellStyle name="40 % - Markeringsfarve3 2 6 3 2 2" xfId="15313" xr:uid="{00000000-0005-0000-0000-000009620000}"/>
    <cellStyle name="40 % - Markeringsfarve3 2 6 3 2 2 2" xfId="31628" xr:uid="{00000000-0005-0000-0000-00000A620000}"/>
    <cellStyle name="40 % - Markeringsfarve3 2 6 3 2 2 3" xfId="46592" xr:uid="{00000000-0005-0000-0000-00000B620000}"/>
    <cellStyle name="40 % - Markeringsfarve3 2 6 3 2 3" xfId="24606" xr:uid="{00000000-0005-0000-0000-00000C620000}"/>
    <cellStyle name="40 % - Markeringsfarve3 2 6 3 2 4" xfId="39593" xr:uid="{00000000-0005-0000-0000-00000D620000}"/>
    <cellStyle name="40 % - Markeringsfarve3 2 6 3 3" xfId="12485" xr:uid="{00000000-0005-0000-0000-00000E620000}"/>
    <cellStyle name="40 % - Markeringsfarve3 2 6 3 3 2" xfId="28805" xr:uid="{00000000-0005-0000-0000-00000F620000}"/>
    <cellStyle name="40 % - Markeringsfarve3 2 6 3 3 3" xfId="43770" xr:uid="{00000000-0005-0000-0000-000010620000}"/>
    <cellStyle name="40 % - Markeringsfarve3 2 6 3 4" xfId="21783" xr:uid="{00000000-0005-0000-0000-000011620000}"/>
    <cellStyle name="40 % - Markeringsfarve3 2 6 3 5" xfId="36771" xr:uid="{00000000-0005-0000-0000-000012620000}"/>
    <cellStyle name="40 % - Markeringsfarve3 2 6 4" xfId="4349" xr:uid="{00000000-0005-0000-0000-000013620000}"/>
    <cellStyle name="40 % - Markeringsfarve3 2 6 4 2" xfId="9240" xr:uid="{00000000-0005-0000-0000-000014620000}"/>
    <cellStyle name="40 % - Markeringsfarve3 2 6 4 2 2" xfId="16705" xr:uid="{00000000-0005-0000-0000-000015620000}"/>
    <cellStyle name="40 % - Markeringsfarve3 2 6 4 2 2 2" xfId="33020" xr:uid="{00000000-0005-0000-0000-000016620000}"/>
    <cellStyle name="40 % - Markeringsfarve3 2 6 4 2 2 3" xfId="47984" xr:uid="{00000000-0005-0000-0000-000017620000}"/>
    <cellStyle name="40 % - Markeringsfarve3 2 6 4 2 3" xfId="25998" xr:uid="{00000000-0005-0000-0000-000018620000}"/>
    <cellStyle name="40 % - Markeringsfarve3 2 6 4 2 4" xfId="40985" xr:uid="{00000000-0005-0000-0000-000019620000}"/>
    <cellStyle name="40 % - Markeringsfarve3 2 6 4 3" xfId="12486" xr:uid="{00000000-0005-0000-0000-00001A620000}"/>
    <cellStyle name="40 % - Markeringsfarve3 2 6 4 3 2" xfId="28806" xr:uid="{00000000-0005-0000-0000-00001B620000}"/>
    <cellStyle name="40 % - Markeringsfarve3 2 6 4 3 3" xfId="43771" xr:uid="{00000000-0005-0000-0000-00001C620000}"/>
    <cellStyle name="40 % - Markeringsfarve3 2 6 4 4" xfId="21784" xr:uid="{00000000-0005-0000-0000-00001D620000}"/>
    <cellStyle name="40 % - Markeringsfarve3 2 6 4 5" xfId="36772" xr:uid="{00000000-0005-0000-0000-00001E620000}"/>
    <cellStyle name="40 % - Markeringsfarve3 2 6 5" xfId="6547" xr:uid="{00000000-0005-0000-0000-00001F620000}"/>
    <cellStyle name="40 % - Markeringsfarve3 2 6 5 2" xfId="14043" xr:uid="{00000000-0005-0000-0000-000020620000}"/>
    <cellStyle name="40 % - Markeringsfarve3 2 6 5 2 2" xfId="30358" xr:uid="{00000000-0005-0000-0000-000021620000}"/>
    <cellStyle name="40 % - Markeringsfarve3 2 6 5 2 3" xfId="45322" xr:uid="{00000000-0005-0000-0000-000022620000}"/>
    <cellStyle name="40 % - Markeringsfarve3 2 6 5 3" xfId="23336" xr:uid="{00000000-0005-0000-0000-000023620000}"/>
    <cellStyle name="40 % - Markeringsfarve3 2 6 5 4" xfId="38323" xr:uid="{00000000-0005-0000-0000-000024620000}"/>
    <cellStyle name="40 % - Markeringsfarve3 2 6 6" xfId="12482" xr:uid="{00000000-0005-0000-0000-000025620000}"/>
    <cellStyle name="40 % - Markeringsfarve3 2 6 6 2" xfId="28802" xr:uid="{00000000-0005-0000-0000-000026620000}"/>
    <cellStyle name="40 % - Markeringsfarve3 2 6 6 3" xfId="43767" xr:uid="{00000000-0005-0000-0000-000027620000}"/>
    <cellStyle name="40 % - Markeringsfarve3 2 6 7" xfId="21780" xr:uid="{00000000-0005-0000-0000-000028620000}"/>
    <cellStyle name="40 % - Markeringsfarve3 2 6 8" xfId="36768" xr:uid="{00000000-0005-0000-0000-000029620000}"/>
    <cellStyle name="40 % - Markeringsfarve3 2 7" xfId="4350" xr:uid="{00000000-0005-0000-0000-00002A620000}"/>
    <cellStyle name="40 % - Markeringsfarve3 2 7 2" xfId="4351" xr:uid="{00000000-0005-0000-0000-00002B620000}"/>
    <cellStyle name="40 % - Markeringsfarve3 2 7 2 2" xfId="4352" xr:uid="{00000000-0005-0000-0000-00002C620000}"/>
    <cellStyle name="40 % - Markeringsfarve3 2 7 2 2 2" xfId="8666" xr:uid="{00000000-0005-0000-0000-00002D620000}"/>
    <cellStyle name="40 % - Markeringsfarve3 2 7 2 2 2 2" xfId="16145" xr:uid="{00000000-0005-0000-0000-00002E620000}"/>
    <cellStyle name="40 % - Markeringsfarve3 2 7 2 2 2 2 2" xfId="32460" xr:uid="{00000000-0005-0000-0000-00002F620000}"/>
    <cellStyle name="40 % - Markeringsfarve3 2 7 2 2 2 2 3" xfId="47424" xr:uid="{00000000-0005-0000-0000-000030620000}"/>
    <cellStyle name="40 % - Markeringsfarve3 2 7 2 2 2 3" xfId="25438" xr:uid="{00000000-0005-0000-0000-000031620000}"/>
    <cellStyle name="40 % - Markeringsfarve3 2 7 2 2 2 4" xfId="40425" xr:uid="{00000000-0005-0000-0000-000032620000}"/>
    <cellStyle name="40 % - Markeringsfarve3 2 7 2 2 3" xfId="12489" xr:uid="{00000000-0005-0000-0000-000033620000}"/>
    <cellStyle name="40 % - Markeringsfarve3 2 7 2 2 3 2" xfId="28809" xr:uid="{00000000-0005-0000-0000-000034620000}"/>
    <cellStyle name="40 % - Markeringsfarve3 2 7 2 2 3 3" xfId="43774" xr:uid="{00000000-0005-0000-0000-000035620000}"/>
    <cellStyle name="40 % - Markeringsfarve3 2 7 2 2 4" xfId="21787" xr:uid="{00000000-0005-0000-0000-000036620000}"/>
    <cellStyle name="40 % - Markeringsfarve3 2 7 2 2 5" xfId="36775" xr:uid="{00000000-0005-0000-0000-000037620000}"/>
    <cellStyle name="40 % - Markeringsfarve3 2 7 2 3" xfId="7190" xr:uid="{00000000-0005-0000-0000-000038620000}"/>
    <cellStyle name="40 % - Markeringsfarve3 2 7 2 3 2" xfId="14682" xr:uid="{00000000-0005-0000-0000-000039620000}"/>
    <cellStyle name="40 % - Markeringsfarve3 2 7 2 3 2 2" xfId="30997" xr:uid="{00000000-0005-0000-0000-00003A620000}"/>
    <cellStyle name="40 % - Markeringsfarve3 2 7 2 3 2 3" xfId="45961" xr:uid="{00000000-0005-0000-0000-00003B620000}"/>
    <cellStyle name="40 % - Markeringsfarve3 2 7 2 3 3" xfId="23975" xr:uid="{00000000-0005-0000-0000-00003C620000}"/>
    <cellStyle name="40 % - Markeringsfarve3 2 7 2 3 4" xfId="38962" xr:uid="{00000000-0005-0000-0000-00003D620000}"/>
    <cellStyle name="40 % - Markeringsfarve3 2 7 2 4" xfId="12488" xr:uid="{00000000-0005-0000-0000-00003E620000}"/>
    <cellStyle name="40 % - Markeringsfarve3 2 7 2 4 2" xfId="28808" xr:uid="{00000000-0005-0000-0000-00003F620000}"/>
    <cellStyle name="40 % - Markeringsfarve3 2 7 2 4 3" xfId="43773" xr:uid="{00000000-0005-0000-0000-000040620000}"/>
    <cellStyle name="40 % - Markeringsfarve3 2 7 2 5" xfId="21786" xr:uid="{00000000-0005-0000-0000-000041620000}"/>
    <cellStyle name="40 % - Markeringsfarve3 2 7 2 6" xfId="36774" xr:uid="{00000000-0005-0000-0000-000042620000}"/>
    <cellStyle name="40 % - Markeringsfarve3 2 7 3" xfId="4353" xr:uid="{00000000-0005-0000-0000-000043620000}"/>
    <cellStyle name="40 % - Markeringsfarve3 2 7 3 2" xfId="7942" xr:uid="{00000000-0005-0000-0000-000044620000}"/>
    <cellStyle name="40 % - Markeringsfarve3 2 7 3 2 2" xfId="15430" xr:uid="{00000000-0005-0000-0000-000045620000}"/>
    <cellStyle name="40 % - Markeringsfarve3 2 7 3 2 2 2" xfId="31745" xr:uid="{00000000-0005-0000-0000-000046620000}"/>
    <cellStyle name="40 % - Markeringsfarve3 2 7 3 2 2 3" xfId="46709" xr:uid="{00000000-0005-0000-0000-000047620000}"/>
    <cellStyle name="40 % - Markeringsfarve3 2 7 3 2 3" xfId="24723" xr:uid="{00000000-0005-0000-0000-000048620000}"/>
    <cellStyle name="40 % - Markeringsfarve3 2 7 3 2 4" xfId="39710" xr:uid="{00000000-0005-0000-0000-000049620000}"/>
    <cellStyle name="40 % - Markeringsfarve3 2 7 3 3" xfId="12490" xr:uid="{00000000-0005-0000-0000-00004A620000}"/>
    <cellStyle name="40 % - Markeringsfarve3 2 7 3 3 2" xfId="28810" xr:uid="{00000000-0005-0000-0000-00004B620000}"/>
    <cellStyle name="40 % - Markeringsfarve3 2 7 3 3 3" xfId="43775" xr:uid="{00000000-0005-0000-0000-00004C620000}"/>
    <cellStyle name="40 % - Markeringsfarve3 2 7 3 4" xfId="21788" xr:uid="{00000000-0005-0000-0000-00004D620000}"/>
    <cellStyle name="40 % - Markeringsfarve3 2 7 3 5" xfId="36776" xr:uid="{00000000-0005-0000-0000-00004E620000}"/>
    <cellStyle name="40 % - Markeringsfarve3 2 7 4" xfId="4354" xr:uid="{00000000-0005-0000-0000-00004F620000}"/>
    <cellStyle name="40 % - Markeringsfarve3 2 7 4 2" xfId="9446" xr:uid="{00000000-0005-0000-0000-000050620000}"/>
    <cellStyle name="40 % - Markeringsfarve3 2 7 4 2 2" xfId="16900" xr:uid="{00000000-0005-0000-0000-000051620000}"/>
    <cellStyle name="40 % - Markeringsfarve3 2 7 4 2 2 2" xfId="33215" xr:uid="{00000000-0005-0000-0000-000052620000}"/>
    <cellStyle name="40 % - Markeringsfarve3 2 7 4 2 2 3" xfId="48179" xr:uid="{00000000-0005-0000-0000-000053620000}"/>
    <cellStyle name="40 % - Markeringsfarve3 2 7 4 2 3" xfId="26193" xr:uid="{00000000-0005-0000-0000-000054620000}"/>
    <cellStyle name="40 % - Markeringsfarve3 2 7 4 2 4" xfId="41180" xr:uid="{00000000-0005-0000-0000-000055620000}"/>
    <cellStyle name="40 % - Markeringsfarve3 2 7 4 3" xfId="12491" xr:uid="{00000000-0005-0000-0000-000056620000}"/>
    <cellStyle name="40 % - Markeringsfarve3 2 7 4 3 2" xfId="28811" xr:uid="{00000000-0005-0000-0000-000057620000}"/>
    <cellStyle name="40 % - Markeringsfarve3 2 7 4 3 3" xfId="43776" xr:uid="{00000000-0005-0000-0000-000058620000}"/>
    <cellStyle name="40 % - Markeringsfarve3 2 7 4 4" xfId="21789" xr:uid="{00000000-0005-0000-0000-000059620000}"/>
    <cellStyle name="40 % - Markeringsfarve3 2 7 4 5" xfId="36777" xr:uid="{00000000-0005-0000-0000-00005A620000}"/>
    <cellStyle name="40 % - Markeringsfarve3 2 7 5" xfId="6548" xr:uid="{00000000-0005-0000-0000-00005B620000}"/>
    <cellStyle name="40 % - Markeringsfarve3 2 7 5 2" xfId="14044" xr:uid="{00000000-0005-0000-0000-00005C620000}"/>
    <cellStyle name="40 % - Markeringsfarve3 2 7 5 2 2" xfId="30359" xr:uid="{00000000-0005-0000-0000-00005D620000}"/>
    <cellStyle name="40 % - Markeringsfarve3 2 7 5 2 3" xfId="45323" xr:uid="{00000000-0005-0000-0000-00005E620000}"/>
    <cellStyle name="40 % - Markeringsfarve3 2 7 5 3" xfId="23337" xr:uid="{00000000-0005-0000-0000-00005F620000}"/>
    <cellStyle name="40 % - Markeringsfarve3 2 7 5 4" xfId="38324" xr:uid="{00000000-0005-0000-0000-000060620000}"/>
    <cellStyle name="40 % - Markeringsfarve3 2 7 6" xfId="12487" xr:uid="{00000000-0005-0000-0000-000061620000}"/>
    <cellStyle name="40 % - Markeringsfarve3 2 7 6 2" xfId="28807" xr:uid="{00000000-0005-0000-0000-000062620000}"/>
    <cellStyle name="40 % - Markeringsfarve3 2 7 6 3" xfId="43772" xr:uid="{00000000-0005-0000-0000-000063620000}"/>
    <cellStyle name="40 % - Markeringsfarve3 2 7 7" xfId="21785" xr:uid="{00000000-0005-0000-0000-000064620000}"/>
    <cellStyle name="40 % - Markeringsfarve3 2 7 8" xfId="36773" xr:uid="{00000000-0005-0000-0000-000065620000}"/>
    <cellStyle name="40 % - Markeringsfarve3 2 8" xfId="4355" xr:uid="{00000000-0005-0000-0000-000066620000}"/>
    <cellStyle name="40 % - Markeringsfarve3 2 8 2" xfId="4356" xr:uid="{00000000-0005-0000-0000-000067620000}"/>
    <cellStyle name="40 % - Markeringsfarve3 2 8 2 2" xfId="4357" xr:uid="{00000000-0005-0000-0000-000068620000}"/>
    <cellStyle name="40 % - Markeringsfarve3 2 8 2 2 2" xfId="8825" xr:uid="{00000000-0005-0000-0000-000069620000}"/>
    <cellStyle name="40 % - Markeringsfarve3 2 8 2 2 2 2" xfId="16304" xr:uid="{00000000-0005-0000-0000-00006A620000}"/>
    <cellStyle name="40 % - Markeringsfarve3 2 8 2 2 2 2 2" xfId="32619" xr:uid="{00000000-0005-0000-0000-00006B620000}"/>
    <cellStyle name="40 % - Markeringsfarve3 2 8 2 2 2 2 3" xfId="47583" xr:uid="{00000000-0005-0000-0000-00006C620000}"/>
    <cellStyle name="40 % - Markeringsfarve3 2 8 2 2 2 3" xfId="25597" xr:uid="{00000000-0005-0000-0000-00006D620000}"/>
    <cellStyle name="40 % - Markeringsfarve3 2 8 2 2 2 4" xfId="40584" xr:uid="{00000000-0005-0000-0000-00006E620000}"/>
    <cellStyle name="40 % - Markeringsfarve3 2 8 2 2 3" xfId="12494" xr:uid="{00000000-0005-0000-0000-00006F620000}"/>
    <cellStyle name="40 % - Markeringsfarve3 2 8 2 2 3 2" xfId="28814" xr:uid="{00000000-0005-0000-0000-000070620000}"/>
    <cellStyle name="40 % - Markeringsfarve3 2 8 2 2 3 3" xfId="43779" xr:uid="{00000000-0005-0000-0000-000071620000}"/>
    <cellStyle name="40 % - Markeringsfarve3 2 8 2 2 4" xfId="21792" xr:uid="{00000000-0005-0000-0000-000072620000}"/>
    <cellStyle name="40 % - Markeringsfarve3 2 8 2 2 5" xfId="36780" xr:uid="{00000000-0005-0000-0000-000073620000}"/>
    <cellStyle name="40 % - Markeringsfarve3 2 8 2 3" xfId="7318" xr:uid="{00000000-0005-0000-0000-000074620000}"/>
    <cellStyle name="40 % - Markeringsfarve3 2 8 2 3 2" xfId="14810" xr:uid="{00000000-0005-0000-0000-000075620000}"/>
    <cellStyle name="40 % - Markeringsfarve3 2 8 2 3 2 2" xfId="31125" xr:uid="{00000000-0005-0000-0000-000076620000}"/>
    <cellStyle name="40 % - Markeringsfarve3 2 8 2 3 2 3" xfId="46089" xr:uid="{00000000-0005-0000-0000-000077620000}"/>
    <cellStyle name="40 % - Markeringsfarve3 2 8 2 3 3" xfId="24103" xr:uid="{00000000-0005-0000-0000-000078620000}"/>
    <cellStyle name="40 % - Markeringsfarve3 2 8 2 3 4" xfId="39090" xr:uid="{00000000-0005-0000-0000-000079620000}"/>
    <cellStyle name="40 % - Markeringsfarve3 2 8 2 4" xfId="12493" xr:uid="{00000000-0005-0000-0000-00007A620000}"/>
    <cellStyle name="40 % - Markeringsfarve3 2 8 2 4 2" xfId="28813" xr:uid="{00000000-0005-0000-0000-00007B620000}"/>
    <cellStyle name="40 % - Markeringsfarve3 2 8 2 4 3" xfId="43778" xr:uid="{00000000-0005-0000-0000-00007C620000}"/>
    <cellStyle name="40 % - Markeringsfarve3 2 8 2 5" xfId="21791" xr:uid="{00000000-0005-0000-0000-00007D620000}"/>
    <cellStyle name="40 % - Markeringsfarve3 2 8 2 6" xfId="36779" xr:uid="{00000000-0005-0000-0000-00007E620000}"/>
    <cellStyle name="40 % - Markeringsfarve3 2 8 3" xfId="4358" xr:uid="{00000000-0005-0000-0000-00007F620000}"/>
    <cellStyle name="40 % - Markeringsfarve3 2 8 3 2" xfId="8102" xr:uid="{00000000-0005-0000-0000-000080620000}"/>
    <cellStyle name="40 % - Markeringsfarve3 2 8 3 2 2" xfId="15590" xr:uid="{00000000-0005-0000-0000-000081620000}"/>
    <cellStyle name="40 % - Markeringsfarve3 2 8 3 2 2 2" xfId="31905" xr:uid="{00000000-0005-0000-0000-000082620000}"/>
    <cellStyle name="40 % - Markeringsfarve3 2 8 3 2 2 3" xfId="46869" xr:uid="{00000000-0005-0000-0000-000083620000}"/>
    <cellStyle name="40 % - Markeringsfarve3 2 8 3 2 3" xfId="24883" xr:uid="{00000000-0005-0000-0000-000084620000}"/>
    <cellStyle name="40 % - Markeringsfarve3 2 8 3 2 4" xfId="39870" xr:uid="{00000000-0005-0000-0000-000085620000}"/>
    <cellStyle name="40 % - Markeringsfarve3 2 8 3 3" xfId="12495" xr:uid="{00000000-0005-0000-0000-000086620000}"/>
    <cellStyle name="40 % - Markeringsfarve3 2 8 3 3 2" xfId="28815" xr:uid="{00000000-0005-0000-0000-000087620000}"/>
    <cellStyle name="40 % - Markeringsfarve3 2 8 3 3 3" xfId="43780" xr:uid="{00000000-0005-0000-0000-000088620000}"/>
    <cellStyle name="40 % - Markeringsfarve3 2 8 3 4" xfId="21793" xr:uid="{00000000-0005-0000-0000-000089620000}"/>
    <cellStyle name="40 % - Markeringsfarve3 2 8 3 5" xfId="36781" xr:uid="{00000000-0005-0000-0000-00008A620000}"/>
    <cellStyle name="40 % - Markeringsfarve3 2 8 4" xfId="4359" xr:uid="{00000000-0005-0000-0000-00008B620000}"/>
    <cellStyle name="40 % - Markeringsfarve3 2 8 4 2" xfId="9166" xr:uid="{00000000-0005-0000-0000-00008C620000}"/>
    <cellStyle name="40 % - Markeringsfarve3 2 8 4 2 2" xfId="16633" xr:uid="{00000000-0005-0000-0000-00008D620000}"/>
    <cellStyle name="40 % - Markeringsfarve3 2 8 4 2 2 2" xfId="32948" xr:uid="{00000000-0005-0000-0000-00008E620000}"/>
    <cellStyle name="40 % - Markeringsfarve3 2 8 4 2 2 3" xfId="47912" xr:uid="{00000000-0005-0000-0000-00008F620000}"/>
    <cellStyle name="40 % - Markeringsfarve3 2 8 4 2 3" xfId="25926" xr:uid="{00000000-0005-0000-0000-000090620000}"/>
    <cellStyle name="40 % - Markeringsfarve3 2 8 4 2 4" xfId="40913" xr:uid="{00000000-0005-0000-0000-000091620000}"/>
    <cellStyle name="40 % - Markeringsfarve3 2 8 4 3" xfId="12496" xr:uid="{00000000-0005-0000-0000-000092620000}"/>
    <cellStyle name="40 % - Markeringsfarve3 2 8 4 3 2" xfId="28816" xr:uid="{00000000-0005-0000-0000-000093620000}"/>
    <cellStyle name="40 % - Markeringsfarve3 2 8 4 3 3" xfId="43781" xr:uid="{00000000-0005-0000-0000-000094620000}"/>
    <cellStyle name="40 % - Markeringsfarve3 2 8 4 4" xfId="21794" xr:uid="{00000000-0005-0000-0000-000095620000}"/>
    <cellStyle name="40 % - Markeringsfarve3 2 8 4 5" xfId="36782" xr:uid="{00000000-0005-0000-0000-000096620000}"/>
    <cellStyle name="40 % - Markeringsfarve3 2 8 5" xfId="6549" xr:uid="{00000000-0005-0000-0000-000097620000}"/>
    <cellStyle name="40 % - Markeringsfarve3 2 8 5 2" xfId="14045" xr:uid="{00000000-0005-0000-0000-000098620000}"/>
    <cellStyle name="40 % - Markeringsfarve3 2 8 5 2 2" xfId="30360" xr:uid="{00000000-0005-0000-0000-000099620000}"/>
    <cellStyle name="40 % - Markeringsfarve3 2 8 5 2 3" xfId="45324" xr:uid="{00000000-0005-0000-0000-00009A620000}"/>
    <cellStyle name="40 % - Markeringsfarve3 2 8 5 3" xfId="23338" xr:uid="{00000000-0005-0000-0000-00009B620000}"/>
    <cellStyle name="40 % - Markeringsfarve3 2 8 5 4" xfId="38325" xr:uid="{00000000-0005-0000-0000-00009C620000}"/>
    <cellStyle name="40 % - Markeringsfarve3 2 8 6" xfId="12492" xr:uid="{00000000-0005-0000-0000-00009D620000}"/>
    <cellStyle name="40 % - Markeringsfarve3 2 8 6 2" xfId="28812" xr:uid="{00000000-0005-0000-0000-00009E620000}"/>
    <cellStyle name="40 % - Markeringsfarve3 2 8 6 3" xfId="43777" xr:uid="{00000000-0005-0000-0000-00009F620000}"/>
    <cellStyle name="40 % - Markeringsfarve3 2 8 7" xfId="21790" xr:uid="{00000000-0005-0000-0000-0000A0620000}"/>
    <cellStyle name="40 % - Markeringsfarve3 2 8 8" xfId="36778" xr:uid="{00000000-0005-0000-0000-0000A1620000}"/>
    <cellStyle name="40 % - Markeringsfarve3 2 9" xfId="4360" xr:uid="{00000000-0005-0000-0000-0000A2620000}"/>
    <cellStyle name="40 % - Markeringsfarve3 2 9 2" xfId="4361" xr:uid="{00000000-0005-0000-0000-0000A3620000}"/>
    <cellStyle name="40 % - Markeringsfarve3 2 9 2 2" xfId="8192" xr:uid="{00000000-0005-0000-0000-0000A4620000}"/>
    <cellStyle name="40 % - Markeringsfarve3 2 9 2 2 2" xfId="15671" xr:uid="{00000000-0005-0000-0000-0000A5620000}"/>
    <cellStyle name="40 % - Markeringsfarve3 2 9 2 2 2 2" xfId="31986" xr:uid="{00000000-0005-0000-0000-0000A6620000}"/>
    <cellStyle name="40 % - Markeringsfarve3 2 9 2 2 2 3" xfId="46950" xr:uid="{00000000-0005-0000-0000-0000A7620000}"/>
    <cellStyle name="40 % - Markeringsfarve3 2 9 2 2 3" xfId="24964" xr:uid="{00000000-0005-0000-0000-0000A8620000}"/>
    <cellStyle name="40 % - Markeringsfarve3 2 9 2 2 4" xfId="39951" xr:uid="{00000000-0005-0000-0000-0000A9620000}"/>
    <cellStyle name="40 % - Markeringsfarve3 2 9 2 3" xfId="12498" xr:uid="{00000000-0005-0000-0000-0000AA620000}"/>
    <cellStyle name="40 % - Markeringsfarve3 2 9 2 3 2" xfId="28818" xr:uid="{00000000-0005-0000-0000-0000AB620000}"/>
    <cellStyle name="40 % - Markeringsfarve3 2 9 2 3 3" xfId="43783" xr:uid="{00000000-0005-0000-0000-0000AC620000}"/>
    <cellStyle name="40 % - Markeringsfarve3 2 9 2 4" xfId="21796" xr:uid="{00000000-0005-0000-0000-0000AD620000}"/>
    <cellStyle name="40 % - Markeringsfarve3 2 9 2 5" xfId="36784" xr:uid="{00000000-0005-0000-0000-0000AE620000}"/>
    <cellStyle name="40 % - Markeringsfarve3 2 9 3" xfId="6790" xr:uid="{00000000-0005-0000-0000-0000AF620000}"/>
    <cellStyle name="40 % - Markeringsfarve3 2 9 3 2" xfId="14285" xr:uid="{00000000-0005-0000-0000-0000B0620000}"/>
    <cellStyle name="40 % - Markeringsfarve3 2 9 3 2 2" xfId="30600" xr:uid="{00000000-0005-0000-0000-0000B1620000}"/>
    <cellStyle name="40 % - Markeringsfarve3 2 9 3 2 3" xfId="45564" xr:uid="{00000000-0005-0000-0000-0000B2620000}"/>
    <cellStyle name="40 % - Markeringsfarve3 2 9 3 3" xfId="23578" xr:uid="{00000000-0005-0000-0000-0000B3620000}"/>
    <cellStyle name="40 % - Markeringsfarve3 2 9 3 4" xfId="38565" xr:uid="{00000000-0005-0000-0000-0000B4620000}"/>
    <cellStyle name="40 % - Markeringsfarve3 2 9 4" xfId="12497" xr:uid="{00000000-0005-0000-0000-0000B5620000}"/>
    <cellStyle name="40 % - Markeringsfarve3 2 9 4 2" xfId="28817" xr:uid="{00000000-0005-0000-0000-0000B6620000}"/>
    <cellStyle name="40 % - Markeringsfarve3 2 9 4 3" xfId="43782" xr:uid="{00000000-0005-0000-0000-0000B7620000}"/>
    <cellStyle name="40 % - Markeringsfarve3 2 9 5" xfId="21795" xr:uid="{00000000-0005-0000-0000-0000B8620000}"/>
    <cellStyle name="40 % - Markeringsfarve3 2 9 6" xfId="36783" xr:uid="{00000000-0005-0000-0000-0000B9620000}"/>
    <cellStyle name="40 % - Markeringsfarve3 3" xfId="4362" xr:uid="{00000000-0005-0000-0000-0000BA620000}"/>
    <cellStyle name="40 % - Markeringsfarve3 3 10" xfId="4363" xr:uid="{00000000-0005-0000-0000-0000BB620000}"/>
    <cellStyle name="40 % - Markeringsfarve3 3 10 2" xfId="7405" xr:uid="{00000000-0005-0000-0000-0000BC620000}"/>
    <cellStyle name="40 % - Markeringsfarve3 3 10 2 2" xfId="14895" xr:uid="{00000000-0005-0000-0000-0000BD620000}"/>
    <cellStyle name="40 % - Markeringsfarve3 3 10 2 2 2" xfId="31210" xr:uid="{00000000-0005-0000-0000-0000BE620000}"/>
    <cellStyle name="40 % - Markeringsfarve3 3 10 2 2 3" xfId="46174" xr:uid="{00000000-0005-0000-0000-0000BF620000}"/>
    <cellStyle name="40 % - Markeringsfarve3 3 10 2 3" xfId="24188" xr:uid="{00000000-0005-0000-0000-0000C0620000}"/>
    <cellStyle name="40 % - Markeringsfarve3 3 10 2 4" xfId="39175" xr:uid="{00000000-0005-0000-0000-0000C1620000}"/>
    <cellStyle name="40 % - Markeringsfarve3 3 10 3" xfId="12500" xr:uid="{00000000-0005-0000-0000-0000C2620000}"/>
    <cellStyle name="40 % - Markeringsfarve3 3 10 3 2" xfId="28820" xr:uid="{00000000-0005-0000-0000-0000C3620000}"/>
    <cellStyle name="40 % - Markeringsfarve3 3 10 3 3" xfId="43785" xr:uid="{00000000-0005-0000-0000-0000C4620000}"/>
    <cellStyle name="40 % - Markeringsfarve3 3 10 4" xfId="21798" xr:uid="{00000000-0005-0000-0000-0000C5620000}"/>
    <cellStyle name="40 % - Markeringsfarve3 3 10 5" xfId="36786" xr:uid="{00000000-0005-0000-0000-0000C6620000}"/>
    <cellStyle name="40 % - Markeringsfarve3 3 11" xfId="4364" xr:uid="{00000000-0005-0000-0000-0000C7620000}"/>
    <cellStyle name="40 % - Markeringsfarve3 3 11 2" xfId="9414" xr:uid="{00000000-0005-0000-0000-0000C8620000}"/>
    <cellStyle name="40 % - Markeringsfarve3 3 11 2 2" xfId="16871" xr:uid="{00000000-0005-0000-0000-0000C9620000}"/>
    <cellStyle name="40 % - Markeringsfarve3 3 11 2 2 2" xfId="33186" xr:uid="{00000000-0005-0000-0000-0000CA620000}"/>
    <cellStyle name="40 % - Markeringsfarve3 3 11 2 2 3" xfId="48150" xr:uid="{00000000-0005-0000-0000-0000CB620000}"/>
    <cellStyle name="40 % - Markeringsfarve3 3 11 2 3" xfId="26164" xr:uid="{00000000-0005-0000-0000-0000CC620000}"/>
    <cellStyle name="40 % - Markeringsfarve3 3 11 2 4" xfId="41151" xr:uid="{00000000-0005-0000-0000-0000CD620000}"/>
    <cellStyle name="40 % - Markeringsfarve3 3 11 3" xfId="12501" xr:uid="{00000000-0005-0000-0000-0000CE620000}"/>
    <cellStyle name="40 % - Markeringsfarve3 3 11 3 2" xfId="28821" xr:uid="{00000000-0005-0000-0000-0000CF620000}"/>
    <cellStyle name="40 % - Markeringsfarve3 3 11 3 3" xfId="43786" xr:uid="{00000000-0005-0000-0000-0000D0620000}"/>
    <cellStyle name="40 % - Markeringsfarve3 3 11 4" xfId="21799" xr:uid="{00000000-0005-0000-0000-0000D1620000}"/>
    <cellStyle name="40 % - Markeringsfarve3 3 11 5" xfId="36787" xr:uid="{00000000-0005-0000-0000-0000D2620000}"/>
    <cellStyle name="40 % - Markeringsfarve3 3 12" xfId="6550" xr:uid="{00000000-0005-0000-0000-0000D3620000}"/>
    <cellStyle name="40 % - Markeringsfarve3 3 12 2" xfId="14046" xr:uid="{00000000-0005-0000-0000-0000D4620000}"/>
    <cellStyle name="40 % - Markeringsfarve3 3 12 2 2" xfId="30361" xr:uid="{00000000-0005-0000-0000-0000D5620000}"/>
    <cellStyle name="40 % - Markeringsfarve3 3 12 2 3" xfId="45325" xr:uid="{00000000-0005-0000-0000-0000D6620000}"/>
    <cellStyle name="40 % - Markeringsfarve3 3 12 3" xfId="23339" xr:uid="{00000000-0005-0000-0000-0000D7620000}"/>
    <cellStyle name="40 % - Markeringsfarve3 3 12 4" xfId="38326" xr:uid="{00000000-0005-0000-0000-0000D8620000}"/>
    <cellStyle name="40 % - Markeringsfarve3 3 13" xfId="12499" xr:uid="{00000000-0005-0000-0000-0000D9620000}"/>
    <cellStyle name="40 % - Markeringsfarve3 3 13 2" xfId="28819" xr:uid="{00000000-0005-0000-0000-0000DA620000}"/>
    <cellStyle name="40 % - Markeringsfarve3 3 13 3" xfId="43784" xr:uid="{00000000-0005-0000-0000-0000DB620000}"/>
    <cellStyle name="40 % - Markeringsfarve3 3 14" xfId="21797" xr:uid="{00000000-0005-0000-0000-0000DC620000}"/>
    <cellStyle name="40 % - Markeringsfarve3 3 15" xfId="36785" xr:uid="{00000000-0005-0000-0000-0000DD620000}"/>
    <cellStyle name="40 % - Markeringsfarve3 3 2" xfId="4365" xr:uid="{00000000-0005-0000-0000-0000DE620000}"/>
    <cellStyle name="40 % - Markeringsfarve3 3 2 10" xfId="6551" xr:uid="{00000000-0005-0000-0000-0000DF620000}"/>
    <cellStyle name="40 % - Markeringsfarve3 3 2 10 2" xfId="14047" xr:uid="{00000000-0005-0000-0000-0000E0620000}"/>
    <cellStyle name="40 % - Markeringsfarve3 3 2 10 2 2" xfId="30362" xr:uid="{00000000-0005-0000-0000-0000E1620000}"/>
    <cellStyle name="40 % - Markeringsfarve3 3 2 10 2 3" xfId="45326" xr:uid="{00000000-0005-0000-0000-0000E2620000}"/>
    <cellStyle name="40 % - Markeringsfarve3 3 2 10 3" xfId="23340" xr:uid="{00000000-0005-0000-0000-0000E3620000}"/>
    <cellStyle name="40 % - Markeringsfarve3 3 2 10 4" xfId="38327" xr:uid="{00000000-0005-0000-0000-0000E4620000}"/>
    <cellStyle name="40 % - Markeringsfarve3 3 2 11" xfId="12502" xr:uid="{00000000-0005-0000-0000-0000E5620000}"/>
    <cellStyle name="40 % - Markeringsfarve3 3 2 11 2" xfId="28822" xr:uid="{00000000-0005-0000-0000-0000E6620000}"/>
    <cellStyle name="40 % - Markeringsfarve3 3 2 11 3" xfId="43787" xr:uid="{00000000-0005-0000-0000-0000E7620000}"/>
    <cellStyle name="40 % - Markeringsfarve3 3 2 12" xfId="21800" xr:uid="{00000000-0005-0000-0000-0000E8620000}"/>
    <cellStyle name="40 % - Markeringsfarve3 3 2 13" xfId="36788" xr:uid="{00000000-0005-0000-0000-0000E9620000}"/>
    <cellStyle name="40 % - Markeringsfarve3 3 2 2" xfId="4366" xr:uid="{00000000-0005-0000-0000-0000EA620000}"/>
    <cellStyle name="40 % - Markeringsfarve3 3 2 2 2" xfId="4367" xr:uid="{00000000-0005-0000-0000-0000EB620000}"/>
    <cellStyle name="40 % - Markeringsfarve3 3 2 2 2 2" xfId="4368" xr:uid="{00000000-0005-0000-0000-0000EC620000}"/>
    <cellStyle name="40 % - Markeringsfarve3 3 2 2 2 2 2" xfId="8338" xr:uid="{00000000-0005-0000-0000-0000ED620000}"/>
    <cellStyle name="40 % - Markeringsfarve3 3 2 2 2 2 2 2" xfId="15817" xr:uid="{00000000-0005-0000-0000-0000EE620000}"/>
    <cellStyle name="40 % - Markeringsfarve3 3 2 2 2 2 2 2 2" xfId="32132" xr:uid="{00000000-0005-0000-0000-0000EF620000}"/>
    <cellStyle name="40 % - Markeringsfarve3 3 2 2 2 2 2 2 3" xfId="47096" xr:uid="{00000000-0005-0000-0000-0000F0620000}"/>
    <cellStyle name="40 % - Markeringsfarve3 3 2 2 2 2 2 3" xfId="25110" xr:uid="{00000000-0005-0000-0000-0000F1620000}"/>
    <cellStyle name="40 % - Markeringsfarve3 3 2 2 2 2 2 4" xfId="40097" xr:uid="{00000000-0005-0000-0000-0000F2620000}"/>
    <cellStyle name="40 % - Markeringsfarve3 3 2 2 2 2 3" xfId="12505" xr:uid="{00000000-0005-0000-0000-0000F3620000}"/>
    <cellStyle name="40 % - Markeringsfarve3 3 2 2 2 2 3 2" xfId="28825" xr:uid="{00000000-0005-0000-0000-0000F4620000}"/>
    <cellStyle name="40 % - Markeringsfarve3 3 2 2 2 2 3 3" xfId="43790" xr:uid="{00000000-0005-0000-0000-0000F5620000}"/>
    <cellStyle name="40 % - Markeringsfarve3 3 2 2 2 2 4" xfId="21803" xr:uid="{00000000-0005-0000-0000-0000F6620000}"/>
    <cellStyle name="40 % - Markeringsfarve3 3 2 2 2 2 5" xfId="36791" xr:uid="{00000000-0005-0000-0000-0000F7620000}"/>
    <cellStyle name="40 % - Markeringsfarve3 3 2 2 2 3" xfId="6912" xr:uid="{00000000-0005-0000-0000-0000F8620000}"/>
    <cellStyle name="40 % - Markeringsfarve3 3 2 2 2 3 2" xfId="14407" xr:uid="{00000000-0005-0000-0000-0000F9620000}"/>
    <cellStyle name="40 % - Markeringsfarve3 3 2 2 2 3 2 2" xfId="30722" xr:uid="{00000000-0005-0000-0000-0000FA620000}"/>
    <cellStyle name="40 % - Markeringsfarve3 3 2 2 2 3 2 3" xfId="45686" xr:uid="{00000000-0005-0000-0000-0000FB620000}"/>
    <cellStyle name="40 % - Markeringsfarve3 3 2 2 2 3 3" xfId="23700" xr:uid="{00000000-0005-0000-0000-0000FC620000}"/>
    <cellStyle name="40 % - Markeringsfarve3 3 2 2 2 3 4" xfId="38687" xr:uid="{00000000-0005-0000-0000-0000FD620000}"/>
    <cellStyle name="40 % - Markeringsfarve3 3 2 2 2 4" xfId="12504" xr:uid="{00000000-0005-0000-0000-0000FE620000}"/>
    <cellStyle name="40 % - Markeringsfarve3 3 2 2 2 4 2" xfId="28824" xr:uid="{00000000-0005-0000-0000-0000FF620000}"/>
    <cellStyle name="40 % - Markeringsfarve3 3 2 2 2 4 3" xfId="43789" xr:uid="{00000000-0005-0000-0000-000000630000}"/>
    <cellStyle name="40 % - Markeringsfarve3 3 2 2 2 5" xfId="21802" xr:uid="{00000000-0005-0000-0000-000001630000}"/>
    <cellStyle name="40 % - Markeringsfarve3 3 2 2 2 6" xfId="36790" xr:uid="{00000000-0005-0000-0000-000002630000}"/>
    <cellStyle name="40 % - Markeringsfarve3 3 2 2 3" xfId="4369" xr:uid="{00000000-0005-0000-0000-000003630000}"/>
    <cellStyle name="40 % - Markeringsfarve3 3 2 2 3 2" xfId="7568" xr:uid="{00000000-0005-0000-0000-000004630000}"/>
    <cellStyle name="40 % - Markeringsfarve3 3 2 2 3 2 2" xfId="15057" xr:uid="{00000000-0005-0000-0000-000005630000}"/>
    <cellStyle name="40 % - Markeringsfarve3 3 2 2 3 2 2 2" xfId="31372" xr:uid="{00000000-0005-0000-0000-000006630000}"/>
    <cellStyle name="40 % - Markeringsfarve3 3 2 2 3 2 2 3" xfId="46336" xr:uid="{00000000-0005-0000-0000-000007630000}"/>
    <cellStyle name="40 % - Markeringsfarve3 3 2 2 3 2 3" xfId="24350" xr:uid="{00000000-0005-0000-0000-000008630000}"/>
    <cellStyle name="40 % - Markeringsfarve3 3 2 2 3 2 4" xfId="39337" xr:uid="{00000000-0005-0000-0000-000009630000}"/>
    <cellStyle name="40 % - Markeringsfarve3 3 2 2 3 3" xfId="12506" xr:uid="{00000000-0005-0000-0000-00000A630000}"/>
    <cellStyle name="40 % - Markeringsfarve3 3 2 2 3 3 2" xfId="28826" xr:uid="{00000000-0005-0000-0000-00000B630000}"/>
    <cellStyle name="40 % - Markeringsfarve3 3 2 2 3 3 3" xfId="43791" xr:uid="{00000000-0005-0000-0000-00000C630000}"/>
    <cellStyle name="40 % - Markeringsfarve3 3 2 2 3 4" xfId="21804" xr:uid="{00000000-0005-0000-0000-00000D630000}"/>
    <cellStyle name="40 % - Markeringsfarve3 3 2 2 3 5" xfId="36792" xr:uid="{00000000-0005-0000-0000-00000E630000}"/>
    <cellStyle name="40 % - Markeringsfarve3 3 2 2 4" xfId="4370" xr:uid="{00000000-0005-0000-0000-00000F630000}"/>
    <cellStyle name="40 % - Markeringsfarve3 3 2 2 4 2" xfId="9372" xr:uid="{00000000-0005-0000-0000-000010630000}"/>
    <cellStyle name="40 % - Markeringsfarve3 3 2 2 4 2 2" xfId="16831" xr:uid="{00000000-0005-0000-0000-000011630000}"/>
    <cellStyle name="40 % - Markeringsfarve3 3 2 2 4 2 2 2" xfId="33146" xr:uid="{00000000-0005-0000-0000-000012630000}"/>
    <cellStyle name="40 % - Markeringsfarve3 3 2 2 4 2 2 3" xfId="48110" xr:uid="{00000000-0005-0000-0000-000013630000}"/>
    <cellStyle name="40 % - Markeringsfarve3 3 2 2 4 2 3" xfId="26124" xr:uid="{00000000-0005-0000-0000-000014630000}"/>
    <cellStyle name="40 % - Markeringsfarve3 3 2 2 4 2 4" xfId="41111" xr:uid="{00000000-0005-0000-0000-000015630000}"/>
    <cellStyle name="40 % - Markeringsfarve3 3 2 2 4 3" xfId="12507" xr:uid="{00000000-0005-0000-0000-000016630000}"/>
    <cellStyle name="40 % - Markeringsfarve3 3 2 2 4 3 2" xfId="28827" xr:uid="{00000000-0005-0000-0000-000017630000}"/>
    <cellStyle name="40 % - Markeringsfarve3 3 2 2 4 3 3" xfId="43792" xr:uid="{00000000-0005-0000-0000-000018630000}"/>
    <cellStyle name="40 % - Markeringsfarve3 3 2 2 4 4" xfId="21805" xr:uid="{00000000-0005-0000-0000-000019630000}"/>
    <cellStyle name="40 % - Markeringsfarve3 3 2 2 4 5" xfId="36793" xr:uid="{00000000-0005-0000-0000-00001A630000}"/>
    <cellStyle name="40 % - Markeringsfarve3 3 2 2 5" xfId="6552" xr:uid="{00000000-0005-0000-0000-00001B630000}"/>
    <cellStyle name="40 % - Markeringsfarve3 3 2 2 5 2" xfId="14048" xr:uid="{00000000-0005-0000-0000-00001C630000}"/>
    <cellStyle name="40 % - Markeringsfarve3 3 2 2 5 2 2" xfId="30363" xr:uid="{00000000-0005-0000-0000-00001D630000}"/>
    <cellStyle name="40 % - Markeringsfarve3 3 2 2 5 2 3" xfId="45327" xr:uid="{00000000-0005-0000-0000-00001E630000}"/>
    <cellStyle name="40 % - Markeringsfarve3 3 2 2 5 3" xfId="23341" xr:uid="{00000000-0005-0000-0000-00001F630000}"/>
    <cellStyle name="40 % - Markeringsfarve3 3 2 2 5 4" xfId="38328" xr:uid="{00000000-0005-0000-0000-000020630000}"/>
    <cellStyle name="40 % - Markeringsfarve3 3 2 2 6" xfId="12503" xr:uid="{00000000-0005-0000-0000-000021630000}"/>
    <cellStyle name="40 % - Markeringsfarve3 3 2 2 6 2" xfId="28823" xr:uid="{00000000-0005-0000-0000-000022630000}"/>
    <cellStyle name="40 % - Markeringsfarve3 3 2 2 6 3" xfId="43788" xr:uid="{00000000-0005-0000-0000-000023630000}"/>
    <cellStyle name="40 % - Markeringsfarve3 3 2 2 7" xfId="21801" xr:uid="{00000000-0005-0000-0000-000024630000}"/>
    <cellStyle name="40 % - Markeringsfarve3 3 2 2 8" xfId="36789" xr:uid="{00000000-0005-0000-0000-000025630000}"/>
    <cellStyle name="40 % - Markeringsfarve3 3 2 3" xfId="4371" xr:uid="{00000000-0005-0000-0000-000026630000}"/>
    <cellStyle name="40 % - Markeringsfarve3 3 2 3 2" xfId="4372" xr:uid="{00000000-0005-0000-0000-000027630000}"/>
    <cellStyle name="40 % - Markeringsfarve3 3 2 3 2 2" xfId="4373" xr:uid="{00000000-0005-0000-0000-000028630000}"/>
    <cellStyle name="40 % - Markeringsfarve3 3 2 3 2 2 2" xfId="8474" xr:uid="{00000000-0005-0000-0000-000029630000}"/>
    <cellStyle name="40 % - Markeringsfarve3 3 2 3 2 2 2 2" xfId="15953" xr:uid="{00000000-0005-0000-0000-00002A630000}"/>
    <cellStyle name="40 % - Markeringsfarve3 3 2 3 2 2 2 2 2" xfId="32268" xr:uid="{00000000-0005-0000-0000-00002B630000}"/>
    <cellStyle name="40 % - Markeringsfarve3 3 2 3 2 2 2 2 3" xfId="47232" xr:uid="{00000000-0005-0000-0000-00002C630000}"/>
    <cellStyle name="40 % - Markeringsfarve3 3 2 3 2 2 2 3" xfId="25246" xr:uid="{00000000-0005-0000-0000-00002D630000}"/>
    <cellStyle name="40 % - Markeringsfarve3 3 2 3 2 2 2 4" xfId="40233" xr:uid="{00000000-0005-0000-0000-00002E630000}"/>
    <cellStyle name="40 % - Markeringsfarve3 3 2 3 2 2 3" xfId="12510" xr:uid="{00000000-0005-0000-0000-00002F630000}"/>
    <cellStyle name="40 % - Markeringsfarve3 3 2 3 2 2 3 2" xfId="28830" xr:uid="{00000000-0005-0000-0000-000030630000}"/>
    <cellStyle name="40 % - Markeringsfarve3 3 2 3 2 2 3 3" xfId="43795" xr:uid="{00000000-0005-0000-0000-000031630000}"/>
    <cellStyle name="40 % - Markeringsfarve3 3 2 3 2 2 4" xfId="21808" xr:uid="{00000000-0005-0000-0000-000032630000}"/>
    <cellStyle name="40 % - Markeringsfarve3 3 2 3 2 2 5" xfId="36796" xr:uid="{00000000-0005-0000-0000-000033630000}"/>
    <cellStyle name="40 % - Markeringsfarve3 3 2 3 2 3" xfId="7020" xr:uid="{00000000-0005-0000-0000-000034630000}"/>
    <cellStyle name="40 % - Markeringsfarve3 3 2 3 2 3 2" xfId="14515" xr:uid="{00000000-0005-0000-0000-000035630000}"/>
    <cellStyle name="40 % - Markeringsfarve3 3 2 3 2 3 2 2" xfId="30830" xr:uid="{00000000-0005-0000-0000-000036630000}"/>
    <cellStyle name="40 % - Markeringsfarve3 3 2 3 2 3 2 3" xfId="45794" xr:uid="{00000000-0005-0000-0000-000037630000}"/>
    <cellStyle name="40 % - Markeringsfarve3 3 2 3 2 3 3" xfId="23808" xr:uid="{00000000-0005-0000-0000-000038630000}"/>
    <cellStyle name="40 % - Markeringsfarve3 3 2 3 2 3 4" xfId="38795" xr:uid="{00000000-0005-0000-0000-000039630000}"/>
    <cellStyle name="40 % - Markeringsfarve3 3 2 3 2 4" xfId="12509" xr:uid="{00000000-0005-0000-0000-00003A630000}"/>
    <cellStyle name="40 % - Markeringsfarve3 3 2 3 2 4 2" xfId="28829" xr:uid="{00000000-0005-0000-0000-00003B630000}"/>
    <cellStyle name="40 % - Markeringsfarve3 3 2 3 2 4 3" xfId="43794" xr:uid="{00000000-0005-0000-0000-00003C630000}"/>
    <cellStyle name="40 % - Markeringsfarve3 3 2 3 2 5" xfId="21807" xr:uid="{00000000-0005-0000-0000-00003D630000}"/>
    <cellStyle name="40 % - Markeringsfarve3 3 2 3 2 6" xfId="36795" xr:uid="{00000000-0005-0000-0000-00003E630000}"/>
    <cellStyle name="40 % - Markeringsfarve3 3 2 3 3" xfId="4374" xr:uid="{00000000-0005-0000-0000-00003F630000}"/>
    <cellStyle name="40 % - Markeringsfarve3 3 2 3 3 2" xfId="7704" xr:uid="{00000000-0005-0000-0000-000040630000}"/>
    <cellStyle name="40 % - Markeringsfarve3 3 2 3 3 2 2" xfId="15193" xr:uid="{00000000-0005-0000-0000-000041630000}"/>
    <cellStyle name="40 % - Markeringsfarve3 3 2 3 3 2 2 2" xfId="31508" xr:uid="{00000000-0005-0000-0000-000042630000}"/>
    <cellStyle name="40 % - Markeringsfarve3 3 2 3 3 2 2 3" xfId="46472" xr:uid="{00000000-0005-0000-0000-000043630000}"/>
    <cellStyle name="40 % - Markeringsfarve3 3 2 3 3 2 3" xfId="24486" xr:uid="{00000000-0005-0000-0000-000044630000}"/>
    <cellStyle name="40 % - Markeringsfarve3 3 2 3 3 2 4" xfId="39473" xr:uid="{00000000-0005-0000-0000-000045630000}"/>
    <cellStyle name="40 % - Markeringsfarve3 3 2 3 3 3" xfId="12511" xr:uid="{00000000-0005-0000-0000-000046630000}"/>
    <cellStyle name="40 % - Markeringsfarve3 3 2 3 3 3 2" xfId="28831" xr:uid="{00000000-0005-0000-0000-000047630000}"/>
    <cellStyle name="40 % - Markeringsfarve3 3 2 3 3 3 3" xfId="43796" xr:uid="{00000000-0005-0000-0000-000048630000}"/>
    <cellStyle name="40 % - Markeringsfarve3 3 2 3 3 4" xfId="21809" xr:uid="{00000000-0005-0000-0000-000049630000}"/>
    <cellStyle name="40 % - Markeringsfarve3 3 2 3 3 5" xfId="36797" xr:uid="{00000000-0005-0000-0000-00004A630000}"/>
    <cellStyle name="40 % - Markeringsfarve3 3 2 3 4" xfId="4375" xr:uid="{00000000-0005-0000-0000-00004B630000}"/>
    <cellStyle name="40 % - Markeringsfarve3 3 2 3 4 2" xfId="9097" xr:uid="{00000000-0005-0000-0000-00004C630000}"/>
    <cellStyle name="40 % - Markeringsfarve3 3 2 3 4 2 2" xfId="16568" xr:uid="{00000000-0005-0000-0000-00004D630000}"/>
    <cellStyle name="40 % - Markeringsfarve3 3 2 3 4 2 2 2" xfId="32883" xr:uid="{00000000-0005-0000-0000-00004E630000}"/>
    <cellStyle name="40 % - Markeringsfarve3 3 2 3 4 2 2 3" xfId="47847" xr:uid="{00000000-0005-0000-0000-00004F630000}"/>
    <cellStyle name="40 % - Markeringsfarve3 3 2 3 4 2 3" xfId="25861" xr:uid="{00000000-0005-0000-0000-000050630000}"/>
    <cellStyle name="40 % - Markeringsfarve3 3 2 3 4 2 4" xfId="40848" xr:uid="{00000000-0005-0000-0000-000051630000}"/>
    <cellStyle name="40 % - Markeringsfarve3 3 2 3 4 3" xfId="12512" xr:uid="{00000000-0005-0000-0000-000052630000}"/>
    <cellStyle name="40 % - Markeringsfarve3 3 2 3 4 3 2" xfId="28832" xr:uid="{00000000-0005-0000-0000-000053630000}"/>
    <cellStyle name="40 % - Markeringsfarve3 3 2 3 4 3 3" xfId="43797" xr:uid="{00000000-0005-0000-0000-000054630000}"/>
    <cellStyle name="40 % - Markeringsfarve3 3 2 3 4 4" xfId="21810" xr:uid="{00000000-0005-0000-0000-000055630000}"/>
    <cellStyle name="40 % - Markeringsfarve3 3 2 3 4 5" xfId="36798" xr:uid="{00000000-0005-0000-0000-000056630000}"/>
    <cellStyle name="40 % - Markeringsfarve3 3 2 3 5" xfId="6553" xr:uid="{00000000-0005-0000-0000-000057630000}"/>
    <cellStyle name="40 % - Markeringsfarve3 3 2 3 5 2" xfId="14049" xr:uid="{00000000-0005-0000-0000-000058630000}"/>
    <cellStyle name="40 % - Markeringsfarve3 3 2 3 5 2 2" xfId="30364" xr:uid="{00000000-0005-0000-0000-000059630000}"/>
    <cellStyle name="40 % - Markeringsfarve3 3 2 3 5 2 3" xfId="45328" xr:uid="{00000000-0005-0000-0000-00005A630000}"/>
    <cellStyle name="40 % - Markeringsfarve3 3 2 3 5 3" xfId="23342" xr:uid="{00000000-0005-0000-0000-00005B630000}"/>
    <cellStyle name="40 % - Markeringsfarve3 3 2 3 5 4" xfId="38329" xr:uid="{00000000-0005-0000-0000-00005C630000}"/>
    <cellStyle name="40 % - Markeringsfarve3 3 2 3 6" xfId="12508" xr:uid="{00000000-0005-0000-0000-00005D630000}"/>
    <cellStyle name="40 % - Markeringsfarve3 3 2 3 6 2" xfId="28828" xr:uid="{00000000-0005-0000-0000-00005E630000}"/>
    <cellStyle name="40 % - Markeringsfarve3 3 2 3 6 3" xfId="43793" xr:uid="{00000000-0005-0000-0000-00005F630000}"/>
    <cellStyle name="40 % - Markeringsfarve3 3 2 3 7" xfId="21806" xr:uid="{00000000-0005-0000-0000-000060630000}"/>
    <cellStyle name="40 % - Markeringsfarve3 3 2 3 8" xfId="36794" xr:uid="{00000000-0005-0000-0000-000061630000}"/>
    <cellStyle name="40 % - Markeringsfarve3 3 2 4" xfId="4376" xr:uid="{00000000-0005-0000-0000-000062630000}"/>
    <cellStyle name="40 % - Markeringsfarve3 3 2 4 2" xfId="4377" xr:uid="{00000000-0005-0000-0000-000063630000}"/>
    <cellStyle name="40 % - Markeringsfarve3 3 2 4 2 2" xfId="4378" xr:uid="{00000000-0005-0000-0000-000064630000}"/>
    <cellStyle name="40 % - Markeringsfarve3 3 2 4 2 2 2" xfId="8576" xr:uid="{00000000-0005-0000-0000-000065630000}"/>
    <cellStyle name="40 % - Markeringsfarve3 3 2 4 2 2 2 2" xfId="16055" xr:uid="{00000000-0005-0000-0000-000066630000}"/>
    <cellStyle name="40 % - Markeringsfarve3 3 2 4 2 2 2 2 2" xfId="32370" xr:uid="{00000000-0005-0000-0000-000067630000}"/>
    <cellStyle name="40 % - Markeringsfarve3 3 2 4 2 2 2 2 3" xfId="47334" xr:uid="{00000000-0005-0000-0000-000068630000}"/>
    <cellStyle name="40 % - Markeringsfarve3 3 2 4 2 2 2 3" xfId="25348" xr:uid="{00000000-0005-0000-0000-000069630000}"/>
    <cellStyle name="40 % - Markeringsfarve3 3 2 4 2 2 2 4" xfId="40335" xr:uid="{00000000-0005-0000-0000-00006A630000}"/>
    <cellStyle name="40 % - Markeringsfarve3 3 2 4 2 2 3" xfId="12515" xr:uid="{00000000-0005-0000-0000-00006B630000}"/>
    <cellStyle name="40 % - Markeringsfarve3 3 2 4 2 2 3 2" xfId="28835" xr:uid="{00000000-0005-0000-0000-00006C630000}"/>
    <cellStyle name="40 % - Markeringsfarve3 3 2 4 2 2 3 3" xfId="43800" xr:uid="{00000000-0005-0000-0000-00006D630000}"/>
    <cellStyle name="40 % - Markeringsfarve3 3 2 4 2 2 4" xfId="21813" xr:uid="{00000000-0005-0000-0000-00006E630000}"/>
    <cellStyle name="40 % - Markeringsfarve3 3 2 4 2 2 5" xfId="36801" xr:uid="{00000000-0005-0000-0000-00006F630000}"/>
    <cellStyle name="40 % - Markeringsfarve3 3 2 4 2 3" xfId="7114" xr:uid="{00000000-0005-0000-0000-000070630000}"/>
    <cellStyle name="40 % - Markeringsfarve3 3 2 4 2 3 2" xfId="14606" xr:uid="{00000000-0005-0000-0000-000071630000}"/>
    <cellStyle name="40 % - Markeringsfarve3 3 2 4 2 3 2 2" xfId="30921" xr:uid="{00000000-0005-0000-0000-000072630000}"/>
    <cellStyle name="40 % - Markeringsfarve3 3 2 4 2 3 2 3" xfId="45885" xr:uid="{00000000-0005-0000-0000-000073630000}"/>
    <cellStyle name="40 % - Markeringsfarve3 3 2 4 2 3 3" xfId="23899" xr:uid="{00000000-0005-0000-0000-000074630000}"/>
    <cellStyle name="40 % - Markeringsfarve3 3 2 4 2 3 4" xfId="38886" xr:uid="{00000000-0005-0000-0000-000075630000}"/>
    <cellStyle name="40 % - Markeringsfarve3 3 2 4 2 4" xfId="12514" xr:uid="{00000000-0005-0000-0000-000076630000}"/>
    <cellStyle name="40 % - Markeringsfarve3 3 2 4 2 4 2" xfId="28834" xr:uid="{00000000-0005-0000-0000-000077630000}"/>
    <cellStyle name="40 % - Markeringsfarve3 3 2 4 2 4 3" xfId="43799" xr:uid="{00000000-0005-0000-0000-000078630000}"/>
    <cellStyle name="40 % - Markeringsfarve3 3 2 4 2 5" xfId="21812" xr:uid="{00000000-0005-0000-0000-000079630000}"/>
    <cellStyle name="40 % - Markeringsfarve3 3 2 4 2 6" xfId="36800" xr:uid="{00000000-0005-0000-0000-00007A630000}"/>
    <cellStyle name="40 % - Markeringsfarve3 3 2 4 3" xfId="4379" xr:uid="{00000000-0005-0000-0000-00007B630000}"/>
    <cellStyle name="40 % - Markeringsfarve3 3 2 4 3 2" xfId="7852" xr:uid="{00000000-0005-0000-0000-00007C630000}"/>
    <cellStyle name="40 % - Markeringsfarve3 3 2 4 3 2 2" xfId="15340" xr:uid="{00000000-0005-0000-0000-00007D630000}"/>
    <cellStyle name="40 % - Markeringsfarve3 3 2 4 3 2 2 2" xfId="31655" xr:uid="{00000000-0005-0000-0000-00007E630000}"/>
    <cellStyle name="40 % - Markeringsfarve3 3 2 4 3 2 2 3" xfId="46619" xr:uid="{00000000-0005-0000-0000-00007F630000}"/>
    <cellStyle name="40 % - Markeringsfarve3 3 2 4 3 2 3" xfId="24633" xr:uid="{00000000-0005-0000-0000-000080630000}"/>
    <cellStyle name="40 % - Markeringsfarve3 3 2 4 3 2 4" xfId="39620" xr:uid="{00000000-0005-0000-0000-000081630000}"/>
    <cellStyle name="40 % - Markeringsfarve3 3 2 4 3 3" xfId="12516" xr:uid="{00000000-0005-0000-0000-000082630000}"/>
    <cellStyle name="40 % - Markeringsfarve3 3 2 4 3 3 2" xfId="28836" xr:uid="{00000000-0005-0000-0000-000083630000}"/>
    <cellStyle name="40 % - Markeringsfarve3 3 2 4 3 3 3" xfId="43801" xr:uid="{00000000-0005-0000-0000-000084630000}"/>
    <cellStyle name="40 % - Markeringsfarve3 3 2 4 3 4" xfId="21814" xr:uid="{00000000-0005-0000-0000-000085630000}"/>
    <cellStyle name="40 % - Markeringsfarve3 3 2 4 3 5" xfId="36802" xr:uid="{00000000-0005-0000-0000-000086630000}"/>
    <cellStyle name="40 % - Markeringsfarve3 3 2 4 4" xfId="4380" xr:uid="{00000000-0005-0000-0000-000087630000}"/>
    <cellStyle name="40 % - Markeringsfarve3 3 2 4 4 2" xfId="9312" xr:uid="{00000000-0005-0000-0000-000088630000}"/>
    <cellStyle name="40 % - Markeringsfarve3 3 2 4 4 2 2" xfId="16773" xr:uid="{00000000-0005-0000-0000-000089630000}"/>
    <cellStyle name="40 % - Markeringsfarve3 3 2 4 4 2 2 2" xfId="33088" xr:uid="{00000000-0005-0000-0000-00008A630000}"/>
    <cellStyle name="40 % - Markeringsfarve3 3 2 4 4 2 2 3" xfId="48052" xr:uid="{00000000-0005-0000-0000-00008B630000}"/>
    <cellStyle name="40 % - Markeringsfarve3 3 2 4 4 2 3" xfId="26066" xr:uid="{00000000-0005-0000-0000-00008C630000}"/>
    <cellStyle name="40 % - Markeringsfarve3 3 2 4 4 2 4" xfId="41053" xr:uid="{00000000-0005-0000-0000-00008D630000}"/>
    <cellStyle name="40 % - Markeringsfarve3 3 2 4 4 3" xfId="12517" xr:uid="{00000000-0005-0000-0000-00008E630000}"/>
    <cellStyle name="40 % - Markeringsfarve3 3 2 4 4 3 2" xfId="28837" xr:uid="{00000000-0005-0000-0000-00008F630000}"/>
    <cellStyle name="40 % - Markeringsfarve3 3 2 4 4 3 3" xfId="43802" xr:uid="{00000000-0005-0000-0000-000090630000}"/>
    <cellStyle name="40 % - Markeringsfarve3 3 2 4 4 4" xfId="21815" xr:uid="{00000000-0005-0000-0000-000091630000}"/>
    <cellStyle name="40 % - Markeringsfarve3 3 2 4 4 5" xfId="36803" xr:uid="{00000000-0005-0000-0000-000092630000}"/>
    <cellStyle name="40 % - Markeringsfarve3 3 2 4 5" xfId="6554" xr:uid="{00000000-0005-0000-0000-000093630000}"/>
    <cellStyle name="40 % - Markeringsfarve3 3 2 4 5 2" xfId="14050" xr:uid="{00000000-0005-0000-0000-000094630000}"/>
    <cellStyle name="40 % - Markeringsfarve3 3 2 4 5 2 2" xfId="30365" xr:uid="{00000000-0005-0000-0000-000095630000}"/>
    <cellStyle name="40 % - Markeringsfarve3 3 2 4 5 2 3" xfId="45329" xr:uid="{00000000-0005-0000-0000-000096630000}"/>
    <cellStyle name="40 % - Markeringsfarve3 3 2 4 5 3" xfId="23343" xr:uid="{00000000-0005-0000-0000-000097630000}"/>
    <cellStyle name="40 % - Markeringsfarve3 3 2 4 5 4" xfId="38330" xr:uid="{00000000-0005-0000-0000-000098630000}"/>
    <cellStyle name="40 % - Markeringsfarve3 3 2 4 6" xfId="12513" xr:uid="{00000000-0005-0000-0000-000099630000}"/>
    <cellStyle name="40 % - Markeringsfarve3 3 2 4 6 2" xfId="28833" xr:uid="{00000000-0005-0000-0000-00009A630000}"/>
    <cellStyle name="40 % - Markeringsfarve3 3 2 4 6 3" xfId="43798" xr:uid="{00000000-0005-0000-0000-00009B630000}"/>
    <cellStyle name="40 % - Markeringsfarve3 3 2 4 7" xfId="21811" xr:uid="{00000000-0005-0000-0000-00009C630000}"/>
    <cellStyle name="40 % - Markeringsfarve3 3 2 4 8" xfId="36799" xr:uid="{00000000-0005-0000-0000-00009D630000}"/>
    <cellStyle name="40 % - Markeringsfarve3 3 2 5" xfId="4381" xr:uid="{00000000-0005-0000-0000-00009E630000}"/>
    <cellStyle name="40 % - Markeringsfarve3 3 2 5 2" xfId="4382" xr:uid="{00000000-0005-0000-0000-00009F630000}"/>
    <cellStyle name="40 % - Markeringsfarve3 3 2 5 2 2" xfId="4383" xr:uid="{00000000-0005-0000-0000-0000A0630000}"/>
    <cellStyle name="40 % - Markeringsfarve3 3 2 5 2 2 2" xfId="8693" xr:uid="{00000000-0005-0000-0000-0000A1630000}"/>
    <cellStyle name="40 % - Markeringsfarve3 3 2 5 2 2 2 2" xfId="16172" xr:uid="{00000000-0005-0000-0000-0000A2630000}"/>
    <cellStyle name="40 % - Markeringsfarve3 3 2 5 2 2 2 2 2" xfId="32487" xr:uid="{00000000-0005-0000-0000-0000A3630000}"/>
    <cellStyle name="40 % - Markeringsfarve3 3 2 5 2 2 2 2 3" xfId="47451" xr:uid="{00000000-0005-0000-0000-0000A4630000}"/>
    <cellStyle name="40 % - Markeringsfarve3 3 2 5 2 2 2 3" xfId="25465" xr:uid="{00000000-0005-0000-0000-0000A5630000}"/>
    <cellStyle name="40 % - Markeringsfarve3 3 2 5 2 2 2 4" xfId="40452" xr:uid="{00000000-0005-0000-0000-0000A6630000}"/>
    <cellStyle name="40 % - Markeringsfarve3 3 2 5 2 2 3" xfId="12520" xr:uid="{00000000-0005-0000-0000-0000A7630000}"/>
    <cellStyle name="40 % - Markeringsfarve3 3 2 5 2 2 3 2" xfId="28840" xr:uid="{00000000-0005-0000-0000-0000A8630000}"/>
    <cellStyle name="40 % - Markeringsfarve3 3 2 5 2 2 3 3" xfId="43805" xr:uid="{00000000-0005-0000-0000-0000A9630000}"/>
    <cellStyle name="40 % - Markeringsfarve3 3 2 5 2 2 4" xfId="21818" xr:uid="{00000000-0005-0000-0000-0000AA630000}"/>
    <cellStyle name="40 % - Markeringsfarve3 3 2 5 2 2 5" xfId="36806" xr:uid="{00000000-0005-0000-0000-0000AB630000}"/>
    <cellStyle name="40 % - Markeringsfarve3 3 2 5 2 3" xfId="7213" xr:uid="{00000000-0005-0000-0000-0000AC630000}"/>
    <cellStyle name="40 % - Markeringsfarve3 3 2 5 2 3 2" xfId="14705" xr:uid="{00000000-0005-0000-0000-0000AD630000}"/>
    <cellStyle name="40 % - Markeringsfarve3 3 2 5 2 3 2 2" xfId="31020" xr:uid="{00000000-0005-0000-0000-0000AE630000}"/>
    <cellStyle name="40 % - Markeringsfarve3 3 2 5 2 3 2 3" xfId="45984" xr:uid="{00000000-0005-0000-0000-0000AF630000}"/>
    <cellStyle name="40 % - Markeringsfarve3 3 2 5 2 3 3" xfId="23998" xr:uid="{00000000-0005-0000-0000-0000B0630000}"/>
    <cellStyle name="40 % - Markeringsfarve3 3 2 5 2 3 4" xfId="38985" xr:uid="{00000000-0005-0000-0000-0000B1630000}"/>
    <cellStyle name="40 % - Markeringsfarve3 3 2 5 2 4" xfId="12519" xr:uid="{00000000-0005-0000-0000-0000B2630000}"/>
    <cellStyle name="40 % - Markeringsfarve3 3 2 5 2 4 2" xfId="28839" xr:uid="{00000000-0005-0000-0000-0000B3630000}"/>
    <cellStyle name="40 % - Markeringsfarve3 3 2 5 2 4 3" xfId="43804" xr:uid="{00000000-0005-0000-0000-0000B4630000}"/>
    <cellStyle name="40 % - Markeringsfarve3 3 2 5 2 5" xfId="21817" xr:uid="{00000000-0005-0000-0000-0000B5630000}"/>
    <cellStyle name="40 % - Markeringsfarve3 3 2 5 2 6" xfId="36805" xr:uid="{00000000-0005-0000-0000-0000B6630000}"/>
    <cellStyle name="40 % - Markeringsfarve3 3 2 5 3" xfId="4384" xr:uid="{00000000-0005-0000-0000-0000B7630000}"/>
    <cellStyle name="40 % - Markeringsfarve3 3 2 5 3 2" xfId="7969" xr:uid="{00000000-0005-0000-0000-0000B8630000}"/>
    <cellStyle name="40 % - Markeringsfarve3 3 2 5 3 2 2" xfId="15457" xr:uid="{00000000-0005-0000-0000-0000B9630000}"/>
    <cellStyle name="40 % - Markeringsfarve3 3 2 5 3 2 2 2" xfId="31772" xr:uid="{00000000-0005-0000-0000-0000BA630000}"/>
    <cellStyle name="40 % - Markeringsfarve3 3 2 5 3 2 2 3" xfId="46736" xr:uid="{00000000-0005-0000-0000-0000BB630000}"/>
    <cellStyle name="40 % - Markeringsfarve3 3 2 5 3 2 3" xfId="24750" xr:uid="{00000000-0005-0000-0000-0000BC630000}"/>
    <cellStyle name="40 % - Markeringsfarve3 3 2 5 3 2 4" xfId="39737" xr:uid="{00000000-0005-0000-0000-0000BD630000}"/>
    <cellStyle name="40 % - Markeringsfarve3 3 2 5 3 3" xfId="12521" xr:uid="{00000000-0005-0000-0000-0000BE630000}"/>
    <cellStyle name="40 % - Markeringsfarve3 3 2 5 3 3 2" xfId="28841" xr:uid="{00000000-0005-0000-0000-0000BF630000}"/>
    <cellStyle name="40 % - Markeringsfarve3 3 2 5 3 3 3" xfId="43806" xr:uid="{00000000-0005-0000-0000-0000C0630000}"/>
    <cellStyle name="40 % - Markeringsfarve3 3 2 5 3 4" xfId="21819" xr:uid="{00000000-0005-0000-0000-0000C1630000}"/>
    <cellStyle name="40 % - Markeringsfarve3 3 2 5 3 5" xfId="36807" xr:uid="{00000000-0005-0000-0000-0000C2630000}"/>
    <cellStyle name="40 % - Markeringsfarve3 3 2 5 4" xfId="4385" xr:uid="{00000000-0005-0000-0000-0000C3630000}"/>
    <cellStyle name="40 % - Markeringsfarve3 3 2 5 4 2" xfId="8961" xr:uid="{00000000-0005-0000-0000-0000C4630000}"/>
    <cellStyle name="40 % - Markeringsfarve3 3 2 5 4 2 2" xfId="16433" xr:uid="{00000000-0005-0000-0000-0000C5630000}"/>
    <cellStyle name="40 % - Markeringsfarve3 3 2 5 4 2 2 2" xfId="32748" xr:uid="{00000000-0005-0000-0000-0000C6630000}"/>
    <cellStyle name="40 % - Markeringsfarve3 3 2 5 4 2 2 3" xfId="47712" xr:uid="{00000000-0005-0000-0000-0000C7630000}"/>
    <cellStyle name="40 % - Markeringsfarve3 3 2 5 4 2 3" xfId="25726" xr:uid="{00000000-0005-0000-0000-0000C8630000}"/>
    <cellStyle name="40 % - Markeringsfarve3 3 2 5 4 2 4" xfId="40713" xr:uid="{00000000-0005-0000-0000-0000C9630000}"/>
    <cellStyle name="40 % - Markeringsfarve3 3 2 5 4 3" xfId="12522" xr:uid="{00000000-0005-0000-0000-0000CA630000}"/>
    <cellStyle name="40 % - Markeringsfarve3 3 2 5 4 3 2" xfId="28842" xr:uid="{00000000-0005-0000-0000-0000CB630000}"/>
    <cellStyle name="40 % - Markeringsfarve3 3 2 5 4 3 3" xfId="43807" xr:uid="{00000000-0005-0000-0000-0000CC630000}"/>
    <cellStyle name="40 % - Markeringsfarve3 3 2 5 4 4" xfId="21820" xr:uid="{00000000-0005-0000-0000-0000CD630000}"/>
    <cellStyle name="40 % - Markeringsfarve3 3 2 5 4 5" xfId="36808" xr:uid="{00000000-0005-0000-0000-0000CE630000}"/>
    <cellStyle name="40 % - Markeringsfarve3 3 2 5 5" xfId="6555" xr:uid="{00000000-0005-0000-0000-0000CF630000}"/>
    <cellStyle name="40 % - Markeringsfarve3 3 2 5 5 2" xfId="14051" xr:uid="{00000000-0005-0000-0000-0000D0630000}"/>
    <cellStyle name="40 % - Markeringsfarve3 3 2 5 5 2 2" xfId="30366" xr:uid="{00000000-0005-0000-0000-0000D1630000}"/>
    <cellStyle name="40 % - Markeringsfarve3 3 2 5 5 2 3" xfId="45330" xr:uid="{00000000-0005-0000-0000-0000D2630000}"/>
    <cellStyle name="40 % - Markeringsfarve3 3 2 5 5 3" xfId="23344" xr:uid="{00000000-0005-0000-0000-0000D3630000}"/>
    <cellStyle name="40 % - Markeringsfarve3 3 2 5 5 4" xfId="38331" xr:uid="{00000000-0005-0000-0000-0000D4630000}"/>
    <cellStyle name="40 % - Markeringsfarve3 3 2 5 6" xfId="12518" xr:uid="{00000000-0005-0000-0000-0000D5630000}"/>
    <cellStyle name="40 % - Markeringsfarve3 3 2 5 6 2" xfId="28838" xr:uid="{00000000-0005-0000-0000-0000D6630000}"/>
    <cellStyle name="40 % - Markeringsfarve3 3 2 5 6 3" xfId="43803" xr:uid="{00000000-0005-0000-0000-0000D7630000}"/>
    <cellStyle name="40 % - Markeringsfarve3 3 2 5 7" xfId="21816" xr:uid="{00000000-0005-0000-0000-0000D8630000}"/>
    <cellStyle name="40 % - Markeringsfarve3 3 2 5 8" xfId="36804" xr:uid="{00000000-0005-0000-0000-0000D9630000}"/>
    <cellStyle name="40 % - Markeringsfarve3 3 2 6" xfId="4386" xr:uid="{00000000-0005-0000-0000-0000DA630000}"/>
    <cellStyle name="40 % - Markeringsfarve3 3 2 6 2" xfId="4387" xr:uid="{00000000-0005-0000-0000-0000DB630000}"/>
    <cellStyle name="40 % - Markeringsfarve3 3 2 6 2 2" xfId="4388" xr:uid="{00000000-0005-0000-0000-0000DC630000}"/>
    <cellStyle name="40 % - Markeringsfarve3 3 2 6 2 2 2" xfId="8829" xr:uid="{00000000-0005-0000-0000-0000DD630000}"/>
    <cellStyle name="40 % - Markeringsfarve3 3 2 6 2 2 2 2" xfId="16308" xr:uid="{00000000-0005-0000-0000-0000DE630000}"/>
    <cellStyle name="40 % - Markeringsfarve3 3 2 6 2 2 2 2 2" xfId="32623" xr:uid="{00000000-0005-0000-0000-0000DF630000}"/>
    <cellStyle name="40 % - Markeringsfarve3 3 2 6 2 2 2 2 3" xfId="47587" xr:uid="{00000000-0005-0000-0000-0000E0630000}"/>
    <cellStyle name="40 % - Markeringsfarve3 3 2 6 2 2 2 3" xfId="25601" xr:uid="{00000000-0005-0000-0000-0000E1630000}"/>
    <cellStyle name="40 % - Markeringsfarve3 3 2 6 2 2 2 4" xfId="40588" xr:uid="{00000000-0005-0000-0000-0000E2630000}"/>
    <cellStyle name="40 % - Markeringsfarve3 3 2 6 2 2 3" xfId="12525" xr:uid="{00000000-0005-0000-0000-0000E3630000}"/>
    <cellStyle name="40 % - Markeringsfarve3 3 2 6 2 2 3 2" xfId="28845" xr:uid="{00000000-0005-0000-0000-0000E4630000}"/>
    <cellStyle name="40 % - Markeringsfarve3 3 2 6 2 2 3 3" xfId="43810" xr:uid="{00000000-0005-0000-0000-0000E5630000}"/>
    <cellStyle name="40 % - Markeringsfarve3 3 2 6 2 2 4" xfId="21823" xr:uid="{00000000-0005-0000-0000-0000E6630000}"/>
    <cellStyle name="40 % - Markeringsfarve3 3 2 6 2 2 5" xfId="36811" xr:uid="{00000000-0005-0000-0000-0000E7630000}"/>
    <cellStyle name="40 % - Markeringsfarve3 3 2 6 2 3" xfId="7322" xr:uid="{00000000-0005-0000-0000-0000E8630000}"/>
    <cellStyle name="40 % - Markeringsfarve3 3 2 6 2 3 2" xfId="14814" xr:uid="{00000000-0005-0000-0000-0000E9630000}"/>
    <cellStyle name="40 % - Markeringsfarve3 3 2 6 2 3 2 2" xfId="31129" xr:uid="{00000000-0005-0000-0000-0000EA630000}"/>
    <cellStyle name="40 % - Markeringsfarve3 3 2 6 2 3 2 3" xfId="46093" xr:uid="{00000000-0005-0000-0000-0000EB630000}"/>
    <cellStyle name="40 % - Markeringsfarve3 3 2 6 2 3 3" xfId="24107" xr:uid="{00000000-0005-0000-0000-0000EC630000}"/>
    <cellStyle name="40 % - Markeringsfarve3 3 2 6 2 3 4" xfId="39094" xr:uid="{00000000-0005-0000-0000-0000ED630000}"/>
    <cellStyle name="40 % - Markeringsfarve3 3 2 6 2 4" xfId="12524" xr:uid="{00000000-0005-0000-0000-0000EE630000}"/>
    <cellStyle name="40 % - Markeringsfarve3 3 2 6 2 4 2" xfId="28844" xr:uid="{00000000-0005-0000-0000-0000EF630000}"/>
    <cellStyle name="40 % - Markeringsfarve3 3 2 6 2 4 3" xfId="43809" xr:uid="{00000000-0005-0000-0000-0000F0630000}"/>
    <cellStyle name="40 % - Markeringsfarve3 3 2 6 2 5" xfId="21822" xr:uid="{00000000-0005-0000-0000-0000F1630000}"/>
    <cellStyle name="40 % - Markeringsfarve3 3 2 6 2 6" xfId="36810" xr:uid="{00000000-0005-0000-0000-0000F2630000}"/>
    <cellStyle name="40 % - Markeringsfarve3 3 2 6 3" xfId="4389" xr:uid="{00000000-0005-0000-0000-0000F3630000}"/>
    <cellStyle name="40 % - Markeringsfarve3 3 2 6 3 2" xfId="8106" xr:uid="{00000000-0005-0000-0000-0000F4630000}"/>
    <cellStyle name="40 % - Markeringsfarve3 3 2 6 3 2 2" xfId="15594" xr:uid="{00000000-0005-0000-0000-0000F5630000}"/>
    <cellStyle name="40 % - Markeringsfarve3 3 2 6 3 2 2 2" xfId="31909" xr:uid="{00000000-0005-0000-0000-0000F6630000}"/>
    <cellStyle name="40 % - Markeringsfarve3 3 2 6 3 2 2 3" xfId="46873" xr:uid="{00000000-0005-0000-0000-0000F7630000}"/>
    <cellStyle name="40 % - Markeringsfarve3 3 2 6 3 2 3" xfId="24887" xr:uid="{00000000-0005-0000-0000-0000F8630000}"/>
    <cellStyle name="40 % - Markeringsfarve3 3 2 6 3 2 4" xfId="39874" xr:uid="{00000000-0005-0000-0000-0000F9630000}"/>
    <cellStyle name="40 % - Markeringsfarve3 3 2 6 3 3" xfId="12526" xr:uid="{00000000-0005-0000-0000-0000FA630000}"/>
    <cellStyle name="40 % - Markeringsfarve3 3 2 6 3 3 2" xfId="28846" xr:uid="{00000000-0005-0000-0000-0000FB630000}"/>
    <cellStyle name="40 % - Markeringsfarve3 3 2 6 3 3 3" xfId="43811" xr:uid="{00000000-0005-0000-0000-0000FC630000}"/>
    <cellStyle name="40 % - Markeringsfarve3 3 2 6 3 4" xfId="21824" xr:uid="{00000000-0005-0000-0000-0000FD630000}"/>
    <cellStyle name="40 % - Markeringsfarve3 3 2 6 3 5" xfId="36812" xr:uid="{00000000-0005-0000-0000-0000FE630000}"/>
    <cellStyle name="40 % - Markeringsfarve3 3 2 6 4" xfId="4390" xr:uid="{00000000-0005-0000-0000-0000FF630000}"/>
    <cellStyle name="40 % - Markeringsfarve3 3 2 6 4 2" xfId="9283" xr:uid="{00000000-0005-0000-0000-000000640000}"/>
    <cellStyle name="40 % - Markeringsfarve3 3 2 6 4 2 2" xfId="16747" xr:uid="{00000000-0005-0000-0000-000001640000}"/>
    <cellStyle name="40 % - Markeringsfarve3 3 2 6 4 2 2 2" xfId="33062" xr:uid="{00000000-0005-0000-0000-000002640000}"/>
    <cellStyle name="40 % - Markeringsfarve3 3 2 6 4 2 2 3" xfId="48026" xr:uid="{00000000-0005-0000-0000-000003640000}"/>
    <cellStyle name="40 % - Markeringsfarve3 3 2 6 4 2 3" xfId="26040" xr:uid="{00000000-0005-0000-0000-000004640000}"/>
    <cellStyle name="40 % - Markeringsfarve3 3 2 6 4 2 4" xfId="41027" xr:uid="{00000000-0005-0000-0000-000005640000}"/>
    <cellStyle name="40 % - Markeringsfarve3 3 2 6 4 3" xfId="12527" xr:uid="{00000000-0005-0000-0000-000006640000}"/>
    <cellStyle name="40 % - Markeringsfarve3 3 2 6 4 3 2" xfId="28847" xr:uid="{00000000-0005-0000-0000-000007640000}"/>
    <cellStyle name="40 % - Markeringsfarve3 3 2 6 4 3 3" xfId="43812" xr:uid="{00000000-0005-0000-0000-000008640000}"/>
    <cellStyle name="40 % - Markeringsfarve3 3 2 6 4 4" xfId="21825" xr:uid="{00000000-0005-0000-0000-000009640000}"/>
    <cellStyle name="40 % - Markeringsfarve3 3 2 6 4 5" xfId="36813" xr:uid="{00000000-0005-0000-0000-00000A640000}"/>
    <cellStyle name="40 % - Markeringsfarve3 3 2 6 5" xfId="6556" xr:uid="{00000000-0005-0000-0000-00000B640000}"/>
    <cellStyle name="40 % - Markeringsfarve3 3 2 6 5 2" xfId="14052" xr:uid="{00000000-0005-0000-0000-00000C640000}"/>
    <cellStyle name="40 % - Markeringsfarve3 3 2 6 5 2 2" xfId="30367" xr:uid="{00000000-0005-0000-0000-00000D640000}"/>
    <cellStyle name="40 % - Markeringsfarve3 3 2 6 5 2 3" xfId="45331" xr:uid="{00000000-0005-0000-0000-00000E640000}"/>
    <cellStyle name="40 % - Markeringsfarve3 3 2 6 5 3" xfId="23345" xr:uid="{00000000-0005-0000-0000-00000F640000}"/>
    <cellStyle name="40 % - Markeringsfarve3 3 2 6 5 4" xfId="38332" xr:uid="{00000000-0005-0000-0000-000010640000}"/>
    <cellStyle name="40 % - Markeringsfarve3 3 2 6 6" xfId="12523" xr:uid="{00000000-0005-0000-0000-000011640000}"/>
    <cellStyle name="40 % - Markeringsfarve3 3 2 6 6 2" xfId="28843" xr:uid="{00000000-0005-0000-0000-000012640000}"/>
    <cellStyle name="40 % - Markeringsfarve3 3 2 6 6 3" xfId="43808" xr:uid="{00000000-0005-0000-0000-000013640000}"/>
    <cellStyle name="40 % - Markeringsfarve3 3 2 6 7" xfId="21821" xr:uid="{00000000-0005-0000-0000-000014640000}"/>
    <cellStyle name="40 % - Markeringsfarve3 3 2 6 8" xfId="36809" xr:uid="{00000000-0005-0000-0000-000015640000}"/>
    <cellStyle name="40 % - Markeringsfarve3 3 2 7" xfId="4391" xr:uid="{00000000-0005-0000-0000-000016640000}"/>
    <cellStyle name="40 % - Markeringsfarve3 3 2 7 2" xfId="4392" xr:uid="{00000000-0005-0000-0000-000017640000}"/>
    <cellStyle name="40 % - Markeringsfarve3 3 2 7 2 2" xfId="8219" xr:uid="{00000000-0005-0000-0000-000018640000}"/>
    <cellStyle name="40 % - Markeringsfarve3 3 2 7 2 2 2" xfId="15698" xr:uid="{00000000-0005-0000-0000-000019640000}"/>
    <cellStyle name="40 % - Markeringsfarve3 3 2 7 2 2 2 2" xfId="32013" xr:uid="{00000000-0005-0000-0000-00001A640000}"/>
    <cellStyle name="40 % - Markeringsfarve3 3 2 7 2 2 2 3" xfId="46977" xr:uid="{00000000-0005-0000-0000-00001B640000}"/>
    <cellStyle name="40 % - Markeringsfarve3 3 2 7 2 2 3" xfId="24991" xr:uid="{00000000-0005-0000-0000-00001C640000}"/>
    <cellStyle name="40 % - Markeringsfarve3 3 2 7 2 2 4" xfId="39978" xr:uid="{00000000-0005-0000-0000-00001D640000}"/>
    <cellStyle name="40 % - Markeringsfarve3 3 2 7 2 3" xfId="12529" xr:uid="{00000000-0005-0000-0000-00001E640000}"/>
    <cellStyle name="40 % - Markeringsfarve3 3 2 7 2 3 2" xfId="28849" xr:uid="{00000000-0005-0000-0000-00001F640000}"/>
    <cellStyle name="40 % - Markeringsfarve3 3 2 7 2 3 3" xfId="43814" xr:uid="{00000000-0005-0000-0000-000020640000}"/>
    <cellStyle name="40 % - Markeringsfarve3 3 2 7 2 4" xfId="21827" xr:uid="{00000000-0005-0000-0000-000021640000}"/>
    <cellStyle name="40 % - Markeringsfarve3 3 2 7 2 5" xfId="36815" xr:uid="{00000000-0005-0000-0000-000022640000}"/>
    <cellStyle name="40 % - Markeringsfarve3 3 2 7 3" xfId="6813" xr:uid="{00000000-0005-0000-0000-000023640000}"/>
    <cellStyle name="40 % - Markeringsfarve3 3 2 7 3 2" xfId="14308" xr:uid="{00000000-0005-0000-0000-000024640000}"/>
    <cellStyle name="40 % - Markeringsfarve3 3 2 7 3 2 2" xfId="30623" xr:uid="{00000000-0005-0000-0000-000025640000}"/>
    <cellStyle name="40 % - Markeringsfarve3 3 2 7 3 2 3" xfId="45587" xr:uid="{00000000-0005-0000-0000-000026640000}"/>
    <cellStyle name="40 % - Markeringsfarve3 3 2 7 3 3" xfId="23601" xr:uid="{00000000-0005-0000-0000-000027640000}"/>
    <cellStyle name="40 % - Markeringsfarve3 3 2 7 3 4" xfId="38588" xr:uid="{00000000-0005-0000-0000-000028640000}"/>
    <cellStyle name="40 % - Markeringsfarve3 3 2 7 4" xfId="12528" xr:uid="{00000000-0005-0000-0000-000029640000}"/>
    <cellStyle name="40 % - Markeringsfarve3 3 2 7 4 2" xfId="28848" xr:uid="{00000000-0005-0000-0000-00002A640000}"/>
    <cellStyle name="40 % - Markeringsfarve3 3 2 7 4 3" xfId="43813" xr:uid="{00000000-0005-0000-0000-00002B640000}"/>
    <cellStyle name="40 % - Markeringsfarve3 3 2 7 5" xfId="21826" xr:uid="{00000000-0005-0000-0000-00002C640000}"/>
    <cellStyle name="40 % - Markeringsfarve3 3 2 7 6" xfId="36814" xr:uid="{00000000-0005-0000-0000-00002D640000}"/>
    <cellStyle name="40 % - Markeringsfarve3 3 2 8" xfId="4393" xr:uid="{00000000-0005-0000-0000-00002E640000}"/>
    <cellStyle name="40 % - Markeringsfarve3 3 2 8 2" xfId="7447" xr:uid="{00000000-0005-0000-0000-00002F640000}"/>
    <cellStyle name="40 % - Markeringsfarve3 3 2 8 2 2" xfId="14936" xr:uid="{00000000-0005-0000-0000-000030640000}"/>
    <cellStyle name="40 % - Markeringsfarve3 3 2 8 2 2 2" xfId="31251" xr:uid="{00000000-0005-0000-0000-000031640000}"/>
    <cellStyle name="40 % - Markeringsfarve3 3 2 8 2 2 3" xfId="46215" xr:uid="{00000000-0005-0000-0000-000032640000}"/>
    <cellStyle name="40 % - Markeringsfarve3 3 2 8 2 3" xfId="24229" xr:uid="{00000000-0005-0000-0000-000033640000}"/>
    <cellStyle name="40 % - Markeringsfarve3 3 2 8 2 4" xfId="39216" xr:uid="{00000000-0005-0000-0000-000034640000}"/>
    <cellStyle name="40 % - Markeringsfarve3 3 2 8 3" xfId="12530" xr:uid="{00000000-0005-0000-0000-000035640000}"/>
    <cellStyle name="40 % - Markeringsfarve3 3 2 8 3 2" xfId="28850" xr:uid="{00000000-0005-0000-0000-000036640000}"/>
    <cellStyle name="40 % - Markeringsfarve3 3 2 8 3 3" xfId="43815" xr:uid="{00000000-0005-0000-0000-000037640000}"/>
    <cellStyle name="40 % - Markeringsfarve3 3 2 8 4" xfId="21828" xr:uid="{00000000-0005-0000-0000-000038640000}"/>
    <cellStyle name="40 % - Markeringsfarve3 3 2 8 5" xfId="36816" xr:uid="{00000000-0005-0000-0000-000039640000}"/>
    <cellStyle name="40 % - Markeringsfarve3 3 2 9" xfId="4394" xr:uid="{00000000-0005-0000-0000-00003A640000}"/>
    <cellStyle name="40 % - Markeringsfarve3 3 2 9 2" xfId="9138" xr:uid="{00000000-0005-0000-0000-00003B640000}"/>
    <cellStyle name="40 % - Markeringsfarve3 3 2 9 2 2" xfId="16607" xr:uid="{00000000-0005-0000-0000-00003C640000}"/>
    <cellStyle name="40 % - Markeringsfarve3 3 2 9 2 2 2" xfId="32922" xr:uid="{00000000-0005-0000-0000-00003D640000}"/>
    <cellStyle name="40 % - Markeringsfarve3 3 2 9 2 2 3" xfId="47886" xr:uid="{00000000-0005-0000-0000-00003E640000}"/>
    <cellStyle name="40 % - Markeringsfarve3 3 2 9 2 3" xfId="25900" xr:uid="{00000000-0005-0000-0000-00003F640000}"/>
    <cellStyle name="40 % - Markeringsfarve3 3 2 9 2 4" xfId="40887" xr:uid="{00000000-0005-0000-0000-000040640000}"/>
    <cellStyle name="40 % - Markeringsfarve3 3 2 9 3" xfId="12531" xr:uid="{00000000-0005-0000-0000-000041640000}"/>
    <cellStyle name="40 % - Markeringsfarve3 3 2 9 3 2" xfId="28851" xr:uid="{00000000-0005-0000-0000-000042640000}"/>
    <cellStyle name="40 % - Markeringsfarve3 3 2 9 3 3" xfId="43816" xr:uid="{00000000-0005-0000-0000-000043640000}"/>
    <cellStyle name="40 % - Markeringsfarve3 3 2 9 4" xfId="21829" xr:uid="{00000000-0005-0000-0000-000044640000}"/>
    <cellStyle name="40 % - Markeringsfarve3 3 2 9 5" xfId="36817" xr:uid="{00000000-0005-0000-0000-000045640000}"/>
    <cellStyle name="40 % - Markeringsfarve3 3 3" xfId="4395" xr:uid="{00000000-0005-0000-0000-000046640000}"/>
    <cellStyle name="40 % - Markeringsfarve3 3 3 10" xfId="6557" xr:uid="{00000000-0005-0000-0000-000047640000}"/>
    <cellStyle name="40 % - Markeringsfarve3 3 3 10 2" xfId="14053" xr:uid="{00000000-0005-0000-0000-000048640000}"/>
    <cellStyle name="40 % - Markeringsfarve3 3 3 10 2 2" xfId="30368" xr:uid="{00000000-0005-0000-0000-000049640000}"/>
    <cellStyle name="40 % - Markeringsfarve3 3 3 10 2 3" xfId="45332" xr:uid="{00000000-0005-0000-0000-00004A640000}"/>
    <cellStyle name="40 % - Markeringsfarve3 3 3 10 3" xfId="23346" xr:uid="{00000000-0005-0000-0000-00004B640000}"/>
    <cellStyle name="40 % - Markeringsfarve3 3 3 10 4" xfId="38333" xr:uid="{00000000-0005-0000-0000-00004C640000}"/>
    <cellStyle name="40 % - Markeringsfarve3 3 3 11" xfId="12532" xr:uid="{00000000-0005-0000-0000-00004D640000}"/>
    <cellStyle name="40 % - Markeringsfarve3 3 3 11 2" xfId="28852" xr:uid="{00000000-0005-0000-0000-00004E640000}"/>
    <cellStyle name="40 % - Markeringsfarve3 3 3 11 3" xfId="43817" xr:uid="{00000000-0005-0000-0000-00004F640000}"/>
    <cellStyle name="40 % - Markeringsfarve3 3 3 12" xfId="21830" xr:uid="{00000000-0005-0000-0000-000050640000}"/>
    <cellStyle name="40 % - Markeringsfarve3 3 3 13" xfId="36818" xr:uid="{00000000-0005-0000-0000-000051640000}"/>
    <cellStyle name="40 % - Markeringsfarve3 3 3 2" xfId="4396" xr:uid="{00000000-0005-0000-0000-000052640000}"/>
    <cellStyle name="40 % - Markeringsfarve3 3 3 2 2" xfId="4397" xr:uid="{00000000-0005-0000-0000-000053640000}"/>
    <cellStyle name="40 % - Markeringsfarve3 3 3 2 2 2" xfId="4398" xr:uid="{00000000-0005-0000-0000-000054640000}"/>
    <cellStyle name="40 % - Markeringsfarve3 3 3 2 2 2 2" xfId="8377" xr:uid="{00000000-0005-0000-0000-000055640000}"/>
    <cellStyle name="40 % - Markeringsfarve3 3 3 2 2 2 2 2" xfId="15856" xr:uid="{00000000-0005-0000-0000-000056640000}"/>
    <cellStyle name="40 % - Markeringsfarve3 3 3 2 2 2 2 2 2" xfId="32171" xr:uid="{00000000-0005-0000-0000-000057640000}"/>
    <cellStyle name="40 % - Markeringsfarve3 3 3 2 2 2 2 2 3" xfId="47135" xr:uid="{00000000-0005-0000-0000-000058640000}"/>
    <cellStyle name="40 % - Markeringsfarve3 3 3 2 2 2 2 3" xfId="25149" xr:uid="{00000000-0005-0000-0000-000059640000}"/>
    <cellStyle name="40 % - Markeringsfarve3 3 3 2 2 2 2 4" xfId="40136" xr:uid="{00000000-0005-0000-0000-00005A640000}"/>
    <cellStyle name="40 % - Markeringsfarve3 3 3 2 2 2 3" xfId="12535" xr:uid="{00000000-0005-0000-0000-00005B640000}"/>
    <cellStyle name="40 % - Markeringsfarve3 3 3 2 2 2 3 2" xfId="28855" xr:uid="{00000000-0005-0000-0000-00005C640000}"/>
    <cellStyle name="40 % - Markeringsfarve3 3 3 2 2 2 3 3" xfId="43820" xr:uid="{00000000-0005-0000-0000-00005D640000}"/>
    <cellStyle name="40 % - Markeringsfarve3 3 3 2 2 2 4" xfId="21833" xr:uid="{00000000-0005-0000-0000-00005E640000}"/>
    <cellStyle name="40 % - Markeringsfarve3 3 3 2 2 2 5" xfId="36821" xr:uid="{00000000-0005-0000-0000-00005F640000}"/>
    <cellStyle name="40 % - Markeringsfarve3 3 3 2 2 3" xfId="6945" xr:uid="{00000000-0005-0000-0000-000060640000}"/>
    <cellStyle name="40 % - Markeringsfarve3 3 3 2 2 3 2" xfId="14440" xr:uid="{00000000-0005-0000-0000-000061640000}"/>
    <cellStyle name="40 % - Markeringsfarve3 3 3 2 2 3 2 2" xfId="30755" xr:uid="{00000000-0005-0000-0000-000062640000}"/>
    <cellStyle name="40 % - Markeringsfarve3 3 3 2 2 3 2 3" xfId="45719" xr:uid="{00000000-0005-0000-0000-000063640000}"/>
    <cellStyle name="40 % - Markeringsfarve3 3 3 2 2 3 3" xfId="23733" xr:uid="{00000000-0005-0000-0000-000064640000}"/>
    <cellStyle name="40 % - Markeringsfarve3 3 3 2 2 3 4" xfId="38720" xr:uid="{00000000-0005-0000-0000-000065640000}"/>
    <cellStyle name="40 % - Markeringsfarve3 3 3 2 2 4" xfId="12534" xr:uid="{00000000-0005-0000-0000-000066640000}"/>
    <cellStyle name="40 % - Markeringsfarve3 3 3 2 2 4 2" xfId="28854" xr:uid="{00000000-0005-0000-0000-000067640000}"/>
    <cellStyle name="40 % - Markeringsfarve3 3 3 2 2 4 3" xfId="43819" xr:uid="{00000000-0005-0000-0000-000068640000}"/>
    <cellStyle name="40 % - Markeringsfarve3 3 3 2 2 5" xfId="21832" xr:uid="{00000000-0005-0000-0000-000069640000}"/>
    <cellStyle name="40 % - Markeringsfarve3 3 3 2 2 6" xfId="36820" xr:uid="{00000000-0005-0000-0000-00006A640000}"/>
    <cellStyle name="40 % - Markeringsfarve3 3 3 2 3" xfId="4399" xr:uid="{00000000-0005-0000-0000-00006B640000}"/>
    <cellStyle name="40 % - Markeringsfarve3 3 3 2 3 2" xfId="7607" xr:uid="{00000000-0005-0000-0000-00006C640000}"/>
    <cellStyle name="40 % - Markeringsfarve3 3 3 2 3 2 2" xfId="15096" xr:uid="{00000000-0005-0000-0000-00006D640000}"/>
    <cellStyle name="40 % - Markeringsfarve3 3 3 2 3 2 2 2" xfId="31411" xr:uid="{00000000-0005-0000-0000-00006E640000}"/>
    <cellStyle name="40 % - Markeringsfarve3 3 3 2 3 2 2 3" xfId="46375" xr:uid="{00000000-0005-0000-0000-00006F640000}"/>
    <cellStyle name="40 % - Markeringsfarve3 3 3 2 3 2 3" xfId="24389" xr:uid="{00000000-0005-0000-0000-000070640000}"/>
    <cellStyle name="40 % - Markeringsfarve3 3 3 2 3 2 4" xfId="39376" xr:uid="{00000000-0005-0000-0000-000071640000}"/>
    <cellStyle name="40 % - Markeringsfarve3 3 3 2 3 3" xfId="12536" xr:uid="{00000000-0005-0000-0000-000072640000}"/>
    <cellStyle name="40 % - Markeringsfarve3 3 3 2 3 3 2" xfId="28856" xr:uid="{00000000-0005-0000-0000-000073640000}"/>
    <cellStyle name="40 % - Markeringsfarve3 3 3 2 3 3 3" xfId="43821" xr:uid="{00000000-0005-0000-0000-000074640000}"/>
    <cellStyle name="40 % - Markeringsfarve3 3 3 2 3 4" xfId="21834" xr:uid="{00000000-0005-0000-0000-000075640000}"/>
    <cellStyle name="40 % - Markeringsfarve3 3 3 2 3 5" xfId="36822" xr:uid="{00000000-0005-0000-0000-000076640000}"/>
    <cellStyle name="40 % - Markeringsfarve3 3 3 2 4" xfId="4400" xr:uid="{00000000-0005-0000-0000-000077640000}"/>
    <cellStyle name="40 % - Markeringsfarve3 3 3 2 4 2" xfId="8887" xr:uid="{00000000-0005-0000-0000-000078640000}"/>
    <cellStyle name="40 % - Markeringsfarve3 3 3 2 4 2 2" xfId="16362" xr:uid="{00000000-0005-0000-0000-000079640000}"/>
    <cellStyle name="40 % - Markeringsfarve3 3 3 2 4 2 2 2" xfId="32677" xr:uid="{00000000-0005-0000-0000-00007A640000}"/>
    <cellStyle name="40 % - Markeringsfarve3 3 3 2 4 2 2 3" xfId="47641" xr:uid="{00000000-0005-0000-0000-00007B640000}"/>
    <cellStyle name="40 % - Markeringsfarve3 3 3 2 4 2 3" xfId="25655" xr:uid="{00000000-0005-0000-0000-00007C640000}"/>
    <cellStyle name="40 % - Markeringsfarve3 3 3 2 4 2 4" xfId="40642" xr:uid="{00000000-0005-0000-0000-00007D640000}"/>
    <cellStyle name="40 % - Markeringsfarve3 3 3 2 4 3" xfId="12537" xr:uid="{00000000-0005-0000-0000-00007E640000}"/>
    <cellStyle name="40 % - Markeringsfarve3 3 3 2 4 3 2" xfId="28857" xr:uid="{00000000-0005-0000-0000-00007F640000}"/>
    <cellStyle name="40 % - Markeringsfarve3 3 3 2 4 3 3" xfId="43822" xr:uid="{00000000-0005-0000-0000-000080640000}"/>
    <cellStyle name="40 % - Markeringsfarve3 3 3 2 4 4" xfId="21835" xr:uid="{00000000-0005-0000-0000-000081640000}"/>
    <cellStyle name="40 % - Markeringsfarve3 3 3 2 4 5" xfId="36823" xr:uid="{00000000-0005-0000-0000-000082640000}"/>
    <cellStyle name="40 % - Markeringsfarve3 3 3 2 5" xfId="6558" xr:uid="{00000000-0005-0000-0000-000083640000}"/>
    <cellStyle name="40 % - Markeringsfarve3 3 3 2 5 2" xfId="14054" xr:uid="{00000000-0005-0000-0000-000084640000}"/>
    <cellStyle name="40 % - Markeringsfarve3 3 3 2 5 2 2" xfId="30369" xr:uid="{00000000-0005-0000-0000-000085640000}"/>
    <cellStyle name="40 % - Markeringsfarve3 3 3 2 5 2 3" xfId="45333" xr:uid="{00000000-0005-0000-0000-000086640000}"/>
    <cellStyle name="40 % - Markeringsfarve3 3 3 2 5 3" xfId="23347" xr:uid="{00000000-0005-0000-0000-000087640000}"/>
    <cellStyle name="40 % - Markeringsfarve3 3 3 2 5 4" xfId="38334" xr:uid="{00000000-0005-0000-0000-000088640000}"/>
    <cellStyle name="40 % - Markeringsfarve3 3 3 2 6" xfId="12533" xr:uid="{00000000-0005-0000-0000-000089640000}"/>
    <cellStyle name="40 % - Markeringsfarve3 3 3 2 6 2" xfId="28853" xr:uid="{00000000-0005-0000-0000-00008A640000}"/>
    <cellStyle name="40 % - Markeringsfarve3 3 3 2 6 3" xfId="43818" xr:uid="{00000000-0005-0000-0000-00008B640000}"/>
    <cellStyle name="40 % - Markeringsfarve3 3 3 2 7" xfId="21831" xr:uid="{00000000-0005-0000-0000-00008C640000}"/>
    <cellStyle name="40 % - Markeringsfarve3 3 3 2 8" xfId="36819" xr:uid="{00000000-0005-0000-0000-00008D640000}"/>
    <cellStyle name="40 % - Markeringsfarve3 3 3 3" xfId="4401" xr:uid="{00000000-0005-0000-0000-00008E640000}"/>
    <cellStyle name="40 % - Markeringsfarve3 3 3 3 2" xfId="4402" xr:uid="{00000000-0005-0000-0000-00008F640000}"/>
    <cellStyle name="40 % - Markeringsfarve3 3 3 3 2 2" xfId="4403" xr:uid="{00000000-0005-0000-0000-000090640000}"/>
    <cellStyle name="40 % - Markeringsfarve3 3 3 3 2 2 2" xfId="8475" xr:uid="{00000000-0005-0000-0000-000091640000}"/>
    <cellStyle name="40 % - Markeringsfarve3 3 3 3 2 2 2 2" xfId="15954" xr:uid="{00000000-0005-0000-0000-000092640000}"/>
    <cellStyle name="40 % - Markeringsfarve3 3 3 3 2 2 2 2 2" xfId="32269" xr:uid="{00000000-0005-0000-0000-000093640000}"/>
    <cellStyle name="40 % - Markeringsfarve3 3 3 3 2 2 2 2 3" xfId="47233" xr:uid="{00000000-0005-0000-0000-000094640000}"/>
    <cellStyle name="40 % - Markeringsfarve3 3 3 3 2 2 2 3" xfId="25247" xr:uid="{00000000-0005-0000-0000-000095640000}"/>
    <cellStyle name="40 % - Markeringsfarve3 3 3 3 2 2 2 4" xfId="40234" xr:uid="{00000000-0005-0000-0000-000096640000}"/>
    <cellStyle name="40 % - Markeringsfarve3 3 3 3 2 2 3" xfId="12540" xr:uid="{00000000-0005-0000-0000-000097640000}"/>
    <cellStyle name="40 % - Markeringsfarve3 3 3 3 2 2 3 2" xfId="28860" xr:uid="{00000000-0005-0000-0000-000098640000}"/>
    <cellStyle name="40 % - Markeringsfarve3 3 3 3 2 2 3 3" xfId="43825" xr:uid="{00000000-0005-0000-0000-000099640000}"/>
    <cellStyle name="40 % - Markeringsfarve3 3 3 3 2 2 4" xfId="21838" xr:uid="{00000000-0005-0000-0000-00009A640000}"/>
    <cellStyle name="40 % - Markeringsfarve3 3 3 3 2 2 5" xfId="36826" xr:uid="{00000000-0005-0000-0000-00009B640000}"/>
    <cellStyle name="40 % - Markeringsfarve3 3 3 3 2 3" xfId="7021" xr:uid="{00000000-0005-0000-0000-00009C640000}"/>
    <cellStyle name="40 % - Markeringsfarve3 3 3 3 2 3 2" xfId="14516" xr:uid="{00000000-0005-0000-0000-00009D640000}"/>
    <cellStyle name="40 % - Markeringsfarve3 3 3 3 2 3 2 2" xfId="30831" xr:uid="{00000000-0005-0000-0000-00009E640000}"/>
    <cellStyle name="40 % - Markeringsfarve3 3 3 3 2 3 2 3" xfId="45795" xr:uid="{00000000-0005-0000-0000-00009F640000}"/>
    <cellStyle name="40 % - Markeringsfarve3 3 3 3 2 3 3" xfId="23809" xr:uid="{00000000-0005-0000-0000-0000A0640000}"/>
    <cellStyle name="40 % - Markeringsfarve3 3 3 3 2 3 4" xfId="38796" xr:uid="{00000000-0005-0000-0000-0000A1640000}"/>
    <cellStyle name="40 % - Markeringsfarve3 3 3 3 2 4" xfId="12539" xr:uid="{00000000-0005-0000-0000-0000A2640000}"/>
    <cellStyle name="40 % - Markeringsfarve3 3 3 3 2 4 2" xfId="28859" xr:uid="{00000000-0005-0000-0000-0000A3640000}"/>
    <cellStyle name="40 % - Markeringsfarve3 3 3 3 2 4 3" xfId="43824" xr:uid="{00000000-0005-0000-0000-0000A4640000}"/>
    <cellStyle name="40 % - Markeringsfarve3 3 3 3 2 5" xfId="21837" xr:uid="{00000000-0005-0000-0000-0000A5640000}"/>
    <cellStyle name="40 % - Markeringsfarve3 3 3 3 2 6" xfId="36825" xr:uid="{00000000-0005-0000-0000-0000A6640000}"/>
    <cellStyle name="40 % - Markeringsfarve3 3 3 3 3" xfId="4404" xr:uid="{00000000-0005-0000-0000-0000A7640000}"/>
    <cellStyle name="40 % - Markeringsfarve3 3 3 3 3 2" xfId="7705" xr:uid="{00000000-0005-0000-0000-0000A8640000}"/>
    <cellStyle name="40 % - Markeringsfarve3 3 3 3 3 2 2" xfId="15194" xr:uid="{00000000-0005-0000-0000-0000A9640000}"/>
    <cellStyle name="40 % - Markeringsfarve3 3 3 3 3 2 2 2" xfId="31509" xr:uid="{00000000-0005-0000-0000-0000AA640000}"/>
    <cellStyle name="40 % - Markeringsfarve3 3 3 3 3 2 2 3" xfId="46473" xr:uid="{00000000-0005-0000-0000-0000AB640000}"/>
    <cellStyle name="40 % - Markeringsfarve3 3 3 3 3 2 3" xfId="24487" xr:uid="{00000000-0005-0000-0000-0000AC640000}"/>
    <cellStyle name="40 % - Markeringsfarve3 3 3 3 3 2 4" xfId="39474" xr:uid="{00000000-0005-0000-0000-0000AD640000}"/>
    <cellStyle name="40 % - Markeringsfarve3 3 3 3 3 3" xfId="12541" xr:uid="{00000000-0005-0000-0000-0000AE640000}"/>
    <cellStyle name="40 % - Markeringsfarve3 3 3 3 3 3 2" xfId="28861" xr:uid="{00000000-0005-0000-0000-0000AF640000}"/>
    <cellStyle name="40 % - Markeringsfarve3 3 3 3 3 3 3" xfId="43826" xr:uid="{00000000-0005-0000-0000-0000B0640000}"/>
    <cellStyle name="40 % - Markeringsfarve3 3 3 3 3 4" xfId="21839" xr:uid="{00000000-0005-0000-0000-0000B1640000}"/>
    <cellStyle name="40 % - Markeringsfarve3 3 3 3 3 5" xfId="36827" xr:uid="{00000000-0005-0000-0000-0000B2640000}"/>
    <cellStyle name="40 % - Markeringsfarve3 3 3 3 4" xfId="4405" xr:uid="{00000000-0005-0000-0000-0000B3640000}"/>
    <cellStyle name="40 % - Markeringsfarve3 3 3 3 4 2" xfId="9228" xr:uid="{00000000-0005-0000-0000-0000B4640000}"/>
    <cellStyle name="40 % - Markeringsfarve3 3 3 3 4 2 2" xfId="16694" xr:uid="{00000000-0005-0000-0000-0000B5640000}"/>
    <cellStyle name="40 % - Markeringsfarve3 3 3 3 4 2 2 2" xfId="33009" xr:uid="{00000000-0005-0000-0000-0000B6640000}"/>
    <cellStyle name="40 % - Markeringsfarve3 3 3 3 4 2 2 3" xfId="47973" xr:uid="{00000000-0005-0000-0000-0000B7640000}"/>
    <cellStyle name="40 % - Markeringsfarve3 3 3 3 4 2 3" xfId="25987" xr:uid="{00000000-0005-0000-0000-0000B8640000}"/>
    <cellStyle name="40 % - Markeringsfarve3 3 3 3 4 2 4" xfId="40974" xr:uid="{00000000-0005-0000-0000-0000B9640000}"/>
    <cellStyle name="40 % - Markeringsfarve3 3 3 3 4 3" xfId="12542" xr:uid="{00000000-0005-0000-0000-0000BA640000}"/>
    <cellStyle name="40 % - Markeringsfarve3 3 3 3 4 3 2" xfId="28862" xr:uid="{00000000-0005-0000-0000-0000BB640000}"/>
    <cellStyle name="40 % - Markeringsfarve3 3 3 3 4 3 3" xfId="43827" xr:uid="{00000000-0005-0000-0000-0000BC640000}"/>
    <cellStyle name="40 % - Markeringsfarve3 3 3 3 4 4" xfId="21840" xr:uid="{00000000-0005-0000-0000-0000BD640000}"/>
    <cellStyle name="40 % - Markeringsfarve3 3 3 3 4 5" xfId="36828" xr:uid="{00000000-0005-0000-0000-0000BE640000}"/>
    <cellStyle name="40 % - Markeringsfarve3 3 3 3 5" xfId="6559" xr:uid="{00000000-0005-0000-0000-0000BF640000}"/>
    <cellStyle name="40 % - Markeringsfarve3 3 3 3 5 2" xfId="14055" xr:uid="{00000000-0005-0000-0000-0000C0640000}"/>
    <cellStyle name="40 % - Markeringsfarve3 3 3 3 5 2 2" xfId="30370" xr:uid="{00000000-0005-0000-0000-0000C1640000}"/>
    <cellStyle name="40 % - Markeringsfarve3 3 3 3 5 2 3" xfId="45334" xr:uid="{00000000-0005-0000-0000-0000C2640000}"/>
    <cellStyle name="40 % - Markeringsfarve3 3 3 3 5 3" xfId="23348" xr:uid="{00000000-0005-0000-0000-0000C3640000}"/>
    <cellStyle name="40 % - Markeringsfarve3 3 3 3 5 4" xfId="38335" xr:uid="{00000000-0005-0000-0000-0000C4640000}"/>
    <cellStyle name="40 % - Markeringsfarve3 3 3 3 6" xfId="12538" xr:uid="{00000000-0005-0000-0000-0000C5640000}"/>
    <cellStyle name="40 % - Markeringsfarve3 3 3 3 6 2" xfId="28858" xr:uid="{00000000-0005-0000-0000-0000C6640000}"/>
    <cellStyle name="40 % - Markeringsfarve3 3 3 3 6 3" xfId="43823" xr:uid="{00000000-0005-0000-0000-0000C7640000}"/>
    <cellStyle name="40 % - Markeringsfarve3 3 3 3 7" xfId="21836" xr:uid="{00000000-0005-0000-0000-0000C8640000}"/>
    <cellStyle name="40 % - Markeringsfarve3 3 3 3 8" xfId="36824" xr:uid="{00000000-0005-0000-0000-0000C9640000}"/>
    <cellStyle name="40 % - Markeringsfarve3 3 3 4" xfId="4406" xr:uid="{00000000-0005-0000-0000-0000CA640000}"/>
    <cellStyle name="40 % - Markeringsfarve3 3 3 4 2" xfId="4407" xr:uid="{00000000-0005-0000-0000-0000CB640000}"/>
    <cellStyle name="40 % - Markeringsfarve3 3 3 4 2 2" xfId="4408" xr:uid="{00000000-0005-0000-0000-0000CC640000}"/>
    <cellStyle name="40 % - Markeringsfarve3 3 3 4 2 2 2" xfId="8615" xr:uid="{00000000-0005-0000-0000-0000CD640000}"/>
    <cellStyle name="40 % - Markeringsfarve3 3 3 4 2 2 2 2" xfId="16094" xr:uid="{00000000-0005-0000-0000-0000CE640000}"/>
    <cellStyle name="40 % - Markeringsfarve3 3 3 4 2 2 2 2 2" xfId="32409" xr:uid="{00000000-0005-0000-0000-0000CF640000}"/>
    <cellStyle name="40 % - Markeringsfarve3 3 3 4 2 2 2 2 3" xfId="47373" xr:uid="{00000000-0005-0000-0000-0000D0640000}"/>
    <cellStyle name="40 % - Markeringsfarve3 3 3 4 2 2 2 3" xfId="25387" xr:uid="{00000000-0005-0000-0000-0000D1640000}"/>
    <cellStyle name="40 % - Markeringsfarve3 3 3 4 2 2 2 4" xfId="40374" xr:uid="{00000000-0005-0000-0000-0000D2640000}"/>
    <cellStyle name="40 % - Markeringsfarve3 3 3 4 2 2 3" xfId="12545" xr:uid="{00000000-0005-0000-0000-0000D3640000}"/>
    <cellStyle name="40 % - Markeringsfarve3 3 3 4 2 2 3 2" xfId="28865" xr:uid="{00000000-0005-0000-0000-0000D4640000}"/>
    <cellStyle name="40 % - Markeringsfarve3 3 3 4 2 2 3 3" xfId="43830" xr:uid="{00000000-0005-0000-0000-0000D5640000}"/>
    <cellStyle name="40 % - Markeringsfarve3 3 3 4 2 2 4" xfId="21843" xr:uid="{00000000-0005-0000-0000-0000D6640000}"/>
    <cellStyle name="40 % - Markeringsfarve3 3 3 4 2 2 5" xfId="36831" xr:uid="{00000000-0005-0000-0000-0000D7640000}"/>
    <cellStyle name="40 % - Markeringsfarve3 3 3 4 2 3" xfId="7147" xr:uid="{00000000-0005-0000-0000-0000D8640000}"/>
    <cellStyle name="40 % - Markeringsfarve3 3 3 4 2 3 2" xfId="14639" xr:uid="{00000000-0005-0000-0000-0000D9640000}"/>
    <cellStyle name="40 % - Markeringsfarve3 3 3 4 2 3 2 2" xfId="30954" xr:uid="{00000000-0005-0000-0000-0000DA640000}"/>
    <cellStyle name="40 % - Markeringsfarve3 3 3 4 2 3 2 3" xfId="45918" xr:uid="{00000000-0005-0000-0000-0000DB640000}"/>
    <cellStyle name="40 % - Markeringsfarve3 3 3 4 2 3 3" xfId="23932" xr:uid="{00000000-0005-0000-0000-0000DC640000}"/>
    <cellStyle name="40 % - Markeringsfarve3 3 3 4 2 3 4" xfId="38919" xr:uid="{00000000-0005-0000-0000-0000DD640000}"/>
    <cellStyle name="40 % - Markeringsfarve3 3 3 4 2 4" xfId="12544" xr:uid="{00000000-0005-0000-0000-0000DE640000}"/>
    <cellStyle name="40 % - Markeringsfarve3 3 3 4 2 4 2" xfId="28864" xr:uid="{00000000-0005-0000-0000-0000DF640000}"/>
    <cellStyle name="40 % - Markeringsfarve3 3 3 4 2 4 3" xfId="43829" xr:uid="{00000000-0005-0000-0000-0000E0640000}"/>
    <cellStyle name="40 % - Markeringsfarve3 3 3 4 2 5" xfId="21842" xr:uid="{00000000-0005-0000-0000-0000E1640000}"/>
    <cellStyle name="40 % - Markeringsfarve3 3 3 4 2 6" xfId="36830" xr:uid="{00000000-0005-0000-0000-0000E2640000}"/>
    <cellStyle name="40 % - Markeringsfarve3 3 3 4 3" xfId="4409" xr:uid="{00000000-0005-0000-0000-0000E3640000}"/>
    <cellStyle name="40 % - Markeringsfarve3 3 3 4 3 2" xfId="7891" xr:uid="{00000000-0005-0000-0000-0000E4640000}"/>
    <cellStyle name="40 % - Markeringsfarve3 3 3 4 3 2 2" xfId="15379" xr:uid="{00000000-0005-0000-0000-0000E5640000}"/>
    <cellStyle name="40 % - Markeringsfarve3 3 3 4 3 2 2 2" xfId="31694" xr:uid="{00000000-0005-0000-0000-0000E6640000}"/>
    <cellStyle name="40 % - Markeringsfarve3 3 3 4 3 2 2 3" xfId="46658" xr:uid="{00000000-0005-0000-0000-0000E7640000}"/>
    <cellStyle name="40 % - Markeringsfarve3 3 3 4 3 2 3" xfId="24672" xr:uid="{00000000-0005-0000-0000-0000E8640000}"/>
    <cellStyle name="40 % - Markeringsfarve3 3 3 4 3 2 4" xfId="39659" xr:uid="{00000000-0005-0000-0000-0000E9640000}"/>
    <cellStyle name="40 % - Markeringsfarve3 3 3 4 3 3" xfId="12546" xr:uid="{00000000-0005-0000-0000-0000EA640000}"/>
    <cellStyle name="40 % - Markeringsfarve3 3 3 4 3 3 2" xfId="28866" xr:uid="{00000000-0005-0000-0000-0000EB640000}"/>
    <cellStyle name="40 % - Markeringsfarve3 3 3 4 3 3 3" xfId="43831" xr:uid="{00000000-0005-0000-0000-0000EC640000}"/>
    <cellStyle name="40 % - Markeringsfarve3 3 3 4 3 4" xfId="21844" xr:uid="{00000000-0005-0000-0000-0000ED640000}"/>
    <cellStyle name="40 % - Markeringsfarve3 3 3 4 3 5" xfId="36832" xr:uid="{00000000-0005-0000-0000-0000EE640000}"/>
    <cellStyle name="40 % - Markeringsfarve3 3 3 4 4" xfId="4410" xr:uid="{00000000-0005-0000-0000-0000EF640000}"/>
    <cellStyle name="40 % - Markeringsfarve3 3 3 4 4 2" xfId="9445" xr:uid="{00000000-0005-0000-0000-0000F0640000}"/>
    <cellStyle name="40 % - Markeringsfarve3 3 3 4 4 2 2" xfId="16899" xr:uid="{00000000-0005-0000-0000-0000F1640000}"/>
    <cellStyle name="40 % - Markeringsfarve3 3 3 4 4 2 2 2" xfId="33214" xr:uid="{00000000-0005-0000-0000-0000F2640000}"/>
    <cellStyle name="40 % - Markeringsfarve3 3 3 4 4 2 2 3" xfId="48178" xr:uid="{00000000-0005-0000-0000-0000F3640000}"/>
    <cellStyle name="40 % - Markeringsfarve3 3 3 4 4 2 3" xfId="26192" xr:uid="{00000000-0005-0000-0000-0000F4640000}"/>
    <cellStyle name="40 % - Markeringsfarve3 3 3 4 4 2 4" xfId="41179" xr:uid="{00000000-0005-0000-0000-0000F5640000}"/>
    <cellStyle name="40 % - Markeringsfarve3 3 3 4 4 3" xfId="12547" xr:uid="{00000000-0005-0000-0000-0000F6640000}"/>
    <cellStyle name="40 % - Markeringsfarve3 3 3 4 4 3 2" xfId="28867" xr:uid="{00000000-0005-0000-0000-0000F7640000}"/>
    <cellStyle name="40 % - Markeringsfarve3 3 3 4 4 3 3" xfId="43832" xr:uid="{00000000-0005-0000-0000-0000F8640000}"/>
    <cellStyle name="40 % - Markeringsfarve3 3 3 4 4 4" xfId="21845" xr:uid="{00000000-0005-0000-0000-0000F9640000}"/>
    <cellStyle name="40 % - Markeringsfarve3 3 3 4 4 5" xfId="36833" xr:uid="{00000000-0005-0000-0000-0000FA640000}"/>
    <cellStyle name="40 % - Markeringsfarve3 3 3 4 5" xfId="6560" xr:uid="{00000000-0005-0000-0000-0000FB640000}"/>
    <cellStyle name="40 % - Markeringsfarve3 3 3 4 5 2" xfId="14056" xr:uid="{00000000-0005-0000-0000-0000FC640000}"/>
    <cellStyle name="40 % - Markeringsfarve3 3 3 4 5 2 2" xfId="30371" xr:uid="{00000000-0005-0000-0000-0000FD640000}"/>
    <cellStyle name="40 % - Markeringsfarve3 3 3 4 5 2 3" xfId="45335" xr:uid="{00000000-0005-0000-0000-0000FE640000}"/>
    <cellStyle name="40 % - Markeringsfarve3 3 3 4 5 3" xfId="23349" xr:uid="{00000000-0005-0000-0000-0000FF640000}"/>
    <cellStyle name="40 % - Markeringsfarve3 3 3 4 5 4" xfId="38336" xr:uid="{00000000-0005-0000-0000-000000650000}"/>
    <cellStyle name="40 % - Markeringsfarve3 3 3 4 6" xfId="12543" xr:uid="{00000000-0005-0000-0000-000001650000}"/>
    <cellStyle name="40 % - Markeringsfarve3 3 3 4 6 2" xfId="28863" xr:uid="{00000000-0005-0000-0000-000002650000}"/>
    <cellStyle name="40 % - Markeringsfarve3 3 3 4 6 3" xfId="43828" xr:uid="{00000000-0005-0000-0000-000003650000}"/>
    <cellStyle name="40 % - Markeringsfarve3 3 3 4 7" xfId="21841" xr:uid="{00000000-0005-0000-0000-000004650000}"/>
    <cellStyle name="40 % - Markeringsfarve3 3 3 4 8" xfId="36829" xr:uid="{00000000-0005-0000-0000-000005650000}"/>
    <cellStyle name="40 % - Markeringsfarve3 3 3 5" xfId="4411" xr:uid="{00000000-0005-0000-0000-000006650000}"/>
    <cellStyle name="40 % - Markeringsfarve3 3 3 5 2" xfId="4412" xr:uid="{00000000-0005-0000-0000-000007650000}"/>
    <cellStyle name="40 % - Markeringsfarve3 3 3 5 2 2" xfId="4413" xr:uid="{00000000-0005-0000-0000-000008650000}"/>
    <cellStyle name="40 % - Markeringsfarve3 3 3 5 2 2 2" xfId="8732" xr:uid="{00000000-0005-0000-0000-000009650000}"/>
    <cellStyle name="40 % - Markeringsfarve3 3 3 5 2 2 2 2" xfId="16211" xr:uid="{00000000-0005-0000-0000-00000A650000}"/>
    <cellStyle name="40 % - Markeringsfarve3 3 3 5 2 2 2 2 2" xfId="32526" xr:uid="{00000000-0005-0000-0000-00000B650000}"/>
    <cellStyle name="40 % - Markeringsfarve3 3 3 5 2 2 2 2 3" xfId="47490" xr:uid="{00000000-0005-0000-0000-00000C650000}"/>
    <cellStyle name="40 % - Markeringsfarve3 3 3 5 2 2 2 3" xfId="25504" xr:uid="{00000000-0005-0000-0000-00000D650000}"/>
    <cellStyle name="40 % - Markeringsfarve3 3 3 5 2 2 2 4" xfId="40491" xr:uid="{00000000-0005-0000-0000-00000E650000}"/>
    <cellStyle name="40 % - Markeringsfarve3 3 3 5 2 2 3" xfId="12550" xr:uid="{00000000-0005-0000-0000-00000F650000}"/>
    <cellStyle name="40 % - Markeringsfarve3 3 3 5 2 2 3 2" xfId="28870" xr:uid="{00000000-0005-0000-0000-000010650000}"/>
    <cellStyle name="40 % - Markeringsfarve3 3 3 5 2 2 3 3" xfId="43835" xr:uid="{00000000-0005-0000-0000-000011650000}"/>
    <cellStyle name="40 % - Markeringsfarve3 3 3 5 2 2 4" xfId="21848" xr:uid="{00000000-0005-0000-0000-000012650000}"/>
    <cellStyle name="40 % - Markeringsfarve3 3 3 5 2 2 5" xfId="36836" xr:uid="{00000000-0005-0000-0000-000013650000}"/>
    <cellStyle name="40 % - Markeringsfarve3 3 3 5 2 3" xfId="7246" xr:uid="{00000000-0005-0000-0000-000014650000}"/>
    <cellStyle name="40 % - Markeringsfarve3 3 3 5 2 3 2" xfId="14738" xr:uid="{00000000-0005-0000-0000-000015650000}"/>
    <cellStyle name="40 % - Markeringsfarve3 3 3 5 2 3 2 2" xfId="31053" xr:uid="{00000000-0005-0000-0000-000016650000}"/>
    <cellStyle name="40 % - Markeringsfarve3 3 3 5 2 3 2 3" xfId="46017" xr:uid="{00000000-0005-0000-0000-000017650000}"/>
    <cellStyle name="40 % - Markeringsfarve3 3 3 5 2 3 3" xfId="24031" xr:uid="{00000000-0005-0000-0000-000018650000}"/>
    <cellStyle name="40 % - Markeringsfarve3 3 3 5 2 3 4" xfId="39018" xr:uid="{00000000-0005-0000-0000-000019650000}"/>
    <cellStyle name="40 % - Markeringsfarve3 3 3 5 2 4" xfId="12549" xr:uid="{00000000-0005-0000-0000-00001A650000}"/>
    <cellStyle name="40 % - Markeringsfarve3 3 3 5 2 4 2" xfId="28869" xr:uid="{00000000-0005-0000-0000-00001B650000}"/>
    <cellStyle name="40 % - Markeringsfarve3 3 3 5 2 4 3" xfId="43834" xr:uid="{00000000-0005-0000-0000-00001C650000}"/>
    <cellStyle name="40 % - Markeringsfarve3 3 3 5 2 5" xfId="21847" xr:uid="{00000000-0005-0000-0000-00001D650000}"/>
    <cellStyle name="40 % - Markeringsfarve3 3 3 5 2 6" xfId="36835" xr:uid="{00000000-0005-0000-0000-00001E650000}"/>
    <cellStyle name="40 % - Markeringsfarve3 3 3 5 3" xfId="4414" xr:uid="{00000000-0005-0000-0000-00001F650000}"/>
    <cellStyle name="40 % - Markeringsfarve3 3 3 5 3 2" xfId="8008" xr:uid="{00000000-0005-0000-0000-000020650000}"/>
    <cellStyle name="40 % - Markeringsfarve3 3 3 5 3 2 2" xfId="15496" xr:uid="{00000000-0005-0000-0000-000021650000}"/>
    <cellStyle name="40 % - Markeringsfarve3 3 3 5 3 2 2 2" xfId="31811" xr:uid="{00000000-0005-0000-0000-000022650000}"/>
    <cellStyle name="40 % - Markeringsfarve3 3 3 5 3 2 2 3" xfId="46775" xr:uid="{00000000-0005-0000-0000-000023650000}"/>
    <cellStyle name="40 % - Markeringsfarve3 3 3 5 3 2 3" xfId="24789" xr:uid="{00000000-0005-0000-0000-000024650000}"/>
    <cellStyle name="40 % - Markeringsfarve3 3 3 5 3 2 4" xfId="39776" xr:uid="{00000000-0005-0000-0000-000025650000}"/>
    <cellStyle name="40 % - Markeringsfarve3 3 3 5 3 3" xfId="12551" xr:uid="{00000000-0005-0000-0000-000026650000}"/>
    <cellStyle name="40 % - Markeringsfarve3 3 3 5 3 3 2" xfId="28871" xr:uid="{00000000-0005-0000-0000-000027650000}"/>
    <cellStyle name="40 % - Markeringsfarve3 3 3 5 3 3 3" xfId="43836" xr:uid="{00000000-0005-0000-0000-000028650000}"/>
    <cellStyle name="40 % - Markeringsfarve3 3 3 5 3 4" xfId="21849" xr:uid="{00000000-0005-0000-0000-000029650000}"/>
    <cellStyle name="40 % - Markeringsfarve3 3 3 5 3 5" xfId="36837" xr:uid="{00000000-0005-0000-0000-00002A650000}"/>
    <cellStyle name="40 % - Markeringsfarve3 3 3 5 4" xfId="4415" xr:uid="{00000000-0005-0000-0000-00002B650000}"/>
    <cellStyle name="40 % - Markeringsfarve3 3 3 5 4 2" xfId="9165" xr:uid="{00000000-0005-0000-0000-00002C650000}"/>
    <cellStyle name="40 % - Markeringsfarve3 3 3 5 4 2 2" xfId="16632" xr:uid="{00000000-0005-0000-0000-00002D650000}"/>
    <cellStyle name="40 % - Markeringsfarve3 3 3 5 4 2 2 2" xfId="32947" xr:uid="{00000000-0005-0000-0000-00002E650000}"/>
    <cellStyle name="40 % - Markeringsfarve3 3 3 5 4 2 2 3" xfId="47911" xr:uid="{00000000-0005-0000-0000-00002F650000}"/>
    <cellStyle name="40 % - Markeringsfarve3 3 3 5 4 2 3" xfId="25925" xr:uid="{00000000-0005-0000-0000-000030650000}"/>
    <cellStyle name="40 % - Markeringsfarve3 3 3 5 4 2 4" xfId="40912" xr:uid="{00000000-0005-0000-0000-000031650000}"/>
    <cellStyle name="40 % - Markeringsfarve3 3 3 5 4 3" xfId="12552" xr:uid="{00000000-0005-0000-0000-000032650000}"/>
    <cellStyle name="40 % - Markeringsfarve3 3 3 5 4 3 2" xfId="28872" xr:uid="{00000000-0005-0000-0000-000033650000}"/>
    <cellStyle name="40 % - Markeringsfarve3 3 3 5 4 3 3" xfId="43837" xr:uid="{00000000-0005-0000-0000-000034650000}"/>
    <cellStyle name="40 % - Markeringsfarve3 3 3 5 4 4" xfId="21850" xr:uid="{00000000-0005-0000-0000-000035650000}"/>
    <cellStyle name="40 % - Markeringsfarve3 3 3 5 4 5" xfId="36838" xr:uid="{00000000-0005-0000-0000-000036650000}"/>
    <cellStyle name="40 % - Markeringsfarve3 3 3 5 5" xfId="6561" xr:uid="{00000000-0005-0000-0000-000037650000}"/>
    <cellStyle name="40 % - Markeringsfarve3 3 3 5 5 2" xfId="14057" xr:uid="{00000000-0005-0000-0000-000038650000}"/>
    <cellStyle name="40 % - Markeringsfarve3 3 3 5 5 2 2" xfId="30372" xr:uid="{00000000-0005-0000-0000-000039650000}"/>
    <cellStyle name="40 % - Markeringsfarve3 3 3 5 5 2 3" xfId="45336" xr:uid="{00000000-0005-0000-0000-00003A650000}"/>
    <cellStyle name="40 % - Markeringsfarve3 3 3 5 5 3" xfId="23350" xr:uid="{00000000-0005-0000-0000-00003B650000}"/>
    <cellStyle name="40 % - Markeringsfarve3 3 3 5 5 4" xfId="38337" xr:uid="{00000000-0005-0000-0000-00003C650000}"/>
    <cellStyle name="40 % - Markeringsfarve3 3 3 5 6" xfId="12548" xr:uid="{00000000-0005-0000-0000-00003D650000}"/>
    <cellStyle name="40 % - Markeringsfarve3 3 3 5 6 2" xfId="28868" xr:uid="{00000000-0005-0000-0000-00003E650000}"/>
    <cellStyle name="40 % - Markeringsfarve3 3 3 5 6 3" xfId="43833" xr:uid="{00000000-0005-0000-0000-00003F650000}"/>
    <cellStyle name="40 % - Markeringsfarve3 3 3 5 7" xfId="21846" xr:uid="{00000000-0005-0000-0000-000040650000}"/>
    <cellStyle name="40 % - Markeringsfarve3 3 3 5 8" xfId="36834" xr:uid="{00000000-0005-0000-0000-000041650000}"/>
    <cellStyle name="40 % - Markeringsfarve3 3 3 6" xfId="4416" xr:uid="{00000000-0005-0000-0000-000042650000}"/>
    <cellStyle name="40 % - Markeringsfarve3 3 3 6 2" xfId="4417" xr:uid="{00000000-0005-0000-0000-000043650000}"/>
    <cellStyle name="40 % - Markeringsfarve3 3 3 6 2 2" xfId="4418" xr:uid="{00000000-0005-0000-0000-000044650000}"/>
    <cellStyle name="40 % - Markeringsfarve3 3 3 6 2 2 2" xfId="8830" xr:uid="{00000000-0005-0000-0000-000045650000}"/>
    <cellStyle name="40 % - Markeringsfarve3 3 3 6 2 2 2 2" xfId="16309" xr:uid="{00000000-0005-0000-0000-000046650000}"/>
    <cellStyle name="40 % - Markeringsfarve3 3 3 6 2 2 2 2 2" xfId="32624" xr:uid="{00000000-0005-0000-0000-000047650000}"/>
    <cellStyle name="40 % - Markeringsfarve3 3 3 6 2 2 2 2 3" xfId="47588" xr:uid="{00000000-0005-0000-0000-000048650000}"/>
    <cellStyle name="40 % - Markeringsfarve3 3 3 6 2 2 2 3" xfId="25602" xr:uid="{00000000-0005-0000-0000-000049650000}"/>
    <cellStyle name="40 % - Markeringsfarve3 3 3 6 2 2 2 4" xfId="40589" xr:uid="{00000000-0005-0000-0000-00004A650000}"/>
    <cellStyle name="40 % - Markeringsfarve3 3 3 6 2 2 3" xfId="12555" xr:uid="{00000000-0005-0000-0000-00004B650000}"/>
    <cellStyle name="40 % - Markeringsfarve3 3 3 6 2 2 3 2" xfId="28875" xr:uid="{00000000-0005-0000-0000-00004C650000}"/>
    <cellStyle name="40 % - Markeringsfarve3 3 3 6 2 2 3 3" xfId="43840" xr:uid="{00000000-0005-0000-0000-00004D650000}"/>
    <cellStyle name="40 % - Markeringsfarve3 3 3 6 2 2 4" xfId="21853" xr:uid="{00000000-0005-0000-0000-00004E650000}"/>
    <cellStyle name="40 % - Markeringsfarve3 3 3 6 2 2 5" xfId="36841" xr:uid="{00000000-0005-0000-0000-00004F650000}"/>
    <cellStyle name="40 % - Markeringsfarve3 3 3 6 2 3" xfId="7323" xr:uid="{00000000-0005-0000-0000-000050650000}"/>
    <cellStyle name="40 % - Markeringsfarve3 3 3 6 2 3 2" xfId="14815" xr:uid="{00000000-0005-0000-0000-000051650000}"/>
    <cellStyle name="40 % - Markeringsfarve3 3 3 6 2 3 2 2" xfId="31130" xr:uid="{00000000-0005-0000-0000-000052650000}"/>
    <cellStyle name="40 % - Markeringsfarve3 3 3 6 2 3 2 3" xfId="46094" xr:uid="{00000000-0005-0000-0000-000053650000}"/>
    <cellStyle name="40 % - Markeringsfarve3 3 3 6 2 3 3" xfId="24108" xr:uid="{00000000-0005-0000-0000-000054650000}"/>
    <cellStyle name="40 % - Markeringsfarve3 3 3 6 2 3 4" xfId="39095" xr:uid="{00000000-0005-0000-0000-000055650000}"/>
    <cellStyle name="40 % - Markeringsfarve3 3 3 6 2 4" xfId="12554" xr:uid="{00000000-0005-0000-0000-000056650000}"/>
    <cellStyle name="40 % - Markeringsfarve3 3 3 6 2 4 2" xfId="28874" xr:uid="{00000000-0005-0000-0000-000057650000}"/>
    <cellStyle name="40 % - Markeringsfarve3 3 3 6 2 4 3" xfId="43839" xr:uid="{00000000-0005-0000-0000-000058650000}"/>
    <cellStyle name="40 % - Markeringsfarve3 3 3 6 2 5" xfId="21852" xr:uid="{00000000-0005-0000-0000-000059650000}"/>
    <cellStyle name="40 % - Markeringsfarve3 3 3 6 2 6" xfId="36840" xr:uid="{00000000-0005-0000-0000-00005A650000}"/>
    <cellStyle name="40 % - Markeringsfarve3 3 3 6 3" xfId="4419" xr:uid="{00000000-0005-0000-0000-00005B650000}"/>
    <cellStyle name="40 % - Markeringsfarve3 3 3 6 3 2" xfId="8107" xr:uid="{00000000-0005-0000-0000-00005C650000}"/>
    <cellStyle name="40 % - Markeringsfarve3 3 3 6 3 2 2" xfId="15595" xr:uid="{00000000-0005-0000-0000-00005D650000}"/>
    <cellStyle name="40 % - Markeringsfarve3 3 3 6 3 2 2 2" xfId="31910" xr:uid="{00000000-0005-0000-0000-00005E650000}"/>
    <cellStyle name="40 % - Markeringsfarve3 3 3 6 3 2 2 3" xfId="46874" xr:uid="{00000000-0005-0000-0000-00005F650000}"/>
    <cellStyle name="40 % - Markeringsfarve3 3 3 6 3 2 3" xfId="24888" xr:uid="{00000000-0005-0000-0000-000060650000}"/>
    <cellStyle name="40 % - Markeringsfarve3 3 3 6 3 2 4" xfId="39875" xr:uid="{00000000-0005-0000-0000-000061650000}"/>
    <cellStyle name="40 % - Markeringsfarve3 3 3 6 3 3" xfId="12556" xr:uid="{00000000-0005-0000-0000-000062650000}"/>
    <cellStyle name="40 % - Markeringsfarve3 3 3 6 3 3 2" xfId="28876" xr:uid="{00000000-0005-0000-0000-000063650000}"/>
    <cellStyle name="40 % - Markeringsfarve3 3 3 6 3 3 3" xfId="43841" xr:uid="{00000000-0005-0000-0000-000064650000}"/>
    <cellStyle name="40 % - Markeringsfarve3 3 3 6 3 4" xfId="21854" xr:uid="{00000000-0005-0000-0000-000065650000}"/>
    <cellStyle name="40 % - Markeringsfarve3 3 3 6 3 5" xfId="36842" xr:uid="{00000000-0005-0000-0000-000066650000}"/>
    <cellStyle name="40 % - Markeringsfarve3 3 3 6 4" xfId="4420" xr:uid="{00000000-0005-0000-0000-000067650000}"/>
    <cellStyle name="40 % - Markeringsfarve3 3 3 6 4 2" xfId="9401" xr:uid="{00000000-0005-0000-0000-000068650000}"/>
    <cellStyle name="40 % - Markeringsfarve3 3 3 6 4 2 2" xfId="16859" xr:uid="{00000000-0005-0000-0000-000069650000}"/>
    <cellStyle name="40 % - Markeringsfarve3 3 3 6 4 2 2 2" xfId="33174" xr:uid="{00000000-0005-0000-0000-00006A650000}"/>
    <cellStyle name="40 % - Markeringsfarve3 3 3 6 4 2 2 3" xfId="48138" xr:uid="{00000000-0005-0000-0000-00006B650000}"/>
    <cellStyle name="40 % - Markeringsfarve3 3 3 6 4 2 3" xfId="26152" xr:uid="{00000000-0005-0000-0000-00006C650000}"/>
    <cellStyle name="40 % - Markeringsfarve3 3 3 6 4 2 4" xfId="41139" xr:uid="{00000000-0005-0000-0000-00006D650000}"/>
    <cellStyle name="40 % - Markeringsfarve3 3 3 6 4 3" xfId="12557" xr:uid="{00000000-0005-0000-0000-00006E650000}"/>
    <cellStyle name="40 % - Markeringsfarve3 3 3 6 4 3 2" xfId="28877" xr:uid="{00000000-0005-0000-0000-00006F650000}"/>
    <cellStyle name="40 % - Markeringsfarve3 3 3 6 4 3 3" xfId="43842" xr:uid="{00000000-0005-0000-0000-000070650000}"/>
    <cellStyle name="40 % - Markeringsfarve3 3 3 6 4 4" xfId="21855" xr:uid="{00000000-0005-0000-0000-000071650000}"/>
    <cellStyle name="40 % - Markeringsfarve3 3 3 6 4 5" xfId="36843" xr:uid="{00000000-0005-0000-0000-000072650000}"/>
    <cellStyle name="40 % - Markeringsfarve3 3 3 6 5" xfId="6562" xr:uid="{00000000-0005-0000-0000-000073650000}"/>
    <cellStyle name="40 % - Markeringsfarve3 3 3 6 5 2" xfId="14058" xr:uid="{00000000-0005-0000-0000-000074650000}"/>
    <cellStyle name="40 % - Markeringsfarve3 3 3 6 5 2 2" xfId="30373" xr:uid="{00000000-0005-0000-0000-000075650000}"/>
    <cellStyle name="40 % - Markeringsfarve3 3 3 6 5 2 3" xfId="45337" xr:uid="{00000000-0005-0000-0000-000076650000}"/>
    <cellStyle name="40 % - Markeringsfarve3 3 3 6 5 3" xfId="23351" xr:uid="{00000000-0005-0000-0000-000077650000}"/>
    <cellStyle name="40 % - Markeringsfarve3 3 3 6 5 4" xfId="38338" xr:uid="{00000000-0005-0000-0000-000078650000}"/>
    <cellStyle name="40 % - Markeringsfarve3 3 3 6 6" xfId="12553" xr:uid="{00000000-0005-0000-0000-000079650000}"/>
    <cellStyle name="40 % - Markeringsfarve3 3 3 6 6 2" xfId="28873" xr:uid="{00000000-0005-0000-0000-00007A650000}"/>
    <cellStyle name="40 % - Markeringsfarve3 3 3 6 6 3" xfId="43838" xr:uid="{00000000-0005-0000-0000-00007B650000}"/>
    <cellStyle name="40 % - Markeringsfarve3 3 3 6 7" xfId="21851" xr:uid="{00000000-0005-0000-0000-00007C650000}"/>
    <cellStyle name="40 % - Markeringsfarve3 3 3 6 8" xfId="36839" xr:uid="{00000000-0005-0000-0000-00007D650000}"/>
    <cellStyle name="40 % - Markeringsfarve3 3 3 7" xfId="4421" xr:uid="{00000000-0005-0000-0000-00007E650000}"/>
    <cellStyle name="40 % - Markeringsfarve3 3 3 7 2" xfId="4422" xr:uid="{00000000-0005-0000-0000-00007F650000}"/>
    <cellStyle name="40 % - Markeringsfarve3 3 3 7 2 2" xfId="8258" xr:uid="{00000000-0005-0000-0000-000080650000}"/>
    <cellStyle name="40 % - Markeringsfarve3 3 3 7 2 2 2" xfId="15737" xr:uid="{00000000-0005-0000-0000-000081650000}"/>
    <cellStyle name="40 % - Markeringsfarve3 3 3 7 2 2 2 2" xfId="32052" xr:uid="{00000000-0005-0000-0000-000082650000}"/>
    <cellStyle name="40 % - Markeringsfarve3 3 3 7 2 2 2 3" xfId="47016" xr:uid="{00000000-0005-0000-0000-000083650000}"/>
    <cellStyle name="40 % - Markeringsfarve3 3 3 7 2 2 3" xfId="25030" xr:uid="{00000000-0005-0000-0000-000084650000}"/>
    <cellStyle name="40 % - Markeringsfarve3 3 3 7 2 2 4" xfId="40017" xr:uid="{00000000-0005-0000-0000-000085650000}"/>
    <cellStyle name="40 % - Markeringsfarve3 3 3 7 2 3" xfId="12559" xr:uid="{00000000-0005-0000-0000-000086650000}"/>
    <cellStyle name="40 % - Markeringsfarve3 3 3 7 2 3 2" xfId="28879" xr:uid="{00000000-0005-0000-0000-000087650000}"/>
    <cellStyle name="40 % - Markeringsfarve3 3 3 7 2 3 3" xfId="43844" xr:uid="{00000000-0005-0000-0000-000088650000}"/>
    <cellStyle name="40 % - Markeringsfarve3 3 3 7 2 4" xfId="21857" xr:uid="{00000000-0005-0000-0000-000089650000}"/>
    <cellStyle name="40 % - Markeringsfarve3 3 3 7 2 5" xfId="36845" xr:uid="{00000000-0005-0000-0000-00008A650000}"/>
    <cellStyle name="40 % - Markeringsfarve3 3 3 7 3" xfId="6846" xr:uid="{00000000-0005-0000-0000-00008B650000}"/>
    <cellStyle name="40 % - Markeringsfarve3 3 3 7 3 2" xfId="14341" xr:uid="{00000000-0005-0000-0000-00008C650000}"/>
    <cellStyle name="40 % - Markeringsfarve3 3 3 7 3 2 2" xfId="30656" xr:uid="{00000000-0005-0000-0000-00008D650000}"/>
    <cellStyle name="40 % - Markeringsfarve3 3 3 7 3 2 3" xfId="45620" xr:uid="{00000000-0005-0000-0000-00008E650000}"/>
    <cellStyle name="40 % - Markeringsfarve3 3 3 7 3 3" xfId="23634" xr:uid="{00000000-0005-0000-0000-00008F650000}"/>
    <cellStyle name="40 % - Markeringsfarve3 3 3 7 3 4" xfId="38621" xr:uid="{00000000-0005-0000-0000-000090650000}"/>
    <cellStyle name="40 % - Markeringsfarve3 3 3 7 4" xfId="12558" xr:uid="{00000000-0005-0000-0000-000091650000}"/>
    <cellStyle name="40 % - Markeringsfarve3 3 3 7 4 2" xfId="28878" xr:uid="{00000000-0005-0000-0000-000092650000}"/>
    <cellStyle name="40 % - Markeringsfarve3 3 3 7 4 3" xfId="43843" xr:uid="{00000000-0005-0000-0000-000093650000}"/>
    <cellStyle name="40 % - Markeringsfarve3 3 3 7 5" xfId="21856" xr:uid="{00000000-0005-0000-0000-000094650000}"/>
    <cellStyle name="40 % - Markeringsfarve3 3 3 7 6" xfId="36844" xr:uid="{00000000-0005-0000-0000-000095650000}"/>
    <cellStyle name="40 % - Markeringsfarve3 3 3 8" xfId="4423" xr:uid="{00000000-0005-0000-0000-000096650000}"/>
    <cellStyle name="40 % - Markeringsfarve3 3 3 8 2" xfId="7486" xr:uid="{00000000-0005-0000-0000-000097650000}"/>
    <cellStyle name="40 % - Markeringsfarve3 3 3 8 2 2" xfId="14975" xr:uid="{00000000-0005-0000-0000-000098650000}"/>
    <cellStyle name="40 % - Markeringsfarve3 3 3 8 2 2 2" xfId="31290" xr:uid="{00000000-0005-0000-0000-000099650000}"/>
    <cellStyle name="40 % - Markeringsfarve3 3 3 8 2 2 3" xfId="46254" xr:uid="{00000000-0005-0000-0000-00009A650000}"/>
    <cellStyle name="40 % - Markeringsfarve3 3 3 8 2 3" xfId="24268" xr:uid="{00000000-0005-0000-0000-00009B650000}"/>
    <cellStyle name="40 % - Markeringsfarve3 3 3 8 2 4" xfId="39255" xr:uid="{00000000-0005-0000-0000-00009C650000}"/>
    <cellStyle name="40 % - Markeringsfarve3 3 3 8 3" xfId="12560" xr:uid="{00000000-0005-0000-0000-00009D650000}"/>
    <cellStyle name="40 % - Markeringsfarve3 3 3 8 3 2" xfId="28880" xr:uid="{00000000-0005-0000-0000-00009E650000}"/>
    <cellStyle name="40 % - Markeringsfarve3 3 3 8 3 3" xfId="43845" xr:uid="{00000000-0005-0000-0000-00009F650000}"/>
    <cellStyle name="40 % - Markeringsfarve3 3 3 8 4" xfId="21858" xr:uid="{00000000-0005-0000-0000-0000A0650000}"/>
    <cellStyle name="40 % - Markeringsfarve3 3 3 8 5" xfId="36846" xr:uid="{00000000-0005-0000-0000-0000A1650000}"/>
    <cellStyle name="40 % - Markeringsfarve3 3 3 9" xfId="4424" xr:uid="{00000000-0005-0000-0000-0000A2650000}"/>
    <cellStyle name="40 % - Markeringsfarve3 3 3 9 2" xfId="8934" xr:uid="{00000000-0005-0000-0000-0000A3650000}"/>
    <cellStyle name="40 % - Markeringsfarve3 3 3 9 2 2" xfId="16408" xr:uid="{00000000-0005-0000-0000-0000A4650000}"/>
    <cellStyle name="40 % - Markeringsfarve3 3 3 9 2 2 2" xfId="32723" xr:uid="{00000000-0005-0000-0000-0000A5650000}"/>
    <cellStyle name="40 % - Markeringsfarve3 3 3 9 2 2 3" xfId="47687" xr:uid="{00000000-0005-0000-0000-0000A6650000}"/>
    <cellStyle name="40 % - Markeringsfarve3 3 3 9 2 3" xfId="25701" xr:uid="{00000000-0005-0000-0000-0000A7650000}"/>
    <cellStyle name="40 % - Markeringsfarve3 3 3 9 2 4" xfId="40688" xr:uid="{00000000-0005-0000-0000-0000A8650000}"/>
    <cellStyle name="40 % - Markeringsfarve3 3 3 9 3" xfId="12561" xr:uid="{00000000-0005-0000-0000-0000A9650000}"/>
    <cellStyle name="40 % - Markeringsfarve3 3 3 9 3 2" xfId="28881" xr:uid="{00000000-0005-0000-0000-0000AA650000}"/>
    <cellStyle name="40 % - Markeringsfarve3 3 3 9 3 3" xfId="43846" xr:uid="{00000000-0005-0000-0000-0000AB650000}"/>
    <cellStyle name="40 % - Markeringsfarve3 3 3 9 4" xfId="21859" xr:uid="{00000000-0005-0000-0000-0000AC650000}"/>
    <cellStyle name="40 % - Markeringsfarve3 3 3 9 5" xfId="36847" xr:uid="{00000000-0005-0000-0000-0000AD650000}"/>
    <cellStyle name="40 % - Markeringsfarve3 3 4" xfId="4425" xr:uid="{00000000-0005-0000-0000-0000AE650000}"/>
    <cellStyle name="40 % - Markeringsfarve3 3 4 2" xfId="4426" xr:uid="{00000000-0005-0000-0000-0000AF650000}"/>
    <cellStyle name="40 % - Markeringsfarve3 3 4 2 2" xfId="4427" xr:uid="{00000000-0005-0000-0000-0000B0650000}"/>
    <cellStyle name="40 % - Markeringsfarve3 3 4 2 2 2" xfId="8299" xr:uid="{00000000-0005-0000-0000-0000B1650000}"/>
    <cellStyle name="40 % - Markeringsfarve3 3 4 2 2 2 2" xfId="15778" xr:uid="{00000000-0005-0000-0000-0000B2650000}"/>
    <cellStyle name="40 % - Markeringsfarve3 3 4 2 2 2 2 2" xfId="32093" xr:uid="{00000000-0005-0000-0000-0000B3650000}"/>
    <cellStyle name="40 % - Markeringsfarve3 3 4 2 2 2 2 3" xfId="47057" xr:uid="{00000000-0005-0000-0000-0000B4650000}"/>
    <cellStyle name="40 % - Markeringsfarve3 3 4 2 2 2 3" xfId="25071" xr:uid="{00000000-0005-0000-0000-0000B5650000}"/>
    <cellStyle name="40 % - Markeringsfarve3 3 4 2 2 2 4" xfId="40058" xr:uid="{00000000-0005-0000-0000-0000B6650000}"/>
    <cellStyle name="40 % - Markeringsfarve3 3 4 2 2 3" xfId="12564" xr:uid="{00000000-0005-0000-0000-0000B7650000}"/>
    <cellStyle name="40 % - Markeringsfarve3 3 4 2 2 3 2" xfId="28884" xr:uid="{00000000-0005-0000-0000-0000B8650000}"/>
    <cellStyle name="40 % - Markeringsfarve3 3 4 2 2 3 3" xfId="43849" xr:uid="{00000000-0005-0000-0000-0000B9650000}"/>
    <cellStyle name="40 % - Markeringsfarve3 3 4 2 2 4" xfId="21862" xr:uid="{00000000-0005-0000-0000-0000BA650000}"/>
    <cellStyle name="40 % - Markeringsfarve3 3 4 2 2 5" xfId="36850" xr:uid="{00000000-0005-0000-0000-0000BB650000}"/>
    <cellStyle name="40 % - Markeringsfarve3 3 4 2 3" xfId="6879" xr:uid="{00000000-0005-0000-0000-0000BC650000}"/>
    <cellStyle name="40 % - Markeringsfarve3 3 4 2 3 2" xfId="14374" xr:uid="{00000000-0005-0000-0000-0000BD650000}"/>
    <cellStyle name="40 % - Markeringsfarve3 3 4 2 3 2 2" xfId="30689" xr:uid="{00000000-0005-0000-0000-0000BE650000}"/>
    <cellStyle name="40 % - Markeringsfarve3 3 4 2 3 2 3" xfId="45653" xr:uid="{00000000-0005-0000-0000-0000BF650000}"/>
    <cellStyle name="40 % - Markeringsfarve3 3 4 2 3 3" xfId="23667" xr:uid="{00000000-0005-0000-0000-0000C0650000}"/>
    <cellStyle name="40 % - Markeringsfarve3 3 4 2 3 4" xfId="38654" xr:uid="{00000000-0005-0000-0000-0000C1650000}"/>
    <cellStyle name="40 % - Markeringsfarve3 3 4 2 4" xfId="12563" xr:uid="{00000000-0005-0000-0000-0000C2650000}"/>
    <cellStyle name="40 % - Markeringsfarve3 3 4 2 4 2" xfId="28883" xr:uid="{00000000-0005-0000-0000-0000C3650000}"/>
    <cellStyle name="40 % - Markeringsfarve3 3 4 2 4 3" xfId="43848" xr:uid="{00000000-0005-0000-0000-0000C4650000}"/>
    <cellStyle name="40 % - Markeringsfarve3 3 4 2 5" xfId="21861" xr:uid="{00000000-0005-0000-0000-0000C5650000}"/>
    <cellStyle name="40 % - Markeringsfarve3 3 4 2 6" xfId="36849" xr:uid="{00000000-0005-0000-0000-0000C6650000}"/>
    <cellStyle name="40 % - Markeringsfarve3 3 4 3" xfId="4428" xr:uid="{00000000-0005-0000-0000-0000C7650000}"/>
    <cellStyle name="40 % - Markeringsfarve3 3 4 3 2" xfId="7529" xr:uid="{00000000-0005-0000-0000-0000C8650000}"/>
    <cellStyle name="40 % - Markeringsfarve3 3 4 3 2 2" xfId="15018" xr:uid="{00000000-0005-0000-0000-0000C9650000}"/>
    <cellStyle name="40 % - Markeringsfarve3 3 4 3 2 2 2" xfId="31333" xr:uid="{00000000-0005-0000-0000-0000CA650000}"/>
    <cellStyle name="40 % - Markeringsfarve3 3 4 3 2 2 3" xfId="46297" xr:uid="{00000000-0005-0000-0000-0000CB650000}"/>
    <cellStyle name="40 % - Markeringsfarve3 3 4 3 2 3" xfId="24311" xr:uid="{00000000-0005-0000-0000-0000CC650000}"/>
    <cellStyle name="40 % - Markeringsfarve3 3 4 3 2 4" xfId="39298" xr:uid="{00000000-0005-0000-0000-0000CD650000}"/>
    <cellStyle name="40 % - Markeringsfarve3 3 4 3 3" xfId="12565" xr:uid="{00000000-0005-0000-0000-0000CE650000}"/>
    <cellStyle name="40 % - Markeringsfarve3 3 4 3 3 2" xfId="28885" xr:uid="{00000000-0005-0000-0000-0000CF650000}"/>
    <cellStyle name="40 % - Markeringsfarve3 3 4 3 3 3" xfId="43850" xr:uid="{00000000-0005-0000-0000-0000D0650000}"/>
    <cellStyle name="40 % - Markeringsfarve3 3 4 3 4" xfId="21863" xr:uid="{00000000-0005-0000-0000-0000D1650000}"/>
    <cellStyle name="40 % - Markeringsfarve3 3 4 3 5" xfId="36851" xr:uid="{00000000-0005-0000-0000-0000D2650000}"/>
    <cellStyle name="40 % - Markeringsfarve3 3 4 4" xfId="4429" xr:uid="{00000000-0005-0000-0000-0000D3650000}"/>
    <cellStyle name="40 % - Markeringsfarve3 3 4 4 2" xfId="9125" xr:uid="{00000000-0005-0000-0000-0000D4650000}"/>
    <cellStyle name="40 % - Markeringsfarve3 3 4 4 2 2" xfId="16595" xr:uid="{00000000-0005-0000-0000-0000D5650000}"/>
    <cellStyle name="40 % - Markeringsfarve3 3 4 4 2 2 2" xfId="32910" xr:uid="{00000000-0005-0000-0000-0000D6650000}"/>
    <cellStyle name="40 % - Markeringsfarve3 3 4 4 2 2 3" xfId="47874" xr:uid="{00000000-0005-0000-0000-0000D7650000}"/>
    <cellStyle name="40 % - Markeringsfarve3 3 4 4 2 3" xfId="25888" xr:uid="{00000000-0005-0000-0000-0000D8650000}"/>
    <cellStyle name="40 % - Markeringsfarve3 3 4 4 2 4" xfId="40875" xr:uid="{00000000-0005-0000-0000-0000D9650000}"/>
    <cellStyle name="40 % - Markeringsfarve3 3 4 4 3" xfId="12566" xr:uid="{00000000-0005-0000-0000-0000DA650000}"/>
    <cellStyle name="40 % - Markeringsfarve3 3 4 4 3 2" xfId="28886" xr:uid="{00000000-0005-0000-0000-0000DB650000}"/>
    <cellStyle name="40 % - Markeringsfarve3 3 4 4 3 3" xfId="43851" xr:uid="{00000000-0005-0000-0000-0000DC650000}"/>
    <cellStyle name="40 % - Markeringsfarve3 3 4 4 4" xfId="21864" xr:uid="{00000000-0005-0000-0000-0000DD650000}"/>
    <cellStyle name="40 % - Markeringsfarve3 3 4 4 5" xfId="36852" xr:uid="{00000000-0005-0000-0000-0000DE650000}"/>
    <cellStyle name="40 % - Markeringsfarve3 3 4 5" xfId="6563" xr:uid="{00000000-0005-0000-0000-0000DF650000}"/>
    <cellStyle name="40 % - Markeringsfarve3 3 4 5 2" xfId="14059" xr:uid="{00000000-0005-0000-0000-0000E0650000}"/>
    <cellStyle name="40 % - Markeringsfarve3 3 4 5 2 2" xfId="30374" xr:uid="{00000000-0005-0000-0000-0000E1650000}"/>
    <cellStyle name="40 % - Markeringsfarve3 3 4 5 2 3" xfId="45338" xr:uid="{00000000-0005-0000-0000-0000E2650000}"/>
    <cellStyle name="40 % - Markeringsfarve3 3 4 5 3" xfId="23352" xr:uid="{00000000-0005-0000-0000-0000E3650000}"/>
    <cellStyle name="40 % - Markeringsfarve3 3 4 5 4" xfId="38339" xr:uid="{00000000-0005-0000-0000-0000E4650000}"/>
    <cellStyle name="40 % - Markeringsfarve3 3 4 6" xfId="12562" xr:uid="{00000000-0005-0000-0000-0000E5650000}"/>
    <cellStyle name="40 % - Markeringsfarve3 3 4 6 2" xfId="28882" xr:uid="{00000000-0005-0000-0000-0000E6650000}"/>
    <cellStyle name="40 % - Markeringsfarve3 3 4 6 3" xfId="43847" xr:uid="{00000000-0005-0000-0000-0000E7650000}"/>
    <cellStyle name="40 % - Markeringsfarve3 3 4 7" xfId="21860" xr:uid="{00000000-0005-0000-0000-0000E8650000}"/>
    <cellStyle name="40 % - Markeringsfarve3 3 4 8" xfId="36848" xr:uid="{00000000-0005-0000-0000-0000E9650000}"/>
    <cellStyle name="40 % - Markeringsfarve3 3 5" xfId="4430" xr:uid="{00000000-0005-0000-0000-0000EA650000}"/>
    <cellStyle name="40 % - Markeringsfarve3 3 5 2" xfId="4431" xr:uid="{00000000-0005-0000-0000-0000EB650000}"/>
    <cellStyle name="40 % - Markeringsfarve3 3 5 2 2" xfId="4432" xr:uid="{00000000-0005-0000-0000-0000EC650000}"/>
    <cellStyle name="40 % - Markeringsfarve3 3 5 2 2 2" xfId="8473" xr:uid="{00000000-0005-0000-0000-0000ED650000}"/>
    <cellStyle name="40 % - Markeringsfarve3 3 5 2 2 2 2" xfId="15952" xr:uid="{00000000-0005-0000-0000-0000EE650000}"/>
    <cellStyle name="40 % - Markeringsfarve3 3 5 2 2 2 2 2" xfId="32267" xr:uid="{00000000-0005-0000-0000-0000EF650000}"/>
    <cellStyle name="40 % - Markeringsfarve3 3 5 2 2 2 2 3" xfId="47231" xr:uid="{00000000-0005-0000-0000-0000F0650000}"/>
    <cellStyle name="40 % - Markeringsfarve3 3 5 2 2 2 3" xfId="25245" xr:uid="{00000000-0005-0000-0000-0000F1650000}"/>
    <cellStyle name="40 % - Markeringsfarve3 3 5 2 2 2 4" xfId="40232" xr:uid="{00000000-0005-0000-0000-0000F2650000}"/>
    <cellStyle name="40 % - Markeringsfarve3 3 5 2 2 3" xfId="12569" xr:uid="{00000000-0005-0000-0000-0000F3650000}"/>
    <cellStyle name="40 % - Markeringsfarve3 3 5 2 2 3 2" xfId="28889" xr:uid="{00000000-0005-0000-0000-0000F4650000}"/>
    <cellStyle name="40 % - Markeringsfarve3 3 5 2 2 3 3" xfId="43854" xr:uid="{00000000-0005-0000-0000-0000F5650000}"/>
    <cellStyle name="40 % - Markeringsfarve3 3 5 2 2 4" xfId="21867" xr:uid="{00000000-0005-0000-0000-0000F6650000}"/>
    <cellStyle name="40 % - Markeringsfarve3 3 5 2 2 5" xfId="36855" xr:uid="{00000000-0005-0000-0000-0000F7650000}"/>
    <cellStyle name="40 % - Markeringsfarve3 3 5 2 3" xfId="7019" xr:uid="{00000000-0005-0000-0000-0000F8650000}"/>
    <cellStyle name="40 % - Markeringsfarve3 3 5 2 3 2" xfId="14514" xr:uid="{00000000-0005-0000-0000-0000F9650000}"/>
    <cellStyle name="40 % - Markeringsfarve3 3 5 2 3 2 2" xfId="30829" xr:uid="{00000000-0005-0000-0000-0000FA650000}"/>
    <cellStyle name="40 % - Markeringsfarve3 3 5 2 3 2 3" xfId="45793" xr:uid="{00000000-0005-0000-0000-0000FB650000}"/>
    <cellStyle name="40 % - Markeringsfarve3 3 5 2 3 3" xfId="23807" xr:uid="{00000000-0005-0000-0000-0000FC650000}"/>
    <cellStyle name="40 % - Markeringsfarve3 3 5 2 3 4" xfId="38794" xr:uid="{00000000-0005-0000-0000-0000FD650000}"/>
    <cellStyle name="40 % - Markeringsfarve3 3 5 2 4" xfId="12568" xr:uid="{00000000-0005-0000-0000-0000FE650000}"/>
    <cellStyle name="40 % - Markeringsfarve3 3 5 2 4 2" xfId="28888" xr:uid="{00000000-0005-0000-0000-0000FF650000}"/>
    <cellStyle name="40 % - Markeringsfarve3 3 5 2 4 3" xfId="43853" xr:uid="{00000000-0005-0000-0000-000000660000}"/>
    <cellStyle name="40 % - Markeringsfarve3 3 5 2 5" xfId="21866" xr:uid="{00000000-0005-0000-0000-000001660000}"/>
    <cellStyle name="40 % - Markeringsfarve3 3 5 2 6" xfId="36854" xr:uid="{00000000-0005-0000-0000-000002660000}"/>
    <cellStyle name="40 % - Markeringsfarve3 3 5 3" xfId="4433" xr:uid="{00000000-0005-0000-0000-000003660000}"/>
    <cellStyle name="40 % - Markeringsfarve3 3 5 3 2" xfId="7703" xr:uid="{00000000-0005-0000-0000-000004660000}"/>
    <cellStyle name="40 % - Markeringsfarve3 3 5 3 2 2" xfId="15192" xr:uid="{00000000-0005-0000-0000-000005660000}"/>
    <cellStyle name="40 % - Markeringsfarve3 3 5 3 2 2 2" xfId="31507" xr:uid="{00000000-0005-0000-0000-000006660000}"/>
    <cellStyle name="40 % - Markeringsfarve3 3 5 3 2 2 3" xfId="46471" xr:uid="{00000000-0005-0000-0000-000007660000}"/>
    <cellStyle name="40 % - Markeringsfarve3 3 5 3 2 3" xfId="24485" xr:uid="{00000000-0005-0000-0000-000008660000}"/>
    <cellStyle name="40 % - Markeringsfarve3 3 5 3 2 4" xfId="39472" xr:uid="{00000000-0005-0000-0000-000009660000}"/>
    <cellStyle name="40 % - Markeringsfarve3 3 5 3 3" xfId="12570" xr:uid="{00000000-0005-0000-0000-00000A660000}"/>
    <cellStyle name="40 % - Markeringsfarve3 3 5 3 3 2" xfId="28890" xr:uid="{00000000-0005-0000-0000-00000B660000}"/>
    <cellStyle name="40 % - Markeringsfarve3 3 5 3 3 3" xfId="43855" xr:uid="{00000000-0005-0000-0000-00000C660000}"/>
    <cellStyle name="40 % - Markeringsfarve3 3 5 3 4" xfId="21868" xr:uid="{00000000-0005-0000-0000-00000D660000}"/>
    <cellStyle name="40 % - Markeringsfarve3 3 5 3 5" xfId="36856" xr:uid="{00000000-0005-0000-0000-00000E660000}"/>
    <cellStyle name="40 % - Markeringsfarve3 3 5 4" xfId="4434" xr:uid="{00000000-0005-0000-0000-00000F660000}"/>
    <cellStyle name="40 % - Markeringsfarve3 3 5 4 2" xfId="9360" xr:uid="{00000000-0005-0000-0000-000010660000}"/>
    <cellStyle name="40 % - Markeringsfarve3 3 5 4 2 2" xfId="16819" xr:uid="{00000000-0005-0000-0000-000011660000}"/>
    <cellStyle name="40 % - Markeringsfarve3 3 5 4 2 2 2" xfId="33134" xr:uid="{00000000-0005-0000-0000-000012660000}"/>
    <cellStyle name="40 % - Markeringsfarve3 3 5 4 2 2 3" xfId="48098" xr:uid="{00000000-0005-0000-0000-000013660000}"/>
    <cellStyle name="40 % - Markeringsfarve3 3 5 4 2 3" xfId="26112" xr:uid="{00000000-0005-0000-0000-000014660000}"/>
    <cellStyle name="40 % - Markeringsfarve3 3 5 4 2 4" xfId="41099" xr:uid="{00000000-0005-0000-0000-000015660000}"/>
    <cellStyle name="40 % - Markeringsfarve3 3 5 4 3" xfId="12571" xr:uid="{00000000-0005-0000-0000-000016660000}"/>
    <cellStyle name="40 % - Markeringsfarve3 3 5 4 3 2" xfId="28891" xr:uid="{00000000-0005-0000-0000-000017660000}"/>
    <cellStyle name="40 % - Markeringsfarve3 3 5 4 3 3" xfId="43856" xr:uid="{00000000-0005-0000-0000-000018660000}"/>
    <cellStyle name="40 % - Markeringsfarve3 3 5 4 4" xfId="21869" xr:uid="{00000000-0005-0000-0000-000019660000}"/>
    <cellStyle name="40 % - Markeringsfarve3 3 5 4 5" xfId="36857" xr:uid="{00000000-0005-0000-0000-00001A660000}"/>
    <cellStyle name="40 % - Markeringsfarve3 3 5 5" xfId="6564" xr:uid="{00000000-0005-0000-0000-00001B660000}"/>
    <cellStyle name="40 % - Markeringsfarve3 3 5 5 2" xfId="14060" xr:uid="{00000000-0005-0000-0000-00001C660000}"/>
    <cellStyle name="40 % - Markeringsfarve3 3 5 5 2 2" xfId="30375" xr:uid="{00000000-0005-0000-0000-00001D660000}"/>
    <cellStyle name="40 % - Markeringsfarve3 3 5 5 2 3" xfId="45339" xr:uid="{00000000-0005-0000-0000-00001E660000}"/>
    <cellStyle name="40 % - Markeringsfarve3 3 5 5 3" xfId="23353" xr:uid="{00000000-0005-0000-0000-00001F660000}"/>
    <cellStyle name="40 % - Markeringsfarve3 3 5 5 4" xfId="38340" xr:uid="{00000000-0005-0000-0000-000020660000}"/>
    <cellStyle name="40 % - Markeringsfarve3 3 5 6" xfId="12567" xr:uid="{00000000-0005-0000-0000-000021660000}"/>
    <cellStyle name="40 % - Markeringsfarve3 3 5 6 2" xfId="28887" xr:uid="{00000000-0005-0000-0000-000022660000}"/>
    <cellStyle name="40 % - Markeringsfarve3 3 5 6 3" xfId="43852" xr:uid="{00000000-0005-0000-0000-000023660000}"/>
    <cellStyle name="40 % - Markeringsfarve3 3 5 7" xfId="21865" xr:uid="{00000000-0005-0000-0000-000024660000}"/>
    <cellStyle name="40 % - Markeringsfarve3 3 5 8" xfId="36853" xr:uid="{00000000-0005-0000-0000-000025660000}"/>
    <cellStyle name="40 % - Markeringsfarve3 3 6" xfId="4435" xr:uid="{00000000-0005-0000-0000-000026660000}"/>
    <cellStyle name="40 % - Markeringsfarve3 3 6 2" xfId="4436" xr:uid="{00000000-0005-0000-0000-000027660000}"/>
    <cellStyle name="40 % - Markeringsfarve3 3 6 2 2" xfId="4437" xr:uid="{00000000-0005-0000-0000-000028660000}"/>
    <cellStyle name="40 % - Markeringsfarve3 3 6 2 2 2" xfId="8537" xr:uid="{00000000-0005-0000-0000-000029660000}"/>
    <cellStyle name="40 % - Markeringsfarve3 3 6 2 2 2 2" xfId="16016" xr:uid="{00000000-0005-0000-0000-00002A660000}"/>
    <cellStyle name="40 % - Markeringsfarve3 3 6 2 2 2 2 2" xfId="32331" xr:uid="{00000000-0005-0000-0000-00002B660000}"/>
    <cellStyle name="40 % - Markeringsfarve3 3 6 2 2 2 2 3" xfId="47295" xr:uid="{00000000-0005-0000-0000-00002C660000}"/>
    <cellStyle name="40 % - Markeringsfarve3 3 6 2 2 2 3" xfId="25309" xr:uid="{00000000-0005-0000-0000-00002D660000}"/>
    <cellStyle name="40 % - Markeringsfarve3 3 6 2 2 2 4" xfId="40296" xr:uid="{00000000-0005-0000-0000-00002E660000}"/>
    <cellStyle name="40 % - Markeringsfarve3 3 6 2 2 3" xfId="12574" xr:uid="{00000000-0005-0000-0000-00002F660000}"/>
    <cellStyle name="40 % - Markeringsfarve3 3 6 2 2 3 2" xfId="28894" xr:uid="{00000000-0005-0000-0000-000030660000}"/>
    <cellStyle name="40 % - Markeringsfarve3 3 6 2 2 3 3" xfId="43859" xr:uid="{00000000-0005-0000-0000-000031660000}"/>
    <cellStyle name="40 % - Markeringsfarve3 3 6 2 2 4" xfId="21872" xr:uid="{00000000-0005-0000-0000-000032660000}"/>
    <cellStyle name="40 % - Markeringsfarve3 3 6 2 2 5" xfId="36860" xr:uid="{00000000-0005-0000-0000-000033660000}"/>
    <cellStyle name="40 % - Markeringsfarve3 3 6 2 3" xfId="7081" xr:uid="{00000000-0005-0000-0000-000034660000}"/>
    <cellStyle name="40 % - Markeringsfarve3 3 6 2 3 2" xfId="14573" xr:uid="{00000000-0005-0000-0000-000035660000}"/>
    <cellStyle name="40 % - Markeringsfarve3 3 6 2 3 2 2" xfId="30888" xr:uid="{00000000-0005-0000-0000-000036660000}"/>
    <cellStyle name="40 % - Markeringsfarve3 3 6 2 3 2 3" xfId="45852" xr:uid="{00000000-0005-0000-0000-000037660000}"/>
    <cellStyle name="40 % - Markeringsfarve3 3 6 2 3 3" xfId="23866" xr:uid="{00000000-0005-0000-0000-000038660000}"/>
    <cellStyle name="40 % - Markeringsfarve3 3 6 2 3 4" xfId="38853" xr:uid="{00000000-0005-0000-0000-000039660000}"/>
    <cellStyle name="40 % - Markeringsfarve3 3 6 2 4" xfId="12573" xr:uid="{00000000-0005-0000-0000-00003A660000}"/>
    <cellStyle name="40 % - Markeringsfarve3 3 6 2 4 2" xfId="28893" xr:uid="{00000000-0005-0000-0000-00003B660000}"/>
    <cellStyle name="40 % - Markeringsfarve3 3 6 2 4 3" xfId="43858" xr:uid="{00000000-0005-0000-0000-00003C660000}"/>
    <cellStyle name="40 % - Markeringsfarve3 3 6 2 5" xfId="21871" xr:uid="{00000000-0005-0000-0000-00003D660000}"/>
    <cellStyle name="40 % - Markeringsfarve3 3 6 2 6" xfId="36859" xr:uid="{00000000-0005-0000-0000-00003E660000}"/>
    <cellStyle name="40 % - Markeringsfarve3 3 6 3" xfId="4438" xr:uid="{00000000-0005-0000-0000-00003F660000}"/>
    <cellStyle name="40 % - Markeringsfarve3 3 6 3 2" xfId="7813" xr:uid="{00000000-0005-0000-0000-000040660000}"/>
    <cellStyle name="40 % - Markeringsfarve3 3 6 3 2 2" xfId="15301" xr:uid="{00000000-0005-0000-0000-000041660000}"/>
    <cellStyle name="40 % - Markeringsfarve3 3 6 3 2 2 2" xfId="31616" xr:uid="{00000000-0005-0000-0000-000042660000}"/>
    <cellStyle name="40 % - Markeringsfarve3 3 6 3 2 2 3" xfId="46580" xr:uid="{00000000-0005-0000-0000-000043660000}"/>
    <cellStyle name="40 % - Markeringsfarve3 3 6 3 2 3" xfId="24594" xr:uid="{00000000-0005-0000-0000-000044660000}"/>
    <cellStyle name="40 % - Markeringsfarve3 3 6 3 2 4" xfId="39581" xr:uid="{00000000-0005-0000-0000-000045660000}"/>
    <cellStyle name="40 % - Markeringsfarve3 3 6 3 3" xfId="12575" xr:uid="{00000000-0005-0000-0000-000046660000}"/>
    <cellStyle name="40 % - Markeringsfarve3 3 6 3 3 2" xfId="28895" xr:uid="{00000000-0005-0000-0000-000047660000}"/>
    <cellStyle name="40 % - Markeringsfarve3 3 6 3 3 3" xfId="43860" xr:uid="{00000000-0005-0000-0000-000048660000}"/>
    <cellStyle name="40 % - Markeringsfarve3 3 6 3 4" xfId="21873" xr:uid="{00000000-0005-0000-0000-000049660000}"/>
    <cellStyle name="40 % - Markeringsfarve3 3 6 3 5" xfId="36861" xr:uid="{00000000-0005-0000-0000-00004A660000}"/>
    <cellStyle name="40 % - Markeringsfarve3 3 6 4" xfId="4439" xr:uid="{00000000-0005-0000-0000-00004B660000}"/>
    <cellStyle name="40 % - Markeringsfarve3 3 6 4 2" xfId="9084" xr:uid="{00000000-0005-0000-0000-00004C660000}"/>
    <cellStyle name="40 % - Markeringsfarve3 3 6 4 2 2" xfId="16555" xr:uid="{00000000-0005-0000-0000-00004D660000}"/>
    <cellStyle name="40 % - Markeringsfarve3 3 6 4 2 2 2" xfId="32870" xr:uid="{00000000-0005-0000-0000-00004E660000}"/>
    <cellStyle name="40 % - Markeringsfarve3 3 6 4 2 2 3" xfId="47834" xr:uid="{00000000-0005-0000-0000-00004F660000}"/>
    <cellStyle name="40 % - Markeringsfarve3 3 6 4 2 3" xfId="25848" xr:uid="{00000000-0005-0000-0000-000050660000}"/>
    <cellStyle name="40 % - Markeringsfarve3 3 6 4 2 4" xfId="40835" xr:uid="{00000000-0005-0000-0000-000051660000}"/>
    <cellStyle name="40 % - Markeringsfarve3 3 6 4 3" xfId="12576" xr:uid="{00000000-0005-0000-0000-000052660000}"/>
    <cellStyle name="40 % - Markeringsfarve3 3 6 4 3 2" xfId="28896" xr:uid="{00000000-0005-0000-0000-000053660000}"/>
    <cellStyle name="40 % - Markeringsfarve3 3 6 4 3 3" xfId="43861" xr:uid="{00000000-0005-0000-0000-000054660000}"/>
    <cellStyle name="40 % - Markeringsfarve3 3 6 4 4" xfId="21874" xr:uid="{00000000-0005-0000-0000-000055660000}"/>
    <cellStyle name="40 % - Markeringsfarve3 3 6 4 5" xfId="36862" xr:uid="{00000000-0005-0000-0000-000056660000}"/>
    <cellStyle name="40 % - Markeringsfarve3 3 6 5" xfId="6565" xr:uid="{00000000-0005-0000-0000-000057660000}"/>
    <cellStyle name="40 % - Markeringsfarve3 3 6 5 2" xfId="14061" xr:uid="{00000000-0005-0000-0000-000058660000}"/>
    <cellStyle name="40 % - Markeringsfarve3 3 6 5 2 2" xfId="30376" xr:uid="{00000000-0005-0000-0000-000059660000}"/>
    <cellStyle name="40 % - Markeringsfarve3 3 6 5 2 3" xfId="45340" xr:uid="{00000000-0005-0000-0000-00005A660000}"/>
    <cellStyle name="40 % - Markeringsfarve3 3 6 5 3" xfId="23354" xr:uid="{00000000-0005-0000-0000-00005B660000}"/>
    <cellStyle name="40 % - Markeringsfarve3 3 6 5 4" xfId="38341" xr:uid="{00000000-0005-0000-0000-00005C660000}"/>
    <cellStyle name="40 % - Markeringsfarve3 3 6 6" xfId="12572" xr:uid="{00000000-0005-0000-0000-00005D660000}"/>
    <cellStyle name="40 % - Markeringsfarve3 3 6 6 2" xfId="28892" xr:uid="{00000000-0005-0000-0000-00005E660000}"/>
    <cellStyle name="40 % - Markeringsfarve3 3 6 6 3" xfId="43857" xr:uid="{00000000-0005-0000-0000-00005F660000}"/>
    <cellStyle name="40 % - Markeringsfarve3 3 6 7" xfId="21870" xr:uid="{00000000-0005-0000-0000-000060660000}"/>
    <cellStyle name="40 % - Markeringsfarve3 3 6 8" xfId="36858" xr:uid="{00000000-0005-0000-0000-000061660000}"/>
    <cellStyle name="40 % - Markeringsfarve3 3 7" xfId="4440" xr:uid="{00000000-0005-0000-0000-000062660000}"/>
    <cellStyle name="40 % - Markeringsfarve3 3 7 2" xfId="4441" xr:uid="{00000000-0005-0000-0000-000063660000}"/>
    <cellStyle name="40 % - Markeringsfarve3 3 7 2 2" xfId="4442" xr:uid="{00000000-0005-0000-0000-000064660000}"/>
    <cellStyle name="40 % - Markeringsfarve3 3 7 2 2 2" xfId="8654" xr:uid="{00000000-0005-0000-0000-000065660000}"/>
    <cellStyle name="40 % - Markeringsfarve3 3 7 2 2 2 2" xfId="16133" xr:uid="{00000000-0005-0000-0000-000066660000}"/>
    <cellStyle name="40 % - Markeringsfarve3 3 7 2 2 2 2 2" xfId="32448" xr:uid="{00000000-0005-0000-0000-000067660000}"/>
    <cellStyle name="40 % - Markeringsfarve3 3 7 2 2 2 2 3" xfId="47412" xr:uid="{00000000-0005-0000-0000-000068660000}"/>
    <cellStyle name="40 % - Markeringsfarve3 3 7 2 2 2 3" xfId="25426" xr:uid="{00000000-0005-0000-0000-000069660000}"/>
    <cellStyle name="40 % - Markeringsfarve3 3 7 2 2 2 4" xfId="40413" xr:uid="{00000000-0005-0000-0000-00006A660000}"/>
    <cellStyle name="40 % - Markeringsfarve3 3 7 2 2 3" xfId="12579" xr:uid="{00000000-0005-0000-0000-00006B660000}"/>
    <cellStyle name="40 % - Markeringsfarve3 3 7 2 2 3 2" xfId="28899" xr:uid="{00000000-0005-0000-0000-00006C660000}"/>
    <cellStyle name="40 % - Markeringsfarve3 3 7 2 2 3 3" xfId="43864" xr:uid="{00000000-0005-0000-0000-00006D660000}"/>
    <cellStyle name="40 % - Markeringsfarve3 3 7 2 2 4" xfId="21877" xr:uid="{00000000-0005-0000-0000-00006E660000}"/>
    <cellStyle name="40 % - Markeringsfarve3 3 7 2 2 5" xfId="36865" xr:uid="{00000000-0005-0000-0000-00006F660000}"/>
    <cellStyle name="40 % - Markeringsfarve3 3 7 2 3" xfId="7180" xr:uid="{00000000-0005-0000-0000-000070660000}"/>
    <cellStyle name="40 % - Markeringsfarve3 3 7 2 3 2" xfId="14672" xr:uid="{00000000-0005-0000-0000-000071660000}"/>
    <cellStyle name="40 % - Markeringsfarve3 3 7 2 3 2 2" xfId="30987" xr:uid="{00000000-0005-0000-0000-000072660000}"/>
    <cellStyle name="40 % - Markeringsfarve3 3 7 2 3 2 3" xfId="45951" xr:uid="{00000000-0005-0000-0000-000073660000}"/>
    <cellStyle name="40 % - Markeringsfarve3 3 7 2 3 3" xfId="23965" xr:uid="{00000000-0005-0000-0000-000074660000}"/>
    <cellStyle name="40 % - Markeringsfarve3 3 7 2 3 4" xfId="38952" xr:uid="{00000000-0005-0000-0000-000075660000}"/>
    <cellStyle name="40 % - Markeringsfarve3 3 7 2 4" xfId="12578" xr:uid="{00000000-0005-0000-0000-000076660000}"/>
    <cellStyle name="40 % - Markeringsfarve3 3 7 2 4 2" xfId="28898" xr:uid="{00000000-0005-0000-0000-000077660000}"/>
    <cellStyle name="40 % - Markeringsfarve3 3 7 2 4 3" xfId="43863" xr:uid="{00000000-0005-0000-0000-000078660000}"/>
    <cellStyle name="40 % - Markeringsfarve3 3 7 2 5" xfId="21876" xr:uid="{00000000-0005-0000-0000-000079660000}"/>
    <cellStyle name="40 % - Markeringsfarve3 3 7 2 6" xfId="36864" xr:uid="{00000000-0005-0000-0000-00007A660000}"/>
    <cellStyle name="40 % - Markeringsfarve3 3 7 3" xfId="4443" xr:uid="{00000000-0005-0000-0000-00007B660000}"/>
    <cellStyle name="40 % - Markeringsfarve3 3 7 3 2" xfId="7930" xr:uid="{00000000-0005-0000-0000-00007C660000}"/>
    <cellStyle name="40 % - Markeringsfarve3 3 7 3 2 2" xfId="15418" xr:uid="{00000000-0005-0000-0000-00007D660000}"/>
    <cellStyle name="40 % - Markeringsfarve3 3 7 3 2 2 2" xfId="31733" xr:uid="{00000000-0005-0000-0000-00007E660000}"/>
    <cellStyle name="40 % - Markeringsfarve3 3 7 3 2 2 3" xfId="46697" xr:uid="{00000000-0005-0000-0000-00007F660000}"/>
    <cellStyle name="40 % - Markeringsfarve3 3 7 3 2 3" xfId="24711" xr:uid="{00000000-0005-0000-0000-000080660000}"/>
    <cellStyle name="40 % - Markeringsfarve3 3 7 3 2 4" xfId="39698" xr:uid="{00000000-0005-0000-0000-000081660000}"/>
    <cellStyle name="40 % - Markeringsfarve3 3 7 3 3" xfId="12580" xr:uid="{00000000-0005-0000-0000-000082660000}"/>
    <cellStyle name="40 % - Markeringsfarve3 3 7 3 3 2" xfId="28900" xr:uid="{00000000-0005-0000-0000-000083660000}"/>
    <cellStyle name="40 % - Markeringsfarve3 3 7 3 3 3" xfId="43865" xr:uid="{00000000-0005-0000-0000-000084660000}"/>
    <cellStyle name="40 % - Markeringsfarve3 3 7 3 4" xfId="21878" xr:uid="{00000000-0005-0000-0000-000085660000}"/>
    <cellStyle name="40 % - Markeringsfarve3 3 7 3 5" xfId="36866" xr:uid="{00000000-0005-0000-0000-000086660000}"/>
    <cellStyle name="40 % - Markeringsfarve3 3 7 4" xfId="4444" xr:uid="{00000000-0005-0000-0000-000087660000}"/>
    <cellStyle name="40 % - Markeringsfarve3 3 7 4 2" xfId="9311" xr:uid="{00000000-0005-0000-0000-000088660000}"/>
    <cellStyle name="40 % - Markeringsfarve3 3 7 4 2 2" xfId="16772" xr:uid="{00000000-0005-0000-0000-000089660000}"/>
    <cellStyle name="40 % - Markeringsfarve3 3 7 4 2 2 2" xfId="33087" xr:uid="{00000000-0005-0000-0000-00008A660000}"/>
    <cellStyle name="40 % - Markeringsfarve3 3 7 4 2 2 3" xfId="48051" xr:uid="{00000000-0005-0000-0000-00008B660000}"/>
    <cellStyle name="40 % - Markeringsfarve3 3 7 4 2 3" xfId="26065" xr:uid="{00000000-0005-0000-0000-00008C660000}"/>
    <cellStyle name="40 % - Markeringsfarve3 3 7 4 2 4" xfId="41052" xr:uid="{00000000-0005-0000-0000-00008D660000}"/>
    <cellStyle name="40 % - Markeringsfarve3 3 7 4 3" xfId="12581" xr:uid="{00000000-0005-0000-0000-00008E660000}"/>
    <cellStyle name="40 % - Markeringsfarve3 3 7 4 3 2" xfId="28901" xr:uid="{00000000-0005-0000-0000-00008F660000}"/>
    <cellStyle name="40 % - Markeringsfarve3 3 7 4 3 3" xfId="43866" xr:uid="{00000000-0005-0000-0000-000090660000}"/>
    <cellStyle name="40 % - Markeringsfarve3 3 7 4 4" xfId="21879" xr:uid="{00000000-0005-0000-0000-000091660000}"/>
    <cellStyle name="40 % - Markeringsfarve3 3 7 4 5" xfId="36867" xr:uid="{00000000-0005-0000-0000-000092660000}"/>
    <cellStyle name="40 % - Markeringsfarve3 3 7 5" xfId="6566" xr:uid="{00000000-0005-0000-0000-000093660000}"/>
    <cellStyle name="40 % - Markeringsfarve3 3 7 5 2" xfId="14062" xr:uid="{00000000-0005-0000-0000-000094660000}"/>
    <cellStyle name="40 % - Markeringsfarve3 3 7 5 2 2" xfId="30377" xr:uid="{00000000-0005-0000-0000-000095660000}"/>
    <cellStyle name="40 % - Markeringsfarve3 3 7 5 2 3" xfId="45341" xr:uid="{00000000-0005-0000-0000-000096660000}"/>
    <cellStyle name="40 % - Markeringsfarve3 3 7 5 3" xfId="23355" xr:uid="{00000000-0005-0000-0000-000097660000}"/>
    <cellStyle name="40 % - Markeringsfarve3 3 7 5 4" xfId="38342" xr:uid="{00000000-0005-0000-0000-000098660000}"/>
    <cellStyle name="40 % - Markeringsfarve3 3 7 6" xfId="12577" xr:uid="{00000000-0005-0000-0000-000099660000}"/>
    <cellStyle name="40 % - Markeringsfarve3 3 7 6 2" xfId="28897" xr:uid="{00000000-0005-0000-0000-00009A660000}"/>
    <cellStyle name="40 % - Markeringsfarve3 3 7 6 3" xfId="43862" xr:uid="{00000000-0005-0000-0000-00009B660000}"/>
    <cellStyle name="40 % - Markeringsfarve3 3 7 7" xfId="21875" xr:uid="{00000000-0005-0000-0000-00009C660000}"/>
    <cellStyle name="40 % - Markeringsfarve3 3 7 8" xfId="36863" xr:uid="{00000000-0005-0000-0000-00009D660000}"/>
    <cellStyle name="40 % - Markeringsfarve3 3 8" xfId="4445" xr:uid="{00000000-0005-0000-0000-00009E660000}"/>
    <cellStyle name="40 % - Markeringsfarve3 3 8 2" xfId="4446" xr:uid="{00000000-0005-0000-0000-00009F660000}"/>
    <cellStyle name="40 % - Markeringsfarve3 3 8 2 2" xfId="4447" xr:uid="{00000000-0005-0000-0000-0000A0660000}"/>
    <cellStyle name="40 % - Markeringsfarve3 3 8 2 2 2" xfId="8828" xr:uid="{00000000-0005-0000-0000-0000A1660000}"/>
    <cellStyle name="40 % - Markeringsfarve3 3 8 2 2 2 2" xfId="16307" xr:uid="{00000000-0005-0000-0000-0000A2660000}"/>
    <cellStyle name="40 % - Markeringsfarve3 3 8 2 2 2 2 2" xfId="32622" xr:uid="{00000000-0005-0000-0000-0000A3660000}"/>
    <cellStyle name="40 % - Markeringsfarve3 3 8 2 2 2 2 3" xfId="47586" xr:uid="{00000000-0005-0000-0000-0000A4660000}"/>
    <cellStyle name="40 % - Markeringsfarve3 3 8 2 2 2 3" xfId="25600" xr:uid="{00000000-0005-0000-0000-0000A5660000}"/>
    <cellStyle name="40 % - Markeringsfarve3 3 8 2 2 2 4" xfId="40587" xr:uid="{00000000-0005-0000-0000-0000A6660000}"/>
    <cellStyle name="40 % - Markeringsfarve3 3 8 2 2 3" xfId="12584" xr:uid="{00000000-0005-0000-0000-0000A7660000}"/>
    <cellStyle name="40 % - Markeringsfarve3 3 8 2 2 3 2" xfId="28904" xr:uid="{00000000-0005-0000-0000-0000A8660000}"/>
    <cellStyle name="40 % - Markeringsfarve3 3 8 2 2 3 3" xfId="43869" xr:uid="{00000000-0005-0000-0000-0000A9660000}"/>
    <cellStyle name="40 % - Markeringsfarve3 3 8 2 2 4" xfId="21882" xr:uid="{00000000-0005-0000-0000-0000AA660000}"/>
    <cellStyle name="40 % - Markeringsfarve3 3 8 2 2 5" xfId="36870" xr:uid="{00000000-0005-0000-0000-0000AB660000}"/>
    <cellStyle name="40 % - Markeringsfarve3 3 8 2 3" xfId="7321" xr:uid="{00000000-0005-0000-0000-0000AC660000}"/>
    <cellStyle name="40 % - Markeringsfarve3 3 8 2 3 2" xfId="14813" xr:uid="{00000000-0005-0000-0000-0000AD660000}"/>
    <cellStyle name="40 % - Markeringsfarve3 3 8 2 3 2 2" xfId="31128" xr:uid="{00000000-0005-0000-0000-0000AE660000}"/>
    <cellStyle name="40 % - Markeringsfarve3 3 8 2 3 2 3" xfId="46092" xr:uid="{00000000-0005-0000-0000-0000AF660000}"/>
    <cellStyle name="40 % - Markeringsfarve3 3 8 2 3 3" xfId="24106" xr:uid="{00000000-0005-0000-0000-0000B0660000}"/>
    <cellStyle name="40 % - Markeringsfarve3 3 8 2 3 4" xfId="39093" xr:uid="{00000000-0005-0000-0000-0000B1660000}"/>
    <cellStyle name="40 % - Markeringsfarve3 3 8 2 4" xfId="12583" xr:uid="{00000000-0005-0000-0000-0000B2660000}"/>
    <cellStyle name="40 % - Markeringsfarve3 3 8 2 4 2" xfId="28903" xr:uid="{00000000-0005-0000-0000-0000B3660000}"/>
    <cellStyle name="40 % - Markeringsfarve3 3 8 2 4 3" xfId="43868" xr:uid="{00000000-0005-0000-0000-0000B4660000}"/>
    <cellStyle name="40 % - Markeringsfarve3 3 8 2 5" xfId="21881" xr:uid="{00000000-0005-0000-0000-0000B5660000}"/>
    <cellStyle name="40 % - Markeringsfarve3 3 8 2 6" xfId="36869" xr:uid="{00000000-0005-0000-0000-0000B6660000}"/>
    <cellStyle name="40 % - Markeringsfarve3 3 8 3" xfId="4448" xr:uid="{00000000-0005-0000-0000-0000B7660000}"/>
    <cellStyle name="40 % - Markeringsfarve3 3 8 3 2" xfId="8105" xr:uid="{00000000-0005-0000-0000-0000B8660000}"/>
    <cellStyle name="40 % - Markeringsfarve3 3 8 3 2 2" xfId="15593" xr:uid="{00000000-0005-0000-0000-0000B9660000}"/>
    <cellStyle name="40 % - Markeringsfarve3 3 8 3 2 2 2" xfId="31908" xr:uid="{00000000-0005-0000-0000-0000BA660000}"/>
    <cellStyle name="40 % - Markeringsfarve3 3 8 3 2 2 3" xfId="46872" xr:uid="{00000000-0005-0000-0000-0000BB660000}"/>
    <cellStyle name="40 % - Markeringsfarve3 3 8 3 2 3" xfId="24886" xr:uid="{00000000-0005-0000-0000-0000BC660000}"/>
    <cellStyle name="40 % - Markeringsfarve3 3 8 3 2 4" xfId="39873" xr:uid="{00000000-0005-0000-0000-0000BD660000}"/>
    <cellStyle name="40 % - Markeringsfarve3 3 8 3 3" xfId="12585" xr:uid="{00000000-0005-0000-0000-0000BE660000}"/>
    <cellStyle name="40 % - Markeringsfarve3 3 8 3 3 2" xfId="28905" xr:uid="{00000000-0005-0000-0000-0000BF660000}"/>
    <cellStyle name="40 % - Markeringsfarve3 3 8 3 3 3" xfId="43870" xr:uid="{00000000-0005-0000-0000-0000C0660000}"/>
    <cellStyle name="40 % - Markeringsfarve3 3 8 3 4" xfId="21883" xr:uid="{00000000-0005-0000-0000-0000C1660000}"/>
    <cellStyle name="40 % - Markeringsfarve3 3 8 3 5" xfId="36871" xr:uid="{00000000-0005-0000-0000-0000C2660000}"/>
    <cellStyle name="40 % - Markeringsfarve3 3 8 4" xfId="4449" xr:uid="{00000000-0005-0000-0000-0000C3660000}"/>
    <cellStyle name="40 % - Markeringsfarve3 3 8 4 2" xfId="8960" xr:uid="{00000000-0005-0000-0000-0000C4660000}"/>
    <cellStyle name="40 % - Markeringsfarve3 3 8 4 2 2" xfId="16432" xr:uid="{00000000-0005-0000-0000-0000C5660000}"/>
    <cellStyle name="40 % - Markeringsfarve3 3 8 4 2 2 2" xfId="32747" xr:uid="{00000000-0005-0000-0000-0000C6660000}"/>
    <cellStyle name="40 % - Markeringsfarve3 3 8 4 2 2 3" xfId="47711" xr:uid="{00000000-0005-0000-0000-0000C7660000}"/>
    <cellStyle name="40 % - Markeringsfarve3 3 8 4 2 3" xfId="25725" xr:uid="{00000000-0005-0000-0000-0000C8660000}"/>
    <cellStyle name="40 % - Markeringsfarve3 3 8 4 2 4" xfId="40712" xr:uid="{00000000-0005-0000-0000-0000C9660000}"/>
    <cellStyle name="40 % - Markeringsfarve3 3 8 4 3" xfId="12586" xr:uid="{00000000-0005-0000-0000-0000CA660000}"/>
    <cellStyle name="40 % - Markeringsfarve3 3 8 4 3 2" xfId="28906" xr:uid="{00000000-0005-0000-0000-0000CB660000}"/>
    <cellStyle name="40 % - Markeringsfarve3 3 8 4 3 3" xfId="43871" xr:uid="{00000000-0005-0000-0000-0000CC660000}"/>
    <cellStyle name="40 % - Markeringsfarve3 3 8 4 4" xfId="21884" xr:uid="{00000000-0005-0000-0000-0000CD660000}"/>
    <cellStyle name="40 % - Markeringsfarve3 3 8 4 5" xfId="36872" xr:uid="{00000000-0005-0000-0000-0000CE660000}"/>
    <cellStyle name="40 % - Markeringsfarve3 3 8 5" xfId="6567" xr:uid="{00000000-0005-0000-0000-0000CF660000}"/>
    <cellStyle name="40 % - Markeringsfarve3 3 8 5 2" xfId="14063" xr:uid="{00000000-0005-0000-0000-0000D0660000}"/>
    <cellStyle name="40 % - Markeringsfarve3 3 8 5 2 2" xfId="30378" xr:uid="{00000000-0005-0000-0000-0000D1660000}"/>
    <cellStyle name="40 % - Markeringsfarve3 3 8 5 2 3" xfId="45342" xr:uid="{00000000-0005-0000-0000-0000D2660000}"/>
    <cellStyle name="40 % - Markeringsfarve3 3 8 5 3" xfId="23356" xr:uid="{00000000-0005-0000-0000-0000D3660000}"/>
    <cellStyle name="40 % - Markeringsfarve3 3 8 5 4" xfId="38343" xr:uid="{00000000-0005-0000-0000-0000D4660000}"/>
    <cellStyle name="40 % - Markeringsfarve3 3 8 6" xfId="12582" xr:uid="{00000000-0005-0000-0000-0000D5660000}"/>
    <cellStyle name="40 % - Markeringsfarve3 3 8 6 2" xfId="28902" xr:uid="{00000000-0005-0000-0000-0000D6660000}"/>
    <cellStyle name="40 % - Markeringsfarve3 3 8 6 3" xfId="43867" xr:uid="{00000000-0005-0000-0000-0000D7660000}"/>
    <cellStyle name="40 % - Markeringsfarve3 3 8 7" xfId="21880" xr:uid="{00000000-0005-0000-0000-0000D8660000}"/>
    <cellStyle name="40 % - Markeringsfarve3 3 8 8" xfId="36868" xr:uid="{00000000-0005-0000-0000-0000D9660000}"/>
    <cellStyle name="40 % - Markeringsfarve3 3 9" xfId="4450" xr:uid="{00000000-0005-0000-0000-0000DA660000}"/>
    <cellStyle name="40 % - Markeringsfarve3 3 9 2" xfId="4451" xr:uid="{00000000-0005-0000-0000-0000DB660000}"/>
    <cellStyle name="40 % - Markeringsfarve3 3 9 2 2" xfId="8180" xr:uid="{00000000-0005-0000-0000-0000DC660000}"/>
    <cellStyle name="40 % - Markeringsfarve3 3 9 2 2 2" xfId="15659" xr:uid="{00000000-0005-0000-0000-0000DD660000}"/>
    <cellStyle name="40 % - Markeringsfarve3 3 9 2 2 2 2" xfId="31974" xr:uid="{00000000-0005-0000-0000-0000DE660000}"/>
    <cellStyle name="40 % - Markeringsfarve3 3 9 2 2 2 3" xfId="46938" xr:uid="{00000000-0005-0000-0000-0000DF660000}"/>
    <cellStyle name="40 % - Markeringsfarve3 3 9 2 2 3" xfId="24952" xr:uid="{00000000-0005-0000-0000-0000E0660000}"/>
    <cellStyle name="40 % - Markeringsfarve3 3 9 2 2 4" xfId="39939" xr:uid="{00000000-0005-0000-0000-0000E1660000}"/>
    <cellStyle name="40 % - Markeringsfarve3 3 9 2 3" xfId="12588" xr:uid="{00000000-0005-0000-0000-0000E2660000}"/>
    <cellStyle name="40 % - Markeringsfarve3 3 9 2 3 2" xfId="28908" xr:uid="{00000000-0005-0000-0000-0000E3660000}"/>
    <cellStyle name="40 % - Markeringsfarve3 3 9 2 3 3" xfId="43873" xr:uid="{00000000-0005-0000-0000-0000E4660000}"/>
    <cellStyle name="40 % - Markeringsfarve3 3 9 2 4" xfId="21886" xr:uid="{00000000-0005-0000-0000-0000E5660000}"/>
    <cellStyle name="40 % - Markeringsfarve3 3 9 2 5" xfId="36874" xr:uid="{00000000-0005-0000-0000-0000E6660000}"/>
    <cellStyle name="40 % - Markeringsfarve3 3 9 3" xfId="6780" xr:uid="{00000000-0005-0000-0000-0000E7660000}"/>
    <cellStyle name="40 % - Markeringsfarve3 3 9 3 2" xfId="14275" xr:uid="{00000000-0005-0000-0000-0000E8660000}"/>
    <cellStyle name="40 % - Markeringsfarve3 3 9 3 2 2" xfId="30590" xr:uid="{00000000-0005-0000-0000-0000E9660000}"/>
    <cellStyle name="40 % - Markeringsfarve3 3 9 3 2 3" xfId="45554" xr:uid="{00000000-0005-0000-0000-0000EA660000}"/>
    <cellStyle name="40 % - Markeringsfarve3 3 9 3 3" xfId="23568" xr:uid="{00000000-0005-0000-0000-0000EB660000}"/>
    <cellStyle name="40 % - Markeringsfarve3 3 9 3 4" xfId="38555" xr:uid="{00000000-0005-0000-0000-0000EC660000}"/>
    <cellStyle name="40 % - Markeringsfarve3 3 9 4" xfId="12587" xr:uid="{00000000-0005-0000-0000-0000ED660000}"/>
    <cellStyle name="40 % - Markeringsfarve3 3 9 4 2" xfId="28907" xr:uid="{00000000-0005-0000-0000-0000EE660000}"/>
    <cellStyle name="40 % - Markeringsfarve3 3 9 4 3" xfId="43872" xr:uid="{00000000-0005-0000-0000-0000EF660000}"/>
    <cellStyle name="40 % - Markeringsfarve3 3 9 5" xfId="21885" xr:uid="{00000000-0005-0000-0000-0000F0660000}"/>
    <cellStyle name="40 % - Markeringsfarve3 3 9 6" xfId="36873" xr:uid="{00000000-0005-0000-0000-0000F1660000}"/>
    <cellStyle name="40 % - Markeringsfarve3 4" xfId="4452" xr:uid="{00000000-0005-0000-0000-0000F2660000}"/>
    <cellStyle name="40 % - Markeringsfarve3 4 10" xfId="6568" xr:uid="{00000000-0005-0000-0000-0000F3660000}"/>
    <cellStyle name="40 % - Markeringsfarve3 4 10 2" xfId="14064" xr:uid="{00000000-0005-0000-0000-0000F4660000}"/>
    <cellStyle name="40 % - Markeringsfarve3 4 10 2 2" xfId="30379" xr:uid="{00000000-0005-0000-0000-0000F5660000}"/>
    <cellStyle name="40 % - Markeringsfarve3 4 10 2 3" xfId="45343" xr:uid="{00000000-0005-0000-0000-0000F6660000}"/>
    <cellStyle name="40 % - Markeringsfarve3 4 10 3" xfId="23357" xr:uid="{00000000-0005-0000-0000-0000F7660000}"/>
    <cellStyle name="40 % - Markeringsfarve3 4 10 4" xfId="38344" xr:uid="{00000000-0005-0000-0000-0000F8660000}"/>
    <cellStyle name="40 % - Markeringsfarve3 4 11" xfId="12589" xr:uid="{00000000-0005-0000-0000-0000F9660000}"/>
    <cellStyle name="40 % - Markeringsfarve3 4 11 2" xfId="28909" xr:uid="{00000000-0005-0000-0000-0000FA660000}"/>
    <cellStyle name="40 % - Markeringsfarve3 4 11 3" xfId="43874" xr:uid="{00000000-0005-0000-0000-0000FB660000}"/>
    <cellStyle name="40 % - Markeringsfarve3 4 12" xfId="21887" xr:uid="{00000000-0005-0000-0000-0000FC660000}"/>
    <cellStyle name="40 % - Markeringsfarve3 4 13" xfId="36875" xr:uid="{00000000-0005-0000-0000-0000FD660000}"/>
    <cellStyle name="40 % - Markeringsfarve3 4 2" xfId="4453" xr:uid="{00000000-0005-0000-0000-0000FE660000}"/>
    <cellStyle name="40 % - Markeringsfarve3 4 2 2" xfId="4454" xr:uid="{00000000-0005-0000-0000-0000FF660000}"/>
    <cellStyle name="40 % - Markeringsfarve3 4 2 2 2" xfId="4455" xr:uid="{00000000-0005-0000-0000-000000670000}"/>
    <cellStyle name="40 % - Markeringsfarve3 4 2 2 2 2" xfId="8324" xr:uid="{00000000-0005-0000-0000-000001670000}"/>
    <cellStyle name="40 % - Markeringsfarve3 4 2 2 2 2 2" xfId="15803" xr:uid="{00000000-0005-0000-0000-000002670000}"/>
    <cellStyle name="40 % - Markeringsfarve3 4 2 2 2 2 2 2" xfId="32118" xr:uid="{00000000-0005-0000-0000-000003670000}"/>
    <cellStyle name="40 % - Markeringsfarve3 4 2 2 2 2 2 3" xfId="47082" xr:uid="{00000000-0005-0000-0000-000004670000}"/>
    <cellStyle name="40 % - Markeringsfarve3 4 2 2 2 2 3" xfId="25096" xr:uid="{00000000-0005-0000-0000-000005670000}"/>
    <cellStyle name="40 % - Markeringsfarve3 4 2 2 2 2 4" xfId="40083" xr:uid="{00000000-0005-0000-0000-000006670000}"/>
    <cellStyle name="40 % - Markeringsfarve3 4 2 2 2 3" xfId="12592" xr:uid="{00000000-0005-0000-0000-000007670000}"/>
    <cellStyle name="40 % - Markeringsfarve3 4 2 2 2 3 2" xfId="28912" xr:uid="{00000000-0005-0000-0000-000008670000}"/>
    <cellStyle name="40 % - Markeringsfarve3 4 2 2 2 3 3" xfId="43877" xr:uid="{00000000-0005-0000-0000-000009670000}"/>
    <cellStyle name="40 % - Markeringsfarve3 4 2 2 2 4" xfId="21890" xr:uid="{00000000-0005-0000-0000-00000A670000}"/>
    <cellStyle name="40 % - Markeringsfarve3 4 2 2 2 5" xfId="36878" xr:uid="{00000000-0005-0000-0000-00000B670000}"/>
    <cellStyle name="40 % - Markeringsfarve3 4 2 2 3" xfId="6900" xr:uid="{00000000-0005-0000-0000-00000C670000}"/>
    <cellStyle name="40 % - Markeringsfarve3 4 2 2 3 2" xfId="14395" xr:uid="{00000000-0005-0000-0000-00000D670000}"/>
    <cellStyle name="40 % - Markeringsfarve3 4 2 2 3 2 2" xfId="30710" xr:uid="{00000000-0005-0000-0000-00000E670000}"/>
    <cellStyle name="40 % - Markeringsfarve3 4 2 2 3 2 3" xfId="45674" xr:uid="{00000000-0005-0000-0000-00000F670000}"/>
    <cellStyle name="40 % - Markeringsfarve3 4 2 2 3 3" xfId="23688" xr:uid="{00000000-0005-0000-0000-000010670000}"/>
    <cellStyle name="40 % - Markeringsfarve3 4 2 2 3 4" xfId="38675" xr:uid="{00000000-0005-0000-0000-000011670000}"/>
    <cellStyle name="40 % - Markeringsfarve3 4 2 2 4" xfId="12591" xr:uid="{00000000-0005-0000-0000-000012670000}"/>
    <cellStyle name="40 % - Markeringsfarve3 4 2 2 4 2" xfId="28911" xr:uid="{00000000-0005-0000-0000-000013670000}"/>
    <cellStyle name="40 % - Markeringsfarve3 4 2 2 4 3" xfId="43876" xr:uid="{00000000-0005-0000-0000-000014670000}"/>
    <cellStyle name="40 % - Markeringsfarve3 4 2 2 5" xfId="21889" xr:uid="{00000000-0005-0000-0000-000015670000}"/>
    <cellStyle name="40 % - Markeringsfarve3 4 2 2 6" xfId="36877" xr:uid="{00000000-0005-0000-0000-000016670000}"/>
    <cellStyle name="40 % - Markeringsfarve3 4 2 3" xfId="4456" xr:uid="{00000000-0005-0000-0000-000017670000}"/>
    <cellStyle name="40 % - Markeringsfarve3 4 2 3 2" xfId="7554" xr:uid="{00000000-0005-0000-0000-000018670000}"/>
    <cellStyle name="40 % - Markeringsfarve3 4 2 3 2 2" xfId="15043" xr:uid="{00000000-0005-0000-0000-000019670000}"/>
    <cellStyle name="40 % - Markeringsfarve3 4 2 3 2 2 2" xfId="31358" xr:uid="{00000000-0005-0000-0000-00001A670000}"/>
    <cellStyle name="40 % - Markeringsfarve3 4 2 3 2 2 3" xfId="46322" xr:uid="{00000000-0005-0000-0000-00001B670000}"/>
    <cellStyle name="40 % - Markeringsfarve3 4 2 3 2 3" xfId="24336" xr:uid="{00000000-0005-0000-0000-00001C670000}"/>
    <cellStyle name="40 % - Markeringsfarve3 4 2 3 2 4" xfId="39323" xr:uid="{00000000-0005-0000-0000-00001D670000}"/>
    <cellStyle name="40 % - Markeringsfarve3 4 2 3 3" xfId="12593" xr:uid="{00000000-0005-0000-0000-00001E670000}"/>
    <cellStyle name="40 % - Markeringsfarve3 4 2 3 3 2" xfId="28913" xr:uid="{00000000-0005-0000-0000-00001F670000}"/>
    <cellStyle name="40 % - Markeringsfarve3 4 2 3 3 3" xfId="43878" xr:uid="{00000000-0005-0000-0000-000020670000}"/>
    <cellStyle name="40 % - Markeringsfarve3 4 2 3 4" xfId="21891" xr:uid="{00000000-0005-0000-0000-000021670000}"/>
    <cellStyle name="40 % - Markeringsfarve3 4 2 3 5" xfId="36879" xr:uid="{00000000-0005-0000-0000-000022670000}"/>
    <cellStyle name="40 % - Markeringsfarve3 4 2 4" xfId="4457" xr:uid="{00000000-0005-0000-0000-000023670000}"/>
    <cellStyle name="40 % - Markeringsfarve3 4 2 4 2" xfId="8920" xr:uid="{00000000-0005-0000-0000-000024670000}"/>
    <cellStyle name="40 % - Markeringsfarve3 4 2 4 2 2" xfId="16395" xr:uid="{00000000-0005-0000-0000-000025670000}"/>
    <cellStyle name="40 % - Markeringsfarve3 4 2 4 2 2 2" xfId="32710" xr:uid="{00000000-0005-0000-0000-000026670000}"/>
    <cellStyle name="40 % - Markeringsfarve3 4 2 4 2 2 3" xfId="47674" xr:uid="{00000000-0005-0000-0000-000027670000}"/>
    <cellStyle name="40 % - Markeringsfarve3 4 2 4 2 3" xfId="25688" xr:uid="{00000000-0005-0000-0000-000028670000}"/>
    <cellStyle name="40 % - Markeringsfarve3 4 2 4 2 4" xfId="40675" xr:uid="{00000000-0005-0000-0000-000029670000}"/>
    <cellStyle name="40 % - Markeringsfarve3 4 2 4 3" xfId="12594" xr:uid="{00000000-0005-0000-0000-00002A670000}"/>
    <cellStyle name="40 % - Markeringsfarve3 4 2 4 3 2" xfId="28914" xr:uid="{00000000-0005-0000-0000-00002B670000}"/>
    <cellStyle name="40 % - Markeringsfarve3 4 2 4 3 3" xfId="43879" xr:uid="{00000000-0005-0000-0000-00002C670000}"/>
    <cellStyle name="40 % - Markeringsfarve3 4 2 4 4" xfId="21892" xr:uid="{00000000-0005-0000-0000-00002D670000}"/>
    <cellStyle name="40 % - Markeringsfarve3 4 2 4 5" xfId="36880" xr:uid="{00000000-0005-0000-0000-00002E670000}"/>
    <cellStyle name="40 % - Markeringsfarve3 4 2 5" xfId="6569" xr:uid="{00000000-0005-0000-0000-00002F670000}"/>
    <cellStyle name="40 % - Markeringsfarve3 4 2 5 2" xfId="14065" xr:uid="{00000000-0005-0000-0000-000030670000}"/>
    <cellStyle name="40 % - Markeringsfarve3 4 2 5 2 2" xfId="30380" xr:uid="{00000000-0005-0000-0000-000031670000}"/>
    <cellStyle name="40 % - Markeringsfarve3 4 2 5 2 3" xfId="45344" xr:uid="{00000000-0005-0000-0000-000032670000}"/>
    <cellStyle name="40 % - Markeringsfarve3 4 2 5 3" xfId="23358" xr:uid="{00000000-0005-0000-0000-000033670000}"/>
    <cellStyle name="40 % - Markeringsfarve3 4 2 5 4" xfId="38345" xr:uid="{00000000-0005-0000-0000-000034670000}"/>
    <cellStyle name="40 % - Markeringsfarve3 4 2 6" xfId="12590" xr:uid="{00000000-0005-0000-0000-000035670000}"/>
    <cellStyle name="40 % - Markeringsfarve3 4 2 6 2" xfId="28910" xr:uid="{00000000-0005-0000-0000-000036670000}"/>
    <cellStyle name="40 % - Markeringsfarve3 4 2 6 3" xfId="43875" xr:uid="{00000000-0005-0000-0000-000037670000}"/>
    <cellStyle name="40 % - Markeringsfarve3 4 2 7" xfId="21888" xr:uid="{00000000-0005-0000-0000-000038670000}"/>
    <cellStyle name="40 % - Markeringsfarve3 4 2 8" xfId="36876" xr:uid="{00000000-0005-0000-0000-000039670000}"/>
    <cellStyle name="40 % - Markeringsfarve3 4 3" xfId="4458" xr:uid="{00000000-0005-0000-0000-00003A670000}"/>
    <cellStyle name="40 % - Markeringsfarve3 4 3 2" xfId="4459" xr:uid="{00000000-0005-0000-0000-00003B670000}"/>
    <cellStyle name="40 % - Markeringsfarve3 4 3 2 2" xfId="4460" xr:uid="{00000000-0005-0000-0000-00003C670000}"/>
    <cellStyle name="40 % - Markeringsfarve3 4 3 2 2 2" xfId="8476" xr:uid="{00000000-0005-0000-0000-00003D670000}"/>
    <cellStyle name="40 % - Markeringsfarve3 4 3 2 2 2 2" xfId="15955" xr:uid="{00000000-0005-0000-0000-00003E670000}"/>
    <cellStyle name="40 % - Markeringsfarve3 4 3 2 2 2 2 2" xfId="32270" xr:uid="{00000000-0005-0000-0000-00003F670000}"/>
    <cellStyle name="40 % - Markeringsfarve3 4 3 2 2 2 2 3" xfId="47234" xr:uid="{00000000-0005-0000-0000-000040670000}"/>
    <cellStyle name="40 % - Markeringsfarve3 4 3 2 2 2 3" xfId="25248" xr:uid="{00000000-0005-0000-0000-000041670000}"/>
    <cellStyle name="40 % - Markeringsfarve3 4 3 2 2 2 4" xfId="40235" xr:uid="{00000000-0005-0000-0000-000042670000}"/>
    <cellStyle name="40 % - Markeringsfarve3 4 3 2 2 3" xfId="12597" xr:uid="{00000000-0005-0000-0000-000043670000}"/>
    <cellStyle name="40 % - Markeringsfarve3 4 3 2 2 3 2" xfId="28917" xr:uid="{00000000-0005-0000-0000-000044670000}"/>
    <cellStyle name="40 % - Markeringsfarve3 4 3 2 2 3 3" xfId="43882" xr:uid="{00000000-0005-0000-0000-000045670000}"/>
    <cellStyle name="40 % - Markeringsfarve3 4 3 2 2 4" xfId="21895" xr:uid="{00000000-0005-0000-0000-000046670000}"/>
    <cellStyle name="40 % - Markeringsfarve3 4 3 2 2 5" xfId="36883" xr:uid="{00000000-0005-0000-0000-000047670000}"/>
    <cellStyle name="40 % - Markeringsfarve3 4 3 2 3" xfId="7022" xr:uid="{00000000-0005-0000-0000-000048670000}"/>
    <cellStyle name="40 % - Markeringsfarve3 4 3 2 3 2" xfId="14517" xr:uid="{00000000-0005-0000-0000-000049670000}"/>
    <cellStyle name="40 % - Markeringsfarve3 4 3 2 3 2 2" xfId="30832" xr:uid="{00000000-0005-0000-0000-00004A670000}"/>
    <cellStyle name="40 % - Markeringsfarve3 4 3 2 3 2 3" xfId="45796" xr:uid="{00000000-0005-0000-0000-00004B670000}"/>
    <cellStyle name="40 % - Markeringsfarve3 4 3 2 3 3" xfId="23810" xr:uid="{00000000-0005-0000-0000-00004C670000}"/>
    <cellStyle name="40 % - Markeringsfarve3 4 3 2 3 4" xfId="38797" xr:uid="{00000000-0005-0000-0000-00004D670000}"/>
    <cellStyle name="40 % - Markeringsfarve3 4 3 2 4" xfId="12596" xr:uid="{00000000-0005-0000-0000-00004E670000}"/>
    <cellStyle name="40 % - Markeringsfarve3 4 3 2 4 2" xfId="28916" xr:uid="{00000000-0005-0000-0000-00004F670000}"/>
    <cellStyle name="40 % - Markeringsfarve3 4 3 2 4 3" xfId="43881" xr:uid="{00000000-0005-0000-0000-000050670000}"/>
    <cellStyle name="40 % - Markeringsfarve3 4 3 2 5" xfId="21894" xr:uid="{00000000-0005-0000-0000-000051670000}"/>
    <cellStyle name="40 % - Markeringsfarve3 4 3 2 6" xfId="36882" xr:uid="{00000000-0005-0000-0000-000052670000}"/>
    <cellStyle name="40 % - Markeringsfarve3 4 3 3" xfId="4461" xr:uid="{00000000-0005-0000-0000-000053670000}"/>
    <cellStyle name="40 % - Markeringsfarve3 4 3 3 2" xfId="7706" xr:uid="{00000000-0005-0000-0000-000054670000}"/>
    <cellStyle name="40 % - Markeringsfarve3 4 3 3 2 2" xfId="15195" xr:uid="{00000000-0005-0000-0000-000055670000}"/>
    <cellStyle name="40 % - Markeringsfarve3 4 3 3 2 2 2" xfId="31510" xr:uid="{00000000-0005-0000-0000-000056670000}"/>
    <cellStyle name="40 % - Markeringsfarve3 4 3 3 2 2 3" xfId="46474" xr:uid="{00000000-0005-0000-0000-000057670000}"/>
    <cellStyle name="40 % - Markeringsfarve3 4 3 3 2 3" xfId="24488" xr:uid="{00000000-0005-0000-0000-000058670000}"/>
    <cellStyle name="40 % - Markeringsfarve3 4 3 3 2 4" xfId="39475" xr:uid="{00000000-0005-0000-0000-000059670000}"/>
    <cellStyle name="40 % - Markeringsfarve3 4 3 3 3" xfId="12598" xr:uid="{00000000-0005-0000-0000-00005A670000}"/>
    <cellStyle name="40 % - Markeringsfarve3 4 3 3 3 2" xfId="28918" xr:uid="{00000000-0005-0000-0000-00005B670000}"/>
    <cellStyle name="40 % - Markeringsfarve3 4 3 3 3 3" xfId="43883" xr:uid="{00000000-0005-0000-0000-00005C670000}"/>
    <cellStyle name="40 % - Markeringsfarve3 4 3 3 4" xfId="21896" xr:uid="{00000000-0005-0000-0000-00005D670000}"/>
    <cellStyle name="40 % - Markeringsfarve3 4 3 3 5" xfId="36884" xr:uid="{00000000-0005-0000-0000-00005E670000}"/>
    <cellStyle name="40 % - Markeringsfarve3 4 3 4" xfId="4462" xr:uid="{00000000-0005-0000-0000-00005F670000}"/>
    <cellStyle name="40 % - Markeringsfarve3 4 3 4 2" xfId="7736" xr:uid="{00000000-0005-0000-0000-000060670000}"/>
    <cellStyle name="40 % - Markeringsfarve3 4 3 4 2 2" xfId="15225" xr:uid="{00000000-0005-0000-0000-000061670000}"/>
    <cellStyle name="40 % - Markeringsfarve3 4 3 4 2 2 2" xfId="31540" xr:uid="{00000000-0005-0000-0000-000062670000}"/>
    <cellStyle name="40 % - Markeringsfarve3 4 3 4 2 2 3" xfId="46504" xr:uid="{00000000-0005-0000-0000-000063670000}"/>
    <cellStyle name="40 % - Markeringsfarve3 4 3 4 2 3" xfId="24518" xr:uid="{00000000-0005-0000-0000-000064670000}"/>
    <cellStyle name="40 % - Markeringsfarve3 4 3 4 2 4" xfId="39505" xr:uid="{00000000-0005-0000-0000-000065670000}"/>
    <cellStyle name="40 % - Markeringsfarve3 4 3 4 3" xfId="12599" xr:uid="{00000000-0005-0000-0000-000066670000}"/>
    <cellStyle name="40 % - Markeringsfarve3 4 3 4 3 2" xfId="28919" xr:uid="{00000000-0005-0000-0000-000067670000}"/>
    <cellStyle name="40 % - Markeringsfarve3 4 3 4 3 3" xfId="43884" xr:uid="{00000000-0005-0000-0000-000068670000}"/>
    <cellStyle name="40 % - Markeringsfarve3 4 3 4 4" xfId="21897" xr:uid="{00000000-0005-0000-0000-000069670000}"/>
    <cellStyle name="40 % - Markeringsfarve3 4 3 4 5" xfId="36885" xr:uid="{00000000-0005-0000-0000-00006A670000}"/>
    <cellStyle name="40 % - Markeringsfarve3 4 3 5" xfId="6570" xr:uid="{00000000-0005-0000-0000-00006B670000}"/>
    <cellStyle name="40 % - Markeringsfarve3 4 3 5 2" xfId="14066" xr:uid="{00000000-0005-0000-0000-00006C670000}"/>
    <cellStyle name="40 % - Markeringsfarve3 4 3 5 2 2" xfId="30381" xr:uid="{00000000-0005-0000-0000-00006D670000}"/>
    <cellStyle name="40 % - Markeringsfarve3 4 3 5 2 3" xfId="45345" xr:uid="{00000000-0005-0000-0000-00006E670000}"/>
    <cellStyle name="40 % - Markeringsfarve3 4 3 5 3" xfId="23359" xr:uid="{00000000-0005-0000-0000-00006F670000}"/>
    <cellStyle name="40 % - Markeringsfarve3 4 3 5 4" xfId="38346" xr:uid="{00000000-0005-0000-0000-000070670000}"/>
    <cellStyle name="40 % - Markeringsfarve3 4 3 6" xfId="12595" xr:uid="{00000000-0005-0000-0000-000071670000}"/>
    <cellStyle name="40 % - Markeringsfarve3 4 3 6 2" xfId="28915" xr:uid="{00000000-0005-0000-0000-000072670000}"/>
    <cellStyle name="40 % - Markeringsfarve3 4 3 6 3" xfId="43880" xr:uid="{00000000-0005-0000-0000-000073670000}"/>
    <cellStyle name="40 % - Markeringsfarve3 4 3 7" xfId="21893" xr:uid="{00000000-0005-0000-0000-000074670000}"/>
    <cellStyle name="40 % - Markeringsfarve3 4 3 8" xfId="36881" xr:uid="{00000000-0005-0000-0000-000075670000}"/>
    <cellStyle name="40 % - Markeringsfarve3 4 4" xfId="4463" xr:uid="{00000000-0005-0000-0000-000076670000}"/>
    <cellStyle name="40 % - Markeringsfarve3 4 4 2" xfId="4464" xr:uid="{00000000-0005-0000-0000-000077670000}"/>
    <cellStyle name="40 % - Markeringsfarve3 4 4 2 2" xfId="4465" xr:uid="{00000000-0005-0000-0000-000078670000}"/>
    <cellStyle name="40 % - Markeringsfarve3 4 4 2 2 2" xfId="8562" xr:uid="{00000000-0005-0000-0000-000079670000}"/>
    <cellStyle name="40 % - Markeringsfarve3 4 4 2 2 2 2" xfId="16041" xr:uid="{00000000-0005-0000-0000-00007A670000}"/>
    <cellStyle name="40 % - Markeringsfarve3 4 4 2 2 2 2 2" xfId="32356" xr:uid="{00000000-0005-0000-0000-00007B670000}"/>
    <cellStyle name="40 % - Markeringsfarve3 4 4 2 2 2 2 3" xfId="47320" xr:uid="{00000000-0005-0000-0000-00007C670000}"/>
    <cellStyle name="40 % - Markeringsfarve3 4 4 2 2 2 3" xfId="25334" xr:uid="{00000000-0005-0000-0000-00007D670000}"/>
    <cellStyle name="40 % - Markeringsfarve3 4 4 2 2 2 4" xfId="40321" xr:uid="{00000000-0005-0000-0000-00007E670000}"/>
    <cellStyle name="40 % - Markeringsfarve3 4 4 2 2 3" xfId="12602" xr:uid="{00000000-0005-0000-0000-00007F670000}"/>
    <cellStyle name="40 % - Markeringsfarve3 4 4 2 2 3 2" xfId="28922" xr:uid="{00000000-0005-0000-0000-000080670000}"/>
    <cellStyle name="40 % - Markeringsfarve3 4 4 2 2 3 3" xfId="43887" xr:uid="{00000000-0005-0000-0000-000081670000}"/>
    <cellStyle name="40 % - Markeringsfarve3 4 4 2 2 4" xfId="21900" xr:uid="{00000000-0005-0000-0000-000082670000}"/>
    <cellStyle name="40 % - Markeringsfarve3 4 4 2 2 5" xfId="36888" xr:uid="{00000000-0005-0000-0000-000083670000}"/>
    <cellStyle name="40 % - Markeringsfarve3 4 4 2 3" xfId="7102" xr:uid="{00000000-0005-0000-0000-000084670000}"/>
    <cellStyle name="40 % - Markeringsfarve3 4 4 2 3 2" xfId="14594" xr:uid="{00000000-0005-0000-0000-000085670000}"/>
    <cellStyle name="40 % - Markeringsfarve3 4 4 2 3 2 2" xfId="30909" xr:uid="{00000000-0005-0000-0000-000086670000}"/>
    <cellStyle name="40 % - Markeringsfarve3 4 4 2 3 2 3" xfId="45873" xr:uid="{00000000-0005-0000-0000-000087670000}"/>
    <cellStyle name="40 % - Markeringsfarve3 4 4 2 3 3" xfId="23887" xr:uid="{00000000-0005-0000-0000-000088670000}"/>
    <cellStyle name="40 % - Markeringsfarve3 4 4 2 3 4" xfId="38874" xr:uid="{00000000-0005-0000-0000-000089670000}"/>
    <cellStyle name="40 % - Markeringsfarve3 4 4 2 4" xfId="12601" xr:uid="{00000000-0005-0000-0000-00008A670000}"/>
    <cellStyle name="40 % - Markeringsfarve3 4 4 2 4 2" xfId="28921" xr:uid="{00000000-0005-0000-0000-00008B670000}"/>
    <cellStyle name="40 % - Markeringsfarve3 4 4 2 4 3" xfId="43886" xr:uid="{00000000-0005-0000-0000-00008C670000}"/>
    <cellStyle name="40 % - Markeringsfarve3 4 4 2 5" xfId="21899" xr:uid="{00000000-0005-0000-0000-00008D670000}"/>
    <cellStyle name="40 % - Markeringsfarve3 4 4 2 6" xfId="36887" xr:uid="{00000000-0005-0000-0000-00008E670000}"/>
    <cellStyle name="40 % - Markeringsfarve3 4 4 3" xfId="4466" xr:uid="{00000000-0005-0000-0000-00008F670000}"/>
    <cellStyle name="40 % - Markeringsfarve3 4 4 3 2" xfId="7838" xr:uid="{00000000-0005-0000-0000-000090670000}"/>
    <cellStyle name="40 % - Markeringsfarve3 4 4 3 2 2" xfId="15326" xr:uid="{00000000-0005-0000-0000-000091670000}"/>
    <cellStyle name="40 % - Markeringsfarve3 4 4 3 2 2 2" xfId="31641" xr:uid="{00000000-0005-0000-0000-000092670000}"/>
    <cellStyle name="40 % - Markeringsfarve3 4 4 3 2 2 3" xfId="46605" xr:uid="{00000000-0005-0000-0000-000093670000}"/>
    <cellStyle name="40 % - Markeringsfarve3 4 4 3 2 3" xfId="24619" xr:uid="{00000000-0005-0000-0000-000094670000}"/>
    <cellStyle name="40 % - Markeringsfarve3 4 4 3 2 4" xfId="39606" xr:uid="{00000000-0005-0000-0000-000095670000}"/>
    <cellStyle name="40 % - Markeringsfarve3 4 4 3 3" xfId="12603" xr:uid="{00000000-0005-0000-0000-000096670000}"/>
    <cellStyle name="40 % - Markeringsfarve3 4 4 3 3 2" xfId="28923" xr:uid="{00000000-0005-0000-0000-000097670000}"/>
    <cellStyle name="40 % - Markeringsfarve3 4 4 3 3 3" xfId="43888" xr:uid="{00000000-0005-0000-0000-000098670000}"/>
    <cellStyle name="40 % - Markeringsfarve3 4 4 3 4" xfId="21901" xr:uid="{00000000-0005-0000-0000-000099670000}"/>
    <cellStyle name="40 % - Markeringsfarve3 4 4 3 5" xfId="36889" xr:uid="{00000000-0005-0000-0000-00009A670000}"/>
    <cellStyle name="40 % - Markeringsfarve3 4 4 4" xfId="4467" xr:uid="{00000000-0005-0000-0000-00009B670000}"/>
    <cellStyle name="40 % - Markeringsfarve3 4 4 4 2" xfId="7749" xr:uid="{00000000-0005-0000-0000-00009C670000}"/>
    <cellStyle name="40 % - Markeringsfarve3 4 4 4 2 2" xfId="15238" xr:uid="{00000000-0005-0000-0000-00009D670000}"/>
    <cellStyle name="40 % - Markeringsfarve3 4 4 4 2 2 2" xfId="31553" xr:uid="{00000000-0005-0000-0000-00009E670000}"/>
    <cellStyle name="40 % - Markeringsfarve3 4 4 4 2 2 3" xfId="46517" xr:uid="{00000000-0005-0000-0000-00009F670000}"/>
    <cellStyle name="40 % - Markeringsfarve3 4 4 4 2 3" xfId="24531" xr:uid="{00000000-0005-0000-0000-0000A0670000}"/>
    <cellStyle name="40 % - Markeringsfarve3 4 4 4 2 4" xfId="39518" xr:uid="{00000000-0005-0000-0000-0000A1670000}"/>
    <cellStyle name="40 % - Markeringsfarve3 4 4 4 3" xfId="12604" xr:uid="{00000000-0005-0000-0000-0000A2670000}"/>
    <cellStyle name="40 % - Markeringsfarve3 4 4 4 3 2" xfId="28924" xr:uid="{00000000-0005-0000-0000-0000A3670000}"/>
    <cellStyle name="40 % - Markeringsfarve3 4 4 4 3 3" xfId="43889" xr:uid="{00000000-0005-0000-0000-0000A4670000}"/>
    <cellStyle name="40 % - Markeringsfarve3 4 4 4 4" xfId="21902" xr:uid="{00000000-0005-0000-0000-0000A5670000}"/>
    <cellStyle name="40 % - Markeringsfarve3 4 4 4 5" xfId="36890" xr:uid="{00000000-0005-0000-0000-0000A6670000}"/>
    <cellStyle name="40 % - Markeringsfarve3 4 4 5" xfId="6571" xr:uid="{00000000-0005-0000-0000-0000A7670000}"/>
    <cellStyle name="40 % - Markeringsfarve3 4 4 5 2" xfId="14067" xr:uid="{00000000-0005-0000-0000-0000A8670000}"/>
    <cellStyle name="40 % - Markeringsfarve3 4 4 5 2 2" xfId="30382" xr:uid="{00000000-0005-0000-0000-0000A9670000}"/>
    <cellStyle name="40 % - Markeringsfarve3 4 4 5 2 3" xfId="45346" xr:uid="{00000000-0005-0000-0000-0000AA670000}"/>
    <cellStyle name="40 % - Markeringsfarve3 4 4 5 3" xfId="23360" xr:uid="{00000000-0005-0000-0000-0000AB670000}"/>
    <cellStyle name="40 % - Markeringsfarve3 4 4 5 4" xfId="38347" xr:uid="{00000000-0005-0000-0000-0000AC670000}"/>
    <cellStyle name="40 % - Markeringsfarve3 4 4 6" xfId="12600" xr:uid="{00000000-0005-0000-0000-0000AD670000}"/>
    <cellStyle name="40 % - Markeringsfarve3 4 4 6 2" xfId="28920" xr:uid="{00000000-0005-0000-0000-0000AE670000}"/>
    <cellStyle name="40 % - Markeringsfarve3 4 4 6 3" xfId="43885" xr:uid="{00000000-0005-0000-0000-0000AF670000}"/>
    <cellStyle name="40 % - Markeringsfarve3 4 4 7" xfId="21898" xr:uid="{00000000-0005-0000-0000-0000B0670000}"/>
    <cellStyle name="40 % - Markeringsfarve3 4 4 8" xfId="36886" xr:uid="{00000000-0005-0000-0000-0000B1670000}"/>
    <cellStyle name="40 % - Markeringsfarve3 4 5" xfId="4468" xr:uid="{00000000-0005-0000-0000-0000B2670000}"/>
    <cellStyle name="40 % - Markeringsfarve3 4 5 2" xfId="4469" xr:uid="{00000000-0005-0000-0000-0000B3670000}"/>
    <cellStyle name="40 % - Markeringsfarve3 4 5 2 2" xfId="4470" xr:uid="{00000000-0005-0000-0000-0000B4670000}"/>
    <cellStyle name="40 % - Markeringsfarve3 4 5 2 2 2" xfId="8679" xr:uid="{00000000-0005-0000-0000-0000B5670000}"/>
    <cellStyle name="40 % - Markeringsfarve3 4 5 2 2 2 2" xfId="16158" xr:uid="{00000000-0005-0000-0000-0000B6670000}"/>
    <cellStyle name="40 % - Markeringsfarve3 4 5 2 2 2 2 2" xfId="32473" xr:uid="{00000000-0005-0000-0000-0000B7670000}"/>
    <cellStyle name="40 % - Markeringsfarve3 4 5 2 2 2 2 3" xfId="47437" xr:uid="{00000000-0005-0000-0000-0000B8670000}"/>
    <cellStyle name="40 % - Markeringsfarve3 4 5 2 2 2 3" xfId="25451" xr:uid="{00000000-0005-0000-0000-0000B9670000}"/>
    <cellStyle name="40 % - Markeringsfarve3 4 5 2 2 2 4" xfId="40438" xr:uid="{00000000-0005-0000-0000-0000BA670000}"/>
    <cellStyle name="40 % - Markeringsfarve3 4 5 2 2 3" xfId="12607" xr:uid="{00000000-0005-0000-0000-0000BB670000}"/>
    <cellStyle name="40 % - Markeringsfarve3 4 5 2 2 3 2" xfId="28927" xr:uid="{00000000-0005-0000-0000-0000BC670000}"/>
    <cellStyle name="40 % - Markeringsfarve3 4 5 2 2 3 3" xfId="43892" xr:uid="{00000000-0005-0000-0000-0000BD670000}"/>
    <cellStyle name="40 % - Markeringsfarve3 4 5 2 2 4" xfId="21905" xr:uid="{00000000-0005-0000-0000-0000BE670000}"/>
    <cellStyle name="40 % - Markeringsfarve3 4 5 2 2 5" xfId="36893" xr:uid="{00000000-0005-0000-0000-0000BF670000}"/>
    <cellStyle name="40 % - Markeringsfarve3 4 5 2 3" xfId="7201" xr:uid="{00000000-0005-0000-0000-0000C0670000}"/>
    <cellStyle name="40 % - Markeringsfarve3 4 5 2 3 2" xfId="14693" xr:uid="{00000000-0005-0000-0000-0000C1670000}"/>
    <cellStyle name="40 % - Markeringsfarve3 4 5 2 3 2 2" xfId="31008" xr:uid="{00000000-0005-0000-0000-0000C2670000}"/>
    <cellStyle name="40 % - Markeringsfarve3 4 5 2 3 2 3" xfId="45972" xr:uid="{00000000-0005-0000-0000-0000C3670000}"/>
    <cellStyle name="40 % - Markeringsfarve3 4 5 2 3 3" xfId="23986" xr:uid="{00000000-0005-0000-0000-0000C4670000}"/>
    <cellStyle name="40 % - Markeringsfarve3 4 5 2 3 4" xfId="38973" xr:uid="{00000000-0005-0000-0000-0000C5670000}"/>
    <cellStyle name="40 % - Markeringsfarve3 4 5 2 4" xfId="12606" xr:uid="{00000000-0005-0000-0000-0000C6670000}"/>
    <cellStyle name="40 % - Markeringsfarve3 4 5 2 4 2" xfId="28926" xr:uid="{00000000-0005-0000-0000-0000C7670000}"/>
    <cellStyle name="40 % - Markeringsfarve3 4 5 2 4 3" xfId="43891" xr:uid="{00000000-0005-0000-0000-0000C8670000}"/>
    <cellStyle name="40 % - Markeringsfarve3 4 5 2 5" xfId="21904" xr:uid="{00000000-0005-0000-0000-0000C9670000}"/>
    <cellStyle name="40 % - Markeringsfarve3 4 5 2 6" xfId="36892" xr:uid="{00000000-0005-0000-0000-0000CA670000}"/>
    <cellStyle name="40 % - Markeringsfarve3 4 5 3" xfId="4471" xr:uid="{00000000-0005-0000-0000-0000CB670000}"/>
    <cellStyle name="40 % - Markeringsfarve3 4 5 3 2" xfId="7955" xr:uid="{00000000-0005-0000-0000-0000CC670000}"/>
    <cellStyle name="40 % - Markeringsfarve3 4 5 3 2 2" xfId="15443" xr:uid="{00000000-0005-0000-0000-0000CD670000}"/>
    <cellStyle name="40 % - Markeringsfarve3 4 5 3 2 2 2" xfId="31758" xr:uid="{00000000-0005-0000-0000-0000CE670000}"/>
    <cellStyle name="40 % - Markeringsfarve3 4 5 3 2 2 3" xfId="46722" xr:uid="{00000000-0005-0000-0000-0000CF670000}"/>
    <cellStyle name="40 % - Markeringsfarve3 4 5 3 2 3" xfId="24736" xr:uid="{00000000-0005-0000-0000-0000D0670000}"/>
    <cellStyle name="40 % - Markeringsfarve3 4 5 3 2 4" xfId="39723" xr:uid="{00000000-0005-0000-0000-0000D1670000}"/>
    <cellStyle name="40 % - Markeringsfarve3 4 5 3 3" xfId="12608" xr:uid="{00000000-0005-0000-0000-0000D2670000}"/>
    <cellStyle name="40 % - Markeringsfarve3 4 5 3 3 2" xfId="28928" xr:uid="{00000000-0005-0000-0000-0000D3670000}"/>
    <cellStyle name="40 % - Markeringsfarve3 4 5 3 3 3" xfId="43893" xr:uid="{00000000-0005-0000-0000-0000D4670000}"/>
    <cellStyle name="40 % - Markeringsfarve3 4 5 3 4" xfId="21906" xr:uid="{00000000-0005-0000-0000-0000D5670000}"/>
    <cellStyle name="40 % - Markeringsfarve3 4 5 3 5" xfId="36894" xr:uid="{00000000-0005-0000-0000-0000D6670000}"/>
    <cellStyle name="40 % - Markeringsfarve3 4 5 4" xfId="4472" xr:uid="{00000000-0005-0000-0000-0000D7670000}"/>
    <cellStyle name="40 % - Markeringsfarve3 4 5 4 2" xfId="9200" xr:uid="{00000000-0005-0000-0000-0000D8670000}"/>
    <cellStyle name="40 % - Markeringsfarve3 4 5 4 2 2" xfId="16667" xr:uid="{00000000-0005-0000-0000-0000D9670000}"/>
    <cellStyle name="40 % - Markeringsfarve3 4 5 4 2 2 2" xfId="32982" xr:uid="{00000000-0005-0000-0000-0000DA670000}"/>
    <cellStyle name="40 % - Markeringsfarve3 4 5 4 2 2 3" xfId="47946" xr:uid="{00000000-0005-0000-0000-0000DB670000}"/>
    <cellStyle name="40 % - Markeringsfarve3 4 5 4 2 3" xfId="25960" xr:uid="{00000000-0005-0000-0000-0000DC670000}"/>
    <cellStyle name="40 % - Markeringsfarve3 4 5 4 2 4" xfId="40947" xr:uid="{00000000-0005-0000-0000-0000DD670000}"/>
    <cellStyle name="40 % - Markeringsfarve3 4 5 4 3" xfId="12609" xr:uid="{00000000-0005-0000-0000-0000DE670000}"/>
    <cellStyle name="40 % - Markeringsfarve3 4 5 4 3 2" xfId="28929" xr:uid="{00000000-0005-0000-0000-0000DF670000}"/>
    <cellStyle name="40 % - Markeringsfarve3 4 5 4 3 3" xfId="43894" xr:uid="{00000000-0005-0000-0000-0000E0670000}"/>
    <cellStyle name="40 % - Markeringsfarve3 4 5 4 4" xfId="21907" xr:uid="{00000000-0005-0000-0000-0000E1670000}"/>
    <cellStyle name="40 % - Markeringsfarve3 4 5 4 5" xfId="36895" xr:uid="{00000000-0005-0000-0000-0000E2670000}"/>
    <cellStyle name="40 % - Markeringsfarve3 4 5 5" xfId="6572" xr:uid="{00000000-0005-0000-0000-0000E3670000}"/>
    <cellStyle name="40 % - Markeringsfarve3 4 5 5 2" xfId="14068" xr:uid="{00000000-0005-0000-0000-0000E4670000}"/>
    <cellStyle name="40 % - Markeringsfarve3 4 5 5 2 2" xfId="30383" xr:uid="{00000000-0005-0000-0000-0000E5670000}"/>
    <cellStyle name="40 % - Markeringsfarve3 4 5 5 2 3" xfId="45347" xr:uid="{00000000-0005-0000-0000-0000E6670000}"/>
    <cellStyle name="40 % - Markeringsfarve3 4 5 5 3" xfId="23361" xr:uid="{00000000-0005-0000-0000-0000E7670000}"/>
    <cellStyle name="40 % - Markeringsfarve3 4 5 5 4" xfId="38348" xr:uid="{00000000-0005-0000-0000-0000E8670000}"/>
    <cellStyle name="40 % - Markeringsfarve3 4 5 6" xfId="12605" xr:uid="{00000000-0005-0000-0000-0000E9670000}"/>
    <cellStyle name="40 % - Markeringsfarve3 4 5 6 2" xfId="28925" xr:uid="{00000000-0005-0000-0000-0000EA670000}"/>
    <cellStyle name="40 % - Markeringsfarve3 4 5 6 3" xfId="43890" xr:uid="{00000000-0005-0000-0000-0000EB670000}"/>
    <cellStyle name="40 % - Markeringsfarve3 4 5 7" xfId="21903" xr:uid="{00000000-0005-0000-0000-0000EC670000}"/>
    <cellStyle name="40 % - Markeringsfarve3 4 5 8" xfId="36891" xr:uid="{00000000-0005-0000-0000-0000ED670000}"/>
    <cellStyle name="40 % - Markeringsfarve3 4 6" xfId="4473" xr:uid="{00000000-0005-0000-0000-0000EE670000}"/>
    <cellStyle name="40 % - Markeringsfarve3 4 6 2" xfId="4474" xr:uid="{00000000-0005-0000-0000-0000EF670000}"/>
    <cellStyle name="40 % - Markeringsfarve3 4 6 2 2" xfId="4475" xr:uid="{00000000-0005-0000-0000-0000F0670000}"/>
    <cellStyle name="40 % - Markeringsfarve3 4 6 2 2 2" xfId="8831" xr:uid="{00000000-0005-0000-0000-0000F1670000}"/>
    <cellStyle name="40 % - Markeringsfarve3 4 6 2 2 2 2" xfId="16310" xr:uid="{00000000-0005-0000-0000-0000F2670000}"/>
    <cellStyle name="40 % - Markeringsfarve3 4 6 2 2 2 2 2" xfId="32625" xr:uid="{00000000-0005-0000-0000-0000F3670000}"/>
    <cellStyle name="40 % - Markeringsfarve3 4 6 2 2 2 2 3" xfId="47589" xr:uid="{00000000-0005-0000-0000-0000F4670000}"/>
    <cellStyle name="40 % - Markeringsfarve3 4 6 2 2 2 3" xfId="25603" xr:uid="{00000000-0005-0000-0000-0000F5670000}"/>
    <cellStyle name="40 % - Markeringsfarve3 4 6 2 2 2 4" xfId="40590" xr:uid="{00000000-0005-0000-0000-0000F6670000}"/>
    <cellStyle name="40 % - Markeringsfarve3 4 6 2 2 3" xfId="12612" xr:uid="{00000000-0005-0000-0000-0000F7670000}"/>
    <cellStyle name="40 % - Markeringsfarve3 4 6 2 2 3 2" xfId="28932" xr:uid="{00000000-0005-0000-0000-0000F8670000}"/>
    <cellStyle name="40 % - Markeringsfarve3 4 6 2 2 3 3" xfId="43897" xr:uid="{00000000-0005-0000-0000-0000F9670000}"/>
    <cellStyle name="40 % - Markeringsfarve3 4 6 2 2 4" xfId="21910" xr:uid="{00000000-0005-0000-0000-0000FA670000}"/>
    <cellStyle name="40 % - Markeringsfarve3 4 6 2 2 5" xfId="36898" xr:uid="{00000000-0005-0000-0000-0000FB670000}"/>
    <cellStyle name="40 % - Markeringsfarve3 4 6 2 3" xfId="7324" xr:uid="{00000000-0005-0000-0000-0000FC670000}"/>
    <cellStyle name="40 % - Markeringsfarve3 4 6 2 3 2" xfId="14816" xr:uid="{00000000-0005-0000-0000-0000FD670000}"/>
    <cellStyle name="40 % - Markeringsfarve3 4 6 2 3 2 2" xfId="31131" xr:uid="{00000000-0005-0000-0000-0000FE670000}"/>
    <cellStyle name="40 % - Markeringsfarve3 4 6 2 3 2 3" xfId="46095" xr:uid="{00000000-0005-0000-0000-0000FF670000}"/>
    <cellStyle name="40 % - Markeringsfarve3 4 6 2 3 3" xfId="24109" xr:uid="{00000000-0005-0000-0000-000000680000}"/>
    <cellStyle name="40 % - Markeringsfarve3 4 6 2 3 4" xfId="39096" xr:uid="{00000000-0005-0000-0000-000001680000}"/>
    <cellStyle name="40 % - Markeringsfarve3 4 6 2 4" xfId="12611" xr:uid="{00000000-0005-0000-0000-000002680000}"/>
    <cellStyle name="40 % - Markeringsfarve3 4 6 2 4 2" xfId="28931" xr:uid="{00000000-0005-0000-0000-000003680000}"/>
    <cellStyle name="40 % - Markeringsfarve3 4 6 2 4 3" xfId="43896" xr:uid="{00000000-0005-0000-0000-000004680000}"/>
    <cellStyle name="40 % - Markeringsfarve3 4 6 2 5" xfId="21909" xr:uid="{00000000-0005-0000-0000-000005680000}"/>
    <cellStyle name="40 % - Markeringsfarve3 4 6 2 6" xfId="36897" xr:uid="{00000000-0005-0000-0000-000006680000}"/>
    <cellStyle name="40 % - Markeringsfarve3 4 6 3" xfId="4476" xr:uid="{00000000-0005-0000-0000-000007680000}"/>
    <cellStyle name="40 % - Markeringsfarve3 4 6 3 2" xfId="8108" xr:uid="{00000000-0005-0000-0000-000008680000}"/>
    <cellStyle name="40 % - Markeringsfarve3 4 6 3 2 2" xfId="15596" xr:uid="{00000000-0005-0000-0000-000009680000}"/>
    <cellStyle name="40 % - Markeringsfarve3 4 6 3 2 2 2" xfId="31911" xr:uid="{00000000-0005-0000-0000-00000A680000}"/>
    <cellStyle name="40 % - Markeringsfarve3 4 6 3 2 2 3" xfId="46875" xr:uid="{00000000-0005-0000-0000-00000B680000}"/>
    <cellStyle name="40 % - Markeringsfarve3 4 6 3 2 3" xfId="24889" xr:uid="{00000000-0005-0000-0000-00000C680000}"/>
    <cellStyle name="40 % - Markeringsfarve3 4 6 3 2 4" xfId="39876" xr:uid="{00000000-0005-0000-0000-00000D680000}"/>
    <cellStyle name="40 % - Markeringsfarve3 4 6 3 3" xfId="12613" xr:uid="{00000000-0005-0000-0000-00000E680000}"/>
    <cellStyle name="40 % - Markeringsfarve3 4 6 3 3 2" xfId="28933" xr:uid="{00000000-0005-0000-0000-00000F680000}"/>
    <cellStyle name="40 % - Markeringsfarve3 4 6 3 3 3" xfId="43898" xr:uid="{00000000-0005-0000-0000-000010680000}"/>
    <cellStyle name="40 % - Markeringsfarve3 4 6 3 4" xfId="21911" xr:uid="{00000000-0005-0000-0000-000011680000}"/>
    <cellStyle name="40 % - Markeringsfarve3 4 6 3 5" xfId="36899" xr:uid="{00000000-0005-0000-0000-000012680000}"/>
    <cellStyle name="40 % - Markeringsfarve3 4 6 4" xfId="4477" xr:uid="{00000000-0005-0000-0000-000013680000}"/>
    <cellStyle name="40 % - Markeringsfarve3 4 6 4 2" xfId="9443" xr:uid="{00000000-0005-0000-0000-000014680000}"/>
    <cellStyle name="40 % - Markeringsfarve3 4 6 4 2 2" xfId="16897" xr:uid="{00000000-0005-0000-0000-000015680000}"/>
    <cellStyle name="40 % - Markeringsfarve3 4 6 4 2 2 2" xfId="33212" xr:uid="{00000000-0005-0000-0000-000016680000}"/>
    <cellStyle name="40 % - Markeringsfarve3 4 6 4 2 2 3" xfId="48176" xr:uid="{00000000-0005-0000-0000-000017680000}"/>
    <cellStyle name="40 % - Markeringsfarve3 4 6 4 2 3" xfId="26190" xr:uid="{00000000-0005-0000-0000-000018680000}"/>
    <cellStyle name="40 % - Markeringsfarve3 4 6 4 2 4" xfId="41177" xr:uid="{00000000-0005-0000-0000-000019680000}"/>
    <cellStyle name="40 % - Markeringsfarve3 4 6 4 3" xfId="12614" xr:uid="{00000000-0005-0000-0000-00001A680000}"/>
    <cellStyle name="40 % - Markeringsfarve3 4 6 4 3 2" xfId="28934" xr:uid="{00000000-0005-0000-0000-00001B680000}"/>
    <cellStyle name="40 % - Markeringsfarve3 4 6 4 3 3" xfId="43899" xr:uid="{00000000-0005-0000-0000-00001C680000}"/>
    <cellStyle name="40 % - Markeringsfarve3 4 6 4 4" xfId="21912" xr:uid="{00000000-0005-0000-0000-00001D680000}"/>
    <cellStyle name="40 % - Markeringsfarve3 4 6 4 5" xfId="36900" xr:uid="{00000000-0005-0000-0000-00001E680000}"/>
    <cellStyle name="40 % - Markeringsfarve3 4 6 5" xfId="6573" xr:uid="{00000000-0005-0000-0000-00001F680000}"/>
    <cellStyle name="40 % - Markeringsfarve3 4 6 5 2" xfId="14069" xr:uid="{00000000-0005-0000-0000-000020680000}"/>
    <cellStyle name="40 % - Markeringsfarve3 4 6 5 2 2" xfId="30384" xr:uid="{00000000-0005-0000-0000-000021680000}"/>
    <cellStyle name="40 % - Markeringsfarve3 4 6 5 2 3" xfId="45348" xr:uid="{00000000-0005-0000-0000-000022680000}"/>
    <cellStyle name="40 % - Markeringsfarve3 4 6 5 3" xfId="23362" xr:uid="{00000000-0005-0000-0000-000023680000}"/>
    <cellStyle name="40 % - Markeringsfarve3 4 6 5 4" xfId="38349" xr:uid="{00000000-0005-0000-0000-000024680000}"/>
    <cellStyle name="40 % - Markeringsfarve3 4 6 6" xfId="12610" xr:uid="{00000000-0005-0000-0000-000025680000}"/>
    <cellStyle name="40 % - Markeringsfarve3 4 6 6 2" xfId="28930" xr:uid="{00000000-0005-0000-0000-000026680000}"/>
    <cellStyle name="40 % - Markeringsfarve3 4 6 6 3" xfId="43895" xr:uid="{00000000-0005-0000-0000-000027680000}"/>
    <cellStyle name="40 % - Markeringsfarve3 4 6 7" xfId="21908" xr:uid="{00000000-0005-0000-0000-000028680000}"/>
    <cellStyle name="40 % - Markeringsfarve3 4 6 8" xfId="36896" xr:uid="{00000000-0005-0000-0000-000029680000}"/>
    <cellStyle name="40 % - Markeringsfarve3 4 7" xfId="4478" xr:uid="{00000000-0005-0000-0000-00002A680000}"/>
    <cellStyle name="40 % - Markeringsfarve3 4 7 2" xfId="4479" xr:uid="{00000000-0005-0000-0000-00002B680000}"/>
    <cellStyle name="40 % - Markeringsfarve3 4 7 2 2" xfId="8205" xr:uid="{00000000-0005-0000-0000-00002C680000}"/>
    <cellStyle name="40 % - Markeringsfarve3 4 7 2 2 2" xfId="15684" xr:uid="{00000000-0005-0000-0000-00002D680000}"/>
    <cellStyle name="40 % - Markeringsfarve3 4 7 2 2 2 2" xfId="31999" xr:uid="{00000000-0005-0000-0000-00002E680000}"/>
    <cellStyle name="40 % - Markeringsfarve3 4 7 2 2 2 3" xfId="46963" xr:uid="{00000000-0005-0000-0000-00002F680000}"/>
    <cellStyle name="40 % - Markeringsfarve3 4 7 2 2 3" xfId="24977" xr:uid="{00000000-0005-0000-0000-000030680000}"/>
    <cellStyle name="40 % - Markeringsfarve3 4 7 2 2 4" xfId="39964" xr:uid="{00000000-0005-0000-0000-000031680000}"/>
    <cellStyle name="40 % - Markeringsfarve3 4 7 2 3" xfId="12616" xr:uid="{00000000-0005-0000-0000-000032680000}"/>
    <cellStyle name="40 % - Markeringsfarve3 4 7 2 3 2" xfId="28936" xr:uid="{00000000-0005-0000-0000-000033680000}"/>
    <cellStyle name="40 % - Markeringsfarve3 4 7 2 3 3" xfId="43901" xr:uid="{00000000-0005-0000-0000-000034680000}"/>
    <cellStyle name="40 % - Markeringsfarve3 4 7 2 4" xfId="21914" xr:uid="{00000000-0005-0000-0000-000035680000}"/>
    <cellStyle name="40 % - Markeringsfarve3 4 7 2 5" xfId="36902" xr:uid="{00000000-0005-0000-0000-000036680000}"/>
    <cellStyle name="40 % - Markeringsfarve3 4 7 3" xfId="6801" xr:uid="{00000000-0005-0000-0000-000037680000}"/>
    <cellStyle name="40 % - Markeringsfarve3 4 7 3 2" xfId="14296" xr:uid="{00000000-0005-0000-0000-000038680000}"/>
    <cellStyle name="40 % - Markeringsfarve3 4 7 3 2 2" xfId="30611" xr:uid="{00000000-0005-0000-0000-000039680000}"/>
    <cellStyle name="40 % - Markeringsfarve3 4 7 3 2 3" xfId="45575" xr:uid="{00000000-0005-0000-0000-00003A680000}"/>
    <cellStyle name="40 % - Markeringsfarve3 4 7 3 3" xfId="23589" xr:uid="{00000000-0005-0000-0000-00003B680000}"/>
    <cellStyle name="40 % - Markeringsfarve3 4 7 3 4" xfId="38576" xr:uid="{00000000-0005-0000-0000-00003C680000}"/>
    <cellStyle name="40 % - Markeringsfarve3 4 7 4" xfId="12615" xr:uid="{00000000-0005-0000-0000-00003D680000}"/>
    <cellStyle name="40 % - Markeringsfarve3 4 7 4 2" xfId="28935" xr:uid="{00000000-0005-0000-0000-00003E680000}"/>
    <cellStyle name="40 % - Markeringsfarve3 4 7 4 3" xfId="43900" xr:uid="{00000000-0005-0000-0000-00003F680000}"/>
    <cellStyle name="40 % - Markeringsfarve3 4 7 5" xfId="21913" xr:uid="{00000000-0005-0000-0000-000040680000}"/>
    <cellStyle name="40 % - Markeringsfarve3 4 7 6" xfId="36901" xr:uid="{00000000-0005-0000-0000-000041680000}"/>
    <cellStyle name="40 % - Markeringsfarve3 4 8" xfId="4480" xr:uid="{00000000-0005-0000-0000-000042680000}"/>
    <cellStyle name="40 % - Markeringsfarve3 4 8 2" xfId="7433" xr:uid="{00000000-0005-0000-0000-000043680000}"/>
    <cellStyle name="40 % - Markeringsfarve3 4 8 2 2" xfId="14922" xr:uid="{00000000-0005-0000-0000-000044680000}"/>
    <cellStyle name="40 % - Markeringsfarve3 4 8 2 2 2" xfId="31237" xr:uid="{00000000-0005-0000-0000-000045680000}"/>
    <cellStyle name="40 % - Markeringsfarve3 4 8 2 2 3" xfId="46201" xr:uid="{00000000-0005-0000-0000-000046680000}"/>
    <cellStyle name="40 % - Markeringsfarve3 4 8 2 3" xfId="24215" xr:uid="{00000000-0005-0000-0000-000047680000}"/>
    <cellStyle name="40 % - Markeringsfarve3 4 8 2 4" xfId="39202" xr:uid="{00000000-0005-0000-0000-000048680000}"/>
    <cellStyle name="40 % - Markeringsfarve3 4 8 3" xfId="12617" xr:uid="{00000000-0005-0000-0000-000049680000}"/>
    <cellStyle name="40 % - Markeringsfarve3 4 8 3 2" xfId="28937" xr:uid="{00000000-0005-0000-0000-00004A680000}"/>
    <cellStyle name="40 % - Markeringsfarve3 4 8 3 3" xfId="43902" xr:uid="{00000000-0005-0000-0000-00004B680000}"/>
    <cellStyle name="40 % - Markeringsfarve3 4 8 4" xfId="21915" xr:uid="{00000000-0005-0000-0000-00004C680000}"/>
    <cellStyle name="40 % - Markeringsfarve3 4 8 5" xfId="36903" xr:uid="{00000000-0005-0000-0000-00004D680000}"/>
    <cellStyle name="40 % - Markeringsfarve3 4 9" xfId="4481" xr:uid="{00000000-0005-0000-0000-00004E680000}"/>
    <cellStyle name="40 % - Markeringsfarve3 4 9 2" xfId="9268" xr:uid="{00000000-0005-0000-0000-00004F680000}"/>
    <cellStyle name="40 % - Markeringsfarve3 4 9 2 2" xfId="16733" xr:uid="{00000000-0005-0000-0000-000050680000}"/>
    <cellStyle name="40 % - Markeringsfarve3 4 9 2 2 2" xfId="33048" xr:uid="{00000000-0005-0000-0000-000051680000}"/>
    <cellStyle name="40 % - Markeringsfarve3 4 9 2 2 3" xfId="48012" xr:uid="{00000000-0005-0000-0000-000052680000}"/>
    <cellStyle name="40 % - Markeringsfarve3 4 9 2 3" xfId="26026" xr:uid="{00000000-0005-0000-0000-000053680000}"/>
    <cellStyle name="40 % - Markeringsfarve3 4 9 2 4" xfId="41013" xr:uid="{00000000-0005-0000-0000-000054680000}"/>
    <cellStyle name="40 % - Markeringsfarve3 4 9 3" xfId="12618" xr:uid="{00000000-0005-0000-0000-000055680000}"/>
    <cellStyle name="40 % - Markeringsfarve3 4 9 3 2" xfId="28938" xr:uid="{00000000-0005-0000-0000-000056680000}"/>
    <cellStyle name="40 % - Markeringsfarve3 4 9 3 3" xfId="43903" xr:uid="{00000000-0005-0000-0000-000057680000}"/>
    <cellStyle name="40 % - Markeringsfarve3 4 9 4" xfId="21916" xr:uid="{00000000-0005-0000-0000-000058680000}"/>
    <cellStyle name="40 % - Markeringsfarve3 4 9 5" xfId="36904" xr:uid="{00000000-0005-0000-0000-000059680000}"/>
    <cellStyle name="40 % - Markeringsfarve3 5" xfId="4482" xr:uid="{00000000-0005-0000-0000-00005A680000}"/>
    <cellStyle name="40 % - Markeringsfarve3 5 10" xfId="6574" xr:uid="{00000000-0005-0000-0000-00005B680000}"/>
    <cellStyle name="40 % - Markeringsfarve3 5 10 2" xfId="14070" xr:uid="{00000000-0005-0000-0000-00005C680000}"/>
    <cellStyle name="40 % - Markeringsfarve3 5 10 2 2" xfId="30385" xr:uid="{00000000-0005-0000-0000-00005D680000}"/>
    <cellStyle name="40 % - Markeringsfarve3 5 10 2 3" xfId="45349" xr:uid="{00000000-0005-0000-0000-00005E680000}"/>
    <cellStyle name="40 % - Markeringsfarve3 5 10 3" xfId="23363" xr:uid="{00000000-0005-0000-0000-00005F680000}"/>
    <cellStyle name="40 % - Markeringsfarve3 5 10 4" xfId="38350" xr:uid="{00000000-0005-0000-0000-000060680000}"/>
    <cellStyle name="40 % - Markeringsfarve3 5 11" xfId="12619" xr:uid="{00000000-0005-0000-0000-000061680000}"/>
    <cellStyle name="40 % - Markeringsfarve3 5 11 2" xfId="28939" xr:uid="{00000000-0005-0000-0000-000062680000}"/>
    <cellStyle name="40 % - Markeringsfarve3 5 11 3" xfId="43904" xr:uid="{00000000-0005-0000-0000-000063680000}"/>
    <cellStyle name="40 % - Markeringsfarve3 5 12" xfId="21917" xr:uid="{00000000-0005-0000-0000-000064680000}"/>
    <cellStyle name="40 % - Markeringsfarve3 5 13" xfId="36905" xr:uid="{00000000-0005-0000-0000-000065680000}"/>
    <cellStyle name="40 % - Markeringsfarve3 5 2" xfId="4483" xr:uid="{00000000-0005-0000-0000-000066680000}"/>
    <cellStyle name="40 % - Markeringsfarve3 5 2 2" xfId="4484" xr:uid="{00000000-0005-0000-0000-000067680000}"/>
    <cellStyle name="40 % - Markeringsfarve3 5 2 2 2" xfId="4485" xr:uid="{00000000-0005-0000-0000-000068680000}"/>
    <cellStyle name="40 % - Markeringsfarve3 5 2 2 2 2" xfId="8363" xr:uid="{00000000-0005-0000-0000-000069680000}"/>
    <cellStyle name="40 % - Markeringsfarve3 5 2 2 2 2 2" xfId="15842" xr:uid="{00000000-0005-0000-0000-00006A680000}"/>
    <cellStyle name="40 % - Markeringsfarve3 5 2 2 2 2 2 2" xfId="32157" xr:uid="{00000000-0005-0000-0000-00006B680000}"/>
    <cellStyle name="40 % - Markeringsfarve3 5 2 2 2 2 2 3" xfId="47121" xr:uid="{00000000-0005-0000-0000-00006C680000}"/>
    <cellStyle name="40 % - Markeringsfarve3 5 2 2 2 2 3" xfId="25135" xr:uid="{00000000-0005-0000-0000-00006D680000}"/>
    <cellStyle name="40 % - Markeringsfarve3 5 2 2 2 2 4" xfId="40122" xr:uid="{00000000-0005-0000-0000-00006E680000}"/>
    <cellStyle name="40 % - Markeringsfarve3 5 2 2 2 3" xfId="12622" xr:uid="{00000000-0005-0000-0000-00006F680000}"/>
    <cellStyle name="40 % - Markeringsfarve3 5 2 2 2 3 2" xfId="28942" xr:uid="{00000000-0005-0000-0000-000070680000}"/>
    <cellStyle name="40 % - Markeringsfarve3 5 2 2 2 3 3" xfId="43907" xr:uid="{00000000-0005-0000-0000-000071680000}"/>
    <cellStyle name="40 % - Markeringsfarve3 5 2 2 2 4" xfId="21920" xr:uid="{00000000-0005-0000-0000-000072680000}"/>
    <cellStyle name="40 % - Markeringsfarve3 5 2 2 2 5" xfId="36908" xr:uid="{00000000-0005-0000-0000-000073680000}"/>
    <cellStyle name="40 % - Markeringsfarve3 5 2 2 3" xfId="6933" xr:uid="{00000000-0005-0000-0000-000074680000}"/>
    <cellStyle name="40 % - Markeringsfarve3 5 2 2 3 2" xfId="14428" xr:uid="{00000000-0005-0000-0000-000075680000}"/>
    <cellStyle name="40 % - Markeringsfarve3 5 2 2 3 2 2" xfId="30743" xr:uid="{00000000-0005-0000-0000-000076680000}"/>
    <cellStyle name="40 % - Markeringsfarve3 5 2 2 3 2 3" xfId="45707" xr:uid="{00000000-0005-0000-0000-000077680000}"/>
    <cellStyle name="40 % - Markeringsfarve3 5 2 2 3 3" xfId="23721" xr:uid="{00000000-0005-0000-0000-000078680000}"/>
    <cellStyle name="40 % - Markeringsfarve3 5 2 2 3 4" xfId="38708" xr:uid="{00000000-0005-0000-0000-000079680000}"/>
    <cellStyle name="40 % - Markeringsfarve3 5 2 2 4" xfId="12621" xr:uid="{00000000-0005-0000-0000-00007A680000}"/>
    <cellStyle name="40 % - Markeringsfarve3 5 2 2 4 2" xfId="28941" xr:uid="{00000000-0005-0000-0000-00007B680000}"/>
    <cellStyle name="40 % - Markeringsfarve3 5 2 2 4 3" xfId="43906" xr:uid="{00000000-0005-0000-0000-00007C680000}"/>
    <cellStyle name="40 % - Markeringsfarve3 5 2 2 5" xfId="21919" xr:uid="{00000000-0005-0000-0000-00007D680000}"/>
    <cellStyle name="40 % - Markeringsfarve3 5 2 2 6" xfId="36907" xr:uid="{00000000-0005-0000-0000-00007E680000}"/>
    <cellStyle name="40 % - Markeringsfarve3 5 2 3" xfId="4486" xr:uid="{00000000-0005-0000-0000-00007F680000}"/>
    <cellStyle name="40 % - Markeringsfarve3 5 2 3 2" xfId="7593" xr:uid="{00000000-0005-0000-0000-000080680000}"/>
    <cellStyle name="40 % - Markeringsfarve3 5 2 3 2 2" xfId="15082" xr:uid="{00000000-0005-0000-0000-000081680000}"/>
    <cellStyle name="40 % - Markeringsfarve3 5 2 3 2 2 2" xfId="31397" xr:uid="{00000000-0005-0000-0000-000082680000}"/>
    <cellStyle name="40 % - Markeringsfarve3 5 2 3 2 2 3" xfId="46361" xr:uid="{00000000-0005-0000-0000-000083680000}"/>
    <cellStyle name="40 % - Markeringsfarve3 5 2 3 2 3" xfId="24375" xr:uid="{00000000-0005-0000-0000-000084680000}"/>
    <cellStyle name="40 % - Markeringsfarve3 5 2 3 2 4" xfId="39362" xr:uid="{00000000-0005-0000-0000-000085680000}"/>
    <cellStyle name="40 % - Markeringsfarve3 5 2 3 3" xfId="12623" xr:uid="{00000000-0005-0000-0000-000086680000}"/>
    <cellStyle name="40 % - Markeringsfarve3 5 2 3 3 2" xfId="28943" xr:uid="{00000000-0005-0000-0000-000087680000}"/>
    <cellStyle name="40 % - Markeringsfarve3 5 2 3 3 3" xfId="43908" xr:uid="{00000000-0005-0000-0000-000088680000}"/>
    <cellStyle name="40 % - Markeringsfarve3 5 2 3 4" xfId="21921" xr:uid="{00000000-0005-0000-0000-000089680000}"/>
    <cellStyle name="40 % - Markeringsfarve3 5 2 3 5" xfId="36909" xr:uid="{00000000-0005-0000-0000-00008A680000}"/>
    <cellStyle name="40 % - Markeringsfarve3 5 2 4" xfId="4487" xr:uid="{00000000-0005-0000-0000-00008B680000}"/>
    <cellStyle name="40 % - Markeringsfarve3 5 2 4 2" xfId="7762" xr:uid="{00000000-0005-0000-0000-00008C680000}"/>
    <cellStyle name="40 % - Markeringsfarve3 5 2 4 2 2" xfId="15250" xr:uid="{00000000-0005-0000-0000-00008D680000}"/>
    <cellStyle name="40 % - Markeringsfarve3 5 2 4 2 2 2" xfId="31565" xr:uid="{00000000-0005-0000-0000-00008E680000}"/>
    <cellStyle name="40 % - Markeringsfarve3 5 2 4 2 2 3" xfId="46529" xr:uid="{00000000-0005-0000-0000-00008F680000}"/>
    <cellStyle name="40 % - Markeringsfarve3 5 2 4 2 3" xfId="24543" xr:uid="{00000000-0005-0000-0000-000090680000}"/>
    <cellStyle name="40 % - Markeringsfarve3 5 2 4 2 4" xfId="39530" xr:uid="{00000000-0005-0000-0000-000091680000}"/>
    <cellStyle name="40 % - Markeringsfarve3 5 2 4 3" xfId="12624" xr:uid="{00000000-0005-0000-0000-000092680000}"/>
    <cellStyle name="40 % - Markeringsfarve3 5 2 4 3 2" xfId="28944" xr:uid="{00000000-0005-0000-0000-000093680000}"/>
    <cellStyle name="40 % - Markeringsfarve3 5 2 4 3 3" xfId="43909" xr:uid="{00000000-0005-0000-0000-000094680000}"/>
    <cellStyle name="40 % - Markeringsfarve3 5 2 4 4" xfId="21922" xr:uid="{00000000-0005-0000-0000-000095680000}"/>
    <cellStyle name="40 % - Markeringsfarve3 5 2 4 5" xfId="36910" xr:uid="{00000000-0005-0000-0000-000096680000}"/>
    <cellStyle name="40 % - Markeringsfarve3 5 2 5" xfId="6575" xr:uid="{00000000-0005-0000-0000-000097680000}"/>
    <cellStyle name="40 % - Markeringsfarve3 5 2 5 2" xfId="14071" xr:uid="{00000000-0005-0000-0000-000098680000}"/>
    <cellStyle name="40 % - Markeringsfarve3 5 2 5 2 2" xfId="30386" xr:uid="{00000000-0005-0000-0000-000099680000}"/>
    <cellStyle name="40 % - Markeringsfarve3 5 2 5 2 3" xfId="45350" xr:uid="{00000000-0005-0000-0000-00009A680000}"/>
    <cellStyle name="40 % - Markeringsfarve3 5 2 5 3" xfId="23364" xr:uid="{00000000-0005-0000-0000-00009B680000}"/>
    <cellStyle name="40 % - Markeringsfarve3 5 2 5 4" xfId="38351" xr:uid="{00000000-0005-0000-0000-00009C680000}"/>
    <cellStyle name="40 % - Markeringsfarve3 5 2 6" xfId="12620" xr:uid="{00000000-0005-0000-0000-00009D680000}"/>
    <cellStyle name="40 % - Markeringsfarve3 5 2 6 2" xfId="28940" xr:uid="{00000000-0005-0000-0000-00009E680000}"/>
    <cellStyle name="40 % - Markeringsfarve3 5 2 6 3" xfId="43905" xr:uid="{00000000-0005-0000-0000-00009F680000}"/>
    <cellStyle name="40 % - Markeringsfarve3 5 2 7" xfId="21918" xr:uid="{00000000-0005-0000-0000-0000A0680000}"/>
    <cellStyle name="40 % - Markeringsfarve3 5 2 8" xfId="36906" xr:uid="{00000000-0005-0000-0000-0000A1680000}"/>
    <cellStyle name="40 % - Markeringsfarve3 5 3" xfId="4488" xr:uid="{00000000-0005-0000-0000-0000A2680000}"/>
    <cellStyle name="40 % - Markeringsfarve3 5 3 2" xfId="4489" xr:uid="{00000000-0005-0000-0000-0000A3680000}"/>
    <cellStyle name="40 % - Markeringsfarve3 5 3 2 2" xfId="4490" xr:uid="{00000000-0005-0000-0000-0000A4680000}"/>
    <cellStyle name="40 % - Markeringsfarve3 5 3 2 2 2" xfId="8477" xr:uid="{00000000-0005-0000-0000-0000A5680000}"/>
    <cellStyle name="40 % - Markeringsfarve3 5 3 2 2 2 2" xfId="15956" xr:uid="{00000000-0005-0000-0000-0000A6680000}"/>
    <cellStyle name="40 % - Markeringsfarve3 5 3 2 2 2 2 2" xfId="32271" xr:uid="{00000000-0005-0000-0000-0000A7680000}"/>
    <cellStyle name="40 % - Markeringsfarve3 5 3 2 2 2 2 3" xfId="47235" xr:uid="{00000000-0005-0000-0000-0000A8680000}"/>
    <cellStyle name="40 % - Markeringsfarve3 5 3 2 2 2 3" xfId="25249" xr:uid="{00000000-0005-0000-0000-0000A9680000}"/>
    <cellStyle name="40 % - Markeringsfarve3 5 3 2 2 2 4" xfId="40236" xr:uid="{00000000-0005-0000-0000-0000AA680000}"/>
    <cellStyle name="40 % - Markeringsfarve3 5 3 2 2 3" xfId="12627" xr:uid="{00000000-0005-0000-0000-0000AB680000}"/>
    <cellStyle name="40 % - Markeringsfarve3 5 3 2 2 3 2" xfId="28947" xr:uid="{00000000-0005-0000-0000-0000AC680000}"/>
    <cellStyle name="40 % - Markeringsfarve3 5 3 2 2 3 3" xfId="43912" xr:uid="{00000000-0005-0000-0000-0000AD680000}"/>
    <cellStyle name="40 % - Markeringsfarve3 5 3 2 2 4" xfId="21925" xr:uid="{00000000-0005-0000-0000-0000AE680000}"/>
    <cellStyle name="40 % - Markeringsfarve3 5 3 2 2 5" xfId="36913" xr:uid="{00000000-0005-0000-0000-0000AF680000}"/>
    <cellStyle name="40 % - Markeringsfarve3 5 3 2 3" xfId="7023" xr:uid="{00000000-0005-0000-0000-0000B0680000}"/>
    <cellStyle name="40 % - Markeringsfarve3 5 3 2 3 2" xfId="14518" xr:uid="{00000000-0005-0000-0000-0000B1680000}"/>
    <cellStyle name="40 % - Markeringsfarve3 5 3 2 3 2 2" xfId="30833" xr:uid="{00000000-0005-0000-0000-0000B2680000}"/>
    <cellStyle name="40 % - Markeringsfarve3 5 3 2 3 2 3" xfId="45797" xr:uid="{00000000-0005-0000-0000-0000B3680000}"/>
    <cellStyle name="40 % - Markeringsfarve3 5 3 2 3 3" xfId="23811" xr:uid="{00000000-0005-0000-0000-0000B4680000}"/>
    <cellStyle name="40 % - Markeringsfarve3 5 3 2 3 4" xfId="38798" xr:uid="{00000000-0005-0000-0000-0000B5680000}"/>
    <cellStyle name="40 % - Markeringsfarve3 5 3 2 4" xfId="12626" xr:uid="{00000000-0005-0000-0000-0000B6680000}"/>
    <cellStyle name="40 % - Markeringsfarve3 5 3 2 4 2" xfId="28946" xr:uid="{00000000-0005-0000-0000-0000B7680000}"/>
    <cellStyle name="40 % - Markeringsfarve3 5 3 2 4 3" xfId="43911" xr:uid="{00000000-0005-0000-0000-0000B8680000}"/>
    <cellStyle name="40 % - Markeringsfarve3 5 3 2 5" xfId="21924" xr:uid="{00000000-0005-0000-0000-0000B9680000}"/>
    <cellStyle name="40 % - Markeringsfarve3 5 3 2 6" xfId="36912" xr:uid="{00000000-0005-0000-0000-0000BA680000}"/>
    <cellStyle name="40 % - Markeringsfarve3 5 3 3" xfId="4491" xr:uid="{00000000-0005-0000-0000-0000BB680000}"/>
    <cellStyle name="40 % - Markeringsfarve3 5 3 3 2" xfId="7707" xr:uid="{00000000-0005-0000-0000-0000BC680000}"/>
    <cellStyle name="40 % - Markeringsfarve3 5 3 3 2 2" xfId="15196" xr:uid="{00000000-0005-0000-0000-0000BD680000}"/>
    <cellStyle name="40 % - Markeringsfarve3 5 3 3 2 2 2" xfId="31511" xr:uid="{00000000-0005-0000-0000-0000BE680000}"/>
    <cellStyle name="40 % - Markeringsfarve3 5 3 3 2 2 3" xfId="46475" xr:uid="{00000000-0005-0000-0000-0000BF680000}"/>
    <cellStyle name="40 % - Markeringsfarve3 5 3 3 2 3" xfId="24489" xr:uid="{00000000-0005-0000-0000-0000C0680000}"/>
    <cellStyle name="40 % - Markeringsfarve3 5 3 3 2 4" xfId="39476" xr:uid="{00000000-0005-0000-0000-0000C1680000}"/>
    <cellStyle name="40 % - Markeringsfarve3 5 3 3 3" xfId="12628" xr:uid="{00000000-0005-0000-0000-0000C2680000}"/>
    <cellStyle name="40 % - Markeringsfarve3 5 3 3 3 2" xfId="28948" xr:uid="{00000000-0005-0000-0000-0000C3680000}"/>
    <cellStyle name="40 % - Markeringsfarve3 5 3 3 3 3" xfId="43913" xr:uid="{00000000-0005-0000-0000-0000C4680000}"/>
    <cellStyle name="40 % - Markeringsfarve3 5 3 3 4" xfId="21926" xr:uid="{00000000-0005-0000-0000-0000C5680000}"/>
    <cellStyle name="40 % - Markeringsfarve3 5 3 3 5" xfId="36914" xr:uid="{00000000-0005-0000-0000-0000C6680000}"/>
    <cellStyle name="40 % - Markeringsfarve3 5 3 4" xfId="4492" xr:uid="{00000000-0005-0000-0000-0000C7680000}"/>
    <cellStyle name="40 % - Markeringsfarve3 5 3 4 2" xfId="9375" xr:uid="{00000000-0005-0000-0000-0000C8680000}"/>
    <cellStyle name="40 % - Markeringsfarve3 5 3 4 2 2" xfId="16834" xr:uid="{00000000-0005-0000-0000-0000C9680000}"/>
    <cellStyle name="40 % - Markeringsfarve3 5 3 4 2 2 2" xfId="33149" xr:uid="{00000000-0005-0000-0000-0000CA680000}"/>
    <cellStyle name="40 % - Markeringsfarve3 5 3 4 2 2 3" xfId="48113" xr:uid="{00000000-0005-0000-0000-0000CB680000}"/>
    <cellStyle name="40 % - Markeringsfarve3 5 3 4 2 3" xfId="26127" xr:uid="{00000000-0005-0000-0000-0000CC680000}"/>
    <cellStyle name="40 % - Markeringsfarve3 5 3 4 2 4" xfId="41114" xr:uid="{00000000-0005-0000-0000-0000CD680000}"/>
    <cellStyle name="40 % - Markeringsfarve3 5 3 4 3" xfId="12629" xr:uid="{00000000-0005-0000-0000-0000CE680000}"/>
    <cellStyle name="40 % - Markeringsfarve3 5 3 4 3 2" xfId="28949" xr:uid="{00000000-0005-0000-0000-0000CF680000}"/>
    <cellStyle name="40 % - Markeringsfarve3 5 3 4 3 3" xfId="43914" xr:uid="{00000000-0005-0000-0000-0000D0680000}"/>
    <cellStyle name="40 % - Markeringsfarve3 5 3 4 4" xfId="21927" xr:uid="{00000000-0005-0000-0000-0000D1680000}"/>
    <cellStyle name="40 % - Markeringsfarve3 5 3 4 5" xfId="36915" xr:uid="{00000000-0005-0000-0000-0000D2680000}"/>
    <cellStyle name="40 % - Markeringsfarve3 5 3 5" xfId="6576" xr:uid="{00000000-0005-0000-0000-0000D3680000}"/>
    <cellStyle name="40 % - Markeringsfarve3 5 3 5 2" xfId="14072" xr:uid="{00000000-0005-0000-0000-0000D4680000}"/>
    <cellStyle name="40 % - Markeringsfarve3 5 3 5 2 2" xfId="30387" xr:uid="{00000000-0005-0000-0000-0000D5680000}"/>
    <cellStyle name="40 % - Markeringsfarve3 5 3 5 2 3" xfId="45351" xr:uid="{00000000-0005-0000-0000-0000D6680000}"/>
    <cellStyle name="40 % - Markeringsfarve3 5 3 5 3" xfId="23365" xr:uid="{00000000-0005-0000-0000-0000D7680000}"/>
    <cellStyle name="40 % - Markeringsfarve3 5 3 5 4" xfId="38352" xr:uid="{00000000-0005-0000-0000-0000D8680000}"/>
    <cellStyle name="40 % - Markeringsfarve3 5 3 6" xfId="12625" xr:uid="{00000000-0005-0000-0000-0000D9680000}"/>
    <cellStyle name="40 % - Markeringsfarve3 5 3 6 2" xfId="28945" xr:uid="{00000000-0005-0000-0000-0000DA680000}"/>
    <cellStyle name="40 % - Markeringsfarve3 5 3 6 3" xfId="43910" xr:uid="{00000000-0005-0000-0000-0000DB680000}"/>
    <cellStyle name="40 % - Markeringsfarve3 5 3 7" xfId="21923" xr:uid="{00000000-0005-0000-0000-0000DC680000}"/>
    <cellStyle name="40 % - Markeringsfarve3 5 3 8" xfId="36911" xr:uid="{00000000-0005-0000-0000-0000DD680000}"/>
    <cellStyle name="40 % - Markeringsfarve3 5 4" xfId="4493" xr:uid="{00000000-0005-0000-0000-0000DE680000}"/>
    <cellStyle name="40 % - Markeringsfarve3 5 4 2" xfId="4494" xr:uid="{00000000-0005-0000-0000-0000DF680000}"/>
    <cellStyle name="40 % - Markeringsfarve3 5 4 2 2" xfId="4495" xr:uid="{00000000-0005-0000-0000-0000E0680000}"/>
    <cellStyle name="40 % - Markeringsfarve3 5 4 2 2 2" xfId="8601" xr:uid="{00000000-0005-0000-0000-0000E1680000}"/>
    <cellStyle name="40 % - Markeringsfarve3 5 4 2 2 2 2" xfId="16080" xr:uid="{00000000-0005-0000-0000-0000E2680000}"/>
    <cellStyle name="40 % - Markeringsfarve3 5 4 2 2 2 2 2" xfId="32395" xr:uid="{00000000-0005-0000-0000-0000E3680000}"/>
    <cellStyle name="40 % - Markeringsfarve3 5 4 2 2 2 2 3" xfId="47359" xr:uid="{00000000-0005-0000-0000-0000E4680000}"/>
    <cellStyle name="40 % - Markeringsfarve3 5 4 2 2 2 3" xfId="25373" xr:uid="{00000000-0005-0000-0000-0000E5680000}"/>
    <cellStyle name="40 % - Markeringsfarve3 5 4 2 2 2 4" xfId="40360" xr:uid="{00000000-0005-0000-0000-0000E6680000}"/>
    <cellStyle name="40 % - Markeringsfarve3 5 4 2 2 3" xfId="12632" xr:uid="{00000000-0005-0000-0000-0000E7680000}"/>
    <cellStyle name="40 % - Markeringsfarve3 5 4 2 2 3 2" xfId="28952" xr:uid="{00000000-0005-0000-0000-0000E8680000}"/>
    <cellStyle name="40 % - Markeringsfarve3 5 4 2 2 3 3" xfId="43917" xr:uid="{00000000-0005-0000-0000-0000E9680000}"/>
    <cellStyle name="40 % - Markeringsfarve3 5 4 2 2 4" xfId="21930" xr:uid="{00000000-0005-0000-0000-0000EA680000}"/>
    <cellStyle name="40 % - Markeringsfarve3 5 4 2 2 5" xfId="36918" xr:uid="{00000000-0005-0000-0000-0000EB680000}"/>
    <cellStyle name="40 % - Markeringsfarve3 5 4 2 3" xfId="7135" xr:uid="{00000000-0005-0000-0000-0000EC680000}"/>
    <cellStyle name="40 % - Markeringsfarve3 5 4 2 3 2" xfId="14627" xr:uid="{00000000-0005-0000-0000-0000ED680000}"/>
    <cellStyle name="40 % - Markeringsfarve3 5 4 2 3 2 2" xfId="30942" xr:uid="{00000000-0005-0000-0000-0000EE680000}"/>
    <cellStyle name="40 % - Markeringsfarve3 5 4 2 3 2 3" xfId="45906" xr:uid="{00000000-0005-0000-0000-0000EF680000}"/>
    <cellStyle name="40 % - Markeringsfarve3 5 4 2 3 3" xfId="23920" xr:uid="{00000000-0005-0000-0000-0000F0680000}"/>
    <cellStyle name="40 % - Markeringsfarve3 5 4 2 3 4" xfId="38907" xr:uid="{00000000-0005-0000-0000-0000F1680000}"/>
    <cellStyle name="40 % - Markeringsfarve3 5 4 2 4" xfId="12631" xr:uid="{00000000-0005-0000-0000-0000F2680000}"/>
    <cellStyle name="40 % - Markeringsfarve3 5 4 2 4 2" xfId="28951" xr:uid="{00000000-0005-0000-0000-0000F3680000}"/>
    <cellStyle name="40 % - Markeringsfarve3 5 4 2 4 3" xfId="43916" xr:uid="{00000000-0005-0000-0000-0000F4680000}"/>
    <cellStyle name="40 % - Markeringsfarve3 5 4 2 5" xfId="21929" xr:uid="{00000000-0005-0000-0000-0000F5680000}"/>
    <cellStyle name="40 % - Markeringsfarve3 5 4 2 6" xfId="36917" xr:uid="{00000000-0005-0000-0000-0000F6680000}"/>
    <cellStyle name="40 % - Markeringsfarve3 5 4 3" xfId="4496" xr:uid="{00000000-0005-0000-0000-0000F7680000}"/>
    <cellStyle name="40 % - Markeringsfarve3 5 4 3 2" xfId="7877" xr:uid="{00000000-0005-0000-0000-0000F8680000}"/>
    <cellStyle name="40 % - Markeringsfarve3 5 4 3 2 2" xfId="15365" xr:uid="{00000000-0005-0000-0000-0000F9680000}"/>
    <cellStyle name="40 % - Markeringsfarve3 5 4 3 2 2 2" xfId="31680" xr:uid="{00000000-0005-0000-0000-0000FA680000}"/>
    <cellStyle name="40 % - Markeringsfarve3 5 4 3 2 2 3" xfId="46644" xr:uid="{00000000-0005-0000-0000-0000FB680000}"/>
    <cellStyle name="40 % - Markeringsfarve3 5 4 3 2 3" xfId="24658" xr:uid="{00000000-0005-0000-0000-0000FC680000}"/>
    <cellStyle name="40 % - Markeringsfarve3 5 4 3 2 4" xfId="39645" xr:uid="{00000000-0005-0000-0000-0000FD680000}"/>
    <cellStyle name="40 % - Markeringsfarve3 5 4 3 3" xfId="12633" xr:uid="{00000000-0005-0000-0000-0000FE680000}"/>
    <cellStyle name="40 % - Markeringsfarve3 5 4 3 3 2" xfId="28953" xr:uid="{00000000-0005-0000-0000-0000FF680000}"/>
    <cellStyle name="40 % - Markeringsfarve3 5 4 3 3 3" xfId="43918" xr:uid="{00000000-0005-0000-0000-000000690000}"/>
    <cellStyle name="40 % - Markeringsfarve3 5 4 3 4" xfId="21931" xr:uid="{00000000-0005-0000-0000-000001690000}"/>
    <cellStyle name="40 % - Markeringsfarve3 5 4 3 5" xfId="36919" xr:uid="{00000000-0005-0000-0000-000002690000}"/>
    <cellStyle name="40 % - Markeringsfarve3 5 4 4" xfId="4497" xr:uid="{00000000-0005-0000-0000-000003690000}"/>
    <cellStyle name="40 % - Markeringsfarve3 5 4 4 2" xfId="9100" xr:uid="{00000000-0005-0000-0000-000004690000}"/>
    <cellStyle name="40 % - Markeringsfarve3 5 4 4 2 2" xfId="16571" xr:uid="{00000000-0005-0000-0000-000005690000}"/>
    <cellStyle name="40 % - Markeringsfarve3 5 4 4 2 2 2" xfId="32886" xr:uid="{00000000-0005-0000-0000-000006690000}"/>
    <cellStyle name="40 % - Markeringsfarve3 5 4 4 2 2 3" xfId="47850" xr:uid="{00000000-0005-0000-0000-000007690000}"/>
    <cellStyle name="40 % - Markeringsfarve3 5 4 4 2 3" xfId="25864" xr:uid="{00000000-0005-0000-0000-000008690000}"/>
    <cellStyle name="40 % - Markeringsfarve3 5 4 4 2 4" xfId="40851" xr:uid="{00000000-0005-0000-0000-000009690000}"/>
    <cellStyle name="40 % - Markeringsfarve3 5 4 4 3" xfId="12634" xr:uid="{00000000-0005-0000-0000-00000A690000}"/>
    <cellStyle name="40 % - Markeringsfarve3 5 4 4 3 2" xfId="28954" xr:uid="{00000000-0005-0000-0000-00000B690000}"/>
    <cellStyle name="40 % - Markeringsfarve3 5 4 4 3 3" xfId="43919" xr:uid="{00000000-0005-0000-0000-00000C690000}"/>
    <cellStyle name="40 % - Markeringsfarve3 5 4 4 4" xfId="21932" xr:uid="{00000000-0005-0000-0000-00000D690000}"/>
    <cellStyle name="40 % - Markeringsfarve3 5 4 4 5" xfId="36920" xr:uid="{00000000-0005-0000-0000-00000E690000}"/>
    <cellStyle name="40 % - Markeringsfarve3 5 4 5" xfId="6577" xr:uid="{00000000-0005-0000-0000-00000F690000}"/>
    <cellStyle name="40 % - Markeringsfarve3 5 4 5 2" xfId="14073" xr:uid="{00000000-0005-0000-0000-000010690000}"/>
    <cellStyle name="40 % - Markeringsfarve3 5 4 5 2 2" xfId="30388" xr:uid="{00000000-0005-0000-0000-000011690000}"/>
    <cellStyle name="40 % - Markeringsfarve3 5 4 5 2 3" xfId="45352" xr:uid="{00000000-0005-0000-0000-000012690000}"/>
    <cellStyle name="40 % - Markeringsfarve3 5 4 5 3" xfId="23366" xr:uid="{00000000-0005-0000-0000-000013690000}"/>
    <cellStyle name="40 % - Markeringsfarve3 5 4 5 4" xfId="38353" xr:uid="{00000000-0005-0000-0000-000014690000}"/>
    <cellStyle name="40 % - Markeringsfarve3 5 4 6" xfId="12630" xr:uid="{00000000-0005-0000-0000-000015690000}"/>
    <cellStyle name="40 % - Markeringsfarve3 5 4 6 2" xfId="28950" xr:uid="{00000000-0005-0000-0000-000016690000}"/>
    <cellStyle name="40 % - Markeringsfarve3 5 4 6 3" xfId="43915" xr:uid="{00000000-0005-0000-0000-000017690000}"/>
    <cellStyle name="40 % - Markeringsfarve3 5 4 7" xfId="21928" xr:uid="{00000000-0005-0000-0000-000018690000}"/>
    <cellStyle name="40 % - Markeringsfarve3 5 4 8" xfId="36916" xr:uid="{00000000-0005-0000-0000-000019690000}"/>
    <cellStyle name="40 % - Markeringsfarve3 5 5" xfId="4498" xr:uid="{00000000-0005-0000-0000-00001A690000}"/>
    <cellStyle name="40 % - Markeringsfarve3 5 5 2" xfId="4499" xr:uid="{00000000-0005-0000-0000-00001B690000}"/>
    <cellStyle name="40 % - Markeringsfarve3 5 5 2 2" xfId="4500" xr:uid="{00000000-0005-0000-0000-00001C690000}"/>
    <cellStyle name="40 % - Markeringsfarve3 5 5 2 2 2" xfId="8718" xr:uid="{00000000-0005-0000-0000-00001D690000}"/>
    <cellStyle name="40 % - Markeringsfarve3 5 5 2 2 2 2" xfId="16197" xr:uid="{00000000-0005-0000-0000-00001E690000}"/>
    <cellStyle name="40 % - Markeringsfarve3 5 5 2 2 2 2 2" xfId="32512" xr:uid="{00000000-0005-0000-0000-00001F690000}"/>
    <cellStyle name="40 % - Markeringsfarve3 5 5 2 2 2 2 3" xfId="47476" xr:uid="{00000000-0005-0000-0000-000020690000}"/>
    <cellStyle name="40 % - Markeringsfarve3 5 5 2 2 2 3" xfId="25490" xr:uid="{00000000-0005-0000-0000-000021690000}"/>
    <cellStyle name="40 % - Markeringsfarve3 5 5 2 2 2 4" xfId="40477" xr:uid="{00000000-0005-0000-0000-000022690000}"/>
    <cellStyle name="40 % - Markeringsfarve3 5 5 2 2 3" xfId="12637" xr:uid="{00000000-0005-0000-0000-000023690000}"/>
    <cellStyle name="40 % - Markeringsfarve3 5 5 2 2 3 2" xfId="28957" xr:uid="{00000000-0005-0000-0000-000024690000}"/>
    <cellStyle name="40 % - Markeringsfarve3 5 5 2 2 3 3" xfId="43922" xr:uid="{00000000-0005-0000-0000-000025690000}"/>
    <cellStyle name="40 % - Markeringsfarve3 5 5 2 2 4" xfId="21935" xr:uid="{00000000-0005-0000-0000-000026690000}"/>
    <cellStyle name="40 % - Markeringsfarve3 5 5 2 2 5" xfId="36923" xr:uid="{00000000-0005-0000-0000-000027690000}"/>
    <cellStyle name="40 % - Markeringsfarve3 5 5 2 3" xfId="7234" xr:uid="{00000000-0005-0000-0000-000028690000}"/>
    <cellStyle name="40 % - Markeringsfarve3 5 5 2 3 2" xfId="14726" xr:uid="{00000000-0005-0000-0000-000029690000}"/>
    <cellStyle name="40 % - Markeringsfarve3 5 5 2 3 2 2" xfId="31041" xr:uid="{00000000-0005-0000-0000-00002A690000}"/>
    <cellStyle name="40 % - Markeringsfarve3 5 5 2 3 2 3" xfId="46005" xr:uid="{00000000-0005-0000-0000-00002B690000}"/>
    <cellStyle name="40 % - Markeringsfarve3 5 5 2 3 3" xfId="24019" xr:uid="{00000000-0005-0000-0000-00002C690000}"/>
    <cellStyle name="40 % - Markeringsfarve3 5 5 2 3 4" xfId="39006" xr:uid="{00000000-0005-0000-0000-00002D690000}"/>
    <cellStyle name="40 % - Markeringsfarve3 5 5 2 4" xfId="12636" xr:uid="{00000000-0005-0000-0000-00002E690000}"/>
    <cellStyle name="40 % - Markeringsfarve3 5 5 2 4 2" xfId="28956" xr:uid="{00000000-0005-0000-0000-00002F690000}"/>
    <cellStyle name="40 % - Markeringsfarve3 5 5 2 4 3" xfId="43921" xr:uid="{00000000-0005-0000-0000-000030690000}"/>
    <cellStyle name="40 % - Markeringsfarve3 5 5 2 5" xfId="21934" xr:uid="{00000000-0005-0000-0000-000031690000}"/>
    <cellStyle name="40 % - Markeringsfarve3 5 5 2 6" xfId="36922" xr:uid="{00000000-0005-0000-0000-000032690000}"/>
    <cellStyle name="40 % - Markeringsfarve3 5 5 3" xfId="4501" xr:uid="{00000000-0005-0000-0000-000033690000}"/>
    <cellStyle name="40 % - Markeringsfarve3 5 5 3 2" xfId="7994" xr:uid="{00000000-0005-0000-0000-000034690000}"/>
    <cellStyle name="40 % - Markeringsfarve3 5 5 3 2 2" xfId="15482" xr:uid="{00000000-0005-0000-0000-000035690000}"/>
    <cellStyle name="40 % - Markeringsfarve3 5 5 3 2 2 2" xfId="31797" xr:uid="{00000000-0005-0000-0000-000036690000}"/>
    <cellStyle name="40 % - Markeringsfarve3 5 5 3 2 2 3" xfId="46761" xr:uid="{00000000-0005-0000-0000-000037690000}"/>
    <cellStyle name="40 % - Markeringsfarve3 5 5 3 2 3" xfId="24775" xr:uid="{00000000-0005-0000-0000-000038690000}"/>
    <cellStyle name="40 % - Markeringsfarve3 5 5 3 2 4" xfId="39762" xr:uid="{00000000-0005-0000-0000-000039690000}"/>
    <cellStyle name="40 % - Markeringsfarve3 5 5 3 3" xfId="12638" xr:uid="{00000000-0005-0000-0000-00003A690000}"/>
    <cellStyle name="40 % - Markeringsfarve3 5 5 3 3 2" xfId="28958" xr:uid="{00000000-0005-0000-0000-00003B690000}"/>
    <cellStyle name="40 % - Markeringsfarve3 5 5 3 3 3" xfId="43923" xr:uid="{00000000-0005-0000-0000-00003C690000}"/>
    <cellStyle name="40 % - Markeringsfarve3 5 5 3 4" xfId="21936" xr:uid="{00000000-0005-0000-0000-00003D690000}"/>
    <cellStyle name="40 % - Markeringsfarve3 5 5 3 5" xfId="36924" xr:uid="{00000000-0005-0000-0000-00003E690000}"/>
    <cellStyle name="40 % - Markeringsfarve3 5 5 4" xfId="4502" xr:uid="{00000000-0005-0000-0000-00003F690000}"/>
    <cellStyle name="40 % - Markeringsfarve3 5 5 4 2" xfId="9336" xr:uid="{00000000-0005-0000-0000-000040690000}"/>
    <cellStyle name="40 % - Markeringsfarve3 5 5 4 2 2" xfId="16797" xr:uid="{00000000-0005-0000-0000-000041690000}"/>
    <cellStyle name="40 % - Markeringsfarve3 5 5 4 2 2 2" xfId="33112" xr:uid="{00000000-0005-0000-0000-000042690000}"/>
    <cellStyle name="40 % - Markeringsfarve3 5 5 4 2 2 3" xfId="48076" xr:uid="{00000000-0005-0000-0000-000043690000}"/>
    <cellStyle name="40 % - Markeringsfarve3 5 5 4 2 3" xfId="26090" xr:uid="{00000000-0005-0000-0000-000044690000}"/>
    <cellStyle name="40 % - Markeringsfarve3 5 5 4 2 4" xfId="41077" xr:uid="{00000000-0005-0000-0000-000045690000}"/>
    <cellStyle name="40 % - Markeringsfarve3 5 5 4 3" xfId="12639" xr:uid="{00000000-0005-0000-0000-000046690000}"/>
    <cellStyle name="40 % - Markeringsfarve3 5 5 4 3 2" xfId="28959" xr:uid="{00000000-0005-0000-0000-000047690000}"/>
    <cellStyle name="40 % - Markeringsfarve3 5 5 4 3 3" xfId="43924" xr:uid="{00000000-0005-0000-0000-000048690000}"/>
    <cellStyle name="40 % - Markeringsfarve3 5 5 4 4" xfId="21937" xr:uid="{00000000-0005-0000-0000-000049690000}"/>
    <cellStyle name="40 % - Markeringsfarve3 5 5 4 5" xfId="36925" xr:uid="{00000000-0005-0000-0000-00004A690000}"/>
    <cellStyle name="40 % - Markeringsfarve3 5 5 5" xfId="6578" xr:uid="{00000000-0005-0000-0000-00004B690000}"/>
    <cellStyle name="40 % - Markeringsfarve3 5 5 5 2" xfId="14074" xr:uid="{00000000-0005-0000-0000-00004C690000}"/>
    <cellStyle name="40 % - Markeringsfarve3 5 5 5 2 2" xfId="30389" xr:uid="{00000000-0005-0000-0000-00004D690000}"/>
    <cellStyle name="40 % - Markeringsfarve3 5 5 5 2 3" xfId="45353" xr:uid="{00000000-0005-0000-0000-00004E690000}"/>
    <cellStyle name="40 % - Markeringsfarve3 5 5 5 3" xfId="23367" xr:uid="{00000000-0005-0000-0000-00004F690000}"/>
    <cellStyle name="40 % - Markeringsfarve3 5 5 5 4" xfId="38354" xr:uid="{00000000-0005-0000-0000-000050690000}"/>
    <cellStyle name="40 % - Markeringsfarve3 5 5 6" xfId="12635" xr:uid="{00000000-0005-0000-0000-000051690000}"/>
    <cellStyle name="40 % - Markeringsfarve3 5 5 6 2" xfId="28955" xr:uid="{00000000-0005-0000-0000-000052690000}"/>
    <cellStyle name="40 % - Markeringsfarve3 5 5 6 3" xfId="43920" xr:uid="{00000000-0005-0000-0000-000053690000}"/>
    <cellStyle name="40 % - Markeringsfarve3 5 5 7" xfId="21933" xr:uid="{00000000-0005-0000-0000-000054690000}"/>
    <cellStyle name="40 % - Markeringsfarve3 5 5 8" xfId="36921" xr:uid="{00000000-0005-0000-0000-000055690000}"/>
    <cellStyle name="40 % - Markeringsfarve3 5 6" xfId="4503" xr:uid="{00000000-0005-0000-0000-000056690000}"/>
    <cellStyle name="40 % - Markeringsfarve3 5 6 2" xfId="4504" xr:uid="{00000000-0005-0000-0000-000057690000}"/>
    <cellStyle name="40 % - Markeringsfarve3 5 6 2 2" xfId="4505" xr:uid="{00000000-0005-0000-0000-000058690000}"/>
    <cellStyle name="40 % - Markeringsfarve3 5 6 2 2 2" xfId="8832" xr:uid="{00000000-0005-0000-0000-000059690000}"/>
    <cellStyle name="40 % - Markeringsfarve3 5 6 2 2 2 2" xfId="16311" xr:uid="{00000000-0005-0000-0000-00005A690000}"/>
    <cellStyle name="40 % - Markeringsfarve3 5 6 2 2 2 2 2" xfId="32626" xr:uid="{00000000-0005-0000-0000-00005B690000}"/>
    <cellStyle name="40 % - Markeringsfarve3 5 6 2 2 2 2 3" xfId="47590" xr:uid="{00000000-0005-0000-0000-00005C690000}"/>
    <cellStyle name="40 % - Markeringsfarve3 5 6 2 2 2 3" xfId="25604" xr:uid="{00000000-0005-0000-0000-00005D690000}"/>
    <cellStyle name="40 % - Markeringsfarve3 5 6 2 2 2 4" xfId="40591" xr:uid="{00000000-0005-0000-0000-00005E690000}"/>
    <cellStyle name="40 % - Markeringsfarve3 5 6 2 2 3" xfId="12642" xr:uid="{00000000-0005-0000-0000-00005F690000}"/>
    <cellStyle name="40 % - Markeringsfarve3 5 6 2 2 3 2" xfId="28962" xr:uid="{00000000-0005-0000-0000-000060690000}"/>
    <cellStyle name="40 % - Markeringsfarve3 5 6 2 2 3 3" xfId="43927" xr:uid="{00000000-0005-0000-0000-000061690000}"/>
    <cellStyle name="40 % - Markeringsfarve3 5 6 2 2 4" xfId="21940" xr:uid="{00000000-0005-0000-0000-000062690000}"/>
    <cellStyle name="40 % - Markeringsfarve3 5 6 2 2 5" xfId="36928" xr:uid="{00000000-0005-0000-0000-000063690000}"/>
    <cellStyle name="40 % - Markeringsfarve3 5 6 2 3" xfId="7325" xr:uid="{00000000-0005-0000-0000-000064690000}"/>
    <cellStyle name="40 % - Markeringsfarve3 5 6 2 3 2" xfId="14817" xr:uid="{00000000-0005-0000-0000-000065690000}"/>
    <cellStyle name="40 % - Markeringsfarve3 5 6 2 3 2 2" xfId="31132" xr:uid="{00000000-0005-0000-0000-000066690000}"/>
    <cellStyle name="40 % - Markeringsfarve3 5 6 2 3 2 3" xfId="46096" xr:uid="{00000000-0005-0000-0000-000067690000}"/>
    <cellStyle name="40 % - Markeringsfarve3 5 6 2 3 3" xfId="24110" xr:uid="{00000000-0005-0000-0000-000068690000}"/>
    <cellStyle name="40 % - Markeringsfarve3 5 6 2 3 4" xfId="39097" xr:uid="{00000000-0005-0000-0000-000069690000}"/>
    <cellStyle name="40 % - Markeringsfarve3 5 6 2 4" xfId="12641" xr:uid="{00000000-0005-0000-0000-00006A690000}"/>
    <cellStyle name="40 % - Markeringsfarve3 5 6 2 4 2" xfId="28961" xr:uid="{00000000-0005-0000-0000-00006B690000}"/>
    <cellStyle name="40 % - Markeringsfarve3 5 6 2 4 3" xfId="43926" xr:uid="{00000000-0005-0000-0000-00006C690000}"/>
    <cellStyle name="40 % - Markeringsfarve3 5 6 2 5" xfId="21939" xr:uid="{00000000-0005-0000-0000-00006D690000}"/>
    <cellStyle name="40 % - Markeringsfarve3 5 6 2 6" xfId="36927" xr:uid="{00000000-0005-0000-0000-00006E690000}"/>
    <cellStyle name="40 % - Markeringsfarve3 5 6 3" xfId="4506" xr:uid="{00000000-0005-0000-0000-00006F690000}"/>
    <cellStyle name="40 % - Markeringsfarve3 5 6 3 2" xfId="8109" xr:uid="{00000000-0005-0000-0000-000070690000}"/>
    <cellStyle name="40 % - Markeringsfarve3 5 6 3 2 2" xfId="15597" xr:uid="{00000000-0005-0000-0000-000071690000}"/>
    <cellStyle name="40 % - Markeringsfarve3 5 6 3 2 2 2" xfId="31912" xr:uid="{00000000-0005-0000-0000-000072690000}"/>
    <cellStyle name="40 % - Markeringsfarve3 5 6 3 2 2 3" xfId="46876" xr:uid="{00000000-0005-0000-0000-000073690000}"/>
    <cellStyle name="40 % - Markeringsfarve3 5 6 3 2 3" xfId="24890" xr:uid="{00000000-0005-0000-0000-000074690000}"/>
    <cellStyle name="40 % - Markeringsfarve3 5 6 3 2 4" xfId="39877" xr:uid="{00000000-0005-0000-0000-000075690000}"/>
    <cellStyle name="40 % - Markeringsfarve3 5 6 3 3" xfId="12643" xr:uid="{00000000-0005-0000-0000-000076690000}"/>
    <cellStyle name="40 % - Markeringsfarve3 5 6 3 3 2" xfId="28963" xr:uid="{00000000-0005-0000-0000-000077690000}"/>
    <cellStyle name="40 % - Markeringsfarve3 5 6 3 3 3" xfId="43928" xr:uid="{00000000-0005-0000-0000-000078690000}"/>
    <cellStyle name="40 % - Markeringsfarve3 5 6 3 4" xfId="21941" xr:uid="{00000000-0005-0000-0000-000079690000}"/>
    <cellStyle name="40 % - Markeringsfarve3 5 6 3 5" xfId="36929" xr:uid="{00000000-0005-0000-0000-00007A690000}"/>
    <cellStyle name="40 % - Markeringsfarve3 5 6 4" xfId="4507" xr:uid="{00000000-0005-0000-0000-00007B690000}"/>
    <cellStyle name="40 % - Markeringsfarve3 5 6 4 2" xfId="9058" xr:uid="{00000000-0005-0000-0000-00007C690000}"/>
    <cellStyle name="40 % - Markeringsfarve3 5 6 4 2 2" xfId="16530" xr:uid="{00000000-0005-0000-0000-00007D690000}"/>
    <cellStyle name="40 % - Markeringsfarve3 5 6 4 2 2 2" xfId="32845" xr:uid="{00000000-0005-0000-0000-00007E690000}"/>
    <cellStyle name="40 % - Markeringsfarve3 5 6 4 2 2 3" xfId="47809" xr:uid="{00000000-0005-0000-0000-00007F690000}"/>
    <cellStyle name="40 % - Markeringsfarve3 5 6 4 2 3" xfId="25823" xr:uid="{00000000-0005-0000-0000-000080690000}"/>
    <cellStyle name="40 % - Markeringsfarve3 5 6 4 2 4" xfId="40810" xr:uid="{00000000-0005-0000-0000-000081690000}"/>
    <cellStyle name="40 % - Markeringsfarve3 5 6 4 3" xfId="12644" xr:uid="{00000000-0005-0000-0000-000082690000}"/>
    <cellStyle name="40 % - Markeringsfarve3 5 6 4 3 2" xfId="28964" xr:uid="{00000000-0005-0000-0000-000083690000}"/>
    <cellStyle name="40 % - Markeringsfarve3 5 6 4 3 3" xfId="43929" xr:uid="{00000000-0005-0000-0000-000084690000}"/>
    <cellStyle name="40 % - Markeringsfarve3 5 6 4 4" xfId="21942" xr:uid="{00000000-0005-0000-0000-000085690000}"/>
    <cellStyle name="40 % - Markeringsfarve3 5 6 4 5" xfId="36930" xr:uid="{00000000-0005-0000-0000-000086690000}"/>
    <cellStyle name="40 % - Markeringsfarve3 5 6 5" xfId="6579" xr:uid="{00000000-0005-0000-0000-000087690000}"/>
    <cellStyle name="40 % - Markeringsfarve3 5 6 5 2" xfId="14075" xr:uid="{00000000-0005-0000-0000-000088690000}"/>
    <cellStyle name="40 % - Markeringsfarve3 5 6 5 2 2" xfId="30390" xr:uid="{00000000-0005-0000-0000-000089690000}"/>
    <cellStyle name="40 % - Markeringsfarve3 5 6 5 2 3" xfId="45354" xr:uid="{00000000-0005-0000-0000-00008A690000}"/>
    <cellStyle name="40 % - Markeringsfarve3 5 6 5 3" xfId="23368" xr:uid="{00000000-0005-0000-0000-00008B690000}"/>
    <cellStyle name="40 % - Markeringsfarve3 5 6 5 4" xfId="38355" xr:uid="{00000000-0005-0000-0000-00008C690000}"/>
    <cellStyle name="40 % - Markeringsfarve3 5 6 6" xfId="12640" xr:uid="{00000000-0005-0000-0000-00008D690000}"/>
    <cellStyle name="40 % - Markeringsfarve3 5 6 6 2" xfId="28960" xr:uid="{00000000-0005-0000-0000-00008E690000}"/>
    <cellStyle name="40 % - Markeringsfarve3 5 6 6 3" xfId="43925" xr:uid="{00000000-0005-0000-0000-00008F690000}"/>
    <cellStyle name="40 % - Markeringsfarve3 5 6 7" xfId="21938" xr:uid="{00000000-0005-0000-0000-000090690000}"/>
    <cellStyle name="40 % - Markeringsfarve3 5 6 8" xfId="36926" xr:uid="{00000000-0005-0000-0000-000091690000}"/>
    <cellStyle name="40 % - Markeringsfarve3 5 7" xfId="4508" xr:uid="{00000000-0005-0000-0000-000092690000}"/>
    <cellStyle name="40 % - Markeringsfarve3 5 7 2" xfId="4509" xr:uid="{00000000-0005-0000-0000-000093690000}"/>
    <cellStyle name="40 % - Markeringsfarve3 5 7 2 2" xfId="8244" xr:uid="{00000000-0005-0000-0000-000094690000}"/>
    <cellStyle name="40 % - Markeringsfarve3 5 7 2 2 2" xfId="15723" xr:uid="{00000000-0005-0000-0000-000095690000}"/>
    <cellStyle name="40 % - Markeringsfarve3 5 7 2 2 2 2" xfId="32038" xr:uid="{00000000-0005-0000-0000-000096690000}"/>
    <cellStyle name="40 % - Markeringsfarve3 5 7 2 2 2 3" xfId="47002" xr:uid="{00000000-0005-0000-0000-000097690000}"/>
    <cellStyle name="40 % - Markeringsfarve3 5 7 2 2 3" xfId="25016" xr:uid="{00000000-0005-0000-0000-000098690000}"/>
    <cellStyle name="40 % - Markeringsfarve3 5 7 2 2 4" xfId="40003" xr:uid="{00000000-0005-0000-0000-000099690000}"/>
    <cellStyle name="40 % - Markeringsfarve3 5 7 2 3" xfId="12646" xr:uid="{00000000-0005-0000-0000-00009A690000}"/>
    <cellStyle name="40 % - Markeringsfarve3 5 7 2 3 2" xfId="28966" xr:uid="{00000000-0005-0000-0000-00009B690000}"/>
    <cellStyle name="40 % - Markeringsfarve3 5 7 2 3 3" xfId="43931" xr:uid="{00000000-0005-0000-0000-00009C690000}"/>
    <cellStyle name="40 % - Markeringsfarve3 5 7 2 4" xfId="21944" xr:uid="{00000000-0005-0000-0000-00009D690000}"/>
    <cellStyle name="40 % - Markeringsfarve3 5 7 2 5" xfId="36932" xr:uid="{00000000-0005-0000-0000-00009E690000}"/>
    <cellStyle name="40 % - Markeringsfarve3 5 7 3" xfId="6834" xr:uid="{00000000-0005-0000-0000-00009F690000}"/>
    <cellStyle name="40 % - Markeringsfarve3 5 7 3 2" xfId="14329" xr:uid="{00000000-0005-0000-0000-0000A0690000}"/>
    <cellStyle name="40 % - Markeringsfarve3 5 7 3 2 2" xfId="30644" xr:uid="{00000000-0005-0000-0000-0000A1690000}"/>
    <cellStyle name="40 % - Markeringsfarve3 5 7 3 2 3" xfId="45608" xr:uid="{00000000-0005-0000-0000-0000A2690000}"/>
    <cellStyle name="40 % - Markeringsfarve3 5 7 3 3" xfId="23622" xr:uid="{00000000-0005-0000-0000-0000A3690000}"/>
    <cellStyle name="40 % - Markeringsfarve3 5 7 3 4" xfId="38609" xr:uid="{00000000-0005-0000-0000-0000A4690000}"/>
    <cellStyle name="40 % - Markeringsfarve3 5 7 4" xfId="12645" xr:uid="{00000000-0005-0000-0000-0000A5690000}"/>
    <cellStyle name="40 % - Markeringsfarve3 5 7 4 2" xfId="28965" xr:uid="{00000000-0005-0000-0000-0000A6690000}"/>
    <cellStyle name="40 % - Markeringsfarve3 5 7 4 3" xfId="43930" xr:uid="{00000000-0005-0000-0000-0000A7690000}"/>
    <cellStyle name="40 % - Markeringsfarve3 5 7 5" xfId="21943" xr:uid="{00000000-0005-0000-0000-0000A8690000}"/>
    <cellStyle name="40 % - Markeringsfarve3 5 7 6" xfId="36931" xr:uid="{00000000-0005-0000-0000-0000A9690000}"/>
    <cellStyle name="40 % - Markeringsfarve3 5 8" xfId="4510" xr:uid="{00000000-0005-0000-0000-0000AA690000}"/>
    <cellStyle name="40 % - Markeringsfarve3 5 8 2" xfId="7472" xr:uid="{00000000-0005-0000-0000-0000AB690000}"/>
    <cellStyle name="40 % - Markeringsfarve3 5 8 2 2" xfId="14961" xr:uid="{00000000-0005-0000-0000-0000AC690000}"/>
    <cellStyle name="40 % - Markeringsfarve3 5 8 2 2 2" xfId="31276" xr:uid="{00000000-0005-0000-0000-0000AD690000}"/>
    <cellStyle name="40 % - Markeringsfarve3 5 8 2 2 3" xfId="46240" xr:uid="{00000000-0005-0000-0000-0000AE690000}"/>
    <cellStyle name="40 % - Markeringsfarve3 5 8 2 3" xfId="24254" xr:uid="{00000000-0005-0000-0000-0000AF690000}"/>
    <cellStyle name="40 % - Markeringsfarve3 5 8 2 4" xfId="39241" xr:uid="{00000000-0005-0000-0000-0000B0690000}"/>
    <cellStyle name="40 % - Markeringsfarve3 5 8 3" xfId="12647" xr:uid="{00000000-0005-0000-0000-0000B1690000}"/>
    <cellStyle name="40 % - Markeringsfarve3 5 8 3 2" xfId="28967" xr:uid="{00000000-0005-0000-0000-0000B2690000}"/>
    <cellStyle name="40 % - Markeringsfarve3 5 8 3 3" xfId="43932" xr:uid="{00000000-0005-0000-0000-0000B3690000}"/>
    <cellStyle name="40 % - Markeringsfarve3 5 8 4" xfId="21945" xr:uid="{00000000-0005-0000-0000-0000B4690000}"/>
    <cellStyle name="40 % - Markeringsfarve3 5 8 5" xfId="36933" xr:uid="{00000000-0005-0000-0000-0000B5690000}"/>
    <cellStyle name="40 % - Markeringsfarve3 5 9" xfId="4511" xr:uid="{00000000-0005-0000-0000-0000B6690000}"/>
    <cellStyle name="40 % - Markeringsfarve3 5 9 2" xfId="9163" xr:uid="{00000000-0005-0000-0000-0000B7690000}"/>
    <cellStyle name="40 % - Markeringsfarve3 5 9 2 2" xfId="16630" xr:uid="{00000000-0005-0000-0000-0000B8690000}"/>
    <cellStyle name="40 % - Markeringsfarve3 5 9 2 2 2" xfId="32945" xr:uid="{00000000-0005-0000-0000-0000B9690000}"/>
    <cellStyle name="40 % - Markeringsfarve3 5 9 2 2 3" xfId="47909" xr:uid="{00000000-0005-0000-0000-0000BA690000}"/>
    <cellStyle name="40 % - Markeringsfarve3 5 9 2 3" xfId="25923" xr:uid="{00000000-0005-0000-0000-0000BB690000}"/>
    <cellStyle name="40 % - Markeringsfarve3 5 9 2 4" xfId="40910" xr:uid="{00000000-0005-0000-0000-0000BC690000}"/>
    <cellStyle name="40 % - Markeringsfarve3 5 9 3" xfId="12648" xr:uid="{00000000-0005-0000-0000-0000BD690000}"/>
    <cellStyle name="40 % - Markeringsfarve3 5 9 3 2" xfId="28968" xr:uid="{00000000-0005-0000-0000-0000BE690000}"/>
    <cellStyle name="40 % - Markeringsfarve3 5 9 3 3" xfId="43933" xr:uid="{00000000-0005-0000-0000-0000BF690000}"/>
    <cellStyle name="40 % - Markeringsfarve3 5 9 4" xfId="21946" xr:uid="{00000000-0005-0000-0000-0000C0690000}"/>
    <cellStyle name="40 % - Markeringsfarve3 5 9 5" xfId="36934" xr:uid="{00000000-0005-0000-0000-0000C1690000}"/>
    <cellStyle name="40 % - Markeringsfarve3 6" xfId="4512" xr:uid="{00000000-0005-0000-0000-0000C2690000}"/>
    <cellStyle name="40 % - Markeringsfarve3 6 2" xfId="4513" xr:uid="{00000000-0005-0000-0000-0000C3690000}"/>
    <cellStyle name="40 % - Markeringsfarve3 6 2 2" xfId="4514" xr:uid="{00000000-0005-0000-0000-0000C4690000}"/>
    <cellStyle name="40 % - Markeringsfarve3 6 2 2 2" xfId="4515" xr:uid="{00000000-0005-0000-0000-0000C5690000}"/>
    <cellStyle name="40 % - Markeringsfarve3 6 2 2 2 2" xfId="8478" xr:uid="{00000000-0005-0000-0000-0000C6690000}"/>
    <cellStyle name="40 % - Markeringsfarve3 6 2 2 2 2 2" xfId="15957" xr:uid="{00000000-0005-0000-0000-0000C7690000}"/>
    <cellStyle name="40 % - Markeringsfarve3 6 2 2 2 2 2 2" xfId="32272" xr:uid="{00000000-0005-0000-0000-0000C8690000}"/>
    <cellStyle name="40 % - Markeringsfarve3 6 2 2 2 2 2 3" xfId="47236" xr:uid="{00000000-0005-0000-0000-0000C9690000}"/>
    <cellStyle name="40 % - Markeringsfarve3 6 2 2 2 2 3" xfId="25250" xr:uid="{00000000-0005-0000-0000-0000CA690000}"/>
    <cellStyle name="40 % - Markeringsfarve3 6 2 2 2 2 4" xfId="40237" xr:uid="{00000000-0005-0000-0000-0000CB690000}"/>
    <cellStyle name="40 % - Markeringsfarve3 6 2 2 2 3" xfId="12652" xr:uid="{00000000-0005-0000-0000-0000CC690000}"/>
    <cellStyle name="40 % - Markeringsfarve3 6 2 2 2 3 2" xfId="28972" xr:uid="{00000000-0005-0000-0000-0000CD690000}"/>
    <cellStyle name="40 % - Markeringsfarve3 6 2 2 2 3 3" xfId="43937" xr:uid="{00000000-0005-0000-0000-0000CE690000}"/>
    <cellStyle name="40 % - Markeringsfarve3 6 2 2 2 4" xfId="21950" xr:uid="{00000000-0005-0000-0000-0000CF690000}"/>
    <cellStyle name="40 % - Markeringsfarve3 6 2 2 2 5" xfId="36938" xr:uid="{00000000-0005-0000-0000-0000D0690000}"/>
    <cellStyle name="40 % - Markeringsfarve3 6 2 2 3" xfId="7024" xr:uid="{00000000-0005-0000-0000-0000D1690000}"/>
    <cellStyle name="40 % - Markeringsfarve3 6 2 2 3 2" xfId="14519" xr:uid="{00000000-0005-0000-0000-0000D2690000}"/>
    <cellStyle name="40 % - Markeringsfarve3 6 2 2 3 2 2" xfId="30834" xr:uid="{00000000-0005-0000-0000-0000D3690000}"/>
    <cellStyle name="40 % - Markeringsfarve3 6 2 2 3 2 3" xfId="45798" xr:uid="{00000000-0005-0000-0000-0000D4690000}"/>
    <cellStyle name="40 % - Markeringsfarve3 6 2 2 3 3" xfId="23812" xr:uid="{00000000-0005-0000-0000-0000D5690000}"/>
    <cellStyle name="40 % - Markeringsfarve3 6 2 2 3 4" xfId="38799" xr:uid="{00000000-0005-0000-0000-0000D6690000}"/>
    <cellStyle name="40 % - Markeringsfarve3 6 2 2 4" xfId="12651" xr:uid="{00000000-0005-0000-0000-0000D7690000}"/>
    <cellStyle name="40 % - Markeringsfarve3 6 2 2 4 2" xfId="28971" xr:uid="{00000000-0005-0000-0000-0000D8690000}"/>
    <cellStyle name="40 % - Markeringsfarve3 6 2 2 4 3" xfId="43936" xr:uid="{00000000-0005-0000-0000-0000D9690000}"/>
    <cellStyle name="40 % - Markeringsfarve3 6 2 2 5" xfId="21949" xr:uid="{00000000-0005-0000-0000-0000DA690000}"/>
    <cellStyle name="40 % - Markeringsfarve3 6 2 2 6" xfId="36937" xr:uid="{00000000-0005-0000-0000-0000DB690000}"/>
    <cellStyle name="40 % - Markeringsfarve3 6 2 3" xfId="4516" xr:uid="{00000000-0005-0000-0000-0000DC690000}"/>
    <cellStyle name="40 % - Markeringsfarve3 6 2 3 2" xfId="7708" xr:uid="{00000000-0005-0000-0000-0000DD690000}"/>
    <cellStyle name="40 % - Markeringsfarve3 6 2 3 2 2" xfId="15197" xr:uid="{00000000-0005-0000-0000-0000DE690000}"/>
    <cellStyle name="40 % - Markeringsfarve3 6 2 3 2 2 2" xfId="31512" xr:uid="{00000000-0005-0000-0000-0000DF690000}"/>
    <cellStyle name="40 % - Markeringsfarve3 6 2 3 2 2 3" xfId="46476" xr:uid="{00000000-0005-0000-0000-0000E0690000}"/>
    <cellStyle name="40 % - Markeringsfarve3 6 2 3 2 3" xfId="24490" xr:uid="{00000000-0005-0000-0000-0000E1690000}"/>
    <cellStyle name="40 % - Markeringsfarve3 6 2 3 2 4" xfId="39477" xr:uid="{00000000-0005-0000-0000-0000E2690000}"/>
    <cellStyle name="40 % - Markeringsfarve3 6 2 3 3" xfId="12653" xr:uid="{00000000-0005-0000-0000-0000E3690000}"/>
    <cellStyle name="40 % - Markeringsfarve3 6 2 3 3 2" xfId="28973" xr:uid="{00000000-0005-0000-0000-0000E4690000}"/>
    <cellStyle name="40 % - Markeringsfarve3 6 2 3 3 3" xfId="43938" xr:uid="{00000000-0005-0000-0000-0000E5690000}"/>
    <cellStyle name="40 % - Markeringsfarve3 6 2 3 4" xfId="21951" xr:uid="{00000000-0005-0000-0000-0000E6690000}"/>
    <cellStyle name="40 % - Markeringsfarve3 6 2 3 5" xfId="36939" xr:uid="{00000000-0005-0000-0000-0000E7690000}"/>
    <cellStyle name="40 % - Markeringsfarve3 6 2 4" xfId="4517" xr:uid="{00000000-0005-0000-0000-0000E8690000}"/>
    <cellStyle name="40 % - Markeringsfarve3 6 2 4 2" xfId="8950" xr:uid="{00000000-0005-0000-0000-0000E9690000}"/>
    <cellStyle name="40 % - Markeringsfarve3 6 2 4 2 2" xfId="16422" xr:uid="{00000000-0005-0000-0000-0000EA690000}"/>
    <cellStyle name="40 % - Markeringsfarve3 6 2 4 2 2 2" xfId="32737" xr:uid="{00000000-0005-0000-0000-0000EB690000}"/>
    <cellStyle name="40 % - Markeringsfarve3 6 2 4 2 2 3" xfId="47701" xr:uid="{00000000-0005-0000-0000-0000EC690000}"/>
    <cellStyle name="40 % - Markeringsfarve3 6 2 4 2 3" xfId="25715" xr:uid="{00000000-0005-0000-0000-0000ED690000}"/>
    <cellStyle name="40 % - Markeringsfarve3 6 2 4 2 4" xfId="40702" xr:uid="{00000000-0005-0000-0000-0000EE690000}"/>
    <cellStyle name="40 % - Markeringsfarve3 6 2 4 3" xfId="12654" xr:uid="{00000000-0005-0000-0000-0000EF690000}"/>
    <cellStyle name="40 % - Markeringsfarve3 6 2 4 3 2" xfId="28974" xr:uid="{00000000-0005-0000-0000-0000F0690000}"/>
    <cellStyle name="40 % - Markeringsfarve3 6 2 4 3 3" xfId="43939" xr:uid="{00000000-0005-0000-0000-0000F1690000}"/>
    <cellStyle name="40 % - Markeringsfarve3 6 2 4 4" xfId="21952" xr:uid="{00000000-0005-0000-0000-0000F2690000}"/>
    <cellStyle name="40 % - Markeringsfarve3 6 2 4 5" xfId="36940" xr:uid="{00000000-0005-0000-0000-0000F3690000}"/>
    <cellStyle name="40 % - Markeringsfarve3 6 2 5" xfId="6581" xr:uid="{00000000-0005-0000-0000-0000F4690000}"/>
    <cellStyle name="40 % - Markeringsfarve3 6 2 5 2" xfId="14077" xr:uid="{00000000-0005-0000-0000-0000F5690000}"/>
    <cellStyle name="40 % - Markeringsfarve3 6 2 5 2 2" xfId="30392" xr:uid="{00000000-0005-0000-0000-0000F6690000}"/>
    <cellStyle name="40 % - Markeringsfarve3 6 2 5 2 3" xfId="45356" xr:uid="{00000000-0005-0000-0000-0000F7690000}"/>
    <cellStyle name="40 % - Markeringsfarve3 6 2 5 3" xfId="23370" xr:uid="{00000000-0005-0000-0000-0000F8690000}"/>
    <cellStyle name="40 % - Markeringsfarve3 6 2 5 4" xfId="38357" xr:uid="{00000000-0005-0000-0000-0000F9690000}"/>
    <cellStyle name="40 % - Markeringsfarve3 6 2 6" xfId="12650" xr:uid="{00000000-0005-0000-0000-0000FA690000}"/>
    <cellStyle name="40 % - Markeringsfarve3 6 2 6 2" xfId="28970" xr:uid="{00000000-0005-0000-0000-0000FB690000}"/>
    <cellStyle name="40 % - Markeringsfarve3 6 2 6 3" xfId="43935" xr:uid="{00000000-0005-0000-0000-0000FC690000}"/>
    <cellStyle name="40 % - Markeringsfarve3 6 2 7" xfId="21948" xr:uid="{00000000-0005-0000-0000-0000FD690000}"/>
    <cellStyle name="40 % - Markeringsfarve3 6 2 8" xfId="36936" xr:uid="{00000000-0005-0000-0000-0000FE690000}"/>
    <cellStyle name="40 % - Markeringsfarve3 6 3" xfId="4518" xr:uid="{00000000-0005-0000-0000-0000FF690000}"/>
    <cellStyle name="40 % - Markeringsfarve3 6 3 2" xfId="4519" xr:uid="{00000000-0005-0000-0000-0000006A0000}"/>
    <cellStyle name="40 % - Markeringsfarve3 6 3 2 2" xfId="8285" xr:uid="{00000000-0005-0000-0000-0000016A0000}"/>
    <cellStyle name="40 % - Markeringsfarve3 6 3 2 2 2" xfId="15764" xr:uid="{00000000-0005-0000-0000-0000026A0000}"/>
    <cellStyle name="40 % - Markeringsfarve3 6 3 2 2 2 2" xfId="32079" xr:uid="{00000000-0005-0000-0000-0000036A0000}"/>
    <cellStyle name="40 % - Markeringsfarve3 6 3 2 2 2 3" xfId="47043" xr:uid="{00000000-0005-0000-0000-0000046A0000}"/>
    <cellStyle name="40 % - Markeringsfarve3 6 3 2 2 3" xfId="25057" xr:uid="{00000000-0005-0000-0000-0000056A0000}"/>
    <cellStyle name="40 % - Markeringsfarve3 6 3 2 2 4" xfId="40044" xr:uid="{00000000-0005-0000-0000-0000066A0000}"/>
    <cellStyle name="40 % - Markeringsfarve3 6 3 2 3" xfId="12656" xr:uid="{00000000-0005-0000-0000-0000076A0000}"/>
    <cellStyle name="40 % - Markeringsfarve3 6 3 2 3 2" xfId="28976" xr:uid="{00000000-0005-0000-0000-0000086A0000}"/>
    <cellStyle name="40 % - Markeringsfarve3 6 3 2 3 3" xfId="43941" xr:uid="{00000000-0005-0000-0000-0000096A0000}"/>
    <cellStyle name="40 % - Markeringsfarve3 6 3 2 4" xfId="21954" xr:uid="{00000000-0005-0000-0000-00000A6A0000}"/>
    <cellStyle name="40 % - Markeringsfarve3 6 3 2 5" xfId="36942" xr:uid="{00000000-0005-0000-0000-00000B6A0000}"/>
    <cellStyle name="40 % - Markeringsfarve3 6 3 3" xfId="6867" xr:uid="{00000000-0005-0000-0000-00000C6A0000}"/>
    <cellStyle name="40 % - Markeringsfarve3 6 3 3 2" xfId="14362" xr:uid="{00000000-0005-0000-0000-00000D6A0000}"/>
    <cellStyle name="40 % - Markeringsfarve3 6 3 3 2 2" xfId="30677" xr:uid="{00000000-0005-0000-0000-00000E6A0000}"/>
    <cellStyle name="40 % - Markeringsfarve3 6 3 3 2 3" xfId="45641" xr:uid="{00000000-0005-0000-0000-00000F6A0000}"/>
    <cellStyle name="40 % - Markeringsfarve3 6 3 3 3" xfId="23655" xr:uid="{00000000-0005-0000-0000-0000106A0000}"/>
    <cellStyle name="40 % - Markeringsfarve3 6 3 3 4" xfId="38642" xr:uid="{00000000-0005-0000-0000-0000116A0000}"/>
    <cellStyle name="40 % - Markeringsfarve3 6 3 4" xfId="12655" xr:uid="{00000000-0005-0000-0000-0000126A0000}"/>
    <cellStyle name="40 % - Markeringsfarve3 6 3 4 2" xfId="28975" xr:uid="{00000000-0005-0000-0000-0000136A0000}"/>
    <cellStyle name="40 % - Markeringsfarve3 6 3 4 3" xfId="43940" xr:uid="{00000000-0005-0000-0000-0000146A0000}"/>
    <cellStyle name="40 % - Markeringsfarve3 6 3 5" xfId="21953" xr:uid="{00000000-0005-0000-0000-0000156A0000}"/>
    <cellStyle name="40 % - Markeringsfarve3 6 3 6" xfId="36941" xr:uid="{00000000-0005-0000-0000-0000166A0000}"/>
    <cellStyle name="40 % - Markeringsfarve3 6 4" xfId="4520" xr:uid="{00000000-0005-0000-0000-0000176A0000}"/>
    <cellStyle name="40 % - Markeringsfarve3 6 4 2" xfId="7515" xr:uid="{00000000-0005-0000-0000-0000186A0000}"/>
    <cellStyle name="40 % - Markeringsfarve3 6 4 2 2" xfId="15004" xr:uid="{00000000-0005-0000-0000-0000196A0000}"/>
    <cellStyle name="40 % - Markeringsfarve3 6 4 2 2 2" xfId="31319" xr:uid="{00000000-0005-0000-0000-00001A6A0000}"/>
    <cellStyle name="40 % - Markeringsfarve3 6 4 2 2 3" xfId="46283" xr:uid="{00000000-0005-0000-0000-00001B6A0000}"/>
    <cellStyle name="40 % - Markeringsfarve3 6 4 2 3" xfId="24297" xr:uid="{00000000-0005-0000-0000-00001C6A0000}"/>
    <cellStyle name="40 % - Markeringsfarve3 6 4 2 4" xfId="39284" xr:uid="{00000000-0005-0000-0000-00001D6A0000}"/>
    <cellStyle name="40 % - Markeringsfarve3 6 4 3" xfId="12657" xr:uid="{00000000-0005-0000-0000-00001E6A0000}"/>
    <cellStyle name="40 % - Markeringsfarve3 6 4 3 2" xfId="28977" xr:uid="{00000000-0005-0000-0000-00001F6A0000}"/>
    <cellStyle name="40 % - Markeringsfarve3 6 4 3 3" xfId="43942" xr:uid="{00000000-0005-0000-0000-0000206A0000}"/>
    <cellStyle name="40 % - Markeringsfarve3 6 4 4" xfId="21955" xr:uid="{00000000-0005-0000-0000-0000216A0000}"/>
    <cellStyle name="40 % - Markeringsfarve3 6 4 5" xfId="36943" xr:uid="{00000000-0005-0000-0000-0000226A0000}"/>
    <cellStyle name="40 % - Markeringsfarve3 6 5" xfId="4521" xr:uid="{00000000-0005-0000-0000-0000236A0000}"/>
    <cellStyle name="40 % - Markeringsfarve3 6 5 2" xfId="9300" xr:uid="{00000000-0005-0000-0000-0000246A0000}"/>
    <cellStyle name="40 % - Markeringsfarve3 6 5 2 2" xfId="16761" xr:uid="{00000000-0005-0000-0000-0000256A0000}"/>
    <cellStyle name="40 % - Markeringsfarve3 6 5 2 2 2" xfId="33076" xr:uid="{00000000-0005-0000-0000-0000266A0000}"/>
    <cellStyle name="40 % - Markeringsfarve3 6 5 2 2 3" xfId="48040" xr:uid="{00000000-0005-0000-0000-0000276A0000}"/>
    <cellStyle name="40 % - Markeringsfarve3 6 5 2 3" xfId="26054" xr:uid="{00000000-0005-0000-0000-0000286A0000}"/>
    <cellStyle name="40 % - Markeringsfarve3 6 5 2 4" xfId="41041" xr:uid="{00000000-0005-0000-0000-0000296A0000}"/>
    <cellStyle name="40 % - Markeringsfarve3 6 5 3" xfId="12658" xr:uid="{00000000-0005-0000-0000-00002A6A0000}"/>
    <cellStyle name="40 % - Markeringsfarve3 6 5 3 2" xfId="28978" xr:uid="{00000000-0005-0000-0000-00002B6A0000}"/>
    <cellStyle name="40 % - Markeringsfarve3 6 5 3 3" xfId="43943" xr:uid="{00000000-0005-0000-0000-00002C6A0000}"/>
    <cellStyle name="40 % - Markeringsfarve3 6 5 4" xfId="21956" xr:uid="{00000000-0005-0000-0000-00002D6A0000}"/>
    <cellStyle name="40 % - Markeringsfarve3 6 5 5" xfId="36944" xr:uid="{00000000-0005-0000-0000-00002E6A0000}"/>
    <cellStyle name="40 % - Markeringsfarve3 6 6" xfId="6580" xr:uid="{00000000-0005-0000-0000-00002F6A0000}"/>
    <cellStyle name="40 % - Markeringsfarve3 6 6 2" xfId="14076" xr:uid="{00000000-0005-0000-0000-0000306A0000}"/>
    <cellStyle name="40 % - Markeringsfarve3 6 6 2 2" xfId="30391" xr:uid="{00000000-0005-0000-0000-0000316A0000}"/>
    <cellStyle name="40 % - Markeringsfarve3 6 6 2 3" xfId="45355" xr:uid="{00000000-0005-0000-0000-0000326A0000}"/>
    <cellStyle name="40 % - Markeringsfarve3 6 6 3" xfId="23369" xr:uid="{00000000-0005-0000-0000-0000336A0000}"/>
    <cellStyle name="40 % - Markeringsfarve3 6 6 4" xfId="38356" xr:uid="{00000000-0005-0000-0000-0000346A0000}"/>
    <cellStyle name="40 % - Markeringsfarve3 6 7" xfId="12649" xr:uid="{00000000-0005-0000-0000-0000356A0000}"/>
    <cellStyle name="40 % - Markeringsfarve3 6 7 2" xfId="28969" xr:uid="{00000000-0005-0000-0000-0000366A0000}"/>
    <cellStyle name="40 % - Markeringsfarve3 6 7 3" xfId="43934" xr:uid="{00000000-0005-0000-0000-0000376A0000}"/>
    <cellStyle name="40 % - Markeringsfarve3 6 8" xfId="21947" xr:uid="{00000000-0005-0000-0000-0000386A0000}"/>
    <cellStyle name="40 % - Markeringsfarve3 6 9" xfId="36935" xr:uid="{00000000-0005-0000-0000-0000396A0000}"/>
    <cellStyle name="40 % - Markeringsfarve3 7" xfId="4522" xr:uid="{00000000-0005-0000-0000-00003A6A0000}"/>
    <cellStyle name="40 % - Markeringsfarve3 7 2" xfId="4523" xr:uid="{00000000-0005-0000-0000-00003B6A0000}"/>
    <cellStyle name="40 % - Markeringsfarve3 7 2 2" xfId="4524" xr:uid="{00000000-0005-0000-0000-00003C6A0000}"/>
    <cellStyle name="40 % - Markeringsfarve3 7 2 2 2" xfId="8523" xr:uid="{00000000-0005-0000-0000-00003D6A0000}"/>
    <cellStyle name="40 % - Markeringsfarve3 7 2 2 2 2" xfId="16002" xr:uid="{00000000-0005-0000-0000-00003E6A0000}"/>
    <cellStyle name="40 % - Markeringsfarve3 7 2 2 2 2 2" xfId="32317" xr:uid="{00000000-0005-0000-0000-00003F6A0000}"/>
    <cellStyle name="40 % - Markeringsfarve3 7 2 2 2 2 3" xfId="47281" xr:uid="{00000000-0005-0000-0000-0000406A0000}"/>
    <cellStyle name="40 % - Markeringsfarve3 7 2 2 2 3" xfId="25295" xr:uid="{00000000-0005-0000-0000-0000416A0000}"/>
    <cellStyle name="40 % - Markeringsfarve3 7 2 2 2 4" xfId="40282" xr:uid="{00000000-0005-0000-0000-0000426A0000}"/>
    <cellStyle name="40 % - Markeringsfarve3 7 2 2 3" xfId="12661" xr:uid="{00000000-0005-0000-0000-0000436A0000}"/>
    <cellStyle name="40 % - Markeringsfarve3 7 2 2 3 2" xfId="28981" xr:uid="{00000000-0005-0000-0000-0000446A0000}"/>
    <cellStyle name="40 % - Markeringsfarve3 7 2 2 3 3" xfId="43946" xr:uid="{00000000-0005-0000-0000-0000456A0000}"/>
    <cellStyle name="40 % - Markeringsfarve3 7 2 2 4" xfId="21959" xr:uid="{00000000-0005-0000-0000-0000466A0000}"/>
    <cellStyle name="40 % - Markeringsfarve3 7 2 2 5" xfId="36947" xr:uid="{00000000-0005-0000-0000-0000476A0000}"/>
    <cellStyle name="40 % - Markeringsfarve3 7 2 3" xfId="7069" xr:uid="{00000000-0005-0000-0000-0000486A0000}"/>
    <cellStyle name="40 % - Markeringsfarve3 7 2 3 2" xfId="14561" xr:uid="{00000000-0005-0000-0000-0000496A0000}"/>
    <cellStyle name="40 % - Markeringsfarve3 7 2 3 2 2" xfId="30876" xr:uid="{00000000-0005-0000-0000-00004A6A0000}"/>
    <cellStyle name="40 % - Markeringsfarve3 7 2 3 2 3" xfId="45840" xr:uid="{00000000-0005-0000-0000-00004B6A0000}"/>
    <cellStyle name="40 % - Markeringsfarve3 7 2 3 3" xfId="23854" xr:uid="{00000000-0005-0000-0000-00004C6A0000}"/>
    <cellStyle name="40 % - Markeringsfarve3 7 2 3 4" xfId="38841" xr:uid="{00000000-0005-0000-0000-00004D6A0000}"/>
    <cellStyle name="40 % - Markeringsfarve3 7 2 4" xfId="12660" xr:uid="{00000000-0005-0000-0000-00004E6A0000}"/>
    <cellStyle name="40 % - Markeringsfarve3 7 2 4 2" xfId="28980" xr:uid="{00000000-0005-0000-0000-00004F6A0000}"/>
    <cellStyle name="40 % - Markeringsfarve3 7 2 4 3" xfId="43945" xr:uid="{00000000-0005-0000-0000-0000506A0000}"/>
    <cellStyle name="40 % - Markeringsfarve3 7 2 5" xfId="21958" xr:uid="{00000000-0005-0000-0000-0000516A0000}"/>
    <cellStyle name="40 % - Markeringsfarve3 7 2 6" xfId="36946" xr:uid="{00000000-0005-0000-0000-0000526A0000}"/>
    <cellStyle name="40 % - Markeringsfarve3 7 3" xfId="4525" xr:uid="{00000000-0005-0000-0000-0000536A0000}"/>
    <cellStyle name="40 % - Markeringsfarve3 7 3 2" xfId="7799" xr:uid="{00000000-0005-0000-0000-0000546A0000}"/>
    <cellStyle name="40 % - Markeringsfarve3 7 3 2 2" xfId="15287" xr:uid="{00000000-0005-0000-0000-0000556A0000}"/>
    <cellStyle name="40 % - Markeringsfarve3 7 3 2 2 2" xfId="31602" xr:uid="{00000000-0005-0000-0000-0000566A0000}"/>
    <cellStyle name="40 % - Markeringsfarve3 7 3 2 2 3" xfId="46566" xr:uid="{00000000-0005-0000-0000-0000576A0000}"/>
    <cellStyle name="40 % - Markeringsfarve3 7 3 2 3" xfId="24580" xr:uid="{00000000-0005-0000-0000-0000586A0000}"/>
    <cellStyle name="40 % - Markeringsfarve3 7 3 2 4" xfId="39567" xr:uid="{00000000-0005-0000-0000-0000596A0000}"/>
    <cellStyle name="40 % - Markeringsfarve3 7 3 3" xfId="12662" xr:uid="{00000000-0005-0000-0000-00005A6A0000}"/>
    <cellStyle name="40 % - Markeringsfarve3 7 3 3 2" xfId="28982" xr:uid="{00000000-0005-0000-0000-00005B6A0000}"/>
    <cellStyle name="40 % - Markeringsfarve3 7 3 3 3" xfId="43947" xr:uid="{00000000-0005-0000-0000-00005C6A0000}"/>
    <cellStyle name="40 % - Markeringsfarve3 7 3 4" xfId="21960" xr:uid="{00000000-0005-0000-0000-00005D6A0000}"/>
    <cellStyle name="40 % - Markeringsfarve3 7 3 5" xfId="36948" xr:uid="{00000000-0005-0000-0000-00005E6A0000}"/>
    <cellStyle name="40 % - Markeringsfarve3 7 4" xfId="4526" xr:uid="{00000000-0005-0000-0000-00005F6A0000}"/>
    <cellStyle name="40 % - Markeringsfarve3 7 4 2" xfId="9245" xr:uid="{00000000-0005-0000-0000-0000606A0000}"/>
    <cellStyle name="40 % - Markeringsfarve3 7 4 2 2" xfId="16710" xr:uid="{00000000-0005-0000-0000-0000616A0000}"/>
    <cellStyle name="40 % - Markeringsfarve3 7 4 2 2 2" xfId="33025" xr:uid="{00000000-0005-0000-0000-0000626A0000}"/>
    <cellStyle name="40 % - Markeringsfarve3 7 4 2 2 3" xfId="47989" xr:uid="{00000000-0005-0000-0000-0000636A0000}"/>
    <cellStyle name="40 % - Markeringsfarve3 7 4 2 3" xfId="26003" xr:uid="{00000000-0005-0000-0000-0000646A0000}"/>
    <cellStyle name="40 % - Markeringsfarve3 7 4 2 4" xfId="40990" xr:uid="{00000000-0005-0000-0000-0000656A0000}"/>
    <cellStyle name="40 % - Markeringsfarve3 7 4 3" xfId="12663" xr:uid="{00000000-0005-0000-0000-0000666A0000}"/>
    <cellStyle name="40 % - Markeringsfarve3 7 4 3 2" xfId="28983" xr:uid="{00000000-0005-0000-0000-0000676A0000}"/>
    <cellStyle name="40 % - Markeringsfarve3 7 4 3 3" xfId="43948" xr:uid="{00000000-0005-0000-0000-0000686A0000}"/>
    <cellStyle name="40 % - Markeringsfarve3 7 4 4" xfId="21961" xr:uid="{00000000-0005-0000-0000-0000696A0000}"/>
    <cellStyle name="40 % - Markeringsfarve3 7 4 5" xfId="36949" xr:uid="{00000000-0005-0000-0000-00006A6A0000}"/>
    <cellStyle name="40 % - Markeringsfarve3 7 5" xfId="6582" xr:uid="{00000000-0005-0000-0000-00006B6A0000}"/>
    <cellStyle name="40 % - Markeringsfarve3 7 5 2" xfId="14078" xr:uid="{00000000-0005-0000-0000-00006C6A0000}"/>
    <cellStyle name="40 % - Markeringsfarve3 7 5 2 2" xfId="30393" xr:uid="{00000000-0005-0000-0000-00006D6A0000}"/>
    <cellStyle name="40 % - Markeringsfarve3 7 5 2 3" xfId="45357" xr:uid="{00000000-0005-0000-0000-00006E6A0000}"/>
    <cellStyle name="40 % - Markeringsfarve3 7 5 3" xfId="23371" xr:uid="{00000000-0005-0000-0000-00006F6A0000}"/>
    <cellStyle name="40 % - Markeringsfarve3 7 5 4" xfId="38358" xr:uid="{00000000-0005-0000-0000-0000706A0000}"/>
    <cellStyle name="40 % - Markeringsfarve3 7 6" xfId="12659" xr:uid="{00000000-0005-0000-0000-0000716A0000}"/>
    <cellStyle name="40 % - Markeringsfarve3 7 6 2" xfId="28979" xr:uid="{00000000-0005-0000-0000-0000726A0000}"/>
    <cellStyle name="40 % - Markeringsfarve3 7 6 3" xfId="43944" xr:uid="{00000000-0005-0000-0000-0000736A0000}"/>
    <cellStyle name="40 % - Markeringsfarve3 7 7" xfId="21957" xr:uid="{00000000-0005-0000-0000-0000746A0000}"/>
    <cellStyle name="40 % - Markeringsfarve3 7 8" xfId="36945" xr:uid="{00000000-0005-0000-0000-0000756A0000}"/>
    <cellStyle name="40 % - Markeringsfarve3 8" xfId="4527" xr:uid="{00000000-0005-0000-0000-0000766A0000}"/>
    <cellStyle name="40 % - Markeringsfarve3 8 2" xfId="4528" xr:uid="{00000000-0005-0000-0000-0000776A0000}"/>
    <cellStyle name="40 % - Markeringsfarve3 8 2 2" xfId="4529" xr:uid="{00000000-0005-0000-0000-0000786A0000}"/>
    <cellStyle name="40 % - Markeringsfarve3 8 2 2 2" xfId="8640" xr:uid="{00000000-0005-0000-0000-0000796A0000}"/>
    <cellStyle name="40 % - Markeringsfarve3 8 2 2 2 2" xfId="16119" xr:uid="{00000000-0005-0000-0000-00007A6A0000}"/>
    <cellStyle name="40 % - Markeringsfarve3 8 2 2 2 2 2" xfId="32434" xr:uid="{00000000-0005-0000-0000-00007B6A0000}"/>
    <cellStyle name="40 % - Markeringsfarve3 8 2 2 2 2 3" xfId="47398" xr:uid="{00000000-0005-0000-0000-00007C6A0000}"/>
    <cellStyle name="40 % - Markeringsfarve3 8 2 2 2 3" xfId="25412" xr:uid="{00000000-0005-0000-0000-00007D6A0000}"/>
    <cellStyle name="40 % - Markeringsfarve3 8 2 2 2 4" xfId="40399" xr:uid="{00000000-0005-0000-0000-00007E6A0000}"/>
    <cellStyle name="40 % - Markeringsfarve3 8 2 2 3" xfId="12666" xr:uid="{00000000-0005-0000-0000-00007F6A0000}"/>
    <cellStyle name="40 % - Markeringsfarve3 8 2 2 3 2" xfId="28986" xr:uid="{00000000-0005-0000-0000-0000806A0000}"/>
    <cellStyle name="40 % - Markeringsfarve3 8 2 2 3 3" xfId="43951" xr:uid="{00000000-0005-0000-0000-0000816A0000}"/>
    <cellStyle name="40 % - Markeringsfarve3 8 2 2 4" xfId="21964" xr:uid="{00000000-0005-0000-0000-0000826A0000}"/>
    <cellStyle name="40 % - Markeringsfarve3 8 2 2 5" xfId="36952" xr:uid="{00000000-0005-0000-0000-0000836A0000}"/>
    <cellStyle name="40 % - Markeringsfarve3 8 2 3" xfId="7168" xr:uid="{00000000-0005-0000-0000-0000846A0000}"/>
    <cellStyle name="40 % - Markeringsfarve3 8 2 3 2" xfId="14660" xr:uid="{00000000-0005-0000-0000-0000856A0000}"/>
    <cellStyle name="40 % - Markeringsfarve3 8 2 3 2 2" xfId="30975" xr:uid="{00000000-0005-0000-0000-0000866A0000}"/>
    <cellStyle name="40 % - Markeringsfarve3 8 2 3 2 3" xfId="45939" xr:uid="{00000000-0005-0000-0000-0000876A0000}"/>
    <cellStyle name="40 % - Markeringsfarve3 8 2 3 3" xfId="23953" xr:uid="{00000000-0005-0000-0000-0000886A0000}"/>
    <cellStyle name="40 % - Markeringsfarve3 8 2 3 4" xfId="38940" xr:uid="{00000000-0005-0000-0000-0000896A0000}"/>
    <cellStyle name="40 % - Markeringsfarve3 8 2 4" xfId="12665" xr:uid="{00000000-0005-0000-0000-00008A6A0000}"/>
    <cellStyle name="40 % - Markeringsfarve3 8 2 4 2" xfId="28985" xr:uid="{00000000-0005-0000-0000-00008B6A0000}"/>
    <cellStyle name="40 % - Markeringsfarve3 8 2 4 3" xfId="43950" xr:uid="{00000000-0005-0000-0000-00008C6A0000}"/>
    <cellStyle name="40 % - Markeringsfarve3 8 2 5" xfId="21963" xr:uid="{00000000-0005-0000-0000-00008D6A0000}"/>
    <cellStyle name="40 % - Markeringsfarve3 8 2 6" xfId="36951" xr:uid="{00000000-0005-0000-0000-00008E6A0000}"/>
    <cellStyle name="40 % - Markeringsfarve3 8 3" xfId="4530" xr:uid="{00000000-0005-0000-0000-00008F6A0000}"/>
    <cellStyle name="40 % - Markeringsfarve3 8 3 2" xfId="7916" xr:uid="{00000000-0005-0000-0000-0000906A0000}"/>
    <cellStyle name="40 % - Markeringsfarve3 8 3 2 2" xfId="15404" xr:uid="{00000000-0005-0000-0000-0000916A0000}"/>
    <cellStyle name="40 % - Markeringsfarve3 8 3 2 2 2" xfId="31719" xr:uid="{00000000-0005-0000-0000-0000926A0000}"/>
    <cellStyle name="40 % - Markeringsfarve3 8 3 2 2 3" xfId="46683" xr:uid="{00000000-0005-0000-0000-0000936A0000}"/>
    <cellStyle name="40 % - Markeringsfarve3 8 3 2 3" xfId="24697" xr:uid="{00000000-0005-0000-0000-0000946A0000}"/>
    <cellStyle name="40 % - Markeringsfarve3 8 3 2 4" xfId="39684" xr:uid="{00000000-0005-0000-0000-0000956A0000}"/>
    <cellStyle name="40 % - Markeringsfarve3 8 3 3" xfId="12667" xr:uid="{00000000-0005-0000-0000-0000966A0000}"/>
    <cellStyle name="40 % - Markeringsfarve3 8 3 3 2" xfId="28987" xr:uid="{00000000-0005-0000-0000-0000976A0000}"/>
    <cellStyle name="40 % - Markeringsfarve3 8 3 3 3" xfId="43952" xr:uid="{00000000-0005-0000-0000-0000986A0000}"/>
    <cellStyle name="40 % - Markeringsfarve3 8 3 4" xfId="21965" xr:uid="{00000000-0005-0000-0000-0000996A0000}"/>
    <cellStyle name="40 % - Markeringsfarve3 8 3 5" xfId="36953" xr:uid="{00000000-0005-0000-0000-00009A6A0000}"/>
    <cellStyle name="40 % - Markeringsfarve3 8 4" xfId="4531" xr:uid="{00000000-0005-0000-0000-00009B6A0000}"/>
    <cellStyle name="40 % - Markeringsfarve3 8 4 2" xfId="8894" xr:uid="{00000000-0005-0000-0000-00009C6A0000}"/>
    <cellStyle name="40 % - Markeringsfarve3 8 4 2 2" xfId="16369" xr:uid="{00000000-0005-0000-0000-00009D6A0000}"/>
    <cellStyle name="40 % - Markeringsfarve3 8 4 2 2 2" xfId="32684" xr:uid="{00000000-0005-0000-0000-00009E6A0000}"/>
    <cellStyle name="40 % - Markeringsfarve3 8 4 2 2 3" xfId="47648" xr:uid="{00000000-0005-0000-0000-00009F6A0000}"/>
    <cellStyle name="40 % - Markeringsfarve3 8 4 2 3" xfId="25662" xr:uid="{00000000-0005-0000-0000-0000A06A0000}"/>
    <cellStyle name="40 % - Markeringsfarve3 8 4 2 4" xfId="40649" xr:uid="{00000000-0005-0000-0000-0000A16A0000}"/>
    <cellStyle name="40 % - Markeringsfarve3 8 4 3" xfId="12668" xr:uid="{00000000-0005-0000-0000-0000A26A0000}"/>
    <cellStyle name="40 % - Markeringsfarve3 8 4 3 2" xfId="28988" xr:uid="{00000000-0005-0000-0000-0000A36A0000}"/>
    <cellStyle name="40 % - Markeringsfarve3 8 4 3 3" xfId="43953" xr:uid="{00000000-0005-0000-0000-0000A46A0000}"/>
    <cellStyle name="40 % - Markeringsfarve3 8 4 4" xfId="21966" xr:uid="{00000000-0005-0000-0000-0000A56A0000}"/>
    <cellStyle name="40 % - Markeringsfarve3 8 4 5" xfId="36954" xr:uid="{00000000-0005-0000-0000-0000A66A0000}"/>
    <cellStyle name="40 % - Markeringsfarve3 8 5" xfId="6583" xr:uid="{00000000-0005-0000-0000-0000A76A0000}"/>
    <cellStyle name="40 % - Markeringsfarve3 8 5 2" xfId="14079" xr:uid="{00000000-0005-0000-0000-0000A86A0000}"/>
    <cellStyle name="40 % - Markeringsfarve3 8 5 2 2" xfId="30394" xr:uid="{00000000-0005-0000-0000-0000A96A0000}"/>
    <cellStyle name="40 % - Markeringsfarve3 8 5 2 3" xfId="45358" xr:uid="{00000000-0005-0000-0000-0000AA6A0000}"/>
    <cellStyle name="40 % - Markeringsfarve3 8 5 3" xfId="23372" xr:uid="{00000000-0005-0000-0000-0000AB6A0000}"/>
    <cellStyle name="40 % - Markeringsfarve3 8 5 4" xfId="38359" xr:uid="{00000000-0005-0000-0000-0000AC6A0000}"/>
    <cellStyle name="40 % - Markeringsfarve3 8 6" xfId="12664" xr:uid="{00000000-0005-0000-0000-0000AD6A0000}"/>
    <cellStyle name="40 % - Markeringsfarve3 8 6 2" xfId="28984" xr:uid="{00000000-0005-0000-0000-0000AE6A0000}"/>
    <cellStyle name="40 % - Markeringsfarve3 8 6 3" xfId="43949" xr:uid="{00000000-0005-0000-0000-0000AF6A0000}"/>
    <cellStyle name="40 % - Markeringsfarve3 8 7" xfId="21962" xr:uid="{00000000-0005-0000-0000-0000B06A0000}"/>
    <cellStyle name="40 % - Markeringsfarve3 8 8" xfId="36950" xr:uid="{00000000-0005-0000-0000-0000B16A0000}"/>
    <cellStyle name="40 % - Markeringsfarve3 9" xfId="4532" xr:uid="{00000000-0005-0000-0000-0000B26A0000}"/>
    <cellStyle name="40 % - Markeringsfarve3 9 2" xfId="4533" xr:uid="{00000000-0005-0000-0000-0000B36A0000}"/>
    <cellStyle name="40 % - Markeringsfarve3 9 2 2" xfId="4534" xr:uid="{00000000-0005-0000-0000-0000B46A0000}"/>
    <cellStyle name="40 % - Markeringsfarve3 9 2 2 2" xfId="8824" xr:uid="{00000000-0005-0000-0000-0000B56A0000}"/>
    <cellStyle name="40 % - Markeringsfarve3 9 2 2 2 2" xfId="16303" xr:uid="{00000000-0005-0000-0000-0000B66A0000}"/>
    <cellStyle name="40 % - Markeringsfarve3 9 2 2 2 2 2" xfId="32618" xr:uid="{00000000-0005-0000-0000-0000B76A0000}"/>
    <cellStyle name="40 % - Markeringsfarve3 9 2 2 2 2 3" xfId="47582" xr:uid="{00000000-0005-0000-0000-0000B86A0000}"/>
    <cellStyle name="40 % - Markeringsfarve3 9 2 2 2 3" xfId="25596" xr:uid="{00000000-0005-0000-0000-0000B96A0000}"/>
    <cellStyle name="40 % - Markeringsfarve3 9 2 2 2 4" xfId="40583" xr:uid="{00000000-0005-0000-0000-0000BA6A0000}"/>
    <cellStyle name="40 % - Markeringsfarve3 9 2 2 3" xfId="12671" xr:uid="{00000000-0005-0000-0000-0000BB6A0000}"/>
    <cellStyle name="40 % - Markeringsfarve3 9 2 2 3 2" xfId="28991" xr:uid="{00000000-0005-0000-0000-0000BC6A0000}"/>
    <cellStyle name="40 % - Markeringsfarve3 9 2 2 3 3" xfId="43956" xr:uid="{00000000-0005-0000-0000-0000BD6A0000}"/>
    <cellStyle name="40 % - Markeringsfarve3 9 2 2 4" xfId="21969" xr:uid="{00000000-0005-0000-0000-0000BE6A0000}"/>
    <cellStyle name="40 % - Markeringsfarve3 9 2 2 5" xfId="36957" xr:uid="{00000000-0005-0000-0000-0000BF6A0000}"/>
    <cellStyle name="40 % - Markeringsfarve3 9 2 3" xfId="7317" xr:uid="{00000000-0005-0000-0000-0000C06A0000}"/>
    <cellStyle name="40 % - Markeringsfarve3 9 2 3 2" xfId="14809" xr:uid="{00000000-0005-0000-0000-0000C16A0000}"/>
    <cellStyle name="40 % - Markeringsfarve3 9 2 3 2 2" xfId="31124" xr:uid="{00000000-0005-0000-0000-0000C26A0000}"/>
    <cellStyle name="40 % - Markeringsfarve3 9 2 3 2 3" xfId="46088" xr:uid="{00000000-0005-0000-0000-0000C36A0000}"/>
    <cellStyle name="40 % - Markeringsfarve3 9 2 3 3" xfId="24102" xr:uid="{00000000-0005-0000-0000-0000C46A0000}"/>
    <cellStyle name="40 % - Markeringsfarve3 9 2 3 4" xfId="39089" xr:uid="{00000000-0005-0000-0000-0000C56A0000}"/>
    <cellStyle name="40 % - Markeringsfarve3 9 2 4" xfId="12670" xr:uid="{00000000-0005-0000-0000-0000C66A0000}"/>
    <cellStyle name="40 % - Markeringsfarve3 9 2 4 2" xfId="28990" xr:uid="{00000000-0005-0000-0000-0000C76A0000}"/>
    <cellStyle name="40 % - Markeringsfarve3 9 2 4 3" xfId="43955" xr:uid="{00000000-0005-0000-0000-0000C86A0000}"/>
    <cellStyle name="40 % - Markeringsfarve3 9 2 5" xfId="21968" xr:uid="{00000000-0005-0000-0000-0000C96A0000}"/>
    <cellStyle name="40 % - Markeringsfarve3 9 2 6" xfId="36956" xr:uid="{00000000-0005-0000-0000-0000CA6A0000}"/>
    <cellStyle name="40 % - Markeringsfarve3 9 3" xfId="4535" xr:uid="{00000000-0005-0000-0000-0000CB6A0000}"/>
    <cellStyle name="40 % - Markeringsfarve3 9 3 2" xfId="8101" xr:uid="{00000000-0005-0000-0000-0000CC6A0000}"/>
    <cellStyle name="40 % - Markeringsfarve3 9 3 2 2" xfId="15589" xr:uid="{00000000-0005-0000-0000-0000CD6A0000}"/>
    <cellStyle name="40 % - Markeringsfarve3 9 3 2 2 2" xfId="31904" xr:uid="{00000000-0005-0000-0000-0000CE6A0000}"/>
    <cellStyle name="40 % - Markeringsfarve3 9 3 2 2 3" xfId="46868" xr:uid="{00000000-0005-0000-0000-0000CF6A0000}"/>
    <cellStyle name="40 % - Markeringsfarve3 9 3 2 3" xfId="24882" xr:uid="{00000000-0005-0000-0000-0000D06A0000}"/>
    <cellStyle name="40 % - Markeringsfarve3 9 3 2 4" xfId="39869" xr:uid="{00000000-0005-0000-0000-0000D16A0000}"/>
    <cellStyle name="40 % - Markeringsfarve3 9 3 3" xfId="12672" xr:uid="{00000000-0005-0000-0000-0000D26A0000}"/>
    <cellStyle name="40 % - Markeringsfarve3 9 3 3 2" xfId="28992" xr:uid="{00000000-0005-0000-0000-0000D36A0000}"/>
    <cellStyle name="40 % - Markeringsfarve3 9 3 3 3" xfId="43957" xr:uid="{00000000-0005-0000-0000-0000D46A0000}"/>
    <cellStyle name="40 % - Markeringsfarve3 9 3 4" xfId="21970" xr:uid="{00000000-0005-0000-0000-0000D56A0000}"/>
    <cellStyle name="40 % - Markeringsfarve3 9 3 5" xfId="36958" xr:uid="{00000000-0005-0000-0000-0000D66A0000}"/>
    <cellStyle name="40 % - Markeringsfarve3 9 4" xfId="4536" xr:uid="{00000000-0005-0000-0000-0000D76A0000}"/>
    <cellStyle name="40 % - Markeringsfarve3 9 4 2" xfId="9231" xr:uid="{00000000-0005-0000-0000-0000D86A0000}"/>
    <cellStyle name="40 % - Markeringsfarve3 9 4 2 2" xfId="16697" xr:uid="{00000000-0005-0000-0000-0000D96A0000}"/>
    <cellStyle name="40 % - Markeringsfarve3 9 4 2 2 2" xfId="33012" xr:uid="{00000000-0005-0000-0000-0000DA6A0000}"/>
    <cellStyle name="40 % - Markeringsfarve3 9 4 2 2 3" xfId="47976" xr:uid="{00000000-0005-0000-0000-0000DB6A0000}"/>
    <cellStyle name="40 % - Markeringsfarve3 9 4 2 3" xfId="25990" xr:uid="{00000000-0005-0000-0000-0000DC6A0000}"/>
    <cellStyle name="40 % - Markeringsfarve3 9 4 2 4" xfId="40977" xr:uid="{00000000-0005-0000-0000-0000DD6A0000}"/>
    <cellStyle name="40 % - Markeringsfarve3 9 4 3" xfId="12673" xr:uid="{00000000-0005-0000-0000-0000DE6A0000}"/>
    <cellStyle name="40 % - Markeringsfarve3 9 4 3 2" xfId="28993" xr:uid="{00000000-0005-0000-0000-0000DF6A0000}"/>
    <cellStyle name="40 % - Markeringsfarve3 9 4 3 3" xfId="43958" xr:uid="{00000000-0005-0000-0000-0000E06A0000}"/>
    <cellStyle name="40 % - Markeringsfarve3 9 4 4" xfId="21971" xr:uid="{00000000-0005-0000-0000-0000E16A0000}"/>
    <cellStyle name="40 % - Markeringsfarve3 9 4 5" xfId="36959" xr:uid="{00000000-0005-0000-0000-0000E26A0000}"/>
    <cellStyle name="40 % - Markeringsfarve3 9 5" xfId="6584" xr:uid="{00000000-0005-0000-0000-0000E36A0000}"/>
    <cellStyle name="40 % - Markeringsfarve3 9 5 2" xfId="14080" xr:uid="{00000000-0005-0000-0000-0000E46A0000}"/>
    <cellStyle name="40 % - Markeringsfarve3 9 5 2 2" xfId="30395" xr:uid="{00000000-0005-0000-0000-0000E56A0000}"/>
    <cellStyle name="40 % - Markeringsfarve3 9 5 2 3" xfId="45359" xr:uid="{00000000-0005-0000-0000-0000E66A0000}"/>
    <cellStyle name="40 % - Markeringsfarve3 9 5 3" xfId="23373" xr:uid="{00000000-0005-0000-0000-0000E76A0000}"/>
    <cellStyle name="40 % - Markeringsfarve3 9 5 4" xfId="38360" xr:uid="{00000000-0005-0000-0000-0000E86A0000}"/>
    <cellStyle name="40 % - Markeringsfarve3 9 6" xfId="12669" xr:uid="{00000000-0005-0000-0000-0000E96A0000}"/>
    <cellStyle name="40 % - Markeringsfarve3 9 6 2" xfId="28989" xr:uid="{00000000-0005-0000-0000-0000EA6A0000}"/>
    <cellStyle name="40 % - Markeringsfarve3 9 6 3" xfId="43954" xr:uid="{00000000-0005-0000-0000-0000EB6A0000}"/>
    <cellStyle name="40 % - Markeringsfarve3 9 7" xfId="21967" xr:uid="{00000000-0005-0000-0000-0000EC6A0000}"/>
    <cellStyle name="40 % - Markeringsfarve3 9 8" xfId="36955" xr:uid="{00000000-0005-0000-0000-0000ED6A0000}"/>
    <cellStyle name="40 % - Markeringsfarve4 10" xfId="4538" xr:uid="{00000000-0005-0000-0000-0000EE6A0000}"/>
    <cellStyle name="40 % - Markeringsfarve4 10 2" xfId="4539" xr:uid="{00000000-0005-0000-0000-0000EF6A0000}"/>
    <cellStyle name="40 % - Markeringsfarve4 10 2 2" xfId="4540" xr:uid="{00000000-0005-0000-0000-0000F06A0000}"/>
    <cellStyle name="40 % - Markeringsfarve4 10 2 2 2" xfId="8833" xr:uid="{00000000-0005-0000-0000-0000F16A0000}"/>
    <cellStyle name="40 % - Markeringsfarve4 10 2 2 2 2" xfId="16312" xr:uid="{00000000-0005-0000-0000-0000F26A0000}"/>
    <cellStyle name="40 % - Markeringsfarve4 10 2 2 2 2 2" xfId="32627" xr:uid="{00000000-0005-0000-0000-0000F36A0000}"/>
    <cellStyle name="40 % - Markeringsfarve4 10 2 2 2 2 3" xfId="47591" xr:uid="{00000000-0005-0000-0000-0000F46A0000}"/>
    <cellStyle name="40 % - Markeringsfarve4 10 2 2 2 3" xfId="25605" xr:uid="{00000000-0005-0000-0000-0000F56A0000}"/>
    <cellStyle name="40 % - Markeringsfarve4 10 2 2 2 4" xfId="40592" xr:uid="{00000000-0005-0000-0000-0000F66A0000}"/>
    <cellStyle name="40 % - Markeringsfarve4 10 2 2 3" xfId="12677" xr:uid="{00000000-0005-0000-0000-0000F76A0000}"/>
    <cellStyle name="40 % - Markeringsfarve4 10 2 2 3 2" xfId="28997" xr:uid="{00000000-0005-0000-0000-0000F86A0000}"/>
    <cellStyle name="40 % - Markeringsfarve4 10 2 2 3 3" xfId="43962" xr:uid="{00000000-0005-0000-0000-0000F96A0000}"/>
    <cellStyle name="40 % - Markeringsfarve4 10 2 2 4" xfId="21975" xr:uid="{00000000-0005-0000-0000-0000FA6A0000}"/>
    <cellStyle name="40 % - Markeringsfarve4 10 2 2 5" xfId="36963" xr:uid="{00000000-0005-0000-0000-0000FB6A0000}"/>
    <cellStyle name="40 % - Markeringsfarve4 10 2 3" xfId="7326" xr:uid="{00000000-0005-0000-0000-0000FC6A0000}"/>
    <cellStyle name="40 % - Markeringsfarve4 10 2 3 2" xfId="14818" xr:uid="{00000000-0005-0000-0000-0000FD6A0000}"/>
    <cellStyle name="40 % - Markeringsfarve4 10 2 3 2 2" xfId="31133" xr:uid="{00000000-0005-0000-0000-0000FE6A0000}"/>
    <cellStyle name="40 % - Markeringsfarve4 10 2 3 2 3" xfId="46097" xr:uid="{00000000-0005-0000-0000-0000FF6A0000}"/>
    <cellStyle name="40 % - Markeringsfarve4 10 2 3 3" xfId="24111" xr:uid="{00000000-0005-0000-0000-0000006B0000}"/>
    <cellStyle name="40 % - Markeringsfarve4 10 2 3 4" xfId="39098" xr:uid="{00000000-0005-0000-0000-0000016B0000}"/>
    <cellStyle name="40 % - Markeringsfarve4 10 2 4" xfId="12676" xr:uid="{00000000-0005-0000-0000-0000026B0000}"/>
    <cellStyle name="40 % - Markeringsfarve4 10 2 4 2" xfId="28996" xr:uid="{00000000-0005-0000-0000-0000036B0000}"/>
    <cellStyle name="40 % - Markeringsfarve4 10 2 4 3" xfId="43961" xr:uid="{00000000-0005-0000-0000-0000046B0000}"/>
    <cellStyle name="40 % - Markeringsfarve4 10 2 5" xfId="21974" xr:uid="{00000000-0005-0000-0000-0000056B0000}"/>
    <cellStyle name="40 % - Markeringsfarve4 10 2 6" xfId="36962" xr:uid="{00000000-0005-0000-0000-0000066B0000}"/>
    <cellStyle name="40 % - Markeringsfarve4 10 3" xfId="4541" xr:uid="{00000000-0005-0000-0000-0000076B0000}"/>
    <cellStyle name="40 % - Markeringsfarve4 10 3 2" xfId="8110" xr:uid="{00000000-0005-0000-0000-0000086B0000}"/>
    <cellStyle name="40 % - Markeringsfarve4 10 3 2 2" xfId="15598" xr:uid="{00000000-0005-0000-0000-0000096B0000}"/>
    <cellStyle name="40 % - Markeringsfarve4 10 3 2 2 2" xfId="31913" xr:uid="{00000000-0005-0000-0000-00000A6B0000}"/>
    <cellStyle name="40 % - Markeringsfarve4 10 3 2 2 3" xfId="46877" xr:uid="{00000000-0005-0000-0000-00000B6B0000}"/>
    <cellStyle name="40 % - Markeringsfarve4 10 3 2 3" xfId="24891" xr:uid="{00000000-0005-0000-0000-00000C6B0000}"/>
    <cellStyle name="40 % - Markeringsfarve4 10 3 2 4" xfId="39878" xr:uid="{00000000-0005-0000-0000-00000D6B0000}"/>
    <cellStyle name="40 % - Markeringsfarve4 10 3 3" xfId="12678" xr:uid="{00000000-0005-0000-0000-00000E6B0000}"/>
    <cellStyle name="40 % - Markeringsfarve4 10 3 3 2" xfId="28998" xr:uid="{00000000-0005-0000-0000-00000F6B0000}"/>
    <cellStyle name="40 % - Markeringsfarve4 10 3 3 3" xfId="43963" xr:uid="{00000000-0005-0000-0000-0000106B0000}"/>
    <cellStyle name="40 % - Markeringsfarve4 10 3 4" xfId="21976" xr:uid="{00000000-0005-0000-0000-0000116B0000}"/>
    <cellStyle name="40 % - Markeringsfarve4 10 3 5" xfId="36964" xr:uid="{00000000-0005-0000-0000-0000126B0000}"/>
    <cellStyle name="40 % - Markeringsfarve4 10 4" xfId="4542" xr:uid="{00000000-0005-0000-0000-0000136B0000}"/>
    <cellStyle name="40 % - Markeringsfarve4 10 4 2" xfId="9162" xr:uid="{00000000-0005-0000-0000-0000146B0000}"/>
    <cellStyle name="40 % - Markeringsfarve4 10 4 2 2" xfId="16629" xr:uid="{00000000-0005-0000-0000-0000156B0000}"/>
    <cellStyle name="40 % - Markeringsfarve4 10 4 2 2 2" xfId="32944" xr:uid="{00000000-0005-0000-0000-0000166B0000}"/>
    <cellStyle name="40 % - Markeringsfarve4 10 4 2 2 3" xfId="47908" xr:uid="{00000000-0005-0000-0000-0000176B0000}"/>
    <cellStyle name="40 % - Markeringsfarve4 10 4 2 3" xfId="25922" xr:uid="{00000000-0005-0000-0000-0000186B0000}"/>
    <cellStyle name="40 % - Markeringsfarve4 10 4 2 4" xfId="40909" xr:uid="{00000000-0005-0000-0000-0000196B0000}"/>
    <cellStyle name="40 % - Markeringsfarve4 10 4 3" xfId="12679" xr:uid="{00000000-0005-0000-0000-00001A6B0000}"/>
    <cellStyle name="40 % - Markeringsfarve4 10 4 3 2" xfId="28999" xr:uid="{00000000-0005-0000-0000-00001B6B0000}"/>
    <cellStyle name="40 % - Markeringsfarve4 10 4 3 3" xfId="43964" xr:uid="{00000000-0005-0000-0000-00001C6B0000}"/>
    <cellStyle name="40 % - Markeringsfarve4 10 4 4" xfId="21977" xr:uid="{00000000-0005-0000-0000-00001D6B0000}"/>
    <cellStyle name="40 % - Markeringsfarve4 10 4 5" xfId="36965" xr:uid="{00000000-0005-0000-0000-00001E6B0000}"/>
    <cellStyle name="40 % - Markeringsfarve4 10 5" xfId="6586" xr:uid="{00000000-0005-0000-0000-00001F6B0000}"/>
    <cellStyle name="40 % - Markeringsfarve4 10 5 2" xfId="14082" xr:uid="{00000000-0005-0000-0000-0000206B0000}"/>
    <cellStyle name="40 % - Markeringsfarve4 10 5 2 2" xfId="30397" xr:uid="{00000000-0005-0000-0000-0000216B0000}"/>
    <cellStyle name="40 % - Markeringsfarve4 10 5 2 3" xfId="45361" xr:uid="{00000000-0005-0000-0000-0000226B0000}"/>
    <cellStyle name="40 % - Markeringsfarve4 10 5 3" xfId="23375" xr:uid="{00000000-0005-0000-0000-0000236B0000}"/>
    <cellStyle name="40 % - Markeringsfarve4 10 5 4" xfId="38362" xr:uid="{00000000-0005-0000-0000-0000246B0000}"/>
    <cellStyle name="40 % - Markeringsfarve4 10 6" xfId="12675" xr:uid="{00000000-0005-0000-0000-0000256B0000}"/>
    <cellStyle name="40 % - Markeringsfarve4 10 6 2" xfId="28995" xr:uid="{00000000-0005-0000-0000-0000266B0000}"/>
    <cellStyle name="40 % - Markeringsfarve4 10 6 3" xfId="43960" xr:uid="{00000000-0005-0000-0000-0000276B0000}"/>
    <cellStyle name="40 % - Markeringsfarve4 10 7" xfId="21973" xr:uid="{00000000-0005-0000-0000-0000286B0000}"/>
    <cellStyle name="40 % - Markeringsfarve4 10 8" xfId="36961" xr:uid="{00000000-0005-0000-0000-0000296B0000}"/>
    <cellStyle name="40 % - Markeringsfarve4 11" xfId="4543" xr:uid="{00000000-0005-0000-0000-00002A6B0000}"/>
    <cellStyle name="40 % - Markeringsfarve4 11 2" xfId="4544" xr:uid="{00000000-0005-0000-0000-00002B6B0000}"/>
    <cellStyle name="40 % - Markeringsfarve4 11 2 2" xfId="8167" xr:uid="{00000000-0005-0000-0000-00002C6B0000}"/>
    <cellStyle name="40 % - Markeringsfarve4 11 2 2 2" xfId="15646" xr:uid="{00000000-0005-0000-0000-00002D6B0000}"/>
    <cellStyle name="40 % - Markeringsfarve4 11 2 2 2 2" xfId="31961" xr:uid="{00000000-0005-0000-0000-00002E6B0000}"/>
    <cellStyle name="40 % - Markeringsfarve4 11 2 2 2 3" xfId="46925" xr:uid="{00000000-0005-0000-0000-00002F6B0000}"/>
    <cellStyle name="40 % - Markeringsfarve4 11 2 2 3" xfId="24939" xr:uid="{00000000-0005-0000-0000-0000306B0000}"/>
    <cellStyle name="40 % - Markeringsfarve4 11 2 2 4" xfId="39926" xr:uid="{00000000-0005-0000-0000-0000316B0000}"/>
    <cellStyle name="40 % - Markeringsfarve4 11 2 3" xfId="12681" xr:uid="{00000000-0005-0000-0000-0000326B0000}"/>
    <cellStyle name="40 % - Markeringsfarve4 11 2 3 2" xfId="29001" xr:uid="{00000000-0005-0000-0000-0000336B0000}"/>
    <cellStyle name="40 % - Markeringsfarve4 11 2 3 3" xfId="43966" xr:uid="{00000000-0005-0000-0000-0000346B0000}"/>
    <cellStyle name="40 % - Markeringsfarve4 11 2 4" xfId="21979" xr:uid="{00000000-0005-0000-0000-0000356B0000}"/>
    <cellStyle name="40 % - Markeringsfarve4 11 2 5" xfId="36967" xr:uid="{00000000-0005-0000-0000-0000366B0000}"/>
    <cellStyle name="40 % - Markeringsfarve4 11 3" xfId="4545" xr:uid="{00000000-0005-0000-0000-0000376B0000}"/>
    <cellStyle name="40 % - Markeringsfarve4 11 3 2" xfId="9404" xr:uid="{00000000-0005-0000-0000-0000386B0000}"/>
    <cellStyle name="40 % - Markeringsfarve4 11 3 2 2" xfId="16862" xr:uid="{00000000-0005-0000-0000-0000396B0000}"/>
    <cellStyle name="40 % - Markeringsfarve4 11 3 2 2 2" xfId="33177" xr:uid="{00000000-0005-0000-0000-00003A6B0000}"/>
    <cellStyle name="40 % - Markeringsfarve4 11 3 2 2 3" xfId="48141" xr:uid="{00000000-0005-0000-0000-00003B6B0000}"/>
    <cellStyle name="40 % - Markeringsfarve4 11 3 2 3" xfId="26155" xr:uid="{00000000-0005-0000-0000-00003C6B0000}"/>
    <cellStyle name="40 % - Markeringsfarve4 11 3 2 4" xfId="41142" xr:uid="{00000000-0005-0000-0000-00003D6B0000}"/>
    <cellStyle name="40 % - Markeringsfarve4 11 3 3" xfId="12682" xr:uid="{00000000-0005-0000-0000-00003E6B0000}"/>
    <cellStyle name="40 % - Markeringsfarve4 11 3 3 2" xfId="29002" xr:uid="{00000000-0005-0000-0000-00003F6B0000}"/>
    <cellStyle name="40 % - Markeringsfarve4 11 3 3 3" xfId="43967" xr:uid="{00000000-0005-0000-0000-0000406B0000}"/>
    <cellStyle name="40 % - Markeringsfarve4 11 3 4" xfId="21980" xr:uid="{00000000-0005-0000-0000-0000416B0000}"/>
    <cellStyle name="40 % - Markeringsfarve4 11 3 5" xfId="36968" xr:uid="{00000000-0005-0000-0000-0000426B0000}"/>
    <cellStyle name="40 % - Markeringsfarve4 11 4" xfId="6587" xr:uid="{00000000-0005-0000-0000-0000436B0000}"/>
    <cellStyle name="40 % - Markeringsfarve4 11 4 2" xfId="14083" xr:uid="{00000000-0005-0000-0000-0000446B0000}"/>
    <cellStyle name="40 % - Markeringsfarve4 11 4 2 2" xfId="30398" xr:uid="{00000000-0005-0000-0000-0000456B0000}"/>
    <cellStyle name="40 % - Markeringsfarve4 11 4 2 3" xfId="45362" xr:uid="{00000000-0005-0000-0000-0000466B0000}"/>
    <cellStyle name="40 % - Markeringsfarve4 11 4 3" xfId="23376" xr:uid="{00000000-0005-0000-0000-0000476B0000}"/>
    <cellStyle name="40 % - Markeringsfarve4 11 4 4" xfId="38363" xr:uid="{00000000-0005-0000-0000-0000486B0000}"/>
    <cellStyle name="40 % - Markeringsfarve4 11 5" xfId="12680" xr:uid="{00000000-0005-0000-0000-0000496B0000}"/>
    <cellStyle name="40 % - Markeringsfarve4 11 5 2" xfId="29000" xr:uid="{00000000-0005-0000-0000-00004A6B0000}"/>
    <cellStyle name="40 % - Markeringsfarve4 11 5 3" xfId="43965" xr:uid="{00000000-0005-0000-0000-00004B6B0000}"/>
    <cellStyle name="40 % - Markeringsfarve4 11 6" xfId="21978" xr:uid="{00000000-0005-0000-0000-00004C6B0000}"/>
    <cellStyle name="40 % - Markeringsfarve4 11 7" xfId="36966" xr:uid="{00000000-0005-0000-0000-00004D6B0000}"/>
    <cellStyle name="40 % - Markeringsfarve4 12" xfId="4546" xr:uid="{00000000-0005-0000-0000-00004E6B0000}"/>
    <cellStyle name="40 % - Markeringsfarve4 12 2" xfId="4547" xr:uid="{00000000-0005-0000-0000-00004F6B0000}"/>
    <cellStyle name="40 % - Markeringsfarve4 12 2 2" xfId="9128" xr:uid="{00000000-0005-0000-0000-0000506B0000}"/>
    <cellStyle name="40 % - Markeringsfarve4 12 2 2 2" xfId="16598" xr:uid="{00000000-0005-0000-0000-0000516B0000}"/>
    <cellStyle name="40 % - Markeringsfarve4 12 2 2 2 2" xfId="32913" xr:uid="{00000000-0005-0000-0000-0000526B0000}"/>
    <cellStyle name="40 % - Markeringsfarve4 12 2 2 2 3" xfId="47877" xr:uid="{00000000-0005-0000-0000-0000536B0000}"/>
    <cellStyle name="40 % - Markeringsfarve4 12 2 2 3" xfId="25891" xr:uid="{00000000-0005-0000-0000-0000546B0000}"/>
    <cellStyle name="40 % - Markeringsfarve4 12 2 2 4" xfId="40878" xr:uid="{00000000-0005-0000-0000-0000556B0000}"/>
    <cellStyle name="40 % - Markeringsfarve4 12 2 3" xfId="12684" xr:uid="{00000000-0005-0000-0000-0000566B0000}"/>
    <cellStyle name="40 % - Markeringsfarve4 12 2 3 2" xfId="29004" xr:uid="{00000000-0005-0000-0000-0000576B0000}"/>
    <cellStyle name="40 % - Markeringsfarve4 12 2 3 3" xfId="43969" xr:uid="{00000000-0005-0000-0000-0000586B0000}"/>
    <cellStyle name="40 % - Markeringsfarve4 12 2 4" xfId="21982" xr:uid="{00000000-0005-0000-0000-0000596B0000}"/>
    <cellStyle name="40 % - Markeringsfarve4 12 2 5" xfId="36970" xr:uid="{00000000-0005-0000-0000-00005A6B0000}"/>
    <cellStyle name="40 % - Markeringsfarve4 12 3" xfId="6588" xr:uid="{00000000-0005-0000-0000-00005B6B0000}"/>
    <cellStyle name="40 % - Markeringsfarve4 12 3 2" xfId="14084" xr:uid="{00000000-0005-0000-0000-00005C6B0000}"/>
    <cellStyle name="40 % - Markeringsfarve4 12 3 2 2" xfId="30399" xr:uid="{00000000-0005-0000-0000-00005D6B0000}"/>
    <cellStyle name="40 % - Markeringsfarve4 12 3 2 3" xfId="45363" xr:uid="{00000000-0005-0000-0000-00005E6B0000}"/>
    <cellStyle name="40 % - Markeringsfarve4 12 3 3" xfId="23377" xr:uid="{00000000-0005-0000-0000-00005F6B0000}"/>
    <cellStyle name="40 % - Markeringsfarve4 12 3 4" xfId="38364" xr:uid="{00000000-0005-0000-0000-0000606B0000}"/>
    <cellStyle name="40 % - Markeringsfarve4 12 4" xfId="12683" xr:uid="{00000000-0005-0000-0000-0000616B0000}"/>
    <cellStyle name="40 % - Markeringsfarve4 12 4 2" xfId="29003" xr:uid="{00000000-0005-0000-0000-0000626B0000}"/>
    <cellStyle name="40 % - Markeringsfarve4 12 4 3" xfId="43968" xr:uid="{00000000-0005-0000-0000-0000636B0000}"/>
    <cellStyle name="40 % - Markeringsfarve4 12 5" xfId="21981" xr:uid="{00000000-0005-0000-0000-0000646B0000}"/>
    <cellStyle name="40 % - Markeringsfarve4 12 6" xfId="36969" xr:uid="{00000000-0005-0000-0000-0000656B0000}"/>
    <cellStyle name="40 % - Markeringsfarve4 13" xfId="4548" xr:uid="{00000000-0005-0000-0000-0000666B0000}"/>
    <cellStyle name="40 % - Markeringsfarve4 13 2" xfId="4549" xr:uid="{00000000-0005-0000-0000-0000676B0000}"/>
    <cellStyle name="40 % - Markeringsfarve4 13 2 2" xfId="9363" xr:uid="{00000000-0005-0000-0000-0000686B0000}"/>
    <cellStyle name="40 % - Markeringsfarve4 13 2 2 2" xfId="16822" xr:uid="{00000000-0005-0000-0000-0000696B0000}"/>
    <cellStyle name="40 % - Markeringsfarve4 13 2 2 2 2" xfId="33137" xr:uid="{00000000-0005-0000-0000-00006A6B0000}"/>
    <cellStyle name="40 % - Markeringsfarve4 13 2 2 2 3" xfId="48101" xr:uid="{00000000-0005-0000-0000-00006B6B0000}"/>
    <cellStyle name="40 % - Markeringsfarve4 13 2 2 3" xfId="26115" xr:uid="{00000000-0005-0000-0000-00006C6B0000}"/>
    <cellStyle name="40 % - Markeringsfarve4 13 2 2 4" xfId="41102" xr:uid="{00000000-0005-0000-0000-00006D6B0000}"/>
    <cellStyle name="40 % - Markeringsfarve4 13 2 3" xfId="12686" xr:uid="{00000000-0005-0000-0000-00006E6B0000}"/>
    <cellStyle name="40 % - Markeringsfarve4 13 2 3 2" xfId="29006" xr:uid="{00000000-0005-0000-0000-00006F6B0000}"/>
    <cellStyle name="40 % - Markeringsfarve4 13 2 3 3" xfId="43971" xr:uid="{00000000-0005-0000-0000-0000706B0000}"/>
    <cellStyle name="40 % - Markeringsfarve4 13 2 4" xfId="21984" xr:uid="{00000000-0005-0000-0000-0000716B0000}"/>
    <cellStyle name="40 % - Markeringsfarve4 13 2 5" xfId="36972" xr:uid="{00000000-0005-0000-0000-0000726B0000}"/>
    <cellStyle name="40 % - Markeringsfarve4 13 3" xfId="6589" xr:uid="{00000000-0005-0000-0000-0000736B0000}"/>
    <cellStyle name="40 % - Markeringsfarve4 13 3 2" xfId="14085" xr:uid="{00000000-0005-0000-0000-0000746B0000}"/>
    <cellStyle name="40 % - Markeringsfarve4 13 3 2 2" xfId="30400" xr:uid="{00000000-0005-0000-0000-0000756B0000}"/>
    <cellStyle name="40 % - Markeringsfarve4 13 3 2 3" xfId="45364" xr:uid="{00000000-0005-0000-0000-0000766B0000}"/>
    <cellStyle name="40 % - Markeringsfarve4 13 3 3" xfId="23378" xr:uid="{00000000-0005-0000-0000-0000776B0000}"/>
    <cellStyle name="40 % - Markeringsfarve4 13 3 4" xfId="38365" xr:uid="{00000000-0005-0000-0000-0000786B0000}"/>
    <cellStyle name="40 % - Markeringsfarve4 13 4" xfId="12685" xr:uid="{00000000-0005-0000-0000-0000796B0000}"/>
    <cellStyle name="40 % - Markeringsfarve4 13 4 2" xfId="29005" xr:uid="{00000000-0005-0000-0000-00007A6B0000}"/>
    <cellStyle name="40 % - Markeringsfarve4 13 4 3" xfId="43970" xr:uid="{00000000-0005-0000-0000-00007B6B0000}"/>
    <cellStyle name="40 % - Markeringsfarve4 13 5" xfId="21983" xr:uid="{00000000-0005-0000-0000-00007C6B0000}"/>
    <cellStyle name="40 % - Markeringsfarve4 13 6" xfId="36971" xr:uid="{00000000-0005-0000-0000-00007D6B0000}"/>
    <cellStyle name="40 % - Markeringsfarve4 14" xfId="4550" xr:uid="{00000000-0005-0000-0000-00007E6B0000}"/>
    <cellStyle name="40 % - Markeringsfarve4 14 2" xfId="4551" xr:uid="{00000000-0005-0000-0000-00007F6B0000}"/>
    <cellStyle name="40 % - Markeringsfarve4 14 2 2" xfId="9423" xr:uid="{00000000-0005-0000-0000-0000806B0000}"/>
    <cellStyle name="40 % - Markeringsfarve4 14 2 2 2" xfId="16880" xr:uid="{00000000-0005-0000-0000-0000816B0000}"/>
    <cellStyle name="40 % - Markeringsfarve4 14 2 2 2 2" xfId="33195" xr:uid="{00000000-0005-0000-0000-0000826B0000}"/>
    <cellStyle name="40 % - Markeringsfarve4 14 2 2 2 3" xfId="48159" xr:uid="{00000000-0005-0000-0000-0000836B0000}"/>
    <cellStyle name="40 % - Markeringsfarve4 14 2 2 3" xfId="26173" xr:uid="{00000000-0005-0000-0000-0000846B0000}"/>
    <cellStyle name="40 % - Markeringsfarve4 14 2 2 4" xfId="41160" xr:uid="{00000000-0005-0000-0000-0000856B0000}"/>
    <cellStyle name="40 % - Markeringsfarve4 14 2 3" xfId="12688" xr:uid="{00000000-0005-0000-0000-0000866B0000}"/>
    <cellStyle name="40 % - Markeringsfarve4 14 2 3 2" xfId="29008" xr:uid="{00000000-0005-0000-0000-0000876B0000}"/>
    <cellStyle name="40 % - Markeringsfarve4 14 2 3 3" xfId="43973" xr:uid="{00000000-0005-0000-0000-0000886B0000}"/>
    <cellStyle name="40 % - Markeringsfarve4 14 2 4" xfId="21986" xr:uid="{00000000-0005-0000-0000-0000896B0000}"/>
    <cellStyle name="40 % - Markeringsfarve4 14 2 5" xfId="36974" xr:uid="{00000000-0005-0000-0000-00008A6B0000}"/>
    <cellStyle name="40 % - Markeringsfarve4 14 3" xfId="6585" xr:uid="{00000000-0005-0000-0000-00008B6B0000}"/>
    <cellStyle name="40 % - Markeringsfarve4 14 3 2" xfId="14081" xr:uid="{00000000-0005-0000-0000-00008C6B0000}"/>
    <cellStyle name="40 % - Markeringsfarve4 14 3 2 2" xfId="30396" xr:uid="{00000000-0005-0000-0000-00008D6B0000}"/>
    <cellStyle name="40 % - Markeringsfarve4 14 3 2 3" xfId="45360" xr:uid="{00000000-0005-0000-0000-00008E6B0000}"/>
    <cellStyle name="40 % - Markeringsfarve4 14 3 3" xfId="23374" xr:uid="{00000000-0005-0000-0000-00008F6B0000}"/>
    <cellStyle name="40 % - Markeringsfarve4 14 3 4" xfId="38361" xr:uid="{00000000-0005-0000-0000-0000906B0000}"/>
    <cellStyle name="40 % - Markeringsfarve4 14 4" xfId="12687" xr:uid="{00000000-0005-0000-0000-0000916B0000}"/>
    <cellStyle name="40 % - Markeringsfarve4 14 4 2" xfId="29007" xr:uid="{00000000-0005-0000-0000-0000926B0000}"/>
    <cellStyle name="40 % - Markeringsfarve4 14 4 3" xfId="43972" xr:uid="{00000000-0005-0000-0000-0000936B0000}"/>
    <cellStyle name="40 % - Markeringsfarve4 14 5" xfId="21985" xr:uid="{00000000-0005-0000-0000-0000946B0000}"/>
    <cellStyle name="40 % - Markeringsfarve4 14 6" xfId="36973" xr:uid="{00000000-0005-0000-0000-0000956B0000}"/>
    <cellStyle name="40 % - Markeringsfarve4 15" xfId="4552" xr:uid="{00000000-0005-0000-0000-0000966B0000}"/>
    <cellStyle name="40 % - Markeringsfarve4 15 2" xfId="7390" xr:uid="{00000000-0005-0000-0000-0000976B0000}"/>
    <cellStyle name="40 % - Markeringsfarve4 15 2 2" xfId="14881" xr:uid="{00000000-0005-0000-0000-0000986B0000}"/>
    <cellStyle name="40 % - Markeringsfarve4 15 2 2 2" xfId="31196" xr:uid="{00000000-0005-0000-0000-0000996B0000}"/>
    <cellStyle name="40 % - Markeringsfarve4 15 2 2 3" xfId="46160" xr:uid="{00000000-0005-0000-0000-00009A6B0000}"/>
    <cellStyle name="40 % - Markeringsfarve4 15 2 3" xfId="24174" xr:uid="{00000000-0005-0000-0000-00009B6B0000}"/>
    <cellStyle name="40 % - Markeringsfarve4 15 2 4" xfId="39161" xr:uid="{00000000-0005-0000-0000-00009C6B0000}"/>
    <cellStyle name="40 % - Markeringsfarve4 15 3" xfId="12689" xr:uid="{00000000-0005-0000-0000-00009D6B0000}"/>
    <cellStyle name="40 % - Markeringsfarve4 15 3 2" xfId="29009" xr:uid="{00000000-0005-0000-0000-00009E6B0000}"/>
    <cellStyle name="40 % - Markeringsfarve4 15 3 3" xfId="43974" xr:uid="{00000000-0005-0000-0000-00009F6B0000}"/>
    <cellStyle name="40 % - Markeringsfarve4 15 4" xfId="21987" xr:uid="{00000000-0005-0000-0000-0000A06B0000}"/>
    <cellStyle name="40 % - Markeringsfarve4 15 5" xfId="36975" xr:uid="{00000000-0005-0000-0000-0000A16B0000}"/>
    <cellStyle name="40 % - Markeringsfarve4 16" xfId="4553" xr:uid="{00000000-0005-0000-0000-0000A26B0000}"/>
    <cellStyle name="40 % - Markeringsfarve4 16 2" xfId="8925" xr:uid="{00000000-0005-0000-0000-0000A36B0000}"/>
    <cellStyle name="40 % - Markeringsfarve4 16 2 2" xfId="16399" xr:uid="{00000000-0005-0000-0000-0000A46B0000}"/>
    <cellStyle name="40 % - Markeringsfarve4 16 2 2 2" xfId="32714" xr:uid="{00000000-0005-0000-0000-0000A56B0000}"/>
    <cellStyle name="40 % - Markeringsfarve4 16 2 2 3" xfId="47678" xr:uid="{00000000-0005-0000-0000-0000A66B0000}"/>
    <cellStyle name="40 % - Markeringsfarve4 16 2 3" xfId="25692" xr:uid="{00000000-0005-0000-0000-0000A76B0000}"/>
    <cellStyle name="40 % - Markeringsfarve4 16 2 4" xfId="40679" xr:uid="{00000000-0005-0000-0000-0000A86B0000}"/>
    <cellStyle name="40 % - Markeringsfarve4 16 3" xfId="12690" xr:uid="{00000000-0005-0000-0000-0000A96B0000}"/>
    <cellStyle name="40 % - Markeringsfarve4 16 3 2" xfId="29010" xr:uid="{00000000-0005-0000-0000-0000AA6B0000}"/>
    <cellStyle name="40 % - Markeringsfarve4 16 3 3" xfId="43975" xr:uid="{00000000-0005-0000-0000-0000AB6B0000}"/>
    <cellStyle name="40 % - Markeringsfarve4 16 4" xfId="21988" xr:uid="{00000000-0005-0000-0000-0000AC6B0000}"/>
    <cellStyle name="40 % - Markeringsfarve4 16 5" xfId="36976" xr:uid="{00000000-0005-0000-0000-0000AD6B0000}"/>
    <cellStyle name="40 % - Markeringsfarve4 17" xfId="4554" xr:uid="{00000000-0005-0000-0000-0000AE6B0000}"/>
    <cellStyle name="40 % - Markeringsfarve4 17 2" xfId="9442" xr:uid="{00000000-0005-0000-0000-0000AF6B0000}"/>
    <cellStyle name="40 % - Markeringsfarve4 17 2 2" xfId="16896" xr:uid="{00000000-0005-0000-0000-0000B06B0000}"/>
    <cellStyle name="40 % - Markeringsfarve4 17 2 2 2" xfId="33211" xr:uid="{00000000-0005-0000-0000-0000B16B0000}"/>
    <cellStyle name="40 % - Markeringsfarve4 17 2 2 3" xfId="48175" xr:uid="{00000000-0005-0000-0000-0000B26B0000}"/>
    <cellStyle name="40 % - Markeringsfarve4 17 2 3" xfId="26189" xr:uid="{00000000-0005-0000-0000-0000B36B0000}"/>
    <cellStyle name="40 % - Markeringsfarve4 17 2 4" xfId="41176" xr:uid="{00000000-0005-0000-0000-0000B46B0000}"/>
    <cellStyle name="40 % - Markeringsfarve4 17 3" xfId="12691" xr:uid="{00000000-0005-0000-0000-0000B56B0000}"/>
    <cellStyle name="40 % - Markeringsfarve4 17 3 2" xfId="29011" xr:uid="{00000000-0005-0000-0000-0000B66B0000}"/>
    <cellStyle name="40 % - Markeringsfarve4 17 3 3" xfId="43976" xr:uid="{00000000-0005-0000-0000-0000B76B0000}"/>
    <cellStyle name="40 % - Markeringsfarve4 17 4" xfId="21989" xr:uid="{00000000-0005-0000-0000-0000B86B0000}"/>
    <cellStyle name="40 % - Markeringsfarve4 17 5" xfId="36977" xr:uid="{00000000-0005-0000-0000-0000B96B0000}"/>
    <cellStyle name="40 % - Markeringsfarve4 18" xfId="6069" xr:uid="{00000000-0005-0000-0000-0000BA6B0000}"/>
    <cellStyle name="40 % - Markeringsfarve4 18 2" xfId="13569" xr:uid="{00000000-0005-0000-0000-0000BB6B0000}"/>
    <cellStyle name="40 % - Markeringsfarve4 18 2 2" xfId="29884" xr:uid="{00000000-0005-0000-0000-0000BC6B0000}"/>
    <cellStyle name="40 % - Markeringsfarve4 18 2 3" xfId="44848" xr:uid="{00000000-0005-0000-0000-0000BD6B0000}"/>
    <cellStyle name="40 % - Markeringsfarve4 18 3" xfId="22862" xr:uid="{00000000-0005-0000-0000-0000BE6B0000}"/>
    <cellStyle name="40 % - Markeringsfarve4 18 4" xfId="37849" xr:uid="{00000000-0005-0000-0000-0000BF6B0000}"/>
    <cellStyle name="40 % - Markeringsfarve4 19" xfId="4537" xr:uid="{00000000-0005-0000-0000-0000C06B0000}"/>
    <cellStyle name="40 % - Markeringsfarve4 19 2" xfId="12674" xr:uid="{00000000-0005-0000-0000-0000C16B0000}"/>
    <cellStyle name="40 % - Markeringsfarve4 19 2 2" xfId="28994" xr:uid="{00000000-0005-0000-0000-0000C26B0000}"/>
    <cellStyle name="40 % - Markeringsfarve4 19 2 3" xfId="43959" xr:uid="{00000000-0005-0000-0000-0000C36B0000}"/>
    <cellStyle name="40 % - Markeringsfarve4 19 3" xfId="21972" xr:uid="{00000000-0005-0000-0000-0000C46B0000}"/>
    <cellStyle name="40 % - Markeringsfarve4 19 4" xfId="36960" xr:uid="{00000000-0005-0000-0000-0000C56B0000}"/>
    <cellStyle name="40 % - Markeringsfarve4 2" xfId="4555" xr:uid="{00000000-0005-0000-0000-0000C66B0000}"/>
    <cellStyle name="40 % - Markeringsfarve4 2 10" xfId="4556" xr:uid="{00000000-0005-0000-0000-0000C76B0000}"/>
    <cellStyle name="40 % - Markeringsfarve4 2 10 2" xfId="7421" xr:uid="{00000000-0005-0000-0000-0000C86B0000}"/>
    <cellStyle name="40 % - Markeringsfarve4 2 10 2 2" xfId="14910" xr:uid="{00000000-0005-0000-0000-0000C96B0000}"/>
    <cellStyle name="40 % - Markeringsfarve4 2 10 2 2 2" xfId="31225" xr:uid="{00000000-0005-0000-0000-0000CA6B0000}"/>
    <cellStyle name="40 % - Markeringsfarve4 2 10 2 2 3" xfId="46189" xr:uid="{00000000-0005-0000-0000-0000CB6B0000}"/>
    <cellStyle name="40 % - Markeringsfarve4 2 10 2 3" xfId="24203" xr:uid="{00000000-0005-0000-0000-0000CC6B0000}"/>
    <cellStyle name="40 % - Markeringsfarve4 2 10 2 4" xfId="39190" xr:uid="{00000000-0005-0000-0000-0000CD6B0000}"/>
    <cellStyle name="40 % - Markeringsfarve4 2 10 3" xfId="12693" xr:uid="{00000000-0005-0000-0000-0000CE6B0000}"/>
    <cellStyle name="40 % - Markeringsfarve4 2 10 3 2" xfId="29013" xr:uid="{00000000-0005-0000-0000-0000CF6B0000}"/>
    <cellStyle name="40 % - Markeringsfarve4 2 10 3 3" xfId="43978" xr:uid="{00000000-0005-0000-0000-0000D06B0000}"/>
    <cellStyle name="40 % - Markeringsfarve4 2 10 4" xfId="21991" xr:uid="{00000000-0005-0000-0000-0000D16B0000}"/>
    <cellStyle name="40 % - Markeringsfarve4 2 10 5" xfId="36979" xr:uid="{00000000-0005-0000-0000-0000D26B0000}"/>
    <cellStyle name="40 % - Markeringsfarve4 2 11" xfId="4557" xr:uid="{00000000-0005-0000-0000-0000D36B0000}"/>
    <cellStyle name="40 % - Markeringsfarve4 2 11 2" xfId="9088" xr:uid="{00000000-0005-0000-0000-0000D46B0000}"/>
    <cellStyle name="40 % - Markeringsfarve4 2 11 2 2" xfId="16559" xr:uid="{00000000-0005-0000-0000-0000D56B0000}"/>
    <cellStyle name="40 % - Markeringsfarve4 2 11 2 2 2" xfId="32874" xr:uid="{00000000-0005-0000-0000-0000D66B0000}"/>
    <cellStyle name="40 % - Markeringsfarve4 2 11 2 2 3" xfId="47838" xr:uid="{00000000-0005-0000-0000-0000D76B0000}"/>
    <cellStyle name="40 % - Markeringsfarve4 2 11 2 3" xfId="25852" xr:uid="{00000000-0005-0000-0000-0000D86B0000}"/>
    <cellStyle name="40 % - Markeringsfarve4 2 11 2 4" xfId="40839" xr:uid="{00000000-0005-0000-0000-0000D96B0000}"/>
    <cellStyle name="40 % - Markeringsfarve4 2 11 3" xfId="12694" xr:uid="{00000000-0005-0000-0000-0000DA6B0000}"/>
    <cellStyle name="40 % - Markeringsfarve4 2 11 3 2" xfId="29014" xr:uid="{00000000-0005-0000-0000-0000DB6B0000}"/>
    <cellStyle name="40 % - Markeringsfarve4 2 11 3 3" xfId="43979" xr:uid="{00000000-0005-0000-0000-0000DC6B0000}"/>
    <cellStyle name="40 % - Markeringsfarve4 2 11 4" xfId="21992" xr:uid="{00000000-0005-0000-0000-0000DD6B0000}"/>
    <cellStyle name="40 % - Markeringsfarve4 2 11 5" xfId="36980" xr:uid="{00000000-0005-0000-0000-0000DE6B0000}"/>
    <cellStyle name="40 % - Markeringsfarve4 2 12" xfId="6590" xr:uid="{00000000-0005-0000-0000-0000DF6B0000}"/>
    <cellStyle name="40 % - Markeringsfarve4 2 12 2" xfId="14086" xr:uid="{00000000-0005-0000-0000-0000E06B0000}"/>
    <cellStyle name="40 % - Markeringsfarve4 2 12 2 2" xfId="30401" xr:uid="{00000000-0005-0000-0000-0000E16B0000}"/>
    <cellStyle name="40 % - Markeringsfarve4 2 12 2 3" xfId="45365" xr:uid="{00000000-0005-0000-0000-0000E26B0000}"/>
    <cellStyle name="40 % - Markeringsfarve4 2 12 3" xfId="23379" xr:uid="{00000000-0005-0000-0000-0000E36B0000}"/>
    <cellStyle name="40 % - Markeringsfarve4 2 12 4" xfId="38366" xr:uid="{00000000-0005-0000-0000-0000E46B0000}"/>
    <cellStyle name="40 % - Markeringsfarve4 2 13" xfId="12692" xr:uid="{00000000-0005-0000-0000-0000E56B0000}"/>
    <cellStyle name="40 % - Markeringsfarve4 2 13 2" xfId="29012" xr:uid="{00000000-0005-0000-0000-0000E66B0000}"/>
    <cellStyle name="40 % - Markeringsfarve4 2 13 3" xfId="43977" xr:uid="{00000000-0005-0000-0000-0000E76B0000}"/>
    <cellStyle name="40 % - Markeringsfarve4 2 14" xfId="21990" xr:uid="{00000000-0005-0000-0000-0000E86B0000}"/>
    <cellStyle name="40 % - Markeringsfarve4 2 15" xfId="36978" xr:uid="{00000000-0005-0000-0000-0000E96B0000}"/>
    <cellStyle name="40 % - Markeringsfarve4 2 2" xfId="4558" xr:uid="{00000000-0005-0000-0000-0000EA6B0000}"/>
    <cellStyle name="40 % - Markeringsfarve4 2 2 10" xfId="6591" xr:uid="{00000000-0005-0000-0000-0000EB6B0000}"/>
    <cellStyle name="40 % - Markeringsfarve4 2 2 10 2" xfId="14087" xr:uid="{00000000-0005-0000-0000-0000EC6B0000}"/>
    <cellStyle name="40 % - Markeringsfarve4 2 2 10 2 2" xfId="30402" xr:uid="{00000000-0005-0000-0000-0000ED6B0000}"/>
    <cellStyle name="40 % - Markeringsfarve4 2 2 10 2 3" xfId="45366" xr:uid="{00000000-0005-0000-0000-0000EE6B0000}"/>
    <cellStyle name="40 % - Markeringsfarve4 2 2 10 3" xfId="23380" xr:uid="{00000000-0005-0000-0000-0000EF6B0000}"/>
    <cellStyle name="40 % - Markeringsfarve4 2 2 10 4" xfId="38367" xr:uid="{00000000-0005-0000-0000-0000F06B0000}"/>
    <cellStyle name="40 % - Markeringsfarve4 2 2 11" xfId="12695" xr:uid="{00000000-0005-0000-0000-0000F16B0000}"/>
    <cellStyle name="40 % - Markeringsfarve4 2 2 11 2" xfId="29015" xr:uid="{00000000-0005-0000-0000-0000F26B0000}"/>
    <cellStyle name="40 % - Markeringsfarve4 2 2 11 3" xfId="43980" xr:uid="{00000000-0005-0000-0000-0000F36B0000}"/>
    <cellStyle name="40 % - Markeringsfarve4 2 2 12" xfId="21993" xr:uid="{00000000-0005-0000-0000-0000F46B0000}"/>
    <cellStyle name="40 % - Markeringsfarve4 2 2 13" xfId="36981" xr:uid="{00000000-0005-0000-0000-0000F56B0000}"/>
    <cellStyle name="40 % - Markeringsfarve4 2 2 2" xfId="4559" xr:uid="{00000000-0005-0000-0000-0000F66B0000}"/>
    <cellStyle name="40 % - Markeringsfarve4 2 2 2 2" xfId="4560" xr:uid="{00000000-0005-0000-0000-0000F76B0000}"/>
    <cellStyle name="40 % - Markeringsfarve4 2 2 2 2 2" xfId="4561" xr:uid="{00000000-0005-0000-0000-0000F86B0000}"/>
    <cellStyle name="40 % - Markeringsfarve4 2 2 2 2 2 2" xfId="8352" xr:uid="{00000000-0005-0000-0000-0000F96B0000}"/>
    <cellStyle name="40 % - Markeringsfarve4 2 2 2 2 2 2 2" xfId="15831" xr:uid="{00000000-0005-0000-0000-0000FA6B0000}"/>
    <cellStyle name="40 % - Markeringsfarve4 2 2 2 2 2 2 2 2" xfId="32146" xr:uid="{00000000-0005-0000-0000-0000FB6B0000}"/>
    <cellStyle name="40 % - Markeringsfarve4 2 2 2 2 2 2 2 3" xfId="47110" xr:uid="{00000000-0005-0000-0000-0000FC6B0000}"/>
    <cellStyle name="40 % - Markeringsfarve4 2 2 2 2 2 2 3" xfId="25124" xr:uid="{00000000-0005-0000-0000-0000FD6B0000}"/>
    <cellStyle name="40 % - Markeringsfarve4 2 2 2 2 2 2 4" xfId="40111" xr:uid="{00000000-0005-0000-0000-0000FE6B0000}"/>
    <cellStyle name="40 % - Markeringsfarve4 2 2 2 2 2 3" xfId="12698" xr:uid="{00000000-0005-0000-0000-0000FF6B0000}"/>
    <cellStyle name="40 % - Markeringsfarve4 2 2 2 2 2 3 2" xfId="29018" xr:uid="{00000000-0005-0000-0000-0000006C0000}"/>
    <cellStyle name="40 % - Markeringsfarve4 2 2 2 2 2 3 3" xfId="43983" xr:uid="{00000000-0005-0000-0000-0000016C0000}"/>
    <cellStyle name="40 % - Markeringsfarve4 2 2 2 2 2 4" xfId="21996" xr:uid="{00000000-0005-0000-0000-0000026C0000}"/>
    <cellStyle name="40 % - Markeringsfarve4 2 2 2 2 2 5" xfId="36984" xr:uid="{00000000-0005-0000-0000-0000036C0000}"/>
    <cellStyle name="40 % - Markeringsfarve4 2 2 2 2 3" xfId="6924" xr:uid="{00000000-0005-0000-0000-0000046C0000}"/>
    <cellStyle name="40 % - Markeringsfarve4 2 2 2 2 3 2" xfId="14419" xr:uid="{00000000-0005-0000-0000-0000056C0000}"/>
    <cellStyle name="40 % - Markeringsfarve4 2 2 2 2 3 2 2" xfId="30734" xr:uid="{00000000-0005-0000-0000-0000066C0000}"/>
    <cellStyle name="40 % - Markeringsfarve4 2 2 2 2 3 2 3" xfId="45698" xr:uid="{00000000-0005-0000-0000-0000076C0000}"/>
    <cellStyle name="40 % - Markeringsfarve4 2 2 2 2 3 3" xfId="23712" xr:uid="{00000000-0005-0000-0000-0000086C0000}"/>
    <cellStyle name="40 % - Markeringsfarve4 2 2 2 2 3 4" xfId="38699" xr:uid="{00000000-0005-0000-0000-0000096C0000}"/>
    <cellStyle name="40 % - Markeringsfarve4 2 2 2 2 4" xfId="12697" xr:uid="{00000000-0005-0000-0000-00000A6C0000}"/>
    <cellStyle name="40 % - Markeringsfarve4 2 2 2 2 4 2" xfId="29017" xr:uid="{00000000-0005-0000-0000-00000B6C0000}"/>
    <cellStyle name="40 % - Markeringsfarve4 2 2 2 2 4 3" xfId="43982" xr:uid="{00000000-0005-0000-0000-00000C6C0000}"/>
    <cellStyle name="40 % - Markeringsfarve4 2 2 2 2 5" xfId="21995" xr:uid="{00000000-0005-0000-0000-00000D6C0000}"/>
    <cellStyle name="40 % - Markeringsfarve4 2 2 2 2 6" xfId="36983" xr:uid="{00000000-0005-0000-0000-00000E6C0000}"/>
    <cellStyle name="40 % - Markeringsfarve4 2 2 2 3" xfId="4562" xr:uid="{00000000-0005-0000-0000-00000F6C0000}"/>
    <cellStyle name="40 % - Markeringsfarve4 2 2 2 3 2" xfId="7582" xr:uid="{00000000-0005-0000-0000-0000106C0000}"/>
    <cellStyle name="40 % - Markeringsfarve4 2 2 2 3 2 2" xfId="15071" xr:uid="{00000000-0005-0000-0000-0000116C0000}"/>
    <cellStyle name="40 % - Markeringsfarve4 2 2 2 3 2 2 2" xfId="31386" xr:uid="{00000000-0005-0000-0000-0000126C0000}"/>
    <cellStyle name="40 % - Markeringsfarve4 2 2 2 3 2 2 3" xfId="46350" xr:uid="{00000000-0005-0000-0000-0000136C0000}"/>
    <cellStyle name="40 % - Markeringsfarve4 2 2 2 3 2 3" xfId="24364" xr:uid="{00000000-0005-0000-0000-0000146C0000}"/>
    <cellStyle name="40 % - Markeringsfarve4 2 2 2 3 2 4" xfId="39351" xr:uid="{00000000-0005-0000-0000-0000156C0000}"/>
    <cellStyle name="40 % - Markeringsfarve4 2 2 2 3 3" xfId="12699" xr:uid="{00000000-0005-0000-0000-0000166C0000}"/>
    <cellStyle name="40 % - Markeringsfarve4 2 2 2 3 3 2" xfId="29019" xr:uid="{00000000-0005-0000-0000-0000176C0000}"/>
    <cellStyle name="40 % - Markeringsfarve4 2 2 2 3 3 3" xfId="43984" xr:uid="{00000000-0005-0000-0000-0000186C0000}"/>
    <cellStyle name="40 % - Markeringsfarve4 2 2 2 3 4" xfId="21997" xr:uid="{00000000-0005-0000-0000-0000196C0000}"/>
    <cellStyle name="40 % - Markeringsfarve4 2 2 2 3 5" xfId="36985" xr:uid="{00000000-0005-0000-0000-00001A6C0000}"/>
    <cellStyle name="40 % - Markeringsfarve4 2 2 2 4" xfId="4563" xr:uid="{00000000-0005-0000-0000-00001B6C0000}"/>
    <cellStyle name="40 % - Markeringsfarve4 2 2 2 4 2" xfId="8958" xr:uid="{00000000-0005-0000-0000-00001C6C0000}"/>
    <cellStyle name="40 % - Markeringsfarve4 2 2 2 4 2 2" xfId="16430" xr:uid="{00000000-0005-0000-0000-00001D6C0000}"/>
    <cellStyle name="40 % - Markeringsfarve4 2 2 2 4 2 2 2" xfId="32745" xr:uid="{00000000-0005-0000-0000-00001E6C0000}"/>
    <cellStyle name="40 % - Markeringsfarve4 2 2 2 4 2 2 3" xfId="47709" xr:uid="{00000000-0005-0000-0000-00001F6C0000}"/>
    <cellStyle name="40 % - Markeringsfarve4 2 2 2 4 2 3" xfId="25723" xr:uid="{00000000-0005-0000-0000-0000206C0000}"/>
    <cellStyle name="40 % - Markeringsfarve4 2 2 2 4 2 4" xfId="40710" xr:uid="{00000000-0005-0000-0000-0000216C0000}"/>
    <cellStyle name="40 % - Markeringsfarve4 2 2 2 4 3" xfId="12700" xr:uid="{00000000-0005-0000-0000-0000226C0000}"/>
    <cellStyle name="40 % - Markeringsfarve4 2 2 2 4 3 2" xfId="29020" xr:uid="{00000000-0005-0000-0000-0000236C0000}"/>
    <cellStyle name="40 % - Markeringsfarve4 2 2 2 4 3 3" xfId="43985" xr:uid="{00000000-0005-0000-0000-0000246C0000}"/>
    <cellStyle name="40 % - Markeringsfarve4 2 2 2 4 4" xfId="21998" xr:uid="{00000000-0005-0000-0000-0000256C0000}"/>
    <cellStyle name="40 % - Markeringsfarve4 2 2 2 4 5" xfId="36986" xr:uid="{00000000-0005-0000-0000-0000266C0000}"/>
    <cellStyle name="40 % - Markeringsfarve4 2 2 2 5" xfId="6592" xr:uid="{00000000-0005-0000-0000-0000276C0000}"/>
    <cellStyle name="40 % - Markeringsfarve4 2 2 2 5 2" xfId="14088" xr:uid="{00000000-0005-0000-0000-0000286C0000}"/>
    <cellStyle name="40 % - Markeringsfarve4 2 2 2 5 2 2" xfId="30403" xr:uid="{00000000-0005-0000-0000-0000296C0000}"/>
    <cellStyle name="40 % - Markeringsfarve4 2 2 2 5 2 3" xfId="45367" xr:uid="{00000000-0005-0000-0000-00002A6C0000}"/>
    <cellStyle name="40 % - Markeringsfarve4 2 2 2 5 3" xfId="23381" xr:uid="{00000000-0005-0000-0000-00002B6C0000}"/>
    <cellStyle name="40 % - Markeringsfarve4 2 2 2 5 4" xfId="38368" xr:uid="{00000000-0005-0000-0000-00002C6C0000}"/>
    <cellStyle name="40 % - Markeringsfarve4 2 2 2 6" xfId="12696" xr:uid="{00000000-0005-0000-0000-00002D6C0000}"/>
    <cellStyle name="40 % - Markeringsfarve4 2 2 2 6 2" xfId="29016" xr:uid="{00000000-0005-0000-0000-00002E6C0000}"/>
    <cellStyle name="40 % - Markeringsfarve4 2 2 2 6 3" xfId="43981" xr:uid="{00000000-0005-0000-0000-00002F6C0000}"/>
    <cellStyle name="40 % - Markeringsfarve4 2 2 2 7" xfId="21994" xr:uid="{00000000-0005-0000-0000-0000306C0000}"/>
    <cellStyle name="40 % - Markeringsfarve4 2 2 2 8" xfId="36982" xr:uid="{00000000-0005-0000-0000-0000316C0000}"/>
    <cellStyle name="40 % - Markeringsfarve4 2 2 3" xfId="4564" xr:uid="{00000000-0005-0000-0000-0000326C0000}"/>
    <cellStyle name="40 % - Markeringsfarve4 2 2 3 2" xfId="4565" xr:uid="{00000000-0005-0000-0000-0000336C0000}"/>
    <cellStyle name="40 % - Markeringsfarve4 2 2 3 2 2" xfId="4566" xr:uid="{00000000-0005-0000-0000-0000346C0000}"/>
    <cellStyle name="40 % - Markeringsfarve4 2 2 3 2 2 2" xfId="8481" xr:uid="{00000000-0005-0000-0000-0000356C0000}"/>
    <cellStyle name="40 % - Markeringsfarve4 2 2 3 2 2 2 2" xfId="15960" xr:uid="{00000000-0005-0000-0000-0000366C0000}"/>
    <cellStyle name="40 % - Markeringsfarve4 2 2 3 2 2 2 2 2" xfId="32275" xr:uid="{00000000-0005-0000-0000-0000376C0000}"/>
    <cellStyle name="40 % - Markeringsfarve4 2 2 3 2 2 2 2 3" xfId="47239" xr:uid="{00000000-0005-0000-0000-0000386C0000}"/>
    <cellStyle name="40 % - Markeringsfarve4 2 2 3 2 2 2 3" xfId="25253" xr:uid="{00000000-0005-0000-0000-0000396C0000}"/>
    <cellStyle name="40 % - Markeringsfarve4 2 2 3 2 2 2 4" xfId="40240" xr:uid="{00000000-0005-0000-0000-00003A6C0000}"/>
    <cellStyle name="40 % - Markeringsfarve4 2 2 3 2 2 3" xfId="12703" xr:uid="{00000000-0005-0000-0000-00003B6C0000}"/>
    <cellStyle name="40 % - Markeringsfarve4 2 2 3 2 2 3 2" xfId="29023" xr:uid="{00000000-0005-0000-0000-00003C6C0000}"/>
    <cellStyle name="40 % - Markeringsfarve4 2 2 3 2 2 3 3" xfId="43988" xr:uid="{00000000-0005-0000-0000-00003D6C0000}"/>
    <cellStyle name="40 % - Markeringsfarve4 2 2 3 2 2 4" xfId="22001" xr:uid="{00000000-0005-0000-0000-00003E6C0000}"/>
    <cellStyle name="40 % - Markeringsfarve4 2 2 3 2 2 5" xfId="36989" xr:uid="{00000000-0005-0000-0000-00003F6C0000}"/>
    <cellStyle name="40 % - Markeringsfarve4 2 2 3 2 3" xfId="7027" xr:uid="{00000000-0005-0000-0000-0000406C0000}"/>
    <cellStyle name="40 % - Markeringsfarve4 2 2 3 2 3 2" xfId="14522" xr:uid="{00000000-0005-0000-0000-0000416C0000}"/>
    <cellStyle name="40 % - Markeringsfarve4 2 2 3 2 3 2 2" xfId="30837" xr:uid="{00000000-0005-0000-0000-0000426C0000}"/>
    <cellStyle name="40 % - Markeringsfarve4 2 2 3 2 3 2 3" xfId="45801" xr:uid="{00000000-0005-0000-0000-0000436C0000}"/>
    <cellStyle name="40 % - Markeringsfarve4 2 2 3 2 3 3" xfId="23815" xr:uid="{00000000-0005-0000-0000-0000446C0000}"/>
    <cellStyle name="40 % - Markeringsfarve4 2 2 3 2 3 4" xfId="38802" xr:uid="{00000000-0005-0000-0000-0000456C0000}"/>
    <cellStyle name="40 % - Markeringsfarve4 2 2 3 2 4" xfId="12702" xr:uid="{00000000-0005-0000-0000-0000466C0000}"/>
    <cellStyle name="40 % - Markeringsfarve4 2 2 3 2 4 2" xfId="29022" xr:uid="{00000000-0005-0000-0000-0000476C0000}"/>
    <cellStyle name="40 % - Markeringsfarve4 2 2 3 2 4 3" xfId="43987" xr:uid="{00000000-0005-0000-0000-0000486C0000}"/>
    <cellStyle name="40 % - Markeringsfarve4 2 2 3 2 5" xfId="22000" xr:uid="{00000000-0005-0000-0000-0000496C0000}"/>
    <cellStyle name="40 % - Markeringsfarve4 2 2 3 2 6" xfId="36988" xr:uid="{00000000-0005-0000-0000-00004A6C0000}"/>
    <cellStyle name="40 % - Markeringsfarve4 2 2 3 3" xfId="4567" xr:uid="{00000000-0005-0000-0000-00004B6C0000}"/>
    <cellStyle name="40 % - Markeringsfarve4 2 2 3 3 2" xfId="7711" xr:uid="{00000000-0005-0000-0000-00004C6C0000}"/>
    <cellStyle name="40 % - Markeringsfarve4 2 2 3 3 2 2" xfId="15200" xr:uid="{00000000-0005-0000-0000-00004D6C0000}"/>
    <cellStyle name="40 % - Markeringsfarve4 2 2 3 3 2 2 2" xfId="31515" xr:uid="{00000000-0005-0000-0000-00004E6C0000}"/>
    <cellStyle name="40 % - Markeringsfarve4 2 2 3 3 2 2 3" xfId="46479" xr:uid="{00000000-0005-0000-0000-00004F6C0000}"/>
    <cellStyle name="40 % - Markeringsfarve4 2 2 3 3 2 3" xfId="24493" xr:uid="{00000000-0005-0000-0000-0000506C0000}"/>
    <cellStyle name="40 % - Markeringsfarve4 2 2 3 3 2 4" xfId="39480" xr:uid="{00000000-0005-0000-0000-0000516C0000}"/>
    <cellStyle name="40 % - Markeringsfarve4 2 2 3 3 3" xfId="12704" xr:uid="{00000000-0005-0000-0000-0000526C0000}"/>
    <cellStyle name="40 % - Markeringsfarve4 2 2 3 3 3 2" xfId="29024" xr:uid="{00000000-0005-0000-0000-0000536C0000}"/>
    <cellStyle name="40 % - Markeringsfarve4 2 2 3 3 3 3" xfId="43989" xr:uid="{00000000-0005-0000-0000-0000546C0000}"/>
    <cellStyle name="40 % - Markeringsfarve4 2 2 3 3 4" xfId="22002" xr:uid="{00000000-0005-0000-0000-0000556C0000}"/>
    <cellStyle name="40 % - Markeringsfarve4 2 2 3 3 5" xfId="36990" xr:uid="{00000000-0005-0000-0000-0000566C0000}"/>
    <cellStyle name="40 % - Markeringsfarve4 2 2 3 4" xfId="4568" xr:uid="{00000000-0005-0000-0000-0000576C0000}"/>
    <cellStyle name="40 % - Markeringsfarve4 2 2 3 4 2" xfId="9273" xr:uid="{00000000-0005-0000-0000-0000586C0000}"/>
    <cellStyle name="40 % - Markeringsfarve4 2 2 3 4 2 2" xfId="16737" xr:uid="{00000000-0005-0000-0000-0000596C0000}"/>
    <cellStyle name="40 % - Markeringsfarve4 2 2 3 4 2 2 2" xfId="33052" xr:uid="{00000000-0005-0000-0000-00005A6C0000}"/>
    <cellStyle name="40 % - Markeringsfarve4 2 2 3 4 2 2 3" xfId="48016" xr:uid="{00000000-0005-0000-0000-00005B6C0000}"/>
    <cellStyle name="40 % - Markeringsfarve4 2 2 3 4 2 3" xfId="26030" xr:uid="{00000000-0005-0000-0000-00005C6C0000}"/>
    <cellStyle name="40 % - Markeringsfarve4 2 2 3 4 2 4" xfId="41017" xr:uid="{00000000-0005-0000-0000-00005D6C0000}"/>
    <cellStyle name="40 % - Markeringsfarve4 2 2 3 4 3" xfId="12705" xr:uid="{00000000-0005-0000-0000-00005E6C0000}"/>
    <cellStyle name="40 % - Markeringsfarve4 2 2 3 4 3 2" xfId="29025" xr:uid="{00000000-0005-0000-0000-00005F6C0000}"/>
    <cellStyle name="40 % - Markeringsfarve4 2 2 3 4 3 3" xfId="43990" xr:uid="{00000000-0005-0000-0000-0000606C0000}"/>
    <cellStyle name="40 % - Markeringsfarve4 2 2 3 4 4" xfId="22003" xr:uid="{00000000-0005-0000-0000-0000616C0000}"/>
    <cellStyle name="40 % - Markeringsfarve4 2 2 3 4 5" xfId="36991" xr:uid="{00000000-0005-0000-0000-0000626C0000}"/>
    <cellStyle name="40 % - Markeringsfarve4 2 2 3 5" xfId="6593" xr:uid="{00000000-0005-0000-0000-0000636C0000}"/>
    <cellStyle name="40 % - Markeringsfarve4 2 2 3 5 2" xfId="14089" xr:uid="{00000000-0005-0000-0000-0000646C0000}"/>
    <cellStyle name="40 % - Markeringsfarve4 2 2 3 5 2 2" xfId="30404" xr:uid="{00000000-0005-0000-0000-0000656C0000}"/>
    <cellStyle name="40 % - Markeringsfarve4 2 2 3 5 2 3" xfId="45368" xr:uid="{00000000-0005-0000-0000-0000666C0000}"/>
    <cellStyle name="40 % - Markeringsfarve4 2 2 3 5 3" xfId="23382" xr:uid="{00000000-0005-0000-0000-0000676C0000}"/>
    <cellStyle name="40 % - Markeringsfarve4 2 2 3 5 4" xfId="38369" xr:uid="{00000000-0005-0000-0000-0000686C0000}"/>
    <cellStyle name="40 % - Markeringsfarve4 2 2 3 6" xfId="12701" xr:uid="{00000000-0005-0000-0000-0000696C0000}"/>
    <cellStyle name="40 % - Markeringsfarve4 2 2 3 6 2" xfId="29021" xr:uid="{00000000-0005-0000-0000-00006A6C0000}"/>
    <cellStyle name="40 % - Markeringsfarve4 2 2 3 6 3" xfId="43986" xr:uid="{00000000-0005-0000-0000-00006B6C0000}"/>
    <cellStyle name="40 % - Markeringsfarve4 2 2 3 7" xfId="21999" xr:uid="{00000000-0005-0000-0000-00006C6C0000}"/>
    <cellStyle name="40 % - Markeringsfarve4 2 2 3 8" xfId="36987" xr:uid="{00000000-0005-0000-0000-00006D6C0000}"/>
    <cellStyle name="40 % - Markeringsfarve4 2 2 4" xfId="4569" xr:uid="{00000000-0005-0000-0000-00006E6C0000}"/>
    <cellStyle name="40 % - Markeringsfarve4 2 2 4 2" xfId="4570" xr:uid="{00000000-0005-0000-0000-00006F6C0000}"/>
    <cellStyle name="40 % - Markeringsfarve4 2 2 4 2 2" xfId="4571" xr:uid="{00000000-0005-0000-0000-0000706C0000}"/>
    <cellStyle name="40 % - Markeringsfarve4 2 2 4 2 2 2" xfId="8590" xr:uid="{00000000-0005-0000-0000-0000716C0000}"/>
    <cellStyle name="40 % - Markeringsfarve4 2 2 4 2 2 2 2" xfId="16069" xr:uid="{00000000-0005-0000-0000-0000726C0000}"/>
    <cellStyle name="40 % - Markeringsfarve4 2 2 4 2 2 2 2 2" xfId="32384" xr:uid="{00000000-0005-0000-0000-0000736C0000}"/>
    <cellStyle name="40 % - Markeringsfarve4 2 2 4 2 2 2 2 3" xfId="47348" xr:uid="{00000000-0005-0000-0000-0000746C0000}"/>
    <cellStyle name="40 % - Markeringsfarve4 2 2 4 2 2 2 3" xfId="25362" xr:uid="{00000000-0005-0000-0000-0000756C0000}"/>
    <cellStyle name="40 % - Markeringsfarve4 2 2 4 2 2 2 4" xfId="40349" xr:uid="{00000000-0005-0000-0000-0000766C0000}"/>
    <cellStyle name="40 % - Markeringsfarve4 2 2 4 2 2 3" xfId="12708" xr:uid="{00000000-0005-0000-0000-0000776C0000}"/>
    <cellStyle name="40 % - Markeringsfarve4 2 2 4 2 2 3 2" xfId="29028" xr:uid="{00000000-0005-0000-0000-0000786C0000}"/>
    <cellStyle name="40 % - Markeringsfarve4 2 2 4 2 2 3 3" xfId="43993" xr:uid="{00000000-0005-0000-0000-0000796C0000}"/>
    <cellStyle name="40 % - Markeringsfarve4 2 2 4 2 2 4" xfId="22006" xr:uid="{00000000-0005-0000-0000-00007A6C0000}"/>
    <cellStyle name="40 % - Markeringsfarve4 2 2 4 2 2 5" xfId="36994" xr:uid="{00000000-0005-0000-0000-00007B6C0000}"/>
    <cellStyle name="40 % - Markeringsfarve4 2 2 4 2 3" xfId="7126" xr:uid="{00000000-0005-0000-0000-00007C6C0000}"/>
    <cellStyle name="40 % - Markeringsfarve4 2 2 4 2 3 2" xfId="14618" xr:uid="{00000000-0005-0000-0000-00007D6C0000}"/>
    <cellStyle name="40 % - Markeringsfarve4 2 2 4 2 3 2 2" xfId="30933" xr:uid="{00000000-0005-0000-0000-00007E6C0000}"/>
    <cellStyle name="40 % - Markeringsfarve4 2 2 4 2 3 2 3" xfId="45897" xr:uid="{00000000-0005-0000-0000-00007F6C0000}"/>
    <cellStyle name="40 % - Markeringsfarve4 2 2 4 2 3 3" xfId="23911" xr:uid="{00000000-0005-0000-0000-0000806C0000}"/>
    <cellStyle name="40 % - Markeringsfarve4 2 2 4 2 3 4" xfId="38898" xr:uid="{00000000-0005-0000-0000-0000816C0000}"/>
    <cellStyle name="40 % - Markeringsfarve4 2 2 4 2 4" xfId="12707" xr:uid="{00000000-0005-0000-0000-0000826C0000}"/>
    <cellStyle name="40 % - Markeringsfarve4 2 2 4 2 4 2" xfId="29027" xr:uid="{00000000-0005-0000-0000-0000836C0000}"/>
    <cellStyle name="40 % - Markeringsfarve4 2 2 4 2 4 3" xfId="43992" xr:uid="{00000000-0005-0000-0000-0000846C0000}"/>
    <cellStyle name="40 % - Markeringsfarve4 2 2 4 2 5" xfId="22005" xr:uid="{00000000-0005-0000-0000-0000856C0000}"/>
    <cellStyle name="40 % - Markeringsfarve4 2 2 4 2 6" xfId="36993" xr:uid="{00000000-0005-0000-0000-0000866C0000}"/>
    <cellStyle name="40 % - Markeringsfarve4 2 2 4 3" xfId="4572" xr:uid="{00000000-0005-0000-0000-0000876C0000}"/>
    <cellStyle name="40 % - Markeringsfarve4 2 2 4 3 2" xfId="7866" xr:uid="{00000000-0005-0000-0000-0000886C0000}"/>
    <cellStyle name="40 % - Markeringsfarve4 2 2 4 3 2 2" xfId="15354" xr:uid="{00000000-0005-0000-0000-0000896C0000}"/>
    <cellStyle name="40 % - Markeringsfarve4 2 2 4 3 2 2 2" xfId="31669" xr:uid="{00000000-0005-0000-0000-00008A6C0000}"/>
    <cellStyle name="40 % - Markeringsfarve4 2 2 4 3 2 2 3" xfId="46633" xr:uid="{00000000-0005-0000-0000-00008B6C0000}"/>
    <cellStyle name="40 % - Markeringsfarve4 2 2 4 3 2 3" xfId="24647" xr:uid="{00000000-0005-0000-0000-00008C6C0000}"/>
    <cellStyle name="40 % - Markeringsfarve4 2 2 4 3 2 4" xfId="39634" xr:uid="{00000000-0005-0000-0000-00008D6C0000}"/>
    <cellStyle name="40 % - Markeringsfarve4 2 2 4 3 3" xfId="12709" xr:uid="{00000000-0005-0000-0000-00008E6C0000}"/>
    <cellStyle name="40 % - Markeringsfarve4 2 2 4 3 3 2" xfId="29029" xr:uid="{00000000-0005-0000-0000-00008F6C0000}"/>
    <cellStyle name="40 % - Markeringsfarve4 2 2 4 3 3 3" xfId="43994" xr:uid="{00000000-0005-0000-0000-0000906C0000}"/>
    <cellStyle name="40 % - Markeringsfarve4 2 2 4 3 4" xfId="22007" xr:uid="{00000000-0005-0000-0000-0000916C0000}"/>
    <cellStyle name="40 % - Markeringsfarve4 2 2 4 3 5" xfId="36995" xr:uid="{00000000-0005-0000-0000-0000926C0000}"/>
    <cellStyle name="40 % - Markeringsfarve4 2 2 4 4" xfId="4573" xr:uid="{00000000-0005-0000-0000-0000936C0000}"/>
    <cellStyle name="40 % - Markeringsfarve4 2 2 4 4 2" xfId="8924" xr:uid="{00000000-0005-0000-0000-0000946C0000}"/>
    <cellStyle name="40 % - Markeringsfarve4 2 2 4 4 2 2" xfId="16398" xr:uid="{00000000-0005-0000-0000-0000956C0000}"/>
    <cellStyle name="40 % - Markeringsfarve4 2 2 4 4 2 2 2" xfId="32713" xr:uid="{00000000-0005-0000-0000-0000966C0000}"/>
    <cellStyle name="40 % - Markeringsfarve4 2 2 4 4 2 2 3" xfId="47677" xr:uid="{00000000-0005-0000-0000-0000976C0000}"/>
    <cellStyle name="40 % - Markeringsfarve4 2 2 4 4 2 3" xfId="25691" xr:uid="{00000000-0005-0000-0000-0000986C0000}"/>
    <cellStyle name="40 % - Markeringsfarve4 2 2 4 4 2 4" xfId="40678" xr:uid="{00000000-0005-0000-0000-0000996C0000}"/>
    <cellStyle name="40 % - Markeringsfarve4 2 2 4 4 3" xfId="12710" xr:uid="{00000000-0005-0000-0000-00009A6C0000}"/>
    <cellStyle name="40 % - Markeringsfarve4 2 2 4 4 3 2" xfId="29030" xr:uid="{00000000-0005-0000-0000-00009B6C0000}"/>
    <cellStyle name="40 % - Markeringsfarve4 2 2 4 4 3 3" xfId="43995" xr:uid="{00000000-0005-0000-0000-00009C6C0000}"/>
    <cellStyle name="40 % - Markeringsfarve4 2 2 4 4 4" xfId="22008" xr:uid="{00000000-0005-0000-0000-00009D6C0000}"/>
    <cellStyle name="40 % - Markeringsfarve4 2 2 4 4 5" xfId="36996" xr:uid="{00000000-0005-0000-0000-00009E6C0000}"/>
    <cellStyle name="40 % - Markeringsfarve4 2 2 4 5" xfId="6594" xr:uid="{00000000-0005-0000-0000-00009F6C0000}"/>
    <cellStyle name="40 % - Markeringsfarve4 2 2 4 5 2" xfId="14090" xr:uid="{00000000-0005-0000-0000-0000A06C0000}"/>
    <cellStyle name="40 % - Markeringsfarve4 2 2 4 5 2 2" xfId="30405" xr:uid="{00000000-0005-0000-0000-0000A16C0000}"/>
    <cellStyle name="40 % - Markeringsfarve4 2 2 4 5 2 3" xfId="45369" xr:uid="{00000000-0005-0000-0000-0000A26C0000}"/>
    <cellStyle name="40 % - Markeringsfarve4 2 2 4 5 3" xfId="23383" xr:uid="{00000000-0005-0000-0000-0000A36C0000}"/>
    <cellStyle name="40 % - Markeringsfarve4 2 2 4 5 4" xfId="38370" xr:uid="{00000000-0005-0000-0000-0000A46C0000}"/>
    <cellStyle name="40 % - Markeringsfarve4 2 2 4 6" xfId="12706" xr:uid="{00000000-0005-0000-0000-0000A56C0000}"/>
    <cellStyle name="40 % - Markeringsfarve4 2 2 4 6 2" xfId="29026" xr:uid="{00000000-0005-0000-0000-0000A66C0000}"/>
    <cellStyle name="40 % - Markeringsfarve4 2 2 4 6 3" xfId="43991" xr:uid="{00000000-0005-0000-0000-0000A76C0000}"/>
    <cellStyle name="40 % - Markeringsfarve4 2 2 4 7" xfId="22004" xr:uid="{00000000-0005-0000-0000-0000A86C0000}"/>
    <cellStyle name="40 % - Markeringsfarve4 2 2 4 8" xfId="36992" xr:uid="{00000000-0005-0000-0000-0000A96C0000}"/>
    <cellStyle name="40 % - Markeringsfarve4 2 2 5" xfId="4574" xr:uid="{00000000-0005-0000-0000-0000AA6C0000}"/>
    <cellStyle name="40 % - Markeringsfarve4 2 2 5 2" xfId="4575" xr:uid="{00000000-0005-0000-0000-0000AB6C0000}"/>
    <cellStyle name="40 % - Markeringsfarve4 2 2 5 2 2" xfId="4576" xr:uid="{00000000-0005-0000-0000-0000AC6C0000}"/>
    <cellStyle name="40 % - Markeringsfarve4 2 2 5 2 2 2" xfId="8707" xr:uid="{00000000-0005-0000-0000-0000AD6C0000}"/>
    <cellStyle name="40 % - Markeringsfarve4 2 2 5 2 2 2 2" xfId="16186" xr:uid="{00000000-0005-0000-0000-0000AE6C0000}"/>
    <cellStyle name="40 % - Markeringsfarve4 2 2 5 2 2 2 2 2" xfId="32501" xr:uid="{00000000-0005-0000-0000-0000AF6C0000}"/>
    <cellStyle name="40 % - Markeringsfarve4 2 2 5 2 2 2 2 3" xfId="47465" xr:uid="{00000000-0005-0000-0000-0000B06C0000}"/>
    <cellStyle name="40 % - Markeringsfarve4 2 2 5 2 2 2 3" xfId="25479" xr:uid="{00000000-0005-0000-0000-0000B16C0000}"/>
    <cellStyle name="40 % - Markeringsfarve4 2 2 5 2 2 2 4" xfId="40466" xr:uid="{00000000-0005-0000-0000-0000B26C0000}"/>
    <cellStyle name="40 % - Markeringsfarve4 2 2 5 2 2 3" xfId="12713" xr:uid="{00000000-0005-0000-0000-0000B36C0000}"/>
    <cellStyle name="40 % - Markeringsfarve4 2 2 5 2 2 3 2" xfId="29033" xr:uid="{00000000-0005-0000-0000-0000B46C0000}"/>
    <cellStyle name="40 % - Markeringsfarve4 2 2 5 2 2 3 3" xfId="43998" xr:uid="{00000000-0005-0000-0000-0000B56C0000}"/>
    <cellStyle name="40 % - Markeringsfarve4 2 2 5 2 2 4" xfId="22011" xr:uid="{00000000-0005-0000-0000-0000B66C0000}"/>
    <cellStyle name="40 % - Markeringsfarve4 2 2 5 2 2 5" xfId="36999" xr:uid="{00000000-0005-0000-0000-0000B76C0000}"/>
    <cellStyle name="40 % - Markeringsfarve4 2 2 5 2 3" xfId="7225" xr:uid="{00000000-0005-0000-0000-0000B86C0000}"/>
    <cellStyle name="40 % - Markeringsfarve4 2 2 5 2 3 2" xfId="14717" xr:uid="{00000000-0005-0000-0000-0000B96C0000}"/>
    <cellStyle name="40 % - Markeringsfarve4 2 2 5 2 3 2 2" xfId="31032" xr:uid="{00000000-0005-0000-0000-0000BA6C0000}"/>
    <cellStyle name="40 % - Markeringsfarve4 2 2 5 2 3 2 3" xfId="45996" xr:uid="{00000000-0005-0000-0000-0000BB6C0000}"/>
    <cellStyle name="40 % - Markeringsfarve4 2 2 5 2 3 3" xfId="24010" xr:uid="{00000000-0005-0000-0000-0000BC6C0000}"/>
    <cellStyle name="40 % - Markeringsfarve4 2 2 5 2 3 4" xfId="38997" xr:uid="{00000000-0005-0000-0000-0000BD6C0000}"/>
    <cellStyle name="40 % - Markeringsfarve4 2 2 5 2 4" xfId="12712" xr:uid="{00000000-0005-0000-0000-0000BE6C0000}"/>
    <cellStyle name="40 % - Markeringsfarve4 2 2 5 2 4 2" xfId="29032" xr:uid="{00000000-0005-0000-0000-0000BF6C0000}"/>
    <cellStyle name="40 % - Markeringsfarve4 2 2 5 2 4 3" xfId="43997" xr:uid="{00000000-0005-0000-0000-0000C06C0000}"/>
    <cellStyle name="40 % - Markeringsfarve4 2 2 5 2 5" xfId="22010" xr:uid="{00000000-0005-0000-0000-0000C16C0000}"/>
    <cellStyle name="40 % - Markeringsfarve4 2 2 5 2 6" xfId="36998" xr:uid="{00000000-0005-0000-0000-0000C26C0000}"/>
    <cellStyle name="40 % - Markeringsfarve4 2 2 5 3" xfId="4577" xr:uid="{00000000-0005-0000-0000-0000C36C0000}"/>
    <cellStyle name="40 % - Markeringsfarve4 2 2 5 3 2" xfId="7983" xr:uid="{00000000-0005-0000-0000-0000C46C0000}"/>
    <cellStyle name="40 % - Markeringsfarve4 2 2 5 3 2 2" xfId="15471" xr:uid="{00000000-0005-0000-0000-0000C56C0000}"/>
    <cellStyle name="40 % - Markeringsfarve4 2 2 5 3 2 2 2" xfId="31786" xr:uid="{00000000-0005-0000-0000-0000C66C0000}"/>
    <cellStyle name="40 % - Markeringsfarve4 2 2 5 3 2 2 3" xfId="46750" xr:uid="{00000000-0005-0000-0000-0000C76C0000}"/>
    <cellStyle name="40 % - Markeringsfarve4 2 2 5 3 2 3" xfId="24764" xr:uid="{00000000-0005-0000-0000-0000C86C0000}"/>
    <cellStyle name="40 % - Markeringsfarve4 2 2 5 3 2 4" xfId="39751" xr:uid="{00000000-0005-0000-0000-0000C96C0000}"/>
    <cellStyle name="40 % - Markeringsfarve4 2 2 5 3 3" xfId="12714" xr:uid="{00000000-0005-0000-0000-0000CA6C0000}"/>
    <cellStyle name="40 % - Markeringsfarve4 2 2 5 3 3 2" xfId="29034" xr:uid="{00000000-0005-0000-0000-0000CB6C0000}"/>
    <cellStyle name="40 % - Markeringsfarve4 2 2 5 3 3 3" xfId="43999" xr:uid="{00000000-0005-0000-0000-0000CC6C0000}"/>
    <cellStyle name="40 % - Markeringsfarve4 2 2 5 3 4" xfId="22012" xr:uid="{00000000-0005-0000-0000-0000CD6C0000}"/>
    <cellStyle name="40 % - Markeringsfarve4 2 2 5 3 5" xfId="37000" xr:uid="{00000000-0005-0000-0000-0000CE6C0000}"/>
    <cellStyle name="40 % - Markeringsfarve4 2 2 5 4" xfId="4578" xr:uid="{00000000-0005-0000-0000-0000CF6C0000}"/>
    <cellStyle name="40 % - Markeringsfarve4 2 2 5 4 2" xfId="8877" xr:uid="{00000000-0005-0000-0000-0000D06C0000}"/>
    <cellStyle name="40 % - Markeringsfarve4 2 2 5 4 2 2" xfId="16353" xr:uid="{00000000-0005-0000-0000-0000D16C0000}"/>
    <cellStyle name="40 % - Markeringsfarve4 2 2 5 4 2 2 2" xfId="32668" xr:uid="{00000000-0005-0000-0000-0000D26C0000}"/>
    <cellStyle name="40 % - Markeringsfarve4 2 2 5 4 2 2 3" xfId="47632" xr:uid="{00000000-0005-0000-0000-0000D36C0000}"/>
    <cellStyle name="40 % - Markeringsfarve4 2 2 5 4 2 3" xfId="25646" xr:uid="{00000000-0005-0000-0000-0000D46C0000}"/>
    <cellStyle name="40 % - Markeringsfarve4 2 2 5 4 2 4" xfId="40633" xr:uid="{00000000-0005-0000-0000-0000D56C0000}"/>
    <cellStyle name="40 % - Markeringsfarve4 2 2 5 4 3" xfId="12715" xr:uid="{00000000-0005-0000-0000-0000D66C0000}"/>
    <cellStyle name="40 % - Markeringsfarve4 2 2 5 4 3 2" xfId="29035" xr:uid="{00000000-0005-0000-0000-0000D76C0000}"/>
    <cellStyle name="40 % - Markeringsfarve4 2 2 5 4 3 3" xfId="44000" xr:uid="{00000000-0005-0000-0000-0000D86C0000}"/>
    <cellStyle name="40 % - Markeringsfarve4 2 2 5 4 4" xfId="22013" xr:uid="{00000000-0005-0000-0000-0000D96C0000}"/>
    <cellStyle name="40 % - Markeringsfarve4 2 2 5 4 5" xfId="37001" xr:uid="{00000000-0005-0000-0000-0000DA6C0000}"/>
    <cellStyle name="40 % - Markeringsfarve4 2 2 5 5" xfId="6595" xr:uid="{00000000-0005-0000-0000-0000DB6C0000}"/>
    <cellStyle name="40 % - Markeringsfarve4 2 2 5 5 2" xfId="14091" xr:uid="{00000000-0005-0000-0000-0000DC6C0000}"/>
    <cellStyle name="40 % - Markeringsfarve4 2 2 5 5 2 2" xfId="30406" xr:uid="{00000000-0005-0000-0000-0000DD6C0000}"/>
    <cellStyle name="40 % - Markeringsfarve4 2 2 5 5 2 3" xfId="45370" xr:uid="{00000000-0005-0000-0000-0000DE6C0000}"/>
    <cellStyle name="40 % - Markeringsfarve4 2 2 5 5 3" xfId="23384" xr:uid="{00000000-0005-0000-0000-0000DF6C0000}"/>
    <cellStyle name="40 % - Markeringsfarve4 2 2 5 5 4" xfId="38371" xr:uid="{00000000-0005-0000-0000-0000E06C0000}"/>
    <cellStyle name="40 % - Markeringsfarve4 2 2 5 6" xfId="12711" xr:uid="{00000000-0005-0000-0000-0000E16C0000}"/>
    <cellStyle name="40 % - Markeringsfarve4 2 2 5 6 2" xfId="29031" xr:uid="{00000000-0005-0000-0000-0000E26C0000}"/>
    <cellStyle name="40 % - Markeringsfarve4 2 2 5 6 3" xfId="43996" xr:uid="{00000000-0005-0000-0000-0000E36C0000}"/>
    <cellStyle name="40 % - Markeringsfarve4 2 2 5 7" xfId="22009" xr:uid="{00000000-0005-0000-0000-0000E46C0000}"/>
    <cellStyle name="40 % - Markeringsfarve4 2 2 5 8" xfId="36997" xr:uid="{00000000-0005-0000-0000-0000E56C0000}"/>
    <cellStyle name="40 % - Markeringsfarve4 2 2 6" xfId="4579" xr:uid="{00000000-0005-0000-0000-0000E66C0000}"/>
    <cellStyle name="40 % - Markeringsfarve4 2 2 6 2" xfId="4580" xr:uid="{00000000-0005-0000-0000-0000E76C0000}"/>
    <cellStyle name="40 % - Markeringsfarve4 2 2 6 2 2" xfId="4581" xr:uid="{00000000-0005-0000-0000-0000E86C0000}"/>
    <cellStyle name="40 % - Markeringsfarve4 2 2 6 2 2 2" xfId="8835" xr:uid="{00000000-0005-0000-0000-0000E96C0000}"/>
    <cellStyle name="40 % - Markeringsfarve4 2 2 6 2 2 2 2" xfId="16314" xr:uid="{00000000-0005-0000-0000-0000EA6C0000}"/>
    <cellStyle name="40 % - Markeringsfarve4 2 2 6 2 2 2 2 2" xfId="32629" xr:uid="{00000000-0005-0000-0000-0000EB6C0000}"/>
    <cellStyle name="40 % - Markeringsfarve4 2 2 6 2 2 2 2 3" xfId="47593" xr:uid="{00000000-0005-0000-0000-0000EC6C0000}"/>
    <cellStyle name="40 % - Markeringsfarve4 2 2 6 2 2 2 3" xfId="25607" xr:uid="{00000000-0005-0000-0000-0000ED6C0000}"/>
    <cellStyle name="40 % - Markeringsfarve4 2 2 6 2 2 2 4" xfId="40594" xr:uid="{00000000-0005-0000-0000-0000EE6C0000}"/>
    <cellStyle name="40 % - Markeringsfarve4 2 2 6 2 2 3" xfId="12718" xr:uid="{00000000-0005-0000-0000-0000EF6C0000}"/>
    <cellStyle name="40 % - Markeringsfarve4 2 2 6 2 2 3 2" xfId="29038" xr:uid="{00000000-0005-0000-0000-0000F06C0000}"/>
    <cellStyle name="40 % - Markeringsfarve4 2 2 6 2 2 3 3" xfId="44003" xr:uid="{00000000-0005-0000-0000-0000F16C0000}"/>
    <cellStyle name="40 % - Markeringsfarve4 2 2 6 2 2 4" xfId="22016" xr:uid="{00000000-0005-0000-0000-0000F26C0000}"/>
    <cellStyle name="40 % - Markeringsfarve4 2 2 6 2 2 5" xfId="37004" xr:uid="{00000000-0005-0000-0000-0000F36C0000}"/>
    <cellStyle name="40 % - Markeringsfarve4 2 2 6 2 3" xfId="7328" xr:uid="{00000000-0005-0000-0000-0000F46C0000}"/>
    <cellStyle name="40 % - Markeringsfarve4 2 2 6 2 3 2" xfId="14820" xr:uid="{00000000-0005-0000-0000-0000F56C0000}"/>
    <cellStyle name="40 % - Markeringsfarve4 2 2 6 2 3 2 2" xfId="31135" xr:uid="{00000000-0005-0000-0000-0000F66C0000}"/>
    <cellStyle name="40 % - Markeringsfarve4 2 2 6 2 3 2 3" xfId="46099" xr:uid="{00000000-0005-0000-0000-0000F76C0000}"/>
    <cellStyle name="40 % - Markeringsfarve4 2 2 6 2 3 3" xfId="24113" xr:uid="{00000000-0005-0000-0000-0000F86C0000}"/>
    <cellStyle name="40 % - Markeringsfarve4 2 2 6 2 3 4" xfId="39100" xr:uid="{00000000-0005-0000-0000-0000F96C0000}"/>
    <cellStyle name="40 % - Markeringsfarve4 2 2 6 2 4" xfId="12717" xr:uid="{00000000-0005-0000-0000-0000FA6C0000}"/>
    <cellStyle name="40 % - Markeringsfarve4 2 2 6 2 4 2" xfId="29037" xr:uid="{00000000-0005-0000-0000-0000FB6C0000}"/>
    <cellStyle name="40 % - Markeringsfarve4 2 2 6 2 4 3" xfId="44002" xr:uid="{00000000-0005-0000-0000-0000FC6C0000}"/>
    <cellStyle name="40 % - Markeringsfarve4 2 2 6 2 5" xfId="22015" xr:uid="{00000000-0005-0000-0000-0000FD6C0000}"/>
    <cellStyle name="40 % - Markeringsfarve4 2 2 6 2 6" xfId="37003" xr:uid="{00000000-0005-0000-0000-0000FE6C0000}"/>
    <cellStyle name="40 % - Markeringsfarve4 2 2 6 3" xfId="4582" xr:uid="{00000000-0005-0000-0000-0000FF6C0000}"/>
    <cellStyle name="40 % - Markeringsfarve4 2 2 6 3 2" xfId="8112" xr:uid="{00000000-0005-0000-0000-0000006D0000}"/>
    <cellStyle name="40 % - Markeringsfarve4 2 2 6 3 2 2" xfId="15600" xr:uid="{00000000-0005-0000-0000-0000016D0000}"/>
    <cellStyle name="40 % - Markeringsfarve4 2 2 6 3 2 2 2" xfId="31915" xr:uid="{00000000-0005-0000-0000-0000026D0000}"/>
    <cellStyle name="40 % - Markeringsfarve4 2 2 6 3 2 2 3" xfId="46879" xr:uid="{00000000-0005-0000-0000-0000036D0000}"/>
    <cellStyle name="40 % - Markeringsfarve4 2 2 6 3 2 3" xfId="24893" xr:uid="{00000000-0005-0000-0000-0000046D0000}"/>
    <cellStyle name="40 % - Markeringsfarve4 2 2 6 3 2 4" xfId="39880" xr:uid="{00000000-0005-0000-0000-0000056D0000}"/>
    <cellStyle name="40 % - Markeringsfarve4 2 2 6 3 3" xfId="12719" xr:uid="{00000000-0005-0000-0000-0000066D0000}"/>
    <cellStyle name="40 % - Markeringsfarve4 2 2 6 3 3 2" xfId="29039" xr:uid="{00000000-0005-0000-0000-0000076D0000}"/>
    <cellStyle name="40 % - Markeringsfarve4 2 2 6 3 3 3" xfId="44004" xr:uid="{00000000-0005-0000-0000-0000086D0000}"/>
    <cellStyle name="40 % - Markeringsfarve4 2 2 6 3 4" xfId="22017" xr:uid="{00000000-0005-0000-0000-0000096D0000}"/>
    <cellStyle name="40 % - Markeringsfarve4 2 2 6 3 5" xfId="37005" xr:uid="{00000000-0005-0000-0000-00000A6D0000}"/>
    <cellStyle name="40 % - Markeringsfarve4 2 2 6 4" xfId="4583" xr:uid="{00000000-0005-0000-0000-00000B6D0000}"/>
    <cellStyle name="40 % - Markeringsfarve4 2 2 6 4 2" xfId="9218" xr:uid="{00000000-0005-0000-0000-00000C6D0000}"/>
    <cellStyle name="40 % - Markeringsfarve4 2 2 6 4 2 2" xfId="16684" xr:uid="{00000000-0005-0000-0000-00000D6D0000}"/>
    <cellStyle name="40 % - Markeringsfarve4 2 2 6 4 2 2 2" xfId="32999" xr:uid="{00000000-0005-0000-0000-00000E6D0000}"/>
    <cellStyle name="40 % - Markeringsfarve4 2 2 6 4 2 2 3" xfId="47963" xr:uid="{00000000-0005-0000-0000-00000F6D0000}"/>
    <cellStyle name="40 % - Markeringsfarve4 2 2 6 4 2 3" xfId="25977" xr:uid="{00000000-0005-0000-0000-0000106D0000}"/>
    <cellStyle name="40 % - Markeringsfarve4 2 2 6 4 2 4" xfId="40964" xr:uid="{00000000-0005-0000-0000-0000116D0000}"/>
    <cellStyle name="40 % - Markeringsfarve4 2 2 6 4 3" xfId="12720" xr:uid="{00000000-0005-0000-0000-0000126D0000}"/>
    <cellStyle name="40 % - Markeringsfarve4 2 2 6 4 3 2" xfId="29040" xr:uid="{00000000-0005-0000-0000-0000136D0000}"/>
    <cellStyle name="40 % - Markeringsfarve4 2 2 6 4 3 3" xfId="44005" xr:uid="{00000000-0005-0000-0000-0000146D0000}"/>
    <cellStyle name="40 % - Markeringsfarve4 2 2 6 4 4" xfId="22018" xr:uid="{00000000-0005-0000-0000-0000156D0000}"/>
    <cellStyle name="40 % - Markeringsfarve4 2 2 6 4 5" xfId="37006" xr:uid="{00000000-0005-0000-0000-0000166D0000}"/>
    <cellStyle name="40 % - Markeringsfarve4 2 2 6 5" xfId="6596" xr:uid="{00000000-0005-0000-0000-0000176D0000}"/>
    <cellStyle name="40 % - Markeringsfarve4 2 2 6 5 2" xfId="14092" xr:uid="{00000000-0005-0000-0000-0000186D0000}"/>
    <cellStyle name="40 % - Markeringsfarve4 2 2 6 5 2 2" xfId="30407" xr:uid="{00000000-0005-0000-0000-0000196D0000}"/>
    <cellStyle name="40 % - Markeringsfarve4 2 2 6 5 2 3" xfId="45371" xr:uid="{00000000-0005-0000-0000-00001A6D0000}"/>
    <cellStyle name="40 % - Markeringsfarve4 2 2 6 5 3" xfId="23385" xr:uid="{00000000-0005-0000-0000-00001B6D0000}"/>
    <cellStyle name="40 % - Markeringsfarve4 2 2 6 5 4" xfId="38372" xr:uid="{00000000-0005-0000-0000-00001C6D0000}"/>
    <cellStyle name="40 % - Markeringsfarve4 2 2 6 6" xfId="12716" xr:uid="{00000000-0005-0000-0000-00001D6D0000}"/>
    <cellStyle name="40 % - Markeringsfarve4 2 2 6 6 2" xfId="29036" xr:uid="{00000000-0005-0000-0000-00001E6D0000}"/>
    <cellStyle name="40 % - Markeringsfarve4 2 2 6 6 3" xfId="44001" xr:uid="{00000000-0005-0000-0000-00001F6D0000}"/>
    <cellStyle name="40 % - Markeringsfarve4 2 2 6 7" xfId="22014" xr:uid="{00000000-0005-0000-0000-0000206D0000}"/>
    <cellStyle name="40 % - Markeringsfarve4 2 2 6 8" xfId="37002" xr:uid="{00000000-0005-0000-0000-0000216D0000}"/>
    <cellStyle name="40 % - Markeringsfarve4 2 2 7" xfId="4584" xr:uid="{00000000-0005-0000-0000-0000226D0000}"/>
    <cellStyle name="40 % - Markeringsfarve4 2 2 7 2" xfId="4585" xr:uid="{00000000-0005-0000-0000-0000236D0000}"/>
    <cellStyle name="40 % - Markeringsfarve4 2 2 7 2 2" xfId="8233" xr:uid="{00000000-0005-0000-0000-0000246D0000}"/>
    <cellStyle name="40 % - Markeringsfarve4 2 2 7 2 2 2" xfId="15712" xr:uid="{00000000-0005-0000-0000-0000256D0000}"/>
    <cellStyle name="40 % - Markeringsfarve4 2 2 7 2 2 2 2" xfId="32027" xr:uid="{00000000-0005-0000-0000-0000266D0000}"/>
    <cellStyle name="40 % - Markeringsfarve4 2 2 7 2 2 2 3" xfId="46991" xr:uid="{00000000-0005-0000-0000-0000276D0000}"/>
    <cellStyle name="40 % - Markeringsfarve4 2 2 7 2 2 3" xfId="25005" xr:uid="{00000000-0005-0000-0000-0000286D0000}"/>
    <cellStyle name="40 % - Markeringsfarve4 2 2 7 2 2 4" xfId="39992" xr:uid="{00000000-0005-0000-0000-0000296D0000}"/>
    <cellStyle name="40 % - Markeringsfarve4 2 2 7 2 3" xfId="12722" xr:uid="{00000000-0005-0000-0000-00002A6D0000}"/>
    <cellStyle name="40 % - Markeringsfarve4 2 2 7 2 3 2" xfId="29042" xr:uid="{00000000-0005-0000-0000-00002B6D0000}"/>
    <cellStyle name="40 % - Markeringsfarve4 2 2 7 2 3 3" xfId="44007" xr:uid="{00000000-0005-0000-0000-00002C6D0000}"/>
    <cellStyle name="40 % - Markeringsfarve4 2 2 7 2 4" xfId="22020" xr:uid="{00000000-0005-0000-0000-00002D6D0000}"/>
    <cellStyle name="40 % - Markeringsfarve4 2 2 7 2 5" xfId="37008" xr:uid="{00000000-0005-0000-0000-00002E6D0000}"/>
    <cellStyle name="40 % - Markeringsfarve4 2 2 7 3" xfId="6825" xr:uid="{00000000-0005-0000-0000-00002F6D0000}"/>
    <cellStyle name="40 % - Markeringsfarve4 2 2 7 3 2" xfId="14320" xr:uid="{00000000-0005-0000-0000-0000306D0000}"/>
    <cellStyle name="40 % - Markeringsfarve4 2 2 7 3 2 2" xfId="30635" xr:uid="{00000000-0005-0000-0000-0000316D0000}"/>
    <cellStyle name="40 % - Markeringsfarve4 2 2 7 3 2 3" xfId="45599" xr:uid="{00000000-0005-0000-0000-0000326D0000}"/>
    <cellStyle name="40 % - Markeringsfarve4 2 2 7 3 3" xfId="23613" xr:uid="{00000000-0005-0000-0000-0000336D0000}"/>
    <cellStyle name="40 % - Markeringsfarve4 2 2 7 3 4" xfId="38600" xr:uid="{00000000-0005-0000-0000-0000346D0000}"/>
    <cellStyle name="40 % - Markeringsfarve4 2 2 7 4" xfId="12721" xr:uid="{00000000-0005-0000-0000-0000356D0000}"/>
    <cellStyle name="40 % - Markeringsfarve4 2 2 7 4 2" xfId="29041" xr:uid="{00000000-0005-0000-0000-0000366D0000}"/>
    <cellStyle name="40 % - Markeringsfarve4 2 2 7 4 3" xfId="44006" xr:uid="{00000000-0005-0000-0000-0000376D0000}"/>
    <cellStyle name="40 % - Markeringsfarve4 2 2 7 5" xfId="22019" xr:uid="{00000000-0005-0000-0000-0000386D0000}"/>
    <cellStyle name="40 % - Markeringsfarve4 2 2 7 6" xfId="37007" xr:uid="{00000000-0005-0000-0000-0000396D0000}"/>
    <cellStyle name="40 % - Markeringsfarve4 2 2 8" xfId="4586" xr:uid="{00000000-0005-0000-0000-00003A6D0000}"/>
    <cellStyle name="40 % - Markeringsfarve4 2 2 8 2" xfId="7461" xr:uid="{00000000-0005-0000-0000-00003B6D0000}"/>
    <cellStyle name="40 % - Markeringsfarve4 2 2 8 2 2" xfId="14950" xr:uid="{00000000-0005-0000-0000-00003C6D0000}"/>
    <cellStyle name="40 % - Markeringsfarve4 2 2 8 2 2 2" xfId="31265" xr:uid="{00000000-0005-0000-0000-00003D6D0000}"/>
    <cellStyle name="40 % - Markeringsfarve4 2 2 8 2 2 3" xfId="46229" xr:uid="{00000000-0005-0000-0000-00003E6D0000}"/>
    <cellStyle name="40 % - Markeringsfarve4 2 2 8 2 3" xfId="24243" xr:uid="{00000000-0005-0000-0000-00003F6D0000}"/>
    <cellStyle name="40 % - Markeringsfarve4 2 2 8 2 4" xfId="39230" xr:uid="{00000000-0005-0000-0000-0000406D0000}"/>
    <cellStyle name="40 % - Markeringsfarve4 2 2 8 3" xfId="12723" xr:uid="{00000000-0005-0000-0000-0000416D0000}"/>
    <cellStyle name="40 % - Markeringsfarve4 2 2 8 3 2" xfId="29043" xr:uid="{00000000-0005-0000-0000-0000426D0000}"/>
    <cellStyle name="40 % - Markeringsfarve4 2 2 8 3 3" xfId="44008" xr:uid="{00000000-0005-0000-0000-0000436D0000}"/>
    <cellStyle name="40 % - Markeringsfarve4 2 2 8 4" xfId="22021" xr:uid="{00000000-0005-0000-0000-0000446D0000}"/>
    <cellStyle name="40 % - Markeringsfarve4 2 2 8 5" xfId="37009" xr:uid="{00000000-0005-0000-0000-0000456D0000}"/>
    <cellStyle name="40 % - Markeringsfarve4 2 2 9" xfId="4587" xr:uid="{00000000-0005-0000-0000-0000466D0000}"/>
    <cellStyle name="40 % - Markeringsfarve4 2 2 9 2" xfId="9308" xr:uid="{00000000-0005-0000-0000-0000476D0000}"/>
    <cellStyle name="40 % - Markeringsfarve4 2 2 9 2 2" xfId="16769" xr:uid="{00000000-0005-0000-0000-0000486D0000}"/>
    <cellStyle name="40 % - Markeringsfarve4 2 2 9 2 2 2" xfId="33084" xr:uid="{00000000-0005-0000-0000-0000496D0000}"/>
    <cellStyle name="40 % - Markeringsfarve4 2 2 9 2 2 3" xfId="48048" xr:uid="{00000000-0005-0000-0000-00004A6D0000}"/>
    <cellStyle name="40 % - Markeringsfarve4 2 2 9 2 3" xfId="26062" xr:uid="{00000000-0005-0000-0000-00004B6D0000}"/>
    <cellStyle name="40 % - Markeringsfarve4 2 2 9 2 4" xfId="41049" xr:uid="{00000000-0005-0000-0000-00004C6D0000}"/>
    <cellStyle name="40 % - Markeringsfarve4 2 2 9 3" xfId="12724" xr:uid="{00000000-0005-0000-0000-00004D6D0000}"/>
    <cellStyle name="40 % - Markeringsfarve4 2 2 9 3 2" xfId="29044" xr:uid="{00000000-0005-0000-0000-00004E6D0000}"/>
    <cellStyle name="40 % - Markeringsfarve4 2 2 9 3 3" xfId="44009" xr:uid="{00000000-0005-0000-0000-00004F6D0000}"/>
    <cellStyle name="40 % - Markeringsfarve4 2 2 9 4" xfId="22022" xr:uid="{00000000-0005-0000-0000-0000506D0000}"/>
    <cellStyle name="40 % - Markeringsfarve4 2 2 9 5" xfId="37010" xr:uid="{00000000-0005-0000-0000-0000516D0000}"/>
    <cellStyle name="40 % - Markeringsfarve4 2 3" xfId="4588" xr:uid="{00000000-0005-0000-0000-0000526D0000}"/>
    <cellStyle name="40 % - Markeringsfarve4 2 3 10" xfId="6597" xr:uid="{00000000-0005-0000-0000-0000536D0000}"/>
    <cellStyle name="40 % - Markeringsfarve4 2 3 10 2" xfId="14093" xr:uid="{00000000-0005-0000-0000-0000546D0000}"/>
    <cellStyle name="40 % - Markeringsfarve4 2 3 10 2 2" xfId="30408" xr:uid="{00000000-0005-0000-0000-0000556D0000}"/>
    <cellStyle name="40 % - Markeringsfarve4 2 3 10 2 3" xfId="45372" xr:uid="{00000000-0005-0000-0000-0000566D0000}"/>
    <cellStyle name="40 % - Markeringsfarve4 2 3 10 3" xfId="23386" xr:uid="{00000000-0005-0000-0000-0000576D0000}"/>
    <cellStyle name="40 % - Markeringsfarve4 2 3 10 4" xfId="38373" xr:uid="{00000000-0005-0000-0000-0000586D0000}"/>
    <cellStyle name="40 % - Markeringsfarve4 2 3 11" xfId="12725" xr:uid="{00000000-0005-0000-0000-0000596D0000}"/>
    <cellStyle name="40 % - Markeringsfarve4 2 3 11 2" xfId="29045" xr:uid="{00000000-0005-0000-0000-00005A6D0000}"/>
    <cellStyle name="40 % - Markeringsfarve4 2 3 11 3" xfId="44010" xr:uid="{00000000-0005-0000-0000-00005B6D0000}"/>
    <cellStyle name="40 % - Markeringsfarve4 2 3 12" xfId="22023" xr:uid="{00000000-0005-0000-0000-00005C6D0000}"/>
    <cellStyle name="40 % - Markeringsfarve4 2 3 13" xfId="37011" xr:uid="{00000000-0005-0000-0000-00005D6D0000}"/>
    <cellStyle name="40 % - Markeringsfarve4 2 3 2" xfId="4589" xr:uid="{00000000-0005-0000-0000-00005E6D0000}"/>
    <cellStyle name="40 % - Markeringsfarve4 2 3 2 2" xfId="4590" xr:uid="{00000000-0005-0000-0000-00005F6D0000}"/>
    <cellStyle name="40 % - Markeringsfarve4 2 3 2 2 2" xfId="4591" xr:uid="{00000000-0005-0000-0000-0000606D0000}"/>
    <cellStyle name="40 % - Markeringsfarve4 2 3 2 2 2 2" xfId="8391" xr:uid="{00000000-0005-0000-0000-0000616D0000}"/>
    <cellStyle name="40 % - Markeringsfarve4 2 3 2 2 2 2 2" xfId="15870" xr:uid="{00000000-0005-0000-0000-0000626D0000}"/>
    <cellStyle name="40 % - Markeringsfarve4 2 3 2 2 2 2 2 2" xfId="32185" xr:uid="{00000000-0005-0000-0000-0000636D0000}"/>
    <cellStyle name="40 % - Markeringsfarve4 2 3 2 2 2 2 2 3" xfId="47149" xr:uid="{00000000-0005-0000-0000-0000646D0000}"/>
    <cellStyle name="40 % - Markeringsfarve4 2 3 2 2 2 2 3" xfId="25163" xr:uid="{00000000-0005-0000-0000-0000656D0000}"/>
    <cellStyle name="40 % - Markeringsfarve4 2 3 2 2 2 2 4" xfId="40150" xr:uid="{00000000-0005-0000-0000-0000666D0000}"/>
    <cellStyle name="40 % - Markeringsfarve4 2 3 2 2 2 3" xfId="12728" xr:uid="{00000000-0005-0000-0000-0000676D0000}"/>
    <cellStyle name="40 % - Markeringsfarve4 2 3 2 2 2 3 2" xfId="29048" xr:uid="{00000000-0005-0000-0000-0000686D0000}"/>
    <cellStyle name="40 % - Markeringsfarve4 2 3 2 2 2 3 3" xfId="44013" xr:uid="{00000000-0005-0000-0000-0000696D0000}"/>
    <cellStyle name="40 % - Markeringsfarve4 2 3 2 2 2 4" xfId="22026" xr:uid="{00000000-0005-0000-0000-00006A6D0000}"/>
    <cellStyle name="40 % - Markeringsfarve4 2 3 2 2 2 5" xfId="37014" xr:uid="{00000000-0005-0000-0000-00006B6D0000}"/>
    <cellStyle name="40 % - Markeringsfarve4 2 3 2 2 3" xfId="6957" xr:uid="{00000000-0005-0000-0000-00006C6D0000}"/>
    <cellStyle name="40 % - Markeringsfarve4 2 3 2 2 3 2" xfId="14452" xr:uid="{00000000-0005-0000-0000-00006D6D0000}"/>
    <cellStyle name="40 % - Markeringsfarve4 2 3 2 2 3 2 2" xfId="30767" xr:uid="{00000000-0005-0000-0000-00006E6D0000}"/>
    <cellStyle name="40 % - Markeringsfarve4 2 3 2 2 3 2 3" xfId="45731" xr:uid="{00000000-0005-0000-0000-00006F6D0000}"/>
    <cellStyle name="40 % - Markeringsfarve4 2 3 2 2 3 3" xfId="23745" xr:uid="{00000000-0005-0000-0000-0000706D0000}"/>
    <cellStyle name="40 % - Markeringsfarve4 2 3 2 2 3 4" xfId="38732" xr:uid="{00000000-0005-0000-0000-0000716D0000}"/>
    <cellStyle name="40 % - Markeringsfarve4 2 3 2 2 4" xfId="12727" xr:uid="{00000000-0005-0000-0000-0000726D0000}"/>
    <cellStyle name="40 % - Markeringsfarve4 2 3 2 2 4 2" xfId="29047" xr:uid="{00000000-0005-0000-0000-0000736D0000}"/>
    <cellStyle name="40 % - Markeringsfarve4 2 3 2 2 4 3" xfId="44012" xr:uid="{00000000-0005-0000-0000-0000746D0000}"/>
    <cellStyle name="40 % - Markeringsfarve4 2 3 2 2 5" xfId="22025" xr:uid="{00000000-0005-0000-0000-0000756D0000}"/>
    <cellStyle name="40 % - Markeringsfarve4 2 3 2 2 6" xfId="37013" xr:uid="{00000000-0005-0000-0000-0000766D0000}"/>
    <cellStyle name="40 % - Markeringsfarve4 2 3 2 3" xfId="4592" xr:uid="{00000000-0005-0000-0000-0000776D0000}"/>
    <cellStyle name="40 % - Markeringsfarve4 2 3 2 3 2" xfId="7621" xr:uid="{00000000-0005-0000-0000-0000786D0000}"/>
    <cellStyle name="40 % - Markeringsfarve4 2 3 2 3 2 2" xfId="15110" xr:uid="{00000000-0005-0000-0000-0000796D0000}"/>
    <cellStyle name="40 % - Markeringsfarve4 2 3 2 3 2 2 2" xfId="31425" xr:uid="{00000000-0005-0000-0000-00007A6D0000}"/>
    <cellStyle name="40 % - Markeringsfarve4 2 3 2 3 2 2 3" xfId="46389" xr:uid="{00000000-0005-0000-0000-00007B6D0000}"/>
    <cellStyle name="40 % - Markeringsfarve4 2 3 2 3 2 3" xfId="24403" xr:uid="{00000000-0005-0000-0000-00007C6D0000}"/>
    <cellStyle name="40 % - Markeringsfarve4 2 3 2 3 2 4" xfId="39390" xr:uid="{00000000-0005-0000-0000-00007D6D0000}"/>
    <cellStyle name="40 % - Markeringsfarve4 2 3 2 3 3" xfId="12729" xr:uid="{00000000-0005-0000-0000-00007E6D0000}"/>
    <cellStyle name="40 % - Markeringsfarve4 2 3 2 3 3 2" xfId="29049" xr:uid="{00000000-0005-0000-0000-00007F6D0000}"/>
    <cellStyle name="40 % - Markeringsfarve4 2 3 2 3 3 3" xfId="44014" xr:uid="{00000000-0005-0000-0000-0000806D0000}"/>
    <cellStyle name="40 % - Markeringsfarve4 2 3 2 3 4" xfId="22027" xr:uid="{00000000-0005-0000-0000-0000816D0000}"/>
    <cellStyle name="40 % - Markeringsfarve4 2 3 2 3 5" xfId="37015" xr:uid="{00000000-0005-0000-0000-0000826D0000}"/>
    <cellStyle name="40 % - Markeringsfarve4 2 3 2 4" xfId="4593" xr:uid="{00000000-0005-0000-0000-0000836D0000}"/>
    <cellStyle name="40 % - Markeringsfarve4 2 3 2 4 2" xfId="9161" xr:uid="{00000000-0005-0000-0000-0000846D0000}"/>
    <cellStyle name="40 % - Markeringsfarve4 2 3 2 4 2 2" xfId="16628" xr:uid="{00000000-0005-0000-0000-0000856D0000}"/>
    <cellStyle name="40 % - Markeringsfarve4 2 3 2 4 2 2 2" xfId="32943" xr:uid="{00000000-0005-0000-0000-0000866D0000}"/>
    <cellStyle name="40 % - Markeringsfarve4 2 3 2 4 2 2 3" xfId="47907" xr:uid="{00000000-0005-0000-0000-0000876D0000}"/>
    <cellStyle name="40 % - Markeringsfarve4 2 3 2 4 2 3" xfId="25921" xr:uid="{00000000-0005-0000-0000-0000886D0000}"/>
    <cellStyle name="40 % - Markeringsfarve4 2 3 2 4 2 4" xfId="40908" xr:uid="{00000000-0005-0000-0000-0000896D0000}"/>
    <cellStyle name="40 % - Markeringsfarve4 2 3 2 4 3" xfId="12730" xr:uid="{00000000-0005-0000-0000-00008A6D0000}"/>
    <cellStyle name="40 % - Markeringsfarve4 2 3 2 4 3 2" xfId="29050" xr:uid="{00000000-0005-0000-0000-00008B6D0000}"/>
    <cellStyle name="40 % - Markeringsfarve4 2 3 2 4 3 3" xfId="44015" xr:uid="{00000000-0005-0000-0000-00008C6D0000}"/>
    <cellStyle name="40 % - Markeringsfarve4 2 3 2 4 4" xfId="22028" xr:uid="{00000000-0005-0000-0000-00008D6D0000}"/>
    <cellStyle name="40 % - Markeringsfarve4 2 3 2 4 5" xfId="37016" xr:uid="{00000000-0005-0000-0000-00008E6D0000}"/>
    <cellStyle name="40 % - Markeringsfarve4 2 3 2 5" xfId="6598" xr:uid="{00000000-0005-0000-0000-00008F6D0000}"/>
    <cellStyle name="40 % - Markeringsfarve4 2 3 2 5 2" xfId="14094" xr:uid="{00000000-0005-0000-0000-0000906D0000}"/>
    <cellStyle name="40 % - Markeringsfarve4 2 3 2 5 2 2" xfId="30409" xr:uid="{00000000-0005-0000-0000-0000916D0000}"/>
    <cellStyle name="40 % - Markeringsfarve4 2 3 2 5 2 3" xfId="45373" xr:uid="{00000000-0005-0000-0000-0000926D0000}"/>
    <cellStyle name="40 % - Markeringsfarve4 2 3 2 5 3" xfId="23387" xr:uid="{00000000-0005-0000-0000-0000936D0000}"/>
    <cellStyle name="40 % - Markeringsfarve4 2 3 2 5 4" xfId="38374" xr:uid="{00000000-0005-0000-0000-0000946D0000}"/>
    <cellStyle name="40 % - Markeringsfarve4 2 3 2 6" xfId="12726" xr:uid="{00000000-0005-0000-0000-0000956D0000}"/>
    <cellStyle name="40 % - Markeringsfarve4 2 3 2 6 2" xfId="29046" xr:uid="{00000000-0005-0000-0000-0000966D0000}"/>
    <cellStyle name="40 % - Markeringsfarve4 2 3 2 6 3" xfId="44011" xr:uid="{00000000-0005-0000-0000-0000976D0000}"/>
    <cellStyle name="40 % - Markeringsfarve4 2 3 2 7" xfId="22024" xr:uid="{00000000-0005-0000-0000-0000986D0000}"/>
    <cellStyle name="40 % - Markeringsfarve4 2 3 2 8" xfId="37012" xr:uid="{00000000-0005-0000-0000-0000996D0000}"/>
    <cellStyle name="40 % - Markeringsfarve4 2 3 3" xfId="4594" xr:uid="{00000000-0005-0000-0000-00009A6D0000}"/>
    <cellStyle name="40 % - Markeringsfarve4 2 3 3 2" xfId="4595" xr:uid="{00000000-0005-0000-0000-00009B6D0000}"/>
    <cellStyle name="40 % - Markeringsfarve4 2 3 3 2 2" xfId="4596" xr:uid="{00000000-0005-0000-0000-00009C6D0000}"/>
    <cellStyle name="40 % - Markeringsfarve4 2 3 3 2 2 2" xfId="8482" xr:uid="{00000000-0005-0000-0000-00009D6D0000}"/>
    <cellStyle name="40 % - Markeringsfarve4 2 3 3 2 2 2 2" xfId="15961" xr:uid="{00000000-0005-0000-0000-00009E6D0000}"/>
    <cellStyle name="40 % - Markeringsfarve4 2 3 3 2 2 2 2 2" xfId="32276" xr:uid="{00000000-0005-0000-0000-00009F6D0000}"/>
    <cellStyle name="40 % - Markeringsfarve4 2 3 3 2 2 2 2 3" xfId="47240" xr:uid="{00000000-0005-0000-0000-0000A06D0000}"/>
    <cellStyle name="40 % - Markeringsfarve4 2 3 3 2 2 2 3" xfId="25254" xr:uid="{00000000-0005-0000-0000-0000A16D0000}"/>
    <cellStyle name="40 % - Markeringsfarve4 2 3 3 2 2 2 4" xfId="40241" xr:uid="{00000000-0005-0000-0000-0000A26D0000}"/>
    <cellStyle name="40 % - Markeringsfarve4 2 3 3 2 2 3" xfId="12733" xr:uid="{00000000-0005-0000-0000-0000A36D0000}"/>
    <cellStyle name="40 % - Markeringsfarve4 2 3 3 2 2 3 2" xfId="29053" xr:uid="{00000000-0005-0000-0000-0000A46D0000}"/>
    <cellStyle name="40 % - Markeringsfarve4 2 3 3 2 2 3 3" xfId="44018" xr:uid="{00000000-0005-0000-0000-0000A56D0000}"/>
    <cellStyle name="40 % - Markeringsfarve4 2 3 3 2 2 4" xfId="22031" xr:uid="{00000000-0005-0000-0000-0000A66D0000}"/>
    <cellStyle name="40 % - Markeringsfarve4 2 3 3 2 2 5" xfId="37019" xr:uid="{00000000-0005-0000-0000-0000A76D0000}"/>
    <cellStyle name="40 % - Markeringsfarve4 2 3 3 2 3" xfId="7028" xr:uid="{00000000-0005-0000-0000-0000A86D0000}"/>
    <cellStyle name="40 % - Markeringsfarve4 2 3 3 2 3 2" xfId="14523" xr:uid="{00000000-0005-0000-0000-0000A96D0000}"/>
    <cellStyle name="40 % - Markeringsfarve4 2 3 3 2 3 2 2" xfId="30838" xr:uid="{00000000-0005-0000-0000-0000AA6D0000}"/>
    <cellStyle name="40 % - Markeringsfarve4 2 3 3 2 3 2 3" xfId="45802" xr:uid="{00000000-0005-0000-0000-0000AB6D0000}"/>
    <cellStyle name="40 % - Markeringsfarve4 2 3 3 2 3 3" xfId="23816" xr:uid="{00000000-0005-0000-0000-0000AC6D0000}"/>
    <cellStyle name="40 % - Markeringsfarve4 2 3 3 2 3 4" xfId="38803" xr:uid="{00000000-0005-0000-0000-0000AD6D0000}"/>
    <cellStyle name="40 % - Markeringsfarve4 2 3 3 2 4" xfId="12732" xr:uid="{00000000-0005-0000-0000-0000AE6D0000}"/>
    <cellStyle name="40 % - Markeringsfarve4 2 3 3 2 4 2" xfId="29052" xr:uid="{00000000-0005-0000-0000-0000AF6D0000}"/>
    <cellStyle name="40 % - Markeringsfarve4 2 3 3 2 4 3" xfId="44017" xr:uid="{00000000-0005-0000-0000-0000B06D0000}"/>
    <cellStyle name="40 % - Markeringsfarve4 2 3 3 2 5" xfId="22030" xr:uid="{00000000-0005-0000-0000-0000B16D0000}"/>
    <cellStyle name="40 % - Markeringsfarve4 2 3 3 2 6" xfId="37018" xr:uid="{00000000-0005-0000-0000-0000B26D0000}"/>
    <cellStyle name="40 % - Markeringsfarve4 2 3 3 3" xfId="4597" xr:uid="{00000000-0005-0000-0000-0000B36D0000}"/>
    <cellStyle name="40 % - Markeringsfarve4 2 3 3 3 2" xfId="7712" xr:uid="{00000000-0005-0000-0000-0000B46D0000}"/>
    <cellStyle name="40 % - Markeringsfarve4 2 3 3 3 2 2" xfId="15201" xr:uid="{00000000-0005-0000-0000-0000B56D0000}"/>
    <cellStyle name="40 % - Markeringsfarve4 2 3 3 3 2 2 2" xfId="31516" xr:uid="{00000000-0005-0000-0000-0000B66D0000}"/>
    <cellStyle name="40 % - Markeringsfarve4 2 3 3 3 2 2 3" xfId="46480" xr:uid="{00000000-0005-0000-0000-0000B76D0000}"/>
    <cellStyle name="40 % - Markeringsfarve4 2 3 3 3 2 3" xfId="24494" xr:uid="{00000000-0005-0000-0000-0000B86D0000}"/>
    <cellStyle name="40 % - Markeringsfarve4 2 3 3 3 2 4" xfId="39481" xr:uid="{00000000-0005-0000-0000-0000B96D0000}"/>
    <cellStyle name="40 % - Markeringsfarve4 2 3 3 3 3" xfId="12734" xr:uid="{00000000-0005-0000-0000-0000BA6D0000}"/>
    <cellStyle name="40 % - Markeringsfarve4 2 3 3 3 3 2" xfId="29054" xr:uid="{00000000-0005-0000-0000-0000BB6D0000}"/>
    <cellStyle name="40 % - Markeringsfarve4 2 3 3 3 3 3" xfId="44019" xr:uid="{00000000-0005-0000-0000-0000BC6D0000}"/>
    <cellStyle name="40 % - Markeringsfarve4 2 3 3 3 4" xfId="22032" xr:uid="{00000000-0005-0000-0000-0000BD6D0000}"/>
    <cellStyle name="40 % - Markeringsfarve4 2 3 3 3 5" xfId="37020" xr:uid="{00000000-0005-0000-0000-0000BE6D0000}"/>
    <cellStyle name="40 % - Markeringsfarve4 2 3 3 4" xfId="4598" xr:uid="{00000000-0005-0000-0000-0000BF6D0000}"/>
    <cellStyle name="40 % - Markeringsfarve4 2 3 3 4 2" xfId="9391" xr:uid="{00000000-0005-0000-0000-0000C06D0000}"/>
    <cellStyle name="40 % - Markeringsfarve4 2 3 3 4 2 2" xfId="16849" xr:uid="{00000000-0005-0000-0000-0000C16D0000}"/>
    <cellStyle name="40 % - Markeringsfarve4 2 3 3 4 2 2 2" xfId="33164" xr:uid="{00000000-0005-0000-0000-0000C26D0000}"/>
    <cellStyle name="40 % - Markeringsfarve4 2 3 3 4 2 2 3" xfId="48128" xr:uid="{00000000-0005-0000-0000-0000C36D0000}"/>
    <cellStyle name="40 % - Markeringsfarve4 2 3 3 4 2 3" xfId="26142" xr:uid="{00000000-0005-0000-0000-0000C46D0000}"/>
    <cellStyle name="40 % - Markeringsfarve4 2 3 3 4 2 4" xfId="41129" xr:uid="{00000000-0005-0000-0000-0000C56D0000}"/>
    <cellStyle name="40 % - Markeringsfarve4 2 3 3 4 3" xfId="12735" xr:uid="{00000000-0005-0000-0000-0000C66D0000}"/>
    <cellStyle name="40 % - Markeringsfarve4 2 3 3 4 3 2" xfId="29055" xr:uid="{00000000-0005-0000-0000-0000C76D0000}"/>
    <cellStyle name="40 % - Markeringsfarve4 2 3 3 4 3 3" xfId="44020" xr:uid="{00000000-0005-0000-0000-0000C86D0000}"/>
    <cellStyle name="40 % - Markeringsfarve4 2 3 3 4 4" xfId="22033" xr:uid="{00000000-0005-0000-0000-0000C96D0000}"/>
    <cellStyle name="40 % - Markeringsfarve4 2 3 3 4 5" xfId="37021" xr:uid="{00000000-0005-0000-0000-0000CA6D0000}"/>
    <cellStyle name="40 % - Markeringsfarve4 2 3 3 5" xfId="6599" xr:uid="{00000000-0005-0000-0000-0000CB6D0000}"/>
    <cellStyle name="40 % - Markeringsfarve4 2 3 3 5 2" xfId="14095" xr:uid="{00000000-0005-0000-0000-0000CC6D0000}"/>
    <cellStyle name="40 % - Markeringsfarve4 2 3 3 5 2 2" xfId="30410" xr:uid="{00000000-0005-0000-0000-0000CD6D0000}"/>
    <cellStyle name="40 % - Markeringsfarve4 2 3 3 5 2 3" xfId="45374" xr:uid="{00000000-0005-0000-0000-0000CE6D0000}"/>
    <cellStyle name="40 % - Markeringsfarve4 2 3 3 5 3" xfId="23388" xr:uid="{00000000-0005-0000-0000-0000CF6D0000}"/>
    <cellStyle name="40 % - Markeringsfarve4 2 3 3 5 4" xfId="38375" xr:uid="{00000000-0005-0000-0000-0000D06D0000}"/>
    <cellStyle name="40 % - Markeringsfarve4 2 3 3 6" xfId="12731" xr:uid="{00000000-0005-0000-0000-0000D16D0000}"/>
    <cellStyle name="40 % - Markeringsfarve4 2 3 3 6 2" xfId="29051" xr:uid="{00000000-0005-0000-0000-0000D26D0000}"/>
    <cellStyle name="40 % - Markeringsfarve4 2 3 3 6 3" xfId="44016" xr:uid="{00000000-0005-0000-0000-0000D36D0000}"/>
    <cellStyle name="40 % - Markeringsfarve4 2 3 3 7" xfId="22029" xr:uid="{00000000-0005-0000-0000-0000D46D0000}"/>
    <cellStyle name="40 % - Markeringsfarve4 2 3 3 8" xfId="37017" xr:uid="{00000000-0005-0000-0000-0000D56D0000}"/>
    <cellStyle name="40 % - Markeringsfarve4 2 3 4" xfId="4599" xr:uid="{00000000-0005-0000-0000-0000D66D0000}"/>
    <cellStyle name="40 % - Markeringsfarve4 2 3 4 2" xfId="4600" xr:uid="{00000000-0005-0000-0000-0000D76D0000}"/>
    <cellStyle name="40 % - Markeringsfarve4 2 3 4 2 2" xfId="4601" xr:uid="{00000000-0005-0000-0000-0000D86D0000}"/>
    <cellStyle name="40 % - Markeringsfarve4 2 3 4 2 2 2" xfId="8629" xr:uid="{00000000-0005-0000-0000-0000D96D0000}"/>
    <cellStyle name="40 % - Markeringsfarve4 2 3 4 2 2 2 2" xfId="16108" xr:uid="{00000000-0005-0000-0000-0000DA6D0000}"/>
    <cellStyle name="40 % - Markeringsfarve4 2 3 4 2 2 2 2 2" xfId="32423" xr:uid="{00000000-0005-0000-0000-0000DB6D0000}"/>
    <cellStyle name="40 % - Markeringsfarve4 2 3 4 2 2 2 2 3" xfId="47387" xr:uid="{00000000-0005-0000-0000-0000DC6D0000}"/>
    <cellStyle name="40 % - Markeringsfarve4 2 3 4 2 2 2 3" xfId="25401" xr:uid="{00000000-0005-0000-0000-0000DD6D0000}"/>
    <cellStyle name="40 % - Markeringsfarve4 2 3 4 2 2 2 4" xfId="40388" xr:uid="{00000000-0005-0000-0000-0000DE6D0000}"/>
    <cellStyle name="40 % - Markeringsfarve4 2 3 4 2 2 3" xfId="12738" xr:uid="{00000000-0005-0000-0000-0000DF6D0000}"/>
    <cellStyle name="40 % - Markeringsfarve4 2 3 4 2 2 3 2" xfId="29058" xr:uid="{00000000-0005-0000-0000-0000E06D0000}"/>
    <cellStyle name="40 % - Markeringsfarve4 2 3 4 2 2 3 3" xfId="44023" xr:uid="{00000000-0005-0000-0000-0000E16D0000}"/>
    <cellStyle name="40 % - Markeringsfarve4 2 3 4 2 2 4" xfId="22036" xr:uid="{00000000-0005-0000-0000-0000E26D0000}"/>
    <cellStyle name="40 % - Markeringsfarve4 2 3 4 2 2 5" xfId="37024" xr:uid="{00000000-0005-0000-0000-0000E36D0000}"/>
    <cellStyle name="40 % - Markeringsfarve4 2 3 4 2 3" xfId="7159" xr:uid="{00000000-0005-0000-0000-0000E46D0000}"/>
    <cellStyle name="40 % - Markeringsfarve4 2 3 4 2 3 2" xfId="14651" xr:uid="{00000000-0005-0000-0000-0000E56D0000}"/>
    <cellStyle name="40 % - Markeringsfarve4 2 3 4 2 3 2 2" xfId="30966" xr:uid="{00000000-0005-0000-0000-0000E66D0000}"/>
    <cellStyle name="40 % - Markeringsfarve4 2 3 4 2 3 2 3" xfId="45930" xr:uid="{00000000-0005-0000-0000-0000E76D0000}"/>
    <cellStyle name="40 % - Markeringsfarve4 2 3 4 2 3 3" xfId="23944" xr:uid="{00000000-0005-0000-0000-0000E86D0000}"/>
    <cellStyle name="40 % - Markeringsfarve4 2 3 4 2 3 4" xfId="38931" xr:uid="{00000000-0005-0000-0000-0000E96D0000}"/>
    <cellStyle name="40 % - Markeringsfarve4 2 3 4 2 4" xfId="12737" xr:uid="{00000000-0005-0000-0000-0000EA6D0000}"/>
    <cellStyle name="40 % - Markeringsfarve4 2 3 4 2 4 2" xfId="29057" xr:uid="{00000000-0005-0000-0000-0000EB6D0000}"/>
    <cellStyle name="40 % - Markeringsfarve4 2 3 4 2 4 3" xfId="44022" xr:uid="{00000000-0005-0000-0000-0000EC6D0000}"/>
    <cellStyle name="40 % - Markeringsfarve4 2 3 4 2 5" xfId="22035" xr:uid="{00000000-0005-0000-0000-0000ED6D0000}"/>
    <cellStyle name="40 % - Markeringsfarve4 2 3 4 2 6" xfId="37023" xr:uid="{00000000-0005-0000-0000-0000EE6D0000}"/>
    <cellStyle name="40 % - Markeringsfarve4 2 3 4 3" xfId="4602" xr:uid="{00000000-0005-0000-0000-0000EF6D0000}"/>
    <cellStyle name="40 % - Markeringsfarve4 2 3 4 3 2" xfId="7905" xr:uid="{00000000-0005-0000-0000-0000F06D0000}"/>
    <cellStyle name="40 % - Markeringsfarve4 2 3 4 3 2 2" xfId="15393" xr:uid="{00000000-0005-0000-0000-0000F16D0000}"/>
    <cellStyle name="40 % - Markeringsfarve4 2 3 4 3 2 2 2" xfId="31708" xr:uid="{00000000-0005-0000-0000-0000F26D0000}"/>
    <cellStyle name="40 % - Markeringsfarve4 2 3 4 3 2 2 3" xfId="46672" xr:uid="{00000000-0005-0000-0000-0000F36D0000}"/>
    <cellStyle name="40 % - Markeringsfarve4 2 3 4 3 2 3" xfId="24686" xr:uid="{00000000-0005-0000-0000-0000F46D0000}"/>
    <cellStyle name="40 % - Markeringsfarve4 2 3 4 3 2 4" xfId="39673" xr:uid="{00000000-0005-0000-0000-0000F56D0000}"/>
    <cellStyle name="40 % - Markeringsfarve4 2 3 4 3 3" xfId="12739" xr:uid="{00000000-0005-0000-0000-0000F66D0000}"/>
    <cellStyle name="40 % - Markeringsfarve4 2 3 4 3 3 2" xfId="29059" xr:uid="{00000000-0005-0000-0000-0000F76D0000}"/>
    <cellStyle name="40 % - Markeringsfarve4 2 3 4 3 3 3" xfId="44024" xr:uid="{00000000-0005-0000-0000-0000F86D0000}"/>
    <cellStyle name="40 % - Markeringsfarve4 2 3 4 3 4" xfId="22037" xr:uid="{00000000-0005-0000-0000-0000F96D0000}"/>
    <cellStyle name="40 % - Markeringsfarve4 2 3 4 3 5" xfId="37025" xr:uid="{00000000-0005-0000-0000-0000FA6D0000}"/>
    <cellStyle name="40 % - Markeringsfarve4 2 3 4 4" xfId="4603" xr:uid="{00000000-0005-0000-0000-0000FB6D0000}"/>
    <cellStyle name="40 % - Markeringsfarve4 2 3 4 4 2" xfId="9116" xr:uid="{00000000-0005-0000-0000-0000FC6D0000}"/>
    <cellStyle name="40 % - Markeringsfarve4 2 3 4 4 2 2" xfId="16586" xr:uid="{00000000-0005-0000-0000-0000FD6D0000}"/>
    <cellStyle name="40 % - Markeringsfarve4 2 3 4 4 2 2 2" xfId="32901" xr:uid="{00000000-0005-0000-0000-0000FE6D0000}"/>
    <cellStyle name="40 % - Markeringsfarve4 2 3 4 4 2 2 3" xfId="47865" xr:uid="{00000000-0005-0000-0000-0000FF6D0000}"/>
    <cellStyle name="40 % - Markeringsfarve4 2 3 4 4 2 3" xfId="25879" xr:uid="{00000000-0005-0000-0000-0000006E0000}"/>
    <cellStyle name="40 % - Markeringsfarve4 2 3 4 4 2 4" xfId="40866" xr:uid="{00000000-0005-0000-0000-0000016E0000}"/>
    <cellStyle name="40 % - Markeringsfarve4 2 3 4 4 3" xfId="12740" xr:uid="{00000000-0005-0000-0000-0000026E0000}"/>
    <cellStyle name="40 % - Markeringsfarve4 2 3 4 4 3 2" xfId="29060" xr:uid="{00000000-0005-0000-0000-0000036E0000}"/>
    <cellStyle name="40 % - Markeringsfarve4 2 3 4 4 3 3" xfId="44025" xr:uid="{00000000-0005-0000-0000-0000046E0000}"/>
    <cellStyle name="40 % - Markeringsfarve4 2 3 4 4 4" xfId="22038" xr:uid="{00000000-0005-0000-0000-0000056E0000}"/>
    <cellStyle name="40 % - Markeringsfarve4 2 3 4 4 5" xfId="37026" xr:uid="{00000000-0005-0000-0000-0000066E0000}"/>
    <cellStyle name="40 % - Markeringsfarve4 2 3 4 5" xfId="6600" xr:uid="{00000000-0005-0000-0000-0000076E0000}"/>
    <cellStyle name="40 % - Markeringsfarve4 2 3 4 5 2" xfId="14096" xr:uid="{00000000-0005-0000-0000-0000086E0000}"/>
    <cellStyle name="40 % - Markeringsfarve4 2 3 4 5 2 2" xfId="30411" xr:uid="{00000000-0005-0000-0000-0000096E0000}"/>
    <cellStyle name="40 % - Markeringsfarve4 2 3 4 5 2 3" xfId="45375" xr:uid="{00000000-0005-0000-0000-00000A6E0000}"/>
    <cellStyle name="40 % - Markeringsfarve4 2 3 4 5 3" xfId="23389" xr:uid="{00000000-0005-0000-0000-00000B6E0000}"/>
    <cellStyle name="40 % - Markeringsfarve4 2 3 4 5 4" xfId="38376" xr:uid="{00000000-0005-0000-0000-00000C6E0000}"/>
    <cellStyle name="40 % - Markeringsfarve4 2 3 4 6" xfId="12736" xr:uid="{00000000-0005-0000-0000-00000D6E0000}"/>
    <cellStyle name="40 % - Markeringsfarve4 2 3 4 6 2" xfId="29056" xr:uid="{00000000-0005-0000-0000-00000E6E0000}"/>
    <cellStyle name="40 % - Markeringsfarve4 2 3 4 6 3" xfId="44021" xr:uid="{00000000-0005-0000-0000-00000F6E0000}"/>
    <cellStyle name="40 % - Markeringsfarve4 2 3 4 7" xfId="22034" xr:uid="{00000000-0005-0000-0000-0000106E0000}"/>
    <cellStyle name="40 % - Markeringsfarve4 2 3 4 8" xfId="37022" xr:uid="{00000000-0005-0000-0000-0000116E0000}"/>
    <cellStyle name="40 % - Markeringsfarve4 2 3 5" xfId="4604" xr:uid="{00000000-0005-0000-0000-0000126E0000}"/>
    <cellStyle name="40 % - Markeringsfarve4 2 3 5 2" xfId="4605" xr:uid="{00000000-0005-0000-0000-0000136E0000}"/>
    <cellStyle name="40 % - Markeringsfarve4 2 3 5 2 2" xfId="4606" xr:uid="{00000000-0005-0000-0000-0000146E0000}"/>
    <cellStyle name="40 % - Markeringsfarve4 2 3 5 2 2 2" xfId="8746" xr:uid="{00000000-0005-0000-0000-0000156E0000}"/>
    <cellStyle name="40 % - Markeringsfarve4 2 3 5 2 2 2 2" xfId="16225" xr:uid="{00000000-0005-0000-0000-0000166E0000}"/>
    <cellStyle name="40 % - Markeringsfarve4 2 3 5 2 2 2 2 2" xfId="32540" xr:uid="{00000000-0005-0000-0000-0000176E0000}"/>
    <cellStyle name="40 % - Markeringsfarve4 2 3 5 2 2 2 2 3" xfId="47504" xr:uid="{00000000-0005-0000-0000-0000186E0000}"/>
    <cellStyle name="40 % - Markeringsfarve4 2 3 5 2 2 2 3" xfId="25518" xr:uid="{00000000-0005-0000-0000-0000196E0000}"/>
    <cellStyle name="40 % - Markeringsfarve4 2 3 5 2 2 2 4" xfId="40505" xr:uid="{00000000-0005-0000-0000-00001A6E0000}"/>
    <cellStyle name="40 % - Markeringsfarve4 2 3 5 2 2 3" xfId="12743" xr:uid="{00000000-0005-0000-0000-00001B6E0000}"/>
    <cellStyle name="40 % - Markeringsfarve4 2 3 5 2 2 3 2" xfId="29063" xr:uid="{00000000-0005-0000-0000-00001C6E0000}"/>
    <cellStyle name="40 % - Markeringsfarve4 2 3 5 2 2 3 3" xfId="44028" xr:uid="{00000000-0005-0000-0000-00001D6E0000}"/>
    <cellStyle name="40 % - Markeringsfarve4 2 3 5 2 2 4" xfId="22041" xr:uid="{00000000-0005-0000-0000-00001E6E0000}"/>
    <cellStyle name="40 % - Markeringsfarve4 2 3 5 2 2 5" xfId="37029" xr:uid="{00000000-0005-0000-0000-00001F6E0000}"/>
    <cellStyle name="40 % - Markeringsfarve4 2 3 5 2 3" xfId="7258" xr:uid="{00000000-0005-0000-0000-0000206E0000}"/>
    <cellStyle name="40 % - Markeringsfarve4 2 3 5 2 3 2" xfId="14750" xr:uid="{00000000-0005-0000-0000-0000216E0000}"/>
    <cellStyle name="40 % - Markeringsfarve4 2 3 5 2 3 2 2" xfId="31065" xr:uid="{00000000-0005-0000-0000-0000226E0000}"/>
    <cellStyle name="40 % - Markeringsfarve4 2 3 5 2 3 2 3" xfId="46029" xr:uid="{00000000-0005-0000-0000-0000236E0000}"/>
    <cellStyle name="40 % - Markeringsfarve4 2 3 5 2 3 3" xfId="24043" xr:uid="{00000000-0005-0000-0000-0000246E0000}"/>
    <cellStyle name="40 % - Markeringsfarve4 2 3 5 2 3 4" xfId="39030" xr:uid="{00000000-0005-0000-0000-0000256E0000}"/>
    <cellStyle name="40 % - Markeringsfarve4 2 3 5 2 4" xfId="12742" xr:uid="{00000000-0005-0000-0000-0000266E0000}"/>
    <cellStyle name="40 % - Markeringsfarve4 2 3 5 2 4 2" xfId="29062" xr:uid="{00000000-0005-0000-0000-0000276E0000}"/>
    <cellStyle name="40 % - Markeringsfarve4 2 3 5 2 4 3" xfId="44027" xr:uid="{00000000-0005-0000-0000-0000286E0000}"/>
    <cellStyle name="40 % - Markeringsfarve4 2 3 5 2 5" xfId="22040" xr:uid="{00000000-0005-0000-0000-0000296E0000}"/>
    <cellStyle name="40 % - Markeringsfarve4 2 3 5 2 6" xfId="37028" xr:uid="{00000000-0005-0000-0000-00002A6E0000}"/>
    <cellStyle name="40 % - Markeringsfarve4 2 3 5 3" xfId="4607" xr:uid="{00000000-0005-0000-0000-00002B6E0000}"/>
    <cellStyle name="40 % - Markeringsfarve4 2 3 5 3 2" xfId="8022" xr:uid="{00000000-0005-0000-0000-00002C6E0000}"/>
    <cellStyle name="40 % - Markeringsfarve4 2 3 5 3 2 2" xfId="15510" xr:uid="{00000000-0005-0000-0000-00002D6E0000}"/>
    <cellStyle name="40 % - Markeringsfarve4 2 3 5 3 2 2 2" xfId="31825" xr:uid="{00000000-0005-0000-0000-00002E6E0000}"/>
    <cellStyle name="40 % - Markeringsfarve4 2 3 5 3 2 2 3" xfId="46789" xr:uid="{00000000-0005-0000-0000-00002F6E0000}"/>
    <cellStyle name="40 % - Markeringsfarve4 2 3 5 3 2 3" xfId="24803" xr:uid="{00000000-0005-0000-0000-0000306E0000}"/>
    <cellStyle name="40 % - Markeringsfarve4 2 3 5 3 2 4" xfId="39790" xr:uid="{00000000-0005-0000-0000-0000316E0000}"/>
    <cellStyle name="40 % - Markeringsfarve4 2 3 5 3 3" xfId="12744" xr:uid="{00000000-0005-0000-0000-0000326E0000}"/>
    <cellStyle name="40 % - Markeringsfarve4 2 3 5 3 3 2" xfId="29064" xr:uid="{00000000-0005-0000-0000-0000336E0000}"/>
    <cellStyle name="40 % - Markeringsfarve4 2 3 5 3 3 3" xfId="44029" xr:uid="{00000000-0005-0000-0000-0000346E0000}"/>
    <cellStyle name="40 % - Markeringsfarve4 2 3 5 3 4" xfId="22042" xr:uid="{00000000-0005-0000-0000-0000356E0000}"/>
    <cellStyle name="40 % - Markeringsfarve4 2 3 5 3 5" xfId="37030" xr:uid="{00000000-0005-0000-0000-0000366E0000}"/>
    <cellStyle name="40 % - Markeringsfarve4 2 3 5 4" xfId="4608" xr:uid="{00000000-0005-0000-0000-0000376E0000}"/>
    <cellStyle name="40 % - Markeringsfarve4 2 3 5 4 2" xfId="9351" xr:uid="{00000000-0005-0000-0000-0000386E0000}"/>
    <cellStyle name="40 % - Markeringsfarve4 2 3 5 4 2 2" xfId="16811" xr:uid="{00000000-0005-0000-0000-0000396E0000}"/>
    <cellStyle name="40 % - Markeringsfarve4 2 3 5 4 2 2 2" xfId="33126" xr:uid="{00000000-0005-0000-0000-00003A6E0000}"/>
    <cellStyle name="40 % - Markeringsfarve4 2 3 5 4 2 2 3" xfId="48090" xr:uid="{00000000-0005-0000-0000-00003B6E0000}"/>
    <cellStyle name="40 % - Markeringsfarve4 2 3 5 4 2 3" xfId="26104" xr:uid="{00000000-0005-0000-0000-00003C6E0000}"/>
    <cellStyle name="40 % - Markeringsfarve4 2 3 5 4 2 4" xfId="41091" xr:uid="{00000000-0005-0000-0000-00003D6E0000}"/>
    <cellStyle name="40 % - Markeringsfarve4 2 3 5 4 3" xfId="12745" xr:uid="{00000000-0005-0000-0000-00003E6E0000}"/>
    <cellStyle name="40 % - Markeringsfarve4 2 3 5 4 3 2" xfId="29065" xr:uid="{00000000-0005-0000-0000-00003F6E0000}"/>
    <cellStyle name="40 % - Markeringsfarve4 2 3 5 4 3 3" xfId="44030" xr:uid="{00000000-0005-0000-0000-0000406E0000}"/>
    <cellStyle name="40 % - Markeringsfarve4 2 3 5 4 4" xfId="22043" xr:uid="{00000000-0005-0000-0000-0000416E0000}"/>
    <cellStyle name="40 % - Markeringsfarve4 2 3 5 4 5" xfId="37031" xr:uid="{00000000-0005-0000-0000-0000426E0000}"/>
    <cellStyle name="40 % - Markeringsfarve4 2 3 5 5" xfId="6601" xr:uid="{00000000-0005-0000-0000-0000436E0000}"/>
    <cellStyle name="40 % - Markeringsfarve4 2 3 5 5 2" xfId="14097" xr:uid="{00000000-0005-0000-0000-0000446E0000}"/>
    <cellStyle name="40 % - Markeringsfarve4 2 3 5 5 2 2" xfId="30412" xr:uid="{00000000-0005-0000-0000-0000456E0000}"/>
    <cellStyle name="40 % - Markeringsfarve4 2 3 5 5 2 3" xfId="45376" xr:uid="{00000000-0005-0000-0000-0000466E0000}"/>
    <cellStyle name="40 % - Markeringsfarve4 2 3 5 5 3" xfId="23390" xr:uid="{00000000-0005-0000-0000-0000476E0000}"/>
    <cellStyle name="40 % - Markeringsfarve4 2 3 5 5 4" xfId="38377" xr:uid="{00000000-0005-0000-0000-0000486E0000}"/>
    <cellStyle name="40 % - Markeringsfarve4 2 3 5 6" xfId="12741" xr:uid="{00000000-0005-0000-0000-0000496E0000}"/>
    <cellStyle name="40 % - Markeringsfarve4 2 3 5 6 2" xfId="29061" xr:uid="{00000000-0005-0000-0000-00004A6E0000}"/>
    <cellStyle name="40 % - Markeringsfarve4 2 3 5 6 3" xfId="44026" xr:uid="{00000000-0005-0000-0000-00004B6E0000}"/>
    <cellStyle name="40 % - Markeringsfarve4 2 3 5 7" xfId="22039" xr:uid="{00000000-0005-0000-0000-00004C6E0000}"/>
    <cellStyle name="40 % - Markeringsfarve4 2 3 5 8" xfId="37027" xr:uid="{00000000-0005-0000-0000-00004D6E0000}"/>
    <cellStyle name="40 % - Markeringsfarve4 2 3 6" xfId="4609" xr:uid="{00000000-0005-0000-0000-00004E6E0000}"/>
    <cellStyle name="40 % - Markeringsfarve4 2 3 6 2" xfId="4610" xr:uid="{00000000-0005-0000-0000-00004F6E0000}"/>
    <cellStyle name="40 % - Markeringsfarve4 2 3 6 2 2" xfId="4611" xr:uid="{00000000-0005-0000-0000-0000506E0000}"/>
    <cellStyle name="40 % - Markeringsfarve4 2 3 6 2 2 2" xfId="8836" xr:uid="{00000000-0005-0000-0000-0000516E0000}"/>
    <cellStyle name="40 % - Markeringsfarve4 2 3 6 2 2 2 2" xfId="16315" xr:uid="{00000000-0005-0000-0000-0000526E0000}"/>
    <cellStyle name="40 % - Markeringsfarve4 2 3 6 2 2 2 2 2" xfId="32630" xr:uid="{00000000-0005-0000-0000-0000536E0000}"/>
    <cellStyle name="40 % - Markeringsfarve4 2 3 6 2 2 2 2 3" xfId="47594" xr:uid="{00000000-0005-0000-0000-0000546E0000}"/>
    <cellStyle name="40 % - Markeringsfarve4 2 3 6 2 2 2 3" xfId="25608" xr:uid="{00000000-0005-0000-0000-0000556E0000}"/>
    <cellStyle name="40 % - Markeringsfarve4 2 3 6 2 2 2 4" xfId="40595" xr:uid="{00000000-0005-0000-0000-0000566E0000}"/>
    <cellStyle name="40 % - Markeringsfarve4 2 3 6 2 2 3" xfId="12748" xr:uid="{00000000-0005-0000-0000-0000576E0000}"/>
    <cellStyle name="40 % - Markeringsfarve4 2 3 6 2 2 3 2" xfId="29068" xr:uid="{00000000-0005-0000-0000-0000586E0000}"/>
    <cellStyle name="40 % - Markeringsfarve4 2 3 6 2 2 3 3" xfId="44033" xr:uid="{00000000-0005-0000-0000-0000596E0000}"/>
    <cellStyle name="40 % - Markeringsfarve4 2 3 6 2 2 4" xfId="22046" xr:uid="{00000000-0005-0000-0000-00005A6E0000}"/>
    <cellStyle name="40 % - Markeringsfarve4 2 3 6 2 2 5" xfId="37034" xr:uid="{00000000-0005-0000-0000-00005B6E0000}"/>
    <cellStyle name="40 % - Markeringsfarve4 2 3 6 2 3" xfId="7329" xr:uid="{00000000-0005-0000-0000-00005C6E0000}"/>
    <cellStyle name="40 % - Markeringsfarve4 2 3 6 2 3 2" xfId="14821" xr:uid="{00000000-0005-0000-0000-00005D6E0000}"/>
    <cellStyle name="40 % - Markeringsfarve4 2 3 6 2 3 2 2" xfId="31136" xr:uid="{00000000-0005-0000-0000-00005E6E0000}"/>
    <cellStyle name="40 % - Markeringsfarve4 2 3 6 2 3 2 3" xfId="46100" xr:uid="{00000000-0005-0000-0000-00005F6E0000}"/>
    <cellStyle name="40 % - Markeringsfarve4 2 3 6 2 3 3" xfId="24114" xr:uid="{00000000-0005-0000-0000-0000606E0000}"/>
    <cellStyle name="40 % - Markeringsfarve4 2 3 6 2 3 4" xfId="39101" xr:uid="{00000000-0005-0000-0000-0000616E0000}"/>
    <cellStyle name="40 % - Markeringsfarve4 2 3 6 2 4" xfId="12747" xr:uid="{00000000-0005-0000-0000-0000626E0000}"/>
    <cellStyle name="40 % - Markeringsfarve4 2 3 6 2 4 2" xfId="29067" xr:uid="{00000000-0005-0000-0000-0000636E0000}"/>
    <cellStyle name="40 % - Markeringsfarve4 2 3 6 2 4 3" xfId="44032" xr:uid="{00000000-0005-0000-0000-0000646E0000}"/>
    <cellStyle name="40 % - Markeringsfarve4 2 3 6 2 5" xfId="22045" xr:uid="{00000000-0005-0000-0000-0000656E0000}"/>
    <cellStyle name="40 % - Markeringsfarve4 2 3 6 2 6" xfId="37033" xr:uid="{00000000-0005-0000-0000-0000666E0000}"/>
    <cellStyle name="40 % - Markeringsfarve4 2 3 6 3" xfId="4612" xr:uid="{00000000-0005-0000-0000-0000676E0000}"/>
    <cellStyle name="40 % - Markeringsfarve4 2 3 6 3 2" xfId="8113" xr:uid="{00000000-0005-0000-0000-0000686E0000}"/>
    <cellStyle name="40 % - Markeringsfarve4 2 3 6 3 2 2" xfId="15601" xr:uid="{00000000-0005-0000-0000-0000696E0000}"/>
    <cellStyle name="40 % - Markeringsfarve4 2 3 6 3 2 2 2" xfId="31916" xr:uid="{00000000-0005-0000-0000-00006A6E0000}"/>
    <cellStyle name="40 % - Markeringsfarve4 2 3 6 3 2 2 3" xfId="46880" xr:uid="{00000000-0005-0000-0000-00006B6E0000}"/>
    <cellStyle name="40 % - Markeringsfarve4 2 3 6 3 2 3" xfId="24894" xr:uid="{00000000-0005-0000-0000-00006C6E0000}"/>
    <cellStyle name="40 % - Markeringsfarve4 2 3 6 3 2 4" xfId="39881" xr:uid="{00000000-0005-0000-0000-00006D6E0000}"/>
    <cellStyle name="40 % - Markeringsfarve4 2 3 6 3 3" xfId="12749" xr:uid="{00000000-0005-0000-0000-00006E6E0000}"/>
    <cellStyle name="40 % - Markeringsfarve4 2 3 6 3 3 2" xfId="29069" xr:uid="{00000000-0005-0000-0000-00006F6E0000}"/>
    <cellStyle name="40 % - Markeringsfarve4 2 3 6 3 3 3" xfId="44034" xr:uid="{00000000-0005-0000-0000-0000706E0000}"/>
    <cellStyle name="40 % - Markeringsfarve4 2 3 6 3 4" xfId="22047" xr:uid="{00000000-0005-0000-0000-0000716E0000}"/>
    <cellStyle name="40 % - Markeringsfarve4 2 3 6 3 5" xfId="37035" xr:uid="{00000000-0005-0000-0000-0000726E0000}"/>
    <cellStyle name="40 % - Markeringsfarve4 2 3 6 4" xfId="4613" xr:uid="{00000000-0005-0000-0000-0000736E0000}"/>
    <cellStyle name="40 % - Markeringsfarve4 2 3 6 4 2" xfId="9075" xr:uid="{00000000-0005-0000-0000-0000746E0000}"/>
    <cellStyle name="40 % - Markeringsfarve4 2 3 6 4 2 2" xfId="16546" xr:uid="{00000000-0005-0000-0000-0000756E0000}"/>
    <cellStyle name="40 % - Markeringsfarve4 2 3 6 4 2 2 2" xfId="32861" xr:uid="{00000000-0005-0000-0000-0000766E0000}"/>
    <cellStyle name="40 % - Markeringsfarve4 2 3 6 4 2 2 3" xfId="47825" xr:uid="{00000000-0005-0000-0000-0000776E0000}"/>
    <cellStyle name="40 % - Markeringsfarve4 2 3 6 4 2 3" xfId="25839" xr:uid="{00000000-0005-0000-0000-0000786E0000}"/>
    <cellStyle name="40 % - Markeringsfarve4 2 3 6 4 2 4" xfId="40826" xr:uid="{00000000-0005-0000-0000-0000796E0000}"/>
    <cellStyle name="40 % - Markeringsfarve4 2 3 6 4 3" xfId="12750" xr:uid="{00000000-0005-0000-0000-00007A6E0000}"/>
    <cellStyle name="40 % - Markeringsfarve4 2 3 6 4 3 2" xfId="29070" xr:uid="{00000000-0005-0000-0000-00007B6E0000}"/>
    <cellStyle name="40 % - Markeringsfarve4 2 3 6 4 3 3" xfId="44035" xr:uid="{00000000-0005-0000-0000-00007C6E0000}"/>
    <cellStyle name="40 % - Markeringsfarve4 2 3 6 4 4" xfId="22048" xr:uid="{00000000-0005-0000-0000-00007D6E0000}"/>
    <cellStyle name="40 % - Markeringsfarve4 2 3 6 4 5" xfId="37036" xr:uid="{00000000-0005-0000-0000-00007E6E0000}"/>
    <cellStyle name="40 % - Markeringsfarve4 2 3 6 5" xfId="6602" xr:uid="{00000000-0005-0000-0000-00007F6E0000}"/>
    <cellStyle name="40 % - Markeringsfarve4 2 3 6 5 2" xfId="14098" xr:uid="{00000000-0005-0000-0000-0000806E0000}"/>
    <cellStyle name="40 % - Markeringsfarve4 2 3 6 5 2 2" xfId="30413" xr:uid="{00000000-0005-0000-0000-0000816E0000}"/>
    <cellStyle name="40 % - Markeringsfarve4 2 3 6 5 2 3" xfId="45377" xr:uid="{00000000-0005-0000-0000-0000826E0000}"/>
    <cellStyle name="40 % - Markeringsfarve4 2 3 6 5 3" xfId="23391" xr:uid="{00000000-0005-0000-0000-0000836E0000}"/>
    <cellStyle name="40 % - Markeringsfarve4 2 3 6 5 4" xfId="38378" xr:uid="{00000000-0005-0000-0000-0000846E0000}"/>
    <cellStyle name="40 % - Markeringsfarve4 2 3 6 6" xfId="12746" xr:uid="{00000000-0005-0000-0000-0000856E0000}"/>
    <cellStyle name="40 % - Markeringsfarve4 2 3 6 6 2" xfId="29066" xr:uid="{00000000-0005-0000-0000-0000866E0000}"/>
    <cellStyle name="40 % - Markeringsfarve4 2 3 6 6 3" xfId="44031" xr:uid="{00000000-0005-0000-0000-0000876E0000}"/>
    <cellStyle name="40 % - Markeringsfarve4 2 3 6 7" xfId="22044" xr:uid="{00000000-0005-0000-0000-0000886E0000}"/>
    <cellStyle name="40 % - Markeringsfarve4 2 3 6 8" xfId="37032" xr:uid="{00000000-0005-0000-0000-0000896E0000}"/>
    <cellStyle name="40 % - Markeringsfarve4 2 3 7" xfId="4614" xr:uid="{00000000-0005-0000-0000-00008A6E0000}"/>
    <cellStyle name="40 % - Markeringsfarve4 2 3 7 2" xfId="4615" xr:uid="{00000000-0005-0000-0000-00008B6E0000}"/>
    <cellStyle name="40 % - Markeringsfarve4 2 3 7 2 2" xfId="8272" xr:uid="{00000000-0005-0000-0000-00008C6E0000}"/>
    <cellStyle name="40 % - Markeringsfarve4 2 3 7 2 2 2" xfId="15751" xr:uid="{00000000-0005-0000-0000-00008D6E0000}"/>
    <cellStyle name="40 % - Markeringsfarve4 2 3 7 2 2 2 2" xfId="32066" xr:uid="{00000000-0005-0000-0000-00008E6E0000}"/>
    <cellStyle name="40 % - Markeringsfarve4 2 3 7 2 2 2 3" xfId="47030" xr:uid="{00000000-0005-0000-0000-00008F6E0000}"/>
    <cellStyle name="40 % - Markeringsfarve4 2 3 7 2 2 3" xfId="25044" xr:uid="{00000000-0005-0000-0000-0000906E0000}"/>
    <cellStyle name="40 % - Markeringsfarve4 2 3 7 2 2 4" xfId="40031" xr:uid="{00000000-0005-0000-0000-0000916E0000}"/>
    <cellStyle name="40 % - Markeringsfarve4 2 3 7 2 3" xfId="12752" xr:uid="{00000000-0005-0000-0000-0000926E0000}"/>
    <cellStyle name="40 % - Markeringsfarve4 2 3 7 2 3 2" xfId="29072" xr:uid="{00000000-0005-0000-0000-0000936E0000}"/>
    <cellStyle name="40 % - Markeringsfarve4 2 3 7 2 3 3" xfId="44037" xr:uid="{00000000-0005-0000-0000-0000946E0000}"/>
    <cellStyle name="40 % - Markeringsfarve4 2 3 7 2 4" xfId="22050" xr:uid="{00000000-0005-0000-0000-0000956E0000}"/>
    <cellStyle name="40 % - Markeringsfarve4 2 3 7 2 5" xfId="37038" xr:uid="{00000000-0005-0000-0000-0000966E0000}"/>
    <cellStyle name="40 % - Markeringsfarve4 2 3 7 3" xfId="6858" xr:uid="{00000000-0005-0000-0000-0000976E0000}"/>
    <cellStyle name="40 % - Markeringsfarve4 2 3 7 3 2" xfId="14353" xr:uid="{00000000-0005-0000-0000-0000986E0000}"/>
    <cellStyle name="40 % - Markeringsfarve4 2 3 7 3 2 2" xfId="30668" xr:uid="{00000000-0005-0000-0000-0000996E0000}"/>
    <cellStyle name="40 % - Markeringsfarve4 2 3 7 3 2 3" xfId="45632" xr:uid="{00000000-0005-0000-0000-00009A6E0000}"/>
    <cellStyle name="40 % - Markeringsfarve4 2 3 7 3 3" xfId="23646" xr:uid="{00000000-0005-0000-0000-00009B6E0000}"/>
    <cellStyle name="40 % - Markeringsfarve4 2 3 7 3 4" xfId="38633" xr:uid="{00000000-0005-0000-0000-00009C6E0000}"/>
    <cellStyle name="40 % - Markeringsfarve4 2 3 7 4" xfId="12751" xr:uid="{00000000-0005-0000-0000-00009D6E0000}"/>
    <cellStyle name="40 % - Markeringsfarve4 2 3 7 4 2" xfId="29071" xr:uid="{00000000-0005-0000-0000-00009E6E0000}"/>
    <cellStyle name="40 % - Markeringsfarve4 2 3 7 4 3" xfId="44036" xr:uid="{00000000-0005-0000-0000-00009F6E0000}"/>
    <cellStyle name="40 % - Markeringsfarve4 2 3 7 5" xfId="22049" xr:uid="{00000000-0005-0000-0000-0000A06E0000}"/>
    <cellStyle name="40 % - Markeringsfarve4 2 3 7 6" xfId="37037" xr:uid="{00000000-0005-0000-0000-0000A16E0000}"/>
    <cellStyle name="40 % - Markeringsfarve4 2 3 8" xfId="4616" xr:uid="{00000000-0005-0000-0000-0000A26E0000}"/>
    <cellStyle name="40 % - Markeringsfarve4 2 3 8 2" xfId="7500" xr:uid="{00000000-0005-0000-0000-0000A36E0000}"/>
    <cellStyle name="40 % - Markeringsfarve4 2 3 8 2 2" xfId="14989" xr:uid="{00000000-0005-0000-0000-0000A46E0000}"/>
    <cellStyle name="40 % - Markeringsfarve4 2 3 8 2 2 2" xfId="31304" xr:uid="{00000000-0005-0000-0000-0000A56E0000}"/>
    <cellStyle name="40 % - Markeringsfarve4 2 3 8 2 2 3" xfId="46268" xr:uid="{00000000-0005-0000-0000-0000A66E0000}"/>
    <cellStyle name="40 % - Markeringsfarve4 2 3 8 2 3" xfId="24282" xr:uid="{00000000-0005-0000-0000-0000A76E0000}"/>
    <cellStyle name="40 % - Markeringsfarve4 2 3 8 2 4" xfId="39269" xr:uid="{00000000-0005-0000-0000-0000A86E0000}"/>
    <cellStyle name="40 % - Markeringsfarve4 2 3 8 3" xfId="12753" xr:uid="{00000000-0005-0000-0000-0000A96E0000}"/>
    <cellStyle name="40 % - Markeringsfarve4 2 3 8 3 2" xfId="29073" xr:uid="{00000000-0005-0000-0000-0000AA6E0000}"/>
    <cellStyle name="40 % - Markeringsfarve4 2 3 8 3 3" xfId="44038" xr:uid="{00000000-0005-0000-0000-0000AB6E0000}"/>
    <cellStyle name="40 % - Markeringsfarve4 2 3 8 4" xfId="22051" xr:uid="{00000000-0005-0000-0000-0000AC6E0000}"/>
    <cellStyle name="40 % - Markeringsfarve4 2 3 8 5" xfId="37039" xr:uid="{00000000-0005-0000-0000-0000AD6E0000}"/>
    <cellStyle name="40 % - Markeringsfarve4 2 3 9" xfId="4617" xr:uid="{00000000-0005-0000-0000-0000AE6E0000}"/>
    <cellStyle name="40 % - Markeringsfarve4 2 3 9 2" xfId="9441" xr:uid="{00000000-0005-0000-0000-0000AF6E0000}"/>
    <cellStyle name="40 % - Markeringsfarve4 2 3 9 2 2" xfId="16895" xr:uid="{00000000-0005-0000-0000-0000B06E0000}"/>
    <cellStyle name="40 % - Markeringsfarve4 2 3 9 2 2 2" xfId="33210" xr:uid="{00000000-0005-0000-0000-0000B16E0000}"/>
    <cellStyle name="40 % - Markeringsfarve4 2 3 9 2 2 3" xfId="48174" xr:uid="{00000000-0005-0000-0000-0000B26E0000}"/>
    <cellStyle name="40 % - Markeringsfarve4 2 3 9 2 3" xfId="26188" xr:uid="{00000000-0005-0000-0000-0000B36E0000}"/>
    <cellStyle name="40 % - Markeringsfarve4 2 3 9 2 4" xfId="41175" xr:uid="{00000000-0005-0000-0000-0000B46E0000}"/>
    <cellStyle name="40 % - Markeringsfarve4 2 3 9 3" xfId="12754" xr:uid="{00000000-0005-0000-0000-0000B56E0000}"/>
    <cellStyle name="40 % - Markeringsfarve4 2 3 9 3 2" xfId="29074" xr:uid="{00000000-0005-0000-0000-0000B66E0000}"/>
    <cellStyle name="40 % - Markeringsfarve4 2 3 9 3 3" xfId="44039" xr:uid="{00000000-0005-0000-0000-0000B76E0000}"/>
    <cellStyle name="40 % - Markeringsfarve4 2 3 9 4" xfId="22052" xr:uid="{00000000-0005-0000-0000-0000B86E0000}"/>
    <cellStyle name="40 % - Markeringsfarve4 2 3 9 5" xfId="37040" xr:uid="{00000000-0005-0000-0000-0000B96E0000}"/>
    <cellStyle name="40 % - Markeringsfarve4 2 4" xfId="4618" xr:uid="{00000000-0005-0000-0000-0000BA6E0000}"/>
    <cellStyle name="40 % - Markeringsfarve4 2 4 2" xfId="4619" xr:uid="{00000000-0005-0000-0000-0000BB6E0000}"/>
    <cellStyle name="40 % - Markeringsfarve4 2 4 2 2" xfId="4620" xr:uid="{00000000-0005-0000-0000-0000BC6E0000}"/>
    <cellStyle name="40 % - Markeringsfarve4 2 4 2 2 2" xfId="8313" xr:uid="{00000000-0005-0000-0000-0000BD6E0000}"/>
    <cellStyle name="40 % - Markeringsfarve4 2 4 2 2 2 2" xfId="15792" xr:uid="{00000000-0005-0000-0000-0000BE6E0000}"/>
    <cellStyle name="40 % - Markeringsfarve4 2 4 2 2 2 2 2" xfId="32107" xr:uid="{00000000-0005-0000-0000-0000BF6E0000}"/>
    <cellStyle name="40 % - Markeringsfarve4 2 4 2 2 2 2 3" xfId="47071" xr:uid="{00000000-0005-0000-0000-0000C06E0000}"/>
    <cellStyle name="40 % - Markeringsfarve4 2 4 2 2 2 3" xfId="25085" xr:uid="{00000000-0005-0000-0000-0000C16E0000}"/>
    <cellStyle name="40 % - Markeringsfarve4 2 4 2 2 2 4" xfId="40072" xr:uid="{00000000-0005-0000-0000-0000C26E0000}"/>
    <cellStyle name="40 % - Markeringsfarve4 2 4 2 2 3" xfId="12757" xr:uid="{00000000-0005-0000-0000-0000C36E0000}"/>
    <cellStyle name="40 % - Markeringsfarve4 2 4 2 2 3 2" xfId="29077" xr:uid="{00000000-0005-0000-0000-0000C46E0000}"/>
    <cellStyle name="40 % - Markeringsfarve4 2 4 2 2 3 3" xfId="44042" xr:uid="{00000000-0005-0000-0000-0000C56E0000}"/>
    <cellStyle name="40 % - Markeringsfarve4 2 4 2 2 4" xfId="22055" xr:uid="{00000000-0005-0000-0000-0000C66E0000}"/>
    <cellStyle name="40 % - Markeringsfarve4 2 4 2 2 5" xfId="37043" xr:uid="{00000000-0005-0000-0000-0000C76E0000}"/>
    <cellStyle name="40 % - Markeringsfarve4 2 4 2 3" xfId="6891" xr:uid="{00000000-0005-0000-0000-0000C86E0000}"/>
    <cellStyle name="40 % - Markeringsfarve4 2 4 2 3 2" xfId="14386" xr:uid="{00000000-0005-0000-0000-0000C96E0000}"/>
    <cellStyle name="40 % - Markeringsfarve4 2 4 2 3 2 2" xfId="30701" xr:uid="{00000000-0005-0000-0000-0000CA6E0000}"/>
    <cellStyle name="40 % - Markeringsfarve4 2 4 2 3 2 3" xfId="45665" xr:uid="{00000000-0005-0000-0000-0000CB6E0000}"/>
    <cellStyle name="40 % - Markeringsfarve4 2 4 2 3 3" xfId="23679" xr:uid="{00000000-0005-0000-0000-0000CC6E0000}"/>
    <cellStyle name="40 % - Markeringsfarve4 2 4 2 3 4" xfId="38666" xr:uid="{00000000-0005-0000-0000-0000CD6E0000}"/>
    <cellStyle name="40 % - Markeringsfarve4 2 4 2 4" xfId="12756" xr:uid="{00000000-0005-0000-0000-0000CE6E0000}"/>
    <cellStyle name="40 % - Markeringsfarve4 2 4 2 4 2" xfId="29076" xr:uid="{00000000-0005-0000-0000-0000CF6E0000}"/>
    <cellStyle name="40 % - Markeringsfarve4 2 4 2 4 3" xfId="44041" xr:uid="{00000000-0005-0000-0000-0000D06E0000}"/>
    <cellStyle name="40 % - Markeringsfarve4 2 4 2 5" xfId="22054" xr:uid="{00000000-0005-0000-0000-0000D16E0000}"/>
    <cellStyle name="40 % - Markeringsfarve4 2 4 2 6" xfId="37042" xr:uid="{00000000-0005-0000-0000-0000D26E0000}"/>
    <cellStyle name="40 % - Markeringsfarve4 2 4 3" xfId="4621" xr:uid="{00000000-0005-0000-0000-0000D36E0000}"/>
    <cellStyle name="40 % - Markeringsfarve4 2 4 3 2" xfId="7543" xr:uid="{00000000-0005-0000-0000-0000D46E0000}"/>
    <cellStyle name="40 % - Markeringsfarve4 2 4 3 2 2" xfId="15032" xr:uid="{00000000-0005-0000-0000-0000D56E0000}"/>
    <cellStyle name="40 % - Markeringsfarve4 2 4 3 2 2 2" xfId="31347" xr:uid="{00000000-0005-0000-0000-0000D66E0000}"/>
    <cellStyle name="40 % - Markeringsfarve4 2 4 3 2 2 3" xfId="46311" xr:uid="{00000000-0005-0000-0000-0000D76E0000}"/>
    <cellStyle name="40 % - Markeringsfarve4 2 4 3 2 3" xfId="24325" xr:uid="{00000000-0005-0000-0000-0000D86E0000}"/>
    <cellStyle name="40 % - Markeringsfarve4 2 4 3 2 4" xfId="39312" xr:uid="{00000000-0005-0000-0000-0000D96E0000}"/>
    <cellStyle name="40 % - Markeringsfarve4 2 4 3 3" xfId="12758" xr:uid="{00000000-0005-0000-0000-0000DA6E0000}"/>
    <cellStyle name="40 % - Markeringsfarve4 2 4 3 3 2" xfId="29078" xr:uid="{00000000-0005-0000-0000-0000DB6E0000}"/>
    <cellStyle name="40 % - Markeringsfarve4 2 4 3 3 3" xfId="44043" xr:uid="{00000000-0005-0000-0000-0000DC6E0000}"/>
    <cellStyle name="40 % - Markeringsfarve4 2 4 3 4" xfId="22056" xr:uid="{00000000-0005-0000-0000-0000DD6E0000}"/>
    <cellStyle name="40 % - Markeringsfarve4 2 4 3 5" xfId="37044" xr:uid="{00000000-0005-0000-0000-0000DE6E0000}"/>
    <cellStyle name="40 % - Markeringsfarve4 2 4 4" xfId="4622" xr:uid="{00000000-0005-0000-0000-0000DF6E0000}"/>
    <cellStyle name="40 % - Markeringsfarve4 2 4 4 2" xfId="9307" xr:uid="{00000000-0005-0000-0000-0000E06E0000}"/>
    <cellStyle name="40 % - Markeringsfarve4 2 4 4 2 2" xfId="16768" xr:uid="{00000000-0005-0000-0000-0000E16E0000}"/>
    <cellStyle name="40 % - Markeringsfarve4 2 4 4 2 2 2" xfId="33083" xr:uid="{00000000-0005-0000-0000-0000E26E0000}"/>
    <cellStyle name="40 % - Markeringsfarve4 2 4 4 2 2 3" xfId="48047" xr:uid="{00000000-0005-0000-0000-0000E36E0000}"/>
    <cellStyle name="40 % - Markeringsfarve4 2 4 4 2 3" xfId="26061" xr:uid="{00000000-0005-0000-0000-0000E46E0000}"/>
    <cellStyle name="40 % - Markeringsfarve4 2 4 4 2 4" xfId="41048" xr:uid="{00000000-0005-0000-0000-0000E56E0000}"/>
    <cellStyle name="40 % - Markeringsfarve4 2 4 4 3" xfId="12759" xr:uid="{00000000-0005-0000-0000-0000E66E0000}"/>
    <cellStyle name="40 % - Markeringsfarve4 2 4 4 3 2" xfId="29079" xr:uid="{00000000-0005-0000-0000-0000E76E0000}"/>
    <cellStyle name="40 % - Markeringsfarve4 2 4 4 3 3" xfId="44044" xr:uid="{00000000-0005-0000-0000-0000E86E0000}"/>
    <cellStyle name="40 % - Markeringsfarve4 2 4 4 4" xfId="22057" xr:uid="{00000000-0005-0000-0000-0000E96E0000}"/>
    <cellStyle name="40 % - Markeringsfarve4 2 4 4 5" xfId="37045" xr:uid="{00000000-0005-0000-0000-0000EA6E0000}"/>
    <cellStyle name="40 % - Markeringsfarve4 2 4 5" xfId="6603" xr:uid="{00000000-0005-0000-0000-0000EB6E0000}"/>
    <cellStyle name="40 % - Markeringsfarve4 2 4 5 2" xfId="14099" xr:uid="{00000000-0005-0000-0000-0000EC6E0000}"/>
    <cellStyle name="40 % - Markeringsfarve4 2 4 5 2 2" xfId="30414" xr:uid="{00000000-0005-0000-0000-0000ED6E0000}"/>
    <cellStyle name="40 % - Markeringsfarve4 2 4 5 2 3" xfId="45378" xr:uid="{00000000-0005-0000-0000-0000EE6E0000}"/>
    <cellStyle name="40 % - Markeringsfarve4 2 4 5 3" xfId="23392" xr:uid="{00000000-0005-0000-0000-0000EF6E0000}"/>
    <cellStyle name="40 % - Markeringsfarve4 2 4 5 4" xfId="38379" xr:uid="{00000000-0005-0000-0000-0000F06E0000}"/>
    <cellStyle name="40 % - Markeringsfarve4 2 4 6" xfId="12755" xr:uid="{00000000-0005-0000-0000-0000F16E0000}"/>
    <cellStyle name="40 % - Markeringsfarve4 2 4 6 2" xfId="29075" xr:uid="{00000000-0005-0000-0000-0000F26E0000}"/>
    <cellStyle name="40 % - Markeringsfarve4 2 4 6 3" xfId="44040" xr:uid="{00000000-0005-0000-0000-0000F36E0000}"/>
    <cellStyle name="40 % - Markeringsfarve4 2 4 7" xfId="22053" xr:uid="{00000000-0005-0000-0000-0000F46E0000}"/>
    <cellStyle name="40 % - Markeringsfarve4 2 4 8" xfId="37041" xr:uid="{00000000-0005-0000-0000-0000F56E0000}"/>
    <cellStyle name="40 % - Markeringsfarve4 2 5" xfId="4623" xr:uid="{00000000-0005-0000-0000-0000F66E0000}"/>
    <cellStyle name="40 % - Markeringsfarve4 2 5 2" xfId="4624" xr:uid="{00000000-0005-0000-0000-0000F76E0000}"/>
    <cellStyle name="40 % - Markeringsfarve4 2 5 2 2" xfId="4625" xr:uid="{00000000-0005-0000-0000-0000F86E0000}"/>
    <cellStyle name="40 % - Markeringsfarve4 2 5 2 2 2" xfId="8480" xr:uid="{00000000-0005-0000-0000-0000F96E0000}"/>
    <cellStyle name="40 % - Markeringsfarve4 2 5 2 2 2 2" xfId="15959" xr:uid="{00000000-0005-0000-0000-0000FA6E0000}"/>
    <cellStyle name="40 % - Markeringsfarve4 2 5 2 2 2 2 2" xfId="32274" xr:uid="{00000000-0005-0000-0000-0000FB6E0000}"/>
    <cellStyle name="40 % - Markeringsfarve4 2 5 2 2 2 2 3" xfId="47238" xr:uid="{00000000-0005-0000-0000-0000FC6E0000}"/>
    <cellStyle name="40 % - Markeringsfarve4 2 5 2 2 2 3" xfId="25252" xr:uid="{00000000-0005-0000-0000-0000FD6E0000}"/>
    <cellStyle name="40 % - Markeringsfarve4 2 5 2 2 2 4" xfId="40239" xr:uid="{00000000-0005-0000-0000-0000FE6E0000}"/>
    <cellStyle name="40 % - Markeringsfarve4 2 5 2 2 3" xfId="12762" xr:uid="{00000000-0005-0000-0000-0000FF6E0000}"/>
    <cellStyle name="40 % - Markeringsfarve4 2 5 2 2 3 2" xfId="29082" xr:uid="{00000000-0005-0000-0000-0000006F0000}"/>
    <cellStyle name="40 % - Markeringsfarve4 2 5 2 2 3 3" xfId="44047" xr:uid="{00000000-0005-0000-0000-0000016F0000}"/>
    <cellStyle name="40 % - Markeringsfarve4 2 5 2 2 4" xfId="22060" xr:uid="{00000000-0005-0000-0000-0000026F0000}"/>
    <cellStyle name="40 % - Markeringsfarve4 2 5 2 2 5" xfId="37048" xr:uid="{00000000-0005-0000-0000-0000036F0000}"/>
    <cellStyle name="40 % - Markeringsfarve4 2 5 2 3" xfId="7026" xr:uid="{00000000-0005-0000-0000-0000046F0000}"/>
    <cellStyle name="40 % - Markeringsfarve4 2 5 2 3 2" xfId="14521" xr:uid="{00000000-0005-0000-0000-0000056F0000}"/>
    <cellStyle name="40 % - Markeringsfarve4 2 5 2 3 2 2" xfId="30836" xr:uid="{00000000-0005-0000-0000-0000066F0000}"/>
    <cellStyle name="40 % - Markeringsfarve4 2 5 2 3 2 3" xfId="45800" xr:uid="{00000000-0005-0000-0000-0000076F0000}"/>
    <cellStyle name="40 % - Markeringsfarve4 2 5 2 3 3" xfId="23814" xr:uid="{00000000-0005-0000-0000-0000086F0000}"/>
    <cellStyle name="40 % - Markeringsfarve4 2 5 2 3 4" xfId="38801" xr:uid="{00000000-0005-0000-0000-0000096F0000}"/>
    <cellStyle name="40 % - Markeringsfarve4 2 5 2 4" xfId="12761" xr:uid="{00000000-0005-0000-0000-00000A6F0000}"/>
    <cellStyle name="40 % - Markeringsfarve4 2 5 2 4 2" xfId="29081" xr:uid="{00000000-0005-0000-0000-00000B6F0000}"/>
    <cellStyle name="40 % - Markeringsfarve4 2 5 2 4 3" xfId="44046" xr:uid="{00000000-0005-0000-0000-00000C6F0000}"/>
    <cellStyle name="40 % - Markeringsfarve4 2 5 2 5" xfId="22059" xr:uid="{00000000-0005-0000-0000-00000D6F0000}"/>
    <cellStyle name="40 % - Markeringsfarve4 2 5 2 6" xfId="37047" xr:uid="{00000000-0005-0000-0000-00000E6F0000}"/>
    <cellStyle name="40 % - Markeringsfarve4 2 5 3" xfId="4626" xr:uid="{00000000-0005-0000-0000-00000F6F0000}"/>
    <cellStyle name="40 % - Markeringsfarve4 2 5 3 2" xfId="7710" xr:uid="{00000000-0005-0000-0000-0000106F0000}"/>
    <cellStyle name="40 % - Markeringsfarve4 2 5 3 2 2" xfId="15199" xr:uid="{00000000-0005-0000-0000-0000116F0000}"/>
    <cellStyle name="40 % - Markeringsfarve4 2 5 3 2 2 2" xfId="31514" xr:uid="{00000000-0005-0000-0000-0000126F0000}"/>
    <cellStyle name="40 % - Markeringsfarve4 2 5 3 2 2 3" xfId="46478" xr:uid="{00000000-0005-0000-0000-0000136F0000}"/>
    <cellStyle name="40 % - Markeringsfarve4 2 5 3 2 3" xfId="24492" xr:uid="{00000000-0005-0000-0000-0000146F0000}"/>
    <cellStyle name="40 % - Markeringsfarve4 2 5 3 2 4" xfId="39479" xr:uid="{00000000-0005-0000-0000-0000156F0000}"/>
    <cellStyle name="40 % - Markeringsfarve4 2 5 3 3" xfId="12763" xr:uid="{00000000-0005-0000-0000-0000166F0000}"/>
    <cellStyle name="40 % - Markeringsfarve4 2 5 3 3 2" xfId="29083" xr:uid="{00000000-0005-0000-0000-0000176F0000}"/>
    <cellStyle name="40 % - Markeringsfarve4 2 5 3 3 3" xfId="44048" xr:uid="{00000000-0005-0000-0000-0000186F0000}"/>
    <cellStyle name="40 % - Markeringsfarve4 2 5 3 4" xfId="22061" xr:uid="{00000000-0005-0000-0000-0000196F0000}"/>
    <cellStyle name="40 % - Markeringsfarve4 2 5 3 5" xfId="37049" xr:uid="{00000000-0005-0000-0000-00001A6F0000}"/>
    <cellStyle name="40 % - Markeringsfarve4 2 5 4" xfId="4627" xr:uid="{00000000-0005-0000-0000-00001B6F0000}"/>
    <cellStyle name="40 % - Markeringsfarve4 2 5 4 2" xfId="8957" xr:uid="{00000000-0005-0000-0000-00001C6F0000}"/>
    <cellStyle name="40 % - Markeringsfarve4 2 5 4 2 2" xfId="16429" xr:uid="{00000000-0005-0000-0000-00001D6F0000}"/>
    <cellStyle name="40 % - Markeringsfarve4 2 5 4 2 2 2" xfId="32744" xr:uid="{00000000-0005-0000-0000-00001E6F0000}"/>
    <cellStyle name="40 % - Markeringsfarve4 2 5 4 2 2 3" xfId="47708" xr:uid="{00000000-0005-0000-0000-00001F6F0000}"/>
    <cellStyle name="40 % - Markeringsfarve4 2 5 4 2 3" xfId="25722" xr:uid="{00000000-0005-0000-0000-0000206F0000}"/>
    <cellStyle name="40 % - Markeringsfarve4 2 5 4 2 4" xfId="40709" xr:uid="{00000000-0005-0000-0000-0000216F0000}"/>
    <cellStyle name="40 % - Markeringsfarve4 2 5 4 3" xfId="12764" xr:uid="{00000000-0005-0000-0000-0000226F0000}"/>
    <cellStyle name="40 % - Markeringsfarve4 2 5 4 3 2" xfId="29084" xr:uid="{00000000-0005-0000-0000-0000236F0000}"/>
    <cellStyle name="40 % - Markeringsfarve4 2 5 4 3 3" xfId="44049" xr:uid="{00000000-0005-0000-0000-0000246F0000}"/>
    <cellStyle name="40 % - Markeringsfarve4 2 5 4 4" xfId="22062" xr:uid="{00000000-0005-0000-0000-0000256F0000}"/>
    <cellStyle name="40 % - Markeringsfarve4 2 5 4 5" xfId="37050" xr:uid="{00000000-0005-0000-0000-0000266F0000}"/>
    <cellStyle name="40 % - Markeringsfarve4 2 5 5" xfId="6604" xr:uid="{00000000-0005-0000-0000-0000276F0000}"/>
    <cellStyle name="40 % - Markeringsfarve4 2 5 5 2" xfId="14100" xr:uid="{00000000-0005-0000-0000-0000286F0000}"/>
    <cellStyle name="40 % - Markeringsfarve4 2 5 5 2 2" xfId="30415" xr:uid="{00000000-0005-0000-0000-0000296F0000}"/>
    <cellStyle name="40 % - Markeringsfarve4 2 5 5 2 3" xfId="45379" xr:uid="{00000000-0005-0000-0000-00002A6F0000}"/>
    <cellStyle name="40 % - Markeringsfarve4 2 5 5 3" xfId="23393" xr:uid="{00000000-0005-0000-0000-00002B6F0000}"/>
    <cellStyle name="40 % - Markeringsfarve4 2 5 5 4" xfId="38380" xr:uid="{00000000-0005-0000-0000-00002C6F0000}"/>
    <cellStyle name="40 % - Markeringsfarve4 2 5 6" xfId="12760" xr:uid="{00000000-0005-0000-0000-00002D6F0000}"/>
    <cellStyle name="40 % - Markeringsfarve4 2 5 6 2" xfId="29080" xr:uid="{00000000-0005-0000-0000-00002E6F0000}"/>
    <cellStyle name="40 % - Markeringsfarve4 2 5 6 3" xfId="44045" xr:uid="{00000000-0005-0000-0000-00002F6F0000}"/>
    <cellStyle name="40 % - Markeringsfarve4 2 5 7" xfId="22058" xr:uid="{00000000-0005-0000-0000-0000306F0000}"/>
    <cellStyle name="40 % - Markeringsfarve4 2 5 8" xfId="37046" xr:uid="{00000000-0005-0000-0000-0000316F0000}"/>
    <cellStyle name="40 % - Markeringsfarve4 2 6" xfId="4628" xr:uid="{00000000-0005-0000-0000-0000326F0000}"/>
    <cellStyle name="40 % - Markeringsfarve4 2 6 2" xfId="4629" xr:uid="{00000000-0005-0000-0000-0000336F0000}"/>
    <cellStyle name="40 % - Markeringsfarve4 2 6 2 2" xfId="4630" xr:uid="{00000000-0005-0000-0000-0000346F0000}"/>
    <cellStyle name="40 % - Markeringsfarve4 2 6 2 2 2" xfId="8551" xr:uid="{00000000-0005-0000-0000-0000356F0000}"/>
    <cellStyle name="40 % - Markeringsfarve4 2 6 2 2 2 2" xfId="16030" xr:uid="{00000000-0005-0000-0000-0000366F0000}"/>
    <cellStyle name="40 % - Markeringsfarve4 2 6 2 2 2 2 2" xfId="32345" xr:uid="{00000000-0005-0000-0000-0000376F0000}"/>
    <cellStyle name="40 % - Markeringsfarve4 2 6 2 2 2 2 3" xfId="47309" xr:uid="{00000000-0005-0000-0000-0000386F0000}"/>
    <cellStyle name="40 % - Markeringsfarve4 2 6 2 2 2 3" xfId="25323" xr:uid="{00000000-0005-0000-0000-0000396F0000}"/>
    <cellStyle name="40 % - Markeringsfarve4 2 6 2 2 2 4" xfId="40310" xr:uid="{00000000-0005-0000-0000-00003A6F0000}"/>
    <cellStyle name="40 % - Markeringsfarve4 2 6 2 2 3" xfId="12767" xr:uid="{00000000-0005-0000-0000-00003B6F0000}"/>
    <cellStyle name="40 % - Markeringsfarve4 2 6 2 2 3 2" xfId="29087" xr:uid="{00000000-0005-0000-0000-00003C6F0000}"/>
    <cellStyle name="40 % - Markeringsfarve4 2 6 2 2 3 3" xfId="44052" xr:uid="{00000000-0005-0000-0000-00003D6F0000}"/>
    <cellStyle name="40 % - Markeringsfarve4 2 6 2 2 4" xfId="22065" xr:uid="{00000000-0005-0000-0000-00003E6F0000}"/>
    <cellStyle name="40 % - Markeringsfarve4 2 6 2 2 5" xfId="37053" xr:uid="{00000000-0005-0000-0000-00003F6F0000}"/>
    <cellStyle name="40 % - Markeringsfarve4 2 6 2 3" xfId="7093" xr:uid="{00000000-0005-0000-0000-0000406F0000}"/>
    <cellStyle name="40 % - Markeringsfarve4 2 6 2 3 2" xfId="14585" xr:uid="{00000000-0005-0000-0000-0000416F0000}"/>
    <cellStyle name="40 % - Markeringsfarve4 2 6 2 3 2 2" xfId="30900" xr:uid="{00000000-0005-0000-0000-0000426F0000}"/>
    <cellStyle name="40 % - Markeringsfarve4 2 6 2 3 2 3" xfId="45864" xr:uid="{00000000-0005-0000-0000-0000436F0000}"/>
    <cellStyle name="40 % - Markeringsfarve4 2 6 2 3 3" xfId="23878" xr:uid="{00000000-0005-0000-0000-0000446F0000}"/>
    <cellStyle name="40 % - Markeringsfarve4 2 6 2 3 4" xfId="38865" xr:uid="{00000000-0005-0000-0000-0000456F0000}"/>
    <cellStyle name="40 % - Markeringsfarve4 2 6 2 4" xfId="12766" xr:uid="{00000000-0005-0000-0000-0000466F0000}"/>
    <cellStyle name="40 % - Markeringsfarve4 2 6 2 4 2" xfId="29086" xr:uid="{00000000-0005-0000-0000-0000476F0000}"/>
    <cellStyle name="40 % - Markeringsfarve4 2 6 2 4 3" xfId="44051" xr:uid="{00000000-0005-0000-0000-0000486F0000}"/>
    <cellStyle name="40 % - Markeringsfarve4 2 6 2 5" xfId="22064" xr:uid="{00000000-0005-0000-0000-0000496F0000}"/>
    <cellStyle name="40 % - Markeringsfarve4 2 6 2 6" xfId="37052" xr:uid="{00000000-0005-0000-0000-00004A6F0000}"/>
    <cellStyle name="40 % - Markeringsfarve4 2 6 3" xfId="4631" xr:uid="{00000000-0005-0000-0000-00004B6F0000}"/>
    <cellStyle name="40 % - Markeringsfarve4 2 6 3 2" xfId="7827" xr:uid="{00000000-0005-0000-0000-00004C6F0000}"/>
    <cellStyle name="40 % - Markeringsfarve4 2 6 3 2 2" xfId="15315" xr:uid="{00000000-0005-0000-0000-00004D6F0000}"/>
    <cellStyle name="40 % - Markeringsfarve4 2 6 3 2 2 2" xfId="31630" xr:uid="{00000000-0005-0000-0000-00004E6F0000}"/>
    <cellStyle name="40 % - Markeringsfarve4 2 6 3 2 2 3" xfId="46594" xr:uid="{00000000-0005-0000-0000-00004F6F0000}"/>
    <cellStyle name="40 % - Markeringsfarve4 2 6 3 2 3" xfId="24608" xr:uid="{00000000-0005-0000-0000-0000506F0000}"/>
    <cellStyle name="40 % - Markeringsfarve4 2 6 3 2 4" xfId="39595" xr:uid="{00000000-0005-0000-0000-0000516F0000}"/>
    <cellStyle name="40 % - Markeringsfarve4 2 6 3 3" xfId="12768" xr:uid="{00000000-0005-0000-0000-0000526F0000}"/>
    <cellStyle name="40 % - Markeringsfarve4 2 6 3 3 2" xfId="29088" xr:uid="{00000000-0005-0000-0000-0000536F0000}"/>
    <cellStyle name="40 % - Markeringsfarve4 2 6 3 3 3" xfId="44053" xr:uid="{00000000-0005-0000-0000-0000546F0000}"/>
    <cellStyle name="40 % - Markeringsfarve4 2 6 3 4" xfId="22066" xr:uid="{00000000-0005-0000-0000-0000556F0000}"/>
    <cellStyle name="40 % - Markeringsfarve4 2 6 3 5" xfId="37054" xr:uid="{00000000-0005-0000-0000-0000566F0000}"/>
    <cellStyle name="40 % - Markeringsfarve4 2 6 4" xfId="4632" xr:uid="{00000000-0005-0000-0000-0000576F0000}"/>
    <cellStyle name="40 % - Markeringsfarve4 2 6 4 2" xfId="9259" xr:uid="{00000000-0005-0000-0000-0000586F0000}"/>
    <cellStyle name="40 % - Markeringsfarve4 2 6 4 2 2" xfId="16724" xr:uid="{00000000-0005-0000-0000-0000596F0000}"/>
    <cellStyle name="40 % - Markeringsfarve4 2 6 4 2 2 2" xfId="33039" xr:uid="{00000000-0005-0000-0000-00005A6F0000}"/>
    <cellStyle name="40 % - Markeringsfarve4 2 6 4 2 2 3" xfId="48003" xr:uid="{00000000-0005-0000-0000-00005B6F0000}"/>
    <cellStyle name="40 % - Markeringsfarve4 2 6 4 2 3" xfId="26017" xr:uid="{00000000-0005-0000-0000-00005C6F0000}"/>
    <cellStyle name="40 % - Markeringsfarve4 2 6 4 2 4" xfId="41004" xr:uid="{00000000-0005-0000-0000-00005D6F0000}"/>
    <cellStyle name="40 % - Markeringsfarve4 2 6 4 3" xfId="12769" xr:uid="{00000000-0005-0000-0000-00005E6F0000}"/>
    <cellStyle name="40 % - Markeringsfarve4 2 6 4 3 2" xfId="29089" xr:uid="{00000000-0005-0000-0000-00005F6F0000}"/>
    <cellStyle name="40 % - Markeringsfarve4 2 6 4 3 3" xfId="44054" xr:uid="{00000000-0005-0000-0000-0000606F0000}"/>
    <cellStyle name="40 % - Markeringsfarve4 2 6 4 4" xfId="22067" xr:uid="{00000000-0005-0000-0000-0000616F0000}"/>
    <cellStyle name="40 % - Markeringsfarve4 2 6 4 5" xfId="37055" xr:uid="{00000000-0005-0000-0000-0000626F0000}"/>
    <cellStyle name="40 % - Markeringsfarve4 2 6 5" xfId="6605" xr:uid="{00000000-0005-0000-0000-0000636F0000}"/>
    <cellStyle name="40 % - Markeringsfarve4 2 6 5 2" xfId="14101" xr:uid="{00000000-0005-0000-0000-0000646F0000}"/>
    <cellStyle name="40 % - Markeringsfarve4 2 6 5 2 2" xfId="30416" xr:uid="{00000000-0005-0000-0000-0000656F0000}"/>
    <cellStyle name="40 % - Markeringsfarve4 2 6 5 2 3" xfId="45380" xr:uid="{00000000-0005-0000-0000-0000666F0000}"/>
    <cellStyle name="40 % - Markeringsfarve4 2 6 5 3" xfId="23394" xr:uid="{00000000-0005-0000-0000-0000676F0000}"/>
    <cellStyle name="40 % - Markeringsfarve4 2 6 5 4" xfId="38381" xr:uid="{00000000-0005-0000-0000-0000686F0000}"/>
    <cellStyle name="40 % - Markeringsfarve4 2 6 6" xfId="12765" xr:uid="{00000000-0005-0000-0000-0000696F0000}"/>
    <cellStyle name="40 % - Markeringsfarve4 2 6 6 2" xfId="29085" xr:uid="{00000000-0005-0000-0000-00006A6F0000}"/>
    <cellStyle name="40 % - Markeringsfarve4 2 6 6 3" xfId="44050" xr:uid="{00000000-0005-0000-0000-00006B6F0000}"/>
    <cellStyle name="40 % - Markeringsfarve4 2 6 7" xfId="22063" xr:uid="{00000000-0005-0000-0000-00006C6F0000}"/>
    <cellStyle name="40 % - Markeringsfarve4 2 6 8" xfId="37051" xr:uid="{00000000-0005-0000-0000-00006D6F0000}"/>
    <cellStyle name="40 % - Markeringsfarve4 2 7" xfId="4633" xr:uid="{00000000-0005-0000-0000-00006E6F0000}"/>
    <cellStyle name="40 % - Markeringsfarve4 2 7 2" xfId="4634" xr:uid="{00000000-0005-0000-0000-00006F6F0000}"/>
    <cellStyle name="40 % - Markeringsfarve4 2 7 2 2" xfId="4635" xr:uid="{00000000-0005-0000-0000-0000706F0000}"/>
    <cellStyle name="40 % - Markeringsfarve4 2 7 2 2 2" xfId="8668" xr:uid="{00000000-0005-0000-0000-0000716F0000}"/>
    <cellStyle name="40 % - Markeringsfarve4 2 7 2 2 2 2" xfId="16147" xr:uid="{00000000-0005-0000-0000-0000726F0000}"/>
    <cellStyle name="40 % - Markeringsfarve4 2 7 2 2 2 2 2" xfId="32462" xr:uid="{00000000-0005-0000-0000-0000736F0000}"/>
    <cellStyle name="40 % - Markeringsfarve4 2 7 2 2 2 2 3" xfId="47426" xr:uid="{00000000-0005-0000-0000-0000746F0000}"/>
    <cellStyle name="40 % - Markeringsfarve4 2 7 2 2 2 3" xfId="25440" xr:uid="{00000000-0005-0000-0000-0000756F0000}"/>
    <cellStyle name="40 % - Markeringsfarve4 2 7 2 2 2 4" xfId="40427" xr:uid="{00000000-0005-0000-0000-0000766F0000}"/>
    <cellStyle name="40 % - Markeringsfarve4 2 7 2 2 3" xfId="12772" xr:uid="{00000000-0005-0000-0000-0000776F0000}"/>
    <cellStyle name="40 % - Markeringsfarve4 2 7 2 2 3 2" xfId="29092" xr:uid="{00000000-0005-0000-0000-0000786F0000}"/>
    <cellStyle name="40 % - Markeringsfarve4 2 7 2 2 3 3" xfId="44057" xr:uid="{00000000-0005-0000-0000-0000796F0000}"/>
    <cellStyle name="40 % - Markeringsfarve4 2 7 2 2 4" xfId="22070" xr:uid="{00000000-0005-0000-0000-00007A6F0000}"/>
    <cellStyle name="40 % - Markeringsfarve4 2 7 2 2 5" xfId="37058" xr:uid="{00000000-0005-0000-0000-00007B6F0000}"/>
    <cellStyle name="40 % - Markeringsfarve4 2 7 2 3" xfId="7192" xr:uid="{00000000-0005-0000-0000-00007C6F0000}"/>
    <cellStyle name="40 % - Markeringsfarve4 2 7 2 3 2" xfId="14684" xr:uid="{00000000-0005-0000-0000-00007D6F0000}"/>
    <cellStyle name="40 % - Markeringsfarve4 2 7 2 3 2 2" xfId="30999" xr:uid="{00000000-0005-0000-0000-00007E6F0000}"/>
    <cellStyle name="40 % - Markeringsfarve4 2 7 2 3 2 3" xfId="45963" xr:uid="{00000000-0005-0000-0000-00007F6F0000}"/>
    <cellStyle name="40 % - Markeringsfarve4 2 7 2 3 3" xfId="23977" xr:uid="{00000000-0005-0000-0000-0000806F0000}"/>
    <cellStyle name="40 % - Markeringsfarve4 2 7 2 3 4" xfId="38964" xr:uid="{00000000-0005-0000-0000-0000816F0000}"/>
    <cellStyle name="40 % - Markeringsfarve4 2 7 2 4" xfId="12771" xr:uid="{00000000-0005-0000-0000-0000826F0000}"/>
    <cellStyle name="40 % - Markeringsfarve4 2 7 2 4 2" xfId="29091" xr:uid="{00000000-0005-0000-0000-0000836F0000}"/>
    <cellStyle name="40 % - Markeringsfarve4 2 7 2 4 3" xfId="44056" xr:uid="{00000000-0005-0000-0000-0000846F0000}"/>
    <cellStyle name="40 % - Markeringsfarve4 2 7 2 5" xfId="22069" xr:uid="{00000000-0005-0000-0000-0000856F0000}"/>
    <cellStyle name="40 % - Markeringsfarve4 2 7 2 6" xfId="37057" xr:uid="{00000000-0005-0000-0000-0000866F0000}"/>
    <cellStyle name="40 % - Markeringsfarve4 2 7 3" xfId="4636" xr:uid="{00000000-0005-0000-0000-0000876F0000}"/>
    <cellStyle name="40 % - Markeringsfarve4 2 7 3 2" xfId="7944" xr:uid="{00000000-0005-0000-0000-0000886F0000}"/>
    <cellStyle name="40 % - Markeringsfarve4 2 7 3 2 2" xfId="15432" xr:uid="{00000000-0005-0000-0000-0000896F0000}"/>
    <cellStyle name="40 % - Markeringsfarve4 2 7 3 2 2 2" xfId="31747" xr:uid="{00000000-0005-0000-0000-00008A6F0000}"/>
    <cellStyle name="40 % - Markeringsfarve4 2 7 3 2 2 3" xfId="46711" xr:uid="{00000000-0005-0000-0000-00008B6F0000}"/>
    <cellStyle name="40 % - Markeringsfarve4 2 7 3 2 3" xfId="24725" xr:uid="{00000000-0005-0000-0000-00008C6F0000}"/>
    <cellStyle name="40 % - Markeringsfarve4 2 7 3 2 4" xfId="39712" xr:uid="{00000000-0005-0000-0000-00008D6F0000}"/>
    <cellStyle name="40 % - Markeringsfarve4 2 7 3 3" xfId="12773" xr:uid="{00000000-0005-0000-0000-00008E6F0000}"/>
    <cellStyle name="40 % - Markeringsfarve4 2 7 3 3 2" xfId="29093" xr:uid="{00000000-0005-0000-0000-00008F6F0000}"/>
    <cellStyle name="40 % - Markeringsfarve4 2 7 3 3 3" xfId="44058" xr:uid="{00000000-0005-0000-0000-0000906F0000}"/>
    <cellStyle name="40 % - Markeringsfarve4 2 7 3 4" xfId="22071" xr:uid="{00000000-0005-0000-0000-0000916F0000}"/>
    <cellStyle name="40 % - Markeringsfarve4 2 7 3 5" xfId="37059" xr:uid="{00000000-0005-0000-0000-0000926F0000}"/>
    <cellStyle name="40 % - Markeringsfarve4 2 7 4" xfId="4637" xr:uid="{00000000-0005-0000-0000-0000936F0000}"/>
    <cellStyle name="40 % - Markeringsfarve4 2 7 4 2" xfId="8909" xr:uid="{00000000-0005-0000-0000-0000946F0000}"/>
    <cellStyle name="40 % - Markeringsfarve4 2 7 4 2 2" xfId="16384" xr:uid="{00000000-0005-0000-0000-0000956F0000}"/>
    <cellStyle name="40 % - Markeringsfarve4 2 7 4 2 2 2" xfId="32699" xr:uid="{00000000-0005-0000-0000-0000966F0000}"/>
    <cellStyle name="40 % - Markeringsfarve4 2 7 4 2 2 3" xfId="47663" xr:uid="{00000000-0005-0000-0000-0000976F0000}"/>
    <cellStyle name="40 % - Markeringsfarve4 2 7 4 2 3" xfId="25677" xr:uid="{00000000-0005-0000-0000-0000986F0000}"/>
    <cellStyle name="40 % - Markeringsfarve4 2 7 4 2 4" xfId="40664" xr:uid="{00000000-0005-0000-0000-0000996F0000}"/>
    <cellStyle name="40 % - Markeringsfarve4 2 7 4 3" xfId="12774" xr:uid="{00000000-0005-0000-0000-00009A6F0000}"/>
    <cellStyle name="40 % - Markeringsfarve4 2 7 4 3 2" xfId="29094" xr:uid="{00000000-0005-0000-0000-00009B6F0000}"/>
    <cellStyle name="40 % - Markeringsfarve4 2 7 4 3 3" xfId="44059" xr:uid="{00000000-0005-0000-0000-00009C6F0000}"/>
    <cellStyle name="40 % - Markeringsfarve4 2 7 4 4" xfId="22072" xr:uid="{00000000-0005-0000-0000-00009D6F0000}"/>
    <cellStyle name="40 % - Markeringsfarve4 2 7 4 5" xfId="37060" xr:uid="{00000000-0005-0000-0000-00009E6F0000}"/>
    <cellStyle name="40 % - Markeringsfarve4 2 7 5" xfId="6606" xr:uid="{00000000-0005-0000-0000-00009F6F0000}"/>
    <cellStyle name="40 % - Markeringsfarve4 2 7 5 2" xfId="14102" xr:uid="{00000000-0005-0000-0000-0000A06F0000}"/>
    <cellStyle name="40 % - Markeringsfarve4 2 7 5 2 2" xfId="30417" xr:uid="{00000000-0005-0000-0000-0000A16F0000}"/>
    <cellStyle name="40 % - Markeringsfarve4 2 7 5 2 3" xfId="45381" xr:uid="{00000000-0005-0000-0000-0000A26F0000}"/>
    <cellStyle name="40 % - Markeringsfarve4 2 7 5 3" xfId="23395" xr:uid="{00000000-0005-0000-0000-0000A36F0000}"/>
    <cellStyle name="40 % - Markeringsfarve4 2 7 5 4" xfId="38382" xr:uid="{00000000-0005-0000-0000-0000A46F0000}"/>
    <cellStyle name="40 % - Markeringsfarve4 2 7 6" xfId="12770" xr:uid="{00000000-0005-0000-0000-0000A56F0000}"/>
    <cellStyle name="40 % - Markeringsfarve4 2 7 6 2" xfId="29090" xr:uid="{00000000-0005-0000-0000-0000A66F0000}"/>
    <cellStyle name="40 % - Markeringsfarve4 2 7 6 3" xfId="44055" xr:uid="{00000000-0005-0000-0000-0000A76F0000}"/>
    <cellStyle name="40 % - Markeringsfarve4 2 7 7" xfId="22068" xr:uid="{00000000-0005-0000-0000-0000A86F0000}"/>
    <cellStyle name="40 % - Markeringsfarve4 2 7 8" xfId="37056" xr:uid="{00000000-0005-0000-0000-0000A96F0000}"/>
    <cellStyle name="40 % - Markeringsfarve4 2 8" xfId="4638" xr:uid="{00000000-0005-0000-0000-0000AA6F0000}"/>
    <cellStyle name="40 % - Markeringsfarve4 2 8 2" xfId="4639" xr:uid="{00000000-0005-0000-0000-0000AB6F0000}"/>
    <cellStyle name="40 % - Markeringsfarve4 2 8 2 2" xfId="4640" xr:uid="{00000000-0005-0000-0000-0000AC6F0000}"/>
    <cellStyle name="40 % - Markeringsfarve4 2 8 2 2 2" xfId="8834" xr:uid="{00000000-0005-0000-0000-0000AD6F0000}"/>
    <cellStyle name="40 % - Markeringsfarve4 2 8 2 2 2 2" xfId="16313" xr:uid="{00000000-0005-0000-0000-0000AE6F0000}"/>
    <cellStyle name="40 % - Markeringsfarve4 2 8 2 2 2 2 2" xfId="32628" xr:uid="{00000000-0005-0000-0000-0000AF6F0000}"/>
    <cellStyle name="40 % - Markeringsfarve4 2 8 2 2 2 2 3" xfId="47592" xr:uid="{00000000-0005-0000-0000-0000B06F0000}"/>
    <cellStyle name="40 % - Markeringsfarve4 2 8 2 2 2 3" xfId="25606" xr:uid="{00000000-0005-0000-0000-0000B16F0000}"/>
    <cellStyle name="40 % - Markeringsfarve4 2 8 2 2 2 4" xfId="40593" xr:uid="{00000000-0005-0000-0000-0000B26F0000}"/>
    <cellStyle name="40 % - Markeringsfarve4 2 8 2 2 3" xfId="12777" xr:uid="{00000000-0005-0000-0000-0000B36F0000}"/>
    <cellStyle name="40 % - Markeringsfarve4 2 8 2 2 3 2" xfId="29097" xr:uid="{00000000-0005-0000-0000-0000B46F0000}"/>
    <cellStyle name="40 % - Markeringsfarve4 2 8 2 2 3 3" xfId="44062" xr:uid="{00000000-0005-0000-0000-0000B56F0000}"/>
    <cellStyle name="40 % - Markeringsfarve4 2 8 2 2 4" xfId="22075" xr:uid="{00000000-0005-0000-0000-0000B66F0000}"/>
    <cellStyle name="40 % - Markeringsfarve4 2 8 2 2 5" xfId="37063" xr:uid="{00000000-0005-0000-0000-0000B76F0000}"/>
    <cellStyle name="40 % - Markeringsfarve4 2 8 2 3" xfId="7327" xr:uid="{00000000-0005-0000-0000-0000B86F0000}"/>
    <cellStyle name="40 % - Markeringsfarve4 2 8 2 3 2" xfId="14819" xr:uid="{00000000-0005-0000-0000-0000B96F0000}"/>
    <cellStyle name="40 % - Markeringsfarve4 2 8 2 3 2 2" xfId="31134" xr:uid="{00000000-0005-0000-0000-0000BA6F0000}"/>
    <cellStyle name="40 % - Markeringsfarve4 2 8 2 3 2 3" xfId="46098" xr:uid="{00000000-0005-0000-0000-0000BB6F0000}"/>
    <cellStyle name="40 % - Markeringsfarve4 2 8 2 3 3" xfId="24112" xr:uid="{00000000-0005-0000-0000-0000BC6F0000}"/>
    <cellStyle name="40 % - Markeringsfarve4 2 8 2 3 4" xfId="39099" xr:uid="{00000000-0005-0000-0000-0000BD6F0000}"/>
    <cellStyle name="40 % - Markeringsfarve4 2 8 2 4" xfId="12776" xr:uid="{00000000-0005-0000-0000-0000BE6F0000}"/>
    <cellStyle name="40 % - Markeringsfarve4 2 8 2 4 2" xfId="29096" xr:uid="{00000000-0005-0000-0000-0000BF6F0000}"/>
    <cellStyle name="40 % - Markeringsfarve4 2 8 2 4 3" xfId="44061" xr:uid="{00000000-0005-0000-0000-0000C06F0000}"/>
    <cellStyle name="40 % - Markeringsfarve4 2 8 2 5" xfId="22074" xr:uid="{00000000-0005-0000-0000-0000C16F0000}"/>
    <cellStyle name="40 % - Markeringsfarve4 2 8 2 6" xfId="37062" xr:uid="{00000000-0005-0000-0000-0000C26F0000}"/>
    <cellStyle name="40 % - Markeringsfarve4 2 8 3" xfId="4641" xr:uid="{00000000-0005-0000-0000-0000C36F0000}"/>
    <cellStyle name="40 % - Markeringsfarve4 2 8 3 2" xfId="8111" xr:uid="{00000000-0005-0000-0000-0000C46F0000}"/>
    <cellStyle name="40 % - Markeringsfarve4 2 8 3 2 2" xfId="15599" xr:uid="{00000000-0005-0000-0000-0000C56F0000}"/>
    <cellStyle name="40 % - Markeringsfarve4 2 8 3 2 2 2" xfId="31914" xr:uid="{00000000-0005-0000-0000-0000C66F0000}"/>
    <cellStyle name="40 % - Markeringsfarve4 2 8 3 2 2 3" xfId="46878" xr:uid="{00000000-0005-0000-0000-0000C76F0000}"/>
    <cellStyle name="40 % - Markeringsfarve4 2 8 3 2 3" xfId="24892" xr:uid="{00000000-0005-0000-0000-0000C86F0000}"/>
    <cellStyle name="40 % - Markeringsfarve4 2 8 3 2 4" xfId="39879" xr:uid="{00000000-0005-0000-0000-0000C96F0000}"/>
    <cellStyle name="40 % - Markeringsfarve4 2 8 3 3" xfId="12778" xr:uid="{00000000-0005-0000-0000-0000CA6F0000}"/>
    <cellStyle name="40 % - Markeringsfarve4 2 8 3 3 2" xfId="29098" xr:uid="{00000000-0005-0000-0000-0000CB6F0000}"/>
    <cellStyle name="40 % - Markeringsfarve4 2 8 3 3 3" xfId="44063" xr:uid="{00000000-0005-0000-0000-0000CC6F0000}"/>
    <cellStyle name="40 % - Markeringsfarve4 2 8 3 4" xfId="22076" xr:uid="{00000000-0005-0000-0000-0000CD6F0000}"/>
    <cellStyle name="40 % - Markeringsfarve4 2 8 3 5" xfId="37064" xr:uid="{00000000-0005-0000-0000-0000CE6F0000}"/>
    <cellStyle name="40 % - Markeringsfarve4 2 8 4" xfId="4642" xr:uid="{00000000-0005-0000-0000-0000CF6F0000}"/>
    <cellStyle name="40 % - Markeringsfarve4 2 8 4 2" xfId="7383" xr:uid="{00000000-0005-0000-0000-0000D06F0000}"/>
    <cellStyle name="40 % - Markeringsfarve4 2 8 4 2 2" xfId="14874" xr:uid="{00000000-0005-0000-0000-0000D16F0000}"/>
    <cellStyle name="40 % - Markeringsfarve4 2 8 4 2 2 2" xfId="31189" xr:uid="{00000000-0005-0000-0000-0000D26F0000}"/>
    <cellStyle name="40 % - Markeringsfarve4 2 8 4 2 2 3" xfId="46153" xr:uid="{00000000-0005-0000-0000-0000D36F0000}"/>
    <cellStyle name="40 % - Markeringsfarve4 2 8 4 2 3" xfId="24167" xr:uid="{00000000-0005-0000-0000-0000D46F0000}"/>
    <cellStyle name="40 % - Markeringsfarve4 2 8 4 2 4" xfId="39154" xr:uid="{00000000-0005-0000-0000-0000D56F0000}"/>
    <cellStyle name="40 % - Markeringsfarve4 2 8 4 3" xfId="12779" xr:uid="{00000000-0005-0000-0000-0000D66F0000}"/>
    <cellStyle name="40 % - Markeringsfarve4 2 8 4 3 2" xfId="29099" xr:uid="{00000000-0005-0000-0000-0000D76F0000}"/>
    <cellStyle name="40 % - Markeringsfarve4 2 8 4 3 3" xfId="44064" xr:uid="{00000000-0005-0000-0000-0000D86F0000}"/>
    <cellStyle name="40 % - Markeringsfarve4 2 8 4 4" xfId="22077" xr:uid="{00000000-0005-0000-0000-0000D96F0000}"/>
    <cellStyle name="40 % - Markeringsfarve4 2 8 4 5" xfId="37065" xr:uid="{00000000-0005-0000-0000-0000DA6F0000}"/>
    <cellStyle name="40 % - Markeringsfarve4 2 8 5" xfId="6607" xr:uid="{00000000-0005-0000-0000-0000DB6F0000}"/>
    <cellStyle name="40 % - Markeringsfarve4 2 8 5 2" xfId="14103" xr:uid="{00000000-0005-0000-0000-0000DC6F0000}"/>
    <cellStyle name="40 % - Markeringsfarve4 2 8 5 2 2" xfId="30418" xr:uid="{00000000-0005-0000-0000-0000DD6F0000}"/>
    <cellStyle name="40 % - Markeringsfarve4 2 8 5 2 3" xfId="45382" xr:uid="{00000000-0005-0000-0000-0000DE6F0000}"/>
    <cellStyle name="40 % - Markeringsfarve4 2 8 5 3" xfId="23396" xr:uid="{00000000-0005-0000-0000-0000DF6F0000}"/>
    <cellStyle name="40 % - Markeringsfarve4 2 8 5 4" xfId="38383" xr:uid="{00000000-0005-0000-0000-0000E06F0000}"/>
    <cellStyle name="40 % - Markeringsfarve4 2 8 6" xfId="12775" xr:uid="{00000000-0005-0000-0000-0000E16F0000}"/>
    <cellStyle name="40 % - Markeringsfarve4 2 8 6 2" xfId="29095" xr:uid="{00000000-0005-0000-0000-0000E26F0000}"/>
    <cellStyle name="40 % - Markeringsfarve4 2 8 6 3" xfId="44060" xr:uid="{00000000-0005-0000-0000-0000E36F0000}"/>
    <cellStyle name="40 % - Markeringsfarve4 2 8 7" xfId="22073" xr:uid="{00000000-0005-0000-0000-0000E46F0000}"/>
    <cellStyle name="40 % - Markeringsfarve4 2 8 8" xfId="37061" xr:uid="{00000000-0005-0000-0000-0000E56F0000}"/>
    <cellStyle name="40 % - Markeringsfarve4 2 9" xfId="4643" xr:uid="{00000000-0005-0000-0000-0000E66F0000}"/>
    <cellStyle name="40 % - Markeringsfarve4 2 9 2" xfId="4644" xr:uid="{00000000-0005-0000-0000-0000E76F0000}"/>
    <cellStyle name="40 % - Markeringsfarve4 2 9 2 2" xfId="8194" xr:uid="{00000000-0005-0000-0000-0000E86F0000}"/>
    <cellStyle name="40 % - Markeringsfarve4 2 9 2 2 2" xfId="15673" xr:uid="{00000000-0005-0000-0000-0000E96F0000}"/>
    <cellStyle name="40 % - Markeringsfarve4 2 9 2 2 2 2" xfId="31988" xr:uid="{00000000-0005-0000-0000-0000EA6F0000}"/>
    <cellStyle name="40 % - Markeringsfarve4 2 9 2 2 2 3" xfId="46952" xr:uid="{00000000-0005-0000-0000-0000EB6F0000}"/>
    <cellStyle name="40 % - Markeringsfarve4 2 9 2 2 3" xfId="24966" xr:uid="{00000000-0005-0000-0000-0000EC6F0000}"/>
    <cellStyle name="40 % - Markeringsfarve4 2 9 2 2 4" xfId="39953" xr:uid="{00000000-0005-0000-0000-0000ED6F0000}"/>
    <cellStyle name="40 % - Markeringsfarve4 2 9 2 3" xfId="12781" xr:uid="{00000000-0005-0000-0000-0000EE6F0000}"/>
    <cellStyle name="40 % - Markeringsfarve4 2 9 2 3 2" xfId="29101" xr:uid="{00000000-0005-0000-0000-0000EF6F0000}"/>
    <cellStyle name="40 % - Markeringsfarve4 2 9 2 3 3" xfId="44066" xr:uid="{00000000-0005-0000-0000-0000F06F0000}"/>
    <cellStyle name="40 % - Markeringsfarve4 2 9 2 4" xfId="22079" xr:uid="{00000000-0005-0000-0000-0000F16F0000}"/>
    <cellStyle name="40 % - Markeringsfarve4 2 9 2 5" xfId="37067" xr:uid="{00000000-0005-0000-0000-0000F26F0000}"/>
    <cellStyle name="40 % - Markeringsfarve4 2 9 3" xfId="6792" xr:uid="{00000000-0005-0000-0000-0000F36F0000}"/>
    <cellStyle name="40 % - Markeringsfarve4 2 9 3 2" xfId="14287" xr:uid="{00000000-0005-0000-0000-0000F46F0000}"/>
    <cellStyle name="40 % - Markeringsfarve4 2 9 3 2 2" xfId="30602" xr:uid="{00000000-0005-0000-0000-0000F56F0000}"/>
    <cellStyle name="40 % - Markeringsfarve4 2 9 3 2 3" xfId="45566" xr:uid="{00000000-0005-0000-0000-0000F66F0000}"/>
    <cellStyle name="40 % - Markeringsfarve4 2 9 3 3" xfId="23580" xr:uid="{00000000-0005-0000-0000-0000F76F0000}"/>
    <cellStyle name="40 % - Markeringsfarve4 2 9 3 4" xfId="38567" xr:uid="{00000000-0005-0000-0000-0000F86F0000}"/>
    <cellStyle name="40 % - Markeringsfarve4 2 9 4" xfId="12780" xr:uid="{00000000-0005-0000-0000-0000F96F0000}"/>
    <cellStyle name="40 % - Markeringsfarve4 2 9 4 2" xfId="29100" xr:uid="{00000000-0005-0000-0000-0000FA6F0000}"/>
    <cellStyle name="40 % - Markeringsfarve4 2 9 4 3" xfId="44065" xr:uid="{00000000-0005-0000-0000-0000FB6F0000}"/>
    <cellStyle name="40 % - Markeringsfarve4 2 9 5" xfId="22078" xr:uid="{00000000-0005-0000-0000-0000FC6F0000}"/>
    <cellStyle name="40 % - Markeringsfarve4 2 9 6" xfId="37066" xr:uid="{00000000-0005-0000-0000-0000FD6F0000}"/>
    <cellStyle name="40 % - Markeringsfarve4 3" xfId="4645" xr:uid="{00000000-0005-0000-0000-0000FE6F0000}"/>
    <cellStyle name="40 % - Markeringsfarve4 3 10" xfId="4646" xr:uid="{00000000-0005-0000-0000-0000FF6F0000}"/>
    <cellStyle name="40 % - Markeringsfarve4 3 10 2" xfId="7407" xr:uid="{00000000-0005-0000-0000-000000700000}"/>
    <cellStyle name="40 % - Markeringsfarve4 3 10 2 2" xfId="14897" xr:uid="{00000000-0005-0000-0000-000001700000}"/>
    <cellStyle name="40 % - Markeringsfarve4 3 10 2 2 2" xfId="31212" xr:uid="{00000000-0005-0000-0000-000002700000}"/>
    <cellStyle name="40 % - Markeringsfarve4 3 10 2 2 3" xfId="46176" xr:uid="{00000000-0005-0000-0000-000003700000}"/>
    <cellStyle name="40 % - Markeringsfarve4 3 10 2 3" xfId="24190" xr:uid="{00000000-0005-0000-0000-000004700000}"/>
    <cellStyle name="40 % - Markeringsfarve4 3 10 2 4" xfId="39177" xr:uid="{00000000-0005-0000-0000-000005700000}"/>
    <cellStyle name="40 % - Markeringsfarve4 3 10 3" xfId="12783" xr:uid="{00000000-0005-0000-0000-000006700000}"/>
    <cellStyle name="40 % - Markeringsfarve4 3 10 3 2" xfId="29103" xr:uid="{00000000-0005-0000-0000-000007700000}"/>
    <cellStyle name="40 % - Markeringsfarve4 3 10 3 3" xfId="44068" xr:uid="{00000000-0005-0000-0000-000008700000}"/>
    <cellStyle name="40 % - Markeringsfarve4 3 10 4" xfId="22081" xr:uid="{00000000-0005-0000-0000-000009700000}"/>
    <cellStyle name="40 % - Markeringsfarve4 3 10 5" xfId="37069" xr:uid="{00000000-0005-0000-0000-00000A700000}"/>
    <cellStyle name="40 % - Markeringsfarve4 3 11" xfId="4647" xr:uid="{00000000-0005-0000-0000-00000B700000}"/>
    <cellStyle name="40 % - Markeringsfarve4 3 11 2" xfId="9209" xr:uid="{00000000-0005-0000-0000-00000C700000}"/>
    <cellStyle name="40 % - Markeringsfarve4 3 11 2 2" xfId="16675" xr:uid="{00000000-0005-0000-0000-00000D700000}"/>
    <cellStyle name="40 % - Markeringsfarve4 3 11 2 2 2" xfId="32990" xr:uid="{00000000-0005-0000-0000-00000E700000}"/>
    <cellStyle name="40 % - Markeringsfarve4 3 11 2 2 3" xfId="47954" xr:uid="{00000000-0005-0000-0000-00000F700000}"/>
    <cellStyle name="40 % - Markeringsfarve4 3 11 2 3" xfId="25968" xr:uid="{00000000-0005-0000-0000-000010700000}"/>
    <cellStyle name="40 % - Markeringsfarve4 3 11 2 4" xfId="40955" xr:uid="{00000000-0005-0000-0000-000011700000}"/>
    <cellStyle name="40 % - Markeringsfarve4 3 11 3" xfId="12784" xr:uid="{00000000-0005-0000-0000-000012700000}"/>
    <cellStyle name="40 % - Markeringsfarve4 3 11 3 2" xfId="29104" xr:uid="{00000000-0005-0000-0000-000013700000}"/>
    <cellStyle name="40 % - Markeringsfarve4 3 11 3 3" xfId="44069" xr:uid="{00000000-0005-0000-0000-000014700000}"/>
    <cellStyle name="40 % - Markeringsfarve4 3 11 4" xfId="22082" xr:uid="{00000000-0005-0000-0000-000015700000}"/>
    <cellStyle name="40 % - Markeringsfarve4 3 11 5" xfId="37070" xr:uid="{00000000-0005-0000-0000-000016700000}"/>
    <cellStyle name="40 % - Markeringsfarve4 3 12" xfId="6608" xr:uid="{00000000-0005-0000-0000-000017700000}"/>
    <cellStyle name="40 % - Markeringsfarve4 3 12 2" xfId="14104" xr:uid="{00000000-0005-0000-0000-000018700000}"/>
    <cellStyle name="40 % - Markeringsfarve4 3 12 2 2" xfId="30419" xr:uid="{00000000-0005-0000-0000-000019700000}"/>
    <cellStyle name="40 % - Markeringsfarve4 3 12 2 3" xfId="45383" xr:uid="{00000000-0005-0000-0000-00001A700000}"/>
    <cellStyle name="40 % - Markeringsfarve4 3 12 3" xfId="23397" xr:uid="{00000000-0005-0000-0000-00001B700000}"/>
    <cellStyle name="40 % - Markeringsfarve4 3 12 4" xfId="38384" xr:uid="{00000000-0005-0000-0000-00001C700000}"/>
    <cellStyle name="40 % - Markeringsfarve4 3 13" xfId="12782" xr:uid="{00000000-0005-0000-0000-00001D700000}"/>
    <cellStyle name="40 % - Markeringsfarve4 3 13 2" xfId="29102" xr:uid="{00000000-0005-0000-0000-00001E700000}"/>
    <cellStyle name="40 % - Markeringsfarve4 3 13 3" xfId="44067" xr:uid="{00000000-0005-0000-0000-00001F700000}"/>
    <cellStyle name="40 % - Markeringsfarve4 3 14" xfId="22080" xr:uid="{00000000-0005-0000-0000-000020700000}"/>
    <cellStyle name="40 % - Markeringsfarve4 3 15" xfId="37068" xr:uid="{00000000-0005-0000-0000-000021700000}"/>
    <cellStyle name="40 % - Markeringsfarve4 3 2" xfId="4648" xr:uid="{00000000-0005-0000-0000-000022700000}"/>
    <cellStyle name="40 % - Markeringsfarve4 3 2 10" xfId="6609" xr:uid="{00000000-0005-0000-0000-000023700000}"/>
    <cellStyle name="40 % - Markeringsfarve4 3 2 10 2" xfId="14105" xr:uid="{00000000-0005-0000-0000-000024700000}"/>
    <cellStyle name="40 % - Markeringsfarve4 3 2 10 2 2" xfId="30420" xr:uid="{00000000-0005-0000-0000-000025700000}"/>
    <cellStyle name="40 % - Markeringsfarve4 3 2 10 2 3" xfId="45384" xr:uid="{00000000-0005-0000-0000-000026700000}"/>
    <cellStyle name="40 % - Markeringsfarve4 3 2 10 3" xfId="23398" xr:uid="{00000000-0005-0000-0000-000027700000}"/>
    <cellStyle name="40 % - Markeringsfarve4 3 2 10 4" xfId="38385" xr:uid="{00000000-0005-0000-0000-000028700000}"/>
    <cellStyle name="40 % - Markeringsfarve4 3 2 11" xfId="12785" xr:uid="{00000000-0005-0000-0000-000029700000}"/>
    <cellStyle name="40 % - Markeringsfarve4 3 2 11 2" xfId="29105" xr:uid="{00000000-0005-0000-0000-00002A700000}"/>
    <cellStyle name="40 % - Markeringsfarve4 3 2 11 3" xfId="44070" xr:uid="{00000000-0005-0000-0000-00002B700000}"/>
    <cellStyle name="40 % - Markeringsfarve4 3 2 12" xfId="22083" xr:uid="{00000000-0005-0000-0000-00002C700000}"/>
    <cellStyle name="40 % - Markeringsfarve4 3 2 13" xfId="37071" xr:uid="{00000000-0005-0000-0000-00002D700000}"/>
    <cellStyle name="40 % - Markeringsfarve4 3 2 2" xfId="4649" xr:uid="{00000000-0005-0000-0000-00002E700000}"/>
    <cellStyle name="40 % - Markeringsfarve4 3 2 2 2" xfId="4650" xr:uid="{00000000-0005-0000-0000-00002F700000}"/>
    <cellStyle name="40 % - Markeringsfarve4 3 2 2 2 2" xfId="4651" xr:uid="{00000000-0005-0000-0000-000030700000}"/>
    <cellStyle name="40 % - Markeringsfarve4 3 2 2 2 2 2" xfId="8340" xr:uid="{00000000-0005-0000-0000-000031700000}"/>
    <cellStyle name="40 % - Markeringsfarve4 3 2 2 2 2 2 2" xfId="15819" xr:uid="{00000000-0005-0000-0000-000032700000}"/>
    <cellStyle name="40 % - Markeringsfarve4 3 2 2 2 2 2 2 2" xfId="32134" xr:uid="{00000000-0005-0000-0000-000033700000}"/>
    <cellStyle name="40 % - Markeringsfarve4 3 2 2 2 2 2 2 3" xfId="47098" xr:uid="{00000000-0005-0000-0000-000034700000}"/>
    <cellStyle name="40 % - Markeringsfarve4 3 2 2 2 2 2 3" xfId="25112" xr:uid="{00000000-0005-0000-0000-000035700000}"/>
    <cellStyle name="40 % - Markeringsfarve4 3 2 2 2 2 2 4" xfId="40099" xr:uid="{00000000-0005-0000-0000-000036700000}"/>
    <cellStyle name="40 % - Markeringsfarve4 3 2 2 2 2 3" xfId="12788" xr:uid="{00000000-0005-0000-0000-000037700000}"/>
    <cellStyle name="40 % - Markeringsfarve4 3 2 2 2 2 3 2" xfId="29108" xr:uid="{00000000-0005-0000-0000-000038700000}"/>
    <cellStyle name="40 % - Markeringsfarve4 3 2 2 2 2 3 3" xfId="44073" xr:uid="{00000000-0005-0000-0000-000039700000}"/>
    <cellStyle name="40 % - Markeringsfarve4 3 2 2 2 2 4" xfId="22086" xr:uid="{00000000-0005-0000-0000-00003A700000}"/>
    <cellStyle name="40 % - Markeringsfarve4 3 2 2 2 2 5" xfId="37074" xr:uid="{00000000-0005-0000-0000-00003B700000}"/>
    <cellStyle name="40 % - Markeringsfarve4 3 2 2 2 3" xfId="6914" xr:uid="{00000000-0005-0000-0000-00003C700000}"/>
    <cellStyle name="40 % - Markeringsfarve4 3 2 2 2 3 2" xfId="14409" xr:uid="{00000000-0005-0000-0000-00003D700000}"/>
    <cellStyle name="40 % - Markeringsfarve4 3 2 2 2 3 2 2" xfId="30724" xr:uid="{00000000-0005-0000-0000-00003E700000}"/>
    <cellStyle name="40 % - Markeringsfarve4 3 2 2 2 3 2 3" xfId="45688" xr:uid="{00000000-0005-0000-0000-00003F700000}"/>
    <cellStyle name="40 % - Markeringsfarve4 3 2 2 2 3 3" xfId="23702" xr:uid="{00000000-0005-0000-0000-000040700000}"/>
    <cellStyle name="40 % - Markeringsfarve4 3 2 2 2 3 4" xfId="38689" xr:uid="{00000000-0005-0000-0000-000041700000}"/>
    <cellStyle name="40 % - Markeringsfarve4 3 2 2 2 4" xfId="12787" xr:uid="{00000000-0005-0000-0000-000042700000}"/>
    <cellStyle name="40 % - Markeringsfarve4 3 2 2 2 4 2" xfId="29107" xr:uid="{00000000-0005-0000-0000-000043700000}"/>
    <cellStyle name="40 % - Markeringsfarve4 3 2 2 2 4 3" xfId="44072" xr:uid="{00000000-0005-0000-0000-000044700000}"/>
    <cellStyle name="40 % - Markeringsfarve4 3 2 2 2 5" xfId="22085" xr:uid="{00000000-0005-0000-0000-000045700000}"/>
    <cellStyle name="40 % - Markeringsfarve4 3 2 2 2 6" xfId="37073" xr:uid="{00000000-0005-0000-0000-000046700000}"/>
    <cellStyle name="40 % - Markeringsfarve4 3 2 2 3" xfId="4652" xr:uid="{00000000-0005-0000-0000-000047700000}"/>
    <cellStyle name="40 % - Markeringsfarve4 3 2 2 3 2" xfId="7570" xr:uid="{00000000-0005-0000-0000-000048700000}"/>
    <cellStyle name="40 % - Markeringsfarve4 3 2 2 3 2 2" xfId="15059" xr:uid="{00000000-0005-0000-0000-000049700000}"/>
    <cellStyle name="40 % - Markeringsfarve4 3 2 2 3 2 2 2" xfId="31374" xr:uid="{00000000-0005-0000-0000-00004A700000}"/>
    <cellStyle name="40 % - Markeringsfarve4 3 2 2 3 2 2 3" xfId="46338" xr:uid="{00000000-0005-0000-0000-00004B700000}"/>
    <cellStyle name="40 % - Markeringsfarve4 3 2 2 3 2 3" xfId="24352" xr:uid="{00000000-0005-0000-0000-00004C700000}"/>
    <cellStyle name="40 % - Markeringsfarve4 3 2 2 3 2 4" xfId="39339" xr:uid="{00000000-0005-0000-0000-00004D700000}"/>
    <cellStyle name="40 % - Markeringsfarve4 3 2 2 3 3" xfId="12789" xr:uid="{00000000-0005-0000-0000-00004E700000}"/>
    <cellStyle name="40 % - Markeringsfarve4 3 2 2 3 3 2" xfId="29109" xr:uid="{00000000-0005-0000-0000-00004F700000}"/>
    <cellStyle name="40 % - Markeringsfarve4 3 2 2 3 3 3" xfId="44074" xr:uid="{00000000-0005-0000-0000-000050700000}"/>
    <cellStyle name="40 % - Markeringsfarve4 3 2 2 3 4" xfId="22087" xr:uid="{00000000-0005-0000-0000-000051700000}"/>
    <cellStyle name="40 % - Markeringsfarve4 3 2 2 3 5" xfId="37075" xr:uid="{00000000-0005-0000-0000-000052700000}"/>
    <cellStyle name="40 % - Markeringsfarve4 3 2 2 4" xfId="4653" xr:uid="{00000000-0005-0000-0000-000053700000}"/>
    <cellStyle name="40 % - Markeringsfarve4 3 2 2 4 2" xfId="9158" xr:uid="{00000000-0005-0000-0000-000054700000}"/>
    <cellStyle name="40 % - Markeringsfarve4 3 2 2 4 2 2" xfId="16625" xr:uid="{00000000-0005-0000-0000-000055700000}"/>
    <cellStyle name="40 % - Markeringsfarve4 3 2 2 4 2 2 2" xfId="32940" xr:uid="{00000000-0005-0000-0000-000056700000}"/>
    <cellStyle name="40 % - Markeringsfarve4 3 2 2 4 2 2 3" xfId="47904" xr:uid="{00000000-0005-0000-0000-000057700000}"/>
    <cellStyle name="40 % - Markeringsfarve4 3 2 2 4 2 3" xfId="25918" xr:uid="{00000000-0005-0000-0000-000058700000}"/>
    <cellStyle name="40 % - Markeringsfarve4 3 2 2 4 2 4" xfId="40905" xr:uid="{00000000-0005-0000-0000-000059700000}"/>
    <cellStyle name="40 % - Markeringsfarve4 3 2 2 4 3" xfId="12790" xr:uid="{00000000-0005-0000-0000-00005A700000}"/>
    <cellStyle name="40 % - Markeringsfarve4 3 2 2 4 3 2" xfId="29110" xr:uid="{00000000-0005-0000-0000-00005B700000}"/>
    <cellStyle name="40 % - Markeringsfarve4 3 2 2 4 3 3" xfId="44075" xr:uid="{00000000-0005-0000-0000-00005C700000}"/>
    <cellStyle name="40 % - Markeringsfarve4 3 2 2 4 4" xfId="22088" xr:uid="{00000000-0005-0000-0000-00005D700000}"/>
    <cellStyle name="40 % - Markeringsfarve4 3 2 2 4 5" xfId="37076" xr:uid="{00000000-0005-0000-0000-00005E700000}"/>
    <cellStyle name="40 % - Markeringsfarve4 3 2 2 5" xfId="6610" xr:uid="{00000000-0005-0000-0000-00005F700000}"/>
    <cellStyle name="40 % - Markeringsfarve4 3 2 2 5 2" xfId="14106" xr:uid="{00000000-0005-0000-0000-000060700000}"/>
    <cellStyle name="40 % - Markeringsfarve4 3 2 2 5 2 2" xfId="30421" xr:uid="{00000000-0005-0000-0000-000061700000}"/>
    <cellStyle name="40 % - Markeringsfarve4 3 2 2 5 2 3" xfId="45385" xr:uid="{00000000-0005-0000-0000-000062700000}"/>
    <cellStyle name="40 % - Markeringsfarve4 3 2 2 5 3" xfId="23399" xr:uid="{00000000-0005-0000-0000-000063700000}"/>
    <cellStyle name="40 % - Markeringsfarve4 3 2 2 5 4" xfId="38386" xr:uid="{00000000-0005-0000-0000-000064700000}"/>
    <cellStyle name="40 % - Markeringsfarve4 3 2 2 6" xfId="12786" xr:uid="{00000000-0005-0000-0000-000065700000}"/>
    <cellStyle name="40 % - Markeringsfarve4 3 2 2 6 2" xfId="29106" xr:uid="{00000000-0005-0000-0000-000066700000}"/>
    <cellStyle name="40 % - Markeringsfarve4 3 2 2 6 3" xfId="44071" xr:uid="{00000000-0005-0000-0000-000067700000}"/>
    <cellStyle name="40 % - Markeringsfarve4 3 2 2 7" xfId="22084" xr:uid="{00000000-0005-0000-0000-000068700000}"/>
    <cellStyle name="40 % - Markeringsfarve4 3 2 2 8" xfId="37072" xr:uid="{00000000-0005-0000-0000-000069700000}"/>
    <cellStyle name="40 % - Markeringsfarve4 3 2 3" xfId="4654" xr:uid="{00000000-0005-0000-0000-00006A700000}"/>
    <cellStyle name="40 % - Markeringsfarve4 3 2 3 2" xfId="4655" xr:uid="{00000000-0005-0000-0000-00006B700000}"/>
    <cellStyle name="40 % - Markeringsfarve4 3 2 3 2 2" xfId="4656" xr:uid="{00000000-0005-0000-0000-00006C700000}"/>
    <cellStyle name="40 % - Markeringsfarve4 3 2 3 2 2 2" xfId="8484" xr:uid="{00000000-0005-0000-0000-00006D700000}"/>
    <cellStyle name="40 % - Markeringsfarve4 3 2 3 2 2 2 2" xfId="15963" xr:uid="{00000000-0005-0000-0000-00006E700000}"/>
    <cellStyle name="40 % - Markeringsfarve4 3 2 3 2 2 2 2 2" xfId="32278" xr:uid="{00000000-0005-0000-0000-00006F700000}"/>
    <cellStyle name="40 % - Markeringsfarve4 3 2 3 2 2 2 2 3" xfId="47242" xr:uid="{00000000-0005-0000-0000-000070700000}"/>
    <cellStyle name="40 % - Markeringsfarve4 3 2 3 2 2 2 3" xfId="25256" xr:uid="{00000000-0005-0000-0000-000071700000}"/>
    <cellStyle name="40 % - Markeringsfarve4 3 2 3 2 2 2 4" xfId="40243" xr:uid="{00000000-0005-0000-0000-000072700000}"/>
    <cellStyle name="40 % - Markeringsfarve4 3 2 3 2 2 3" xfId="12793" xr:uid="{00000000-0005-0000-0000-000073700000}"/>
    <cellStyle name="40 % - Markeringsfarve4 3 2 3 2 2 3 2" xfId="29113" xr:uid="{00000000-0005-0000-0000-000074700000}"/>
    <cellStyle name="40 % - Markeringsfarve4 3 2 3 2 2 3 3" xfId="44078" xr:uid="{00000000-0005-0000-0000-000075700000}"/>
    <cellStyle name="40 % - Markeringsfarve4 3 2 3 2 2 4" xfId="22091" xr:uid="{00000000-0005-0000-0000-000076700000}"/>
    <cellStyle name="40 % - Markeringsfarve4 3 2 3 2 2 5" xfId="37079" xr:uid="{00000000-0005-0000-0000-000077700000}"/>
    <cellStyle name="40 % - Markeringsfarve4 3 2 3 2 3" xfId="7030" xr:uid="{00000000-0005-0000-0000-000078700000}"/>
    <cellStyle name="40 % - Markeringsfarve4 3 2 3 2 3 2" xfId="14525" xr:uid="{00000000-0005-0000-0000-000079700000}"/>
    <cellStyle name="40 % - Markeringsfarve4 3 2 3 2 3 2 2" xfId="30840" xr:uid="{00000000-0005-0000-0000-00007A700000}"/>
    <cellStyle name="40 % - Markeringsfarve4 3 2 3 2 3 2 3" xfId="45804" xr:uid="{00000000-0005-0000-0000-00007B700000}"/>
    <cellStyle name="40 % - Markeringsfarve4 3 2 3 2 3 3" xfId="23818" xr:uid="{00000000-0005-0000-0000-00007C700000}"/>
    <cellStyle name="40 % - Markeringsfarve4 3 2 3 2 3 4" xfId="38805" xr:uid="{00000000-0005-0000-0000-00007D700000}"/>
    <cellStyle name="40 % - Markeringsfarve4 3 2 3 2 4" xfId="12792" xr:uid="{00000000-0005-0000-0000-00007E700000}"/>
    <cellStyle name="40 % - Markeringsfarve4 3 2 3 2 4 2" xfId="29112" xr:uid="{00000000-0005-0000-0000-00007F700000}"/>
    <cellStyle name="40 % - Markeringsfarve4 3 2 3 2 4 3" xfId="44077" xr:uid="{00000000-0005-0000-0000-000080700000}"/>
    <cellStyle name="40 % - Markeringsfarve4 3 2 3 2 5" xfId="22090" xr:uid="{00000000-0005-0000-0000-000081700000}"/>
    <cellStyle name="40 % - Markeringsfarve4 3 2 3 2 6" xfId="37078" xr:uid="{00000000-0005-0000-0000-000082700000}"/>
    <cellStyle name="40 % - Markeringsfarve4 3 2 3 3" xfId="4657" xr:uid="{00000000-0005-0000-0000-000083700000}"/>
    <cellStyle name="40 % - Markeringsfarve4 3 2 3 3 2" xfId="7714" xr:uid="{00000000-0005-0000-0000-000084700000}"/>
    <cellStyle name="40 % - Markeringsfarve4 3 2 3 3 2 2" xfId="15203" xr:uid="{00000000-0005-0000-0000-000085700000}"/>
    <cellStyle name="40 % - Markeringsfarve4 3 2 3 3 2 2 2" xfId="31518" xr:uid="{00000000-0005-0000-0000-000086700000}"/>
    <cellStyle name="40 % - Markeringsfarve4 3 2 3 3 2 2 3" xfId="46482" xr:uid="{00000000-0005-0000-0000-000087700000}"/>
    <cellStyle name="40 % - Markeringsfarve4 3 2 3 3 2 3" xfId="24496" xr:uid="{00000000-0005-0000-0000-000088700000}"/>
    <cellStyle name="40 % - Markeringsfarve4 3 2 3 3 2 4" xfId="39483" xr:uid="{00000000-0005-0000-0000-000089700000}"/>
    <cellStyle name="40 % - Markeringsfarve4 3 2 3 3 3" xfId="12794" xr:uid="{00000000-0005-0000-0000-00008A700000}"/>
    <cellStyle name="40 % - Markeringsfarve4 3 2 3 3 3 2" xfId="29114" xr:uid="{00000000-0005-0000-0000-00008B700000}"/>
    <cellStyle name="40 % - Markeringsfarve4 3 2 3 3 3 3" xfId="44079" xr:uid="{00000000-0005-0000-0000-00008C700000}"/>
    <cellStyle name="40 % - Markeringsfarve4 3 2 3 3 4" xfId="22092" xr:uid="{00000000-0005-0000-0000-00008D700000}"/>
    <cellStyle name="40 % - Markeringsfarve4 3 2 3 3 5" xfId="37080" xr:uid="{00000000-0005-0000-0000-00008E700000}"/>
    <cellStyle name="40 % - Markeringsfarve4 3 2 3 4" xfId="4658" xr:uid="{00000000-0005-0000-0000-00008F700000}"/>
    <cellStyle name="40 % - Markeringsfarve4 3 2 3 4 2" xfId="9383" xr:uid="{00000000-0005-0000-0000-000090700000}"/>
    <cellStyle name="40 % - Markeringsfarve4 3 2 3 4 2 2" xfId="16841" xr:uid="{00000000-0005-0000-0000-000091700000}"/>
    <cellStyle name="40 % - Markeringsfarve4 3 2 3 4 2 2 2" xfId="33156" xr:uid="{00000000-0005-0000-0000-000092700000}"/>
    <cellStyle name="40 % - Markeringsfarve4 3 2 3 4 2 2 3" xfId="48120" xr:uid="{00000000-0005-0000-0000-000093700000}"/>
    <cellStyle name="40 % - Markeringsfarve4 3 2 3 4 2 3" xfId="26134" xr:uid="{00000000-0005-0000-0000-000094700000}"/>
    <cellStyle name="40 % - Markeringsfarve4 3 2 3 4 2 4" xfId="41121" xr:uid="{00000000-0005-0000-0000-000095700000}"/>
    <cellStyle name="40 % - Markeringsfarve4 3 2 3 4 3" xfId="12795" xr:uid="{00000000-0005-0000-0000-000096700000}"/>
    <cellStyle name="40 % - Markeringsfarve4 3 2 3 4 3 2" xfId="29115" xr:uid="{00000000-0005-0000-0000-000097700000}"/>
    <cellStyle name="40 % - Markeringsfarve4 3 2 3 4 3 3" xfId="44080" xr:uid="{00000000-0005-0000-0000-000098700000}"/>
    <cellStyle name="40 % - Markeringsfarve4 3 2 3 4 4" xfId="22093" xr:uid="{00000000-0005-0000-0000-000099700000}"/>
    <cellStyle name="40 % - Markeringsfarve4 3 2 3 4 5" xfId="37081" xr:uid="{00000000-0005-0000-0000-00009A700000}"/>
    <cellStyle name="40 % - Markeringsfarve4 3 2 3 5" xfId="6611" xr:uid="{00000000-0005-0000-0000-00009B700000}"/>
    <cellStyle name="40 % - Markeringsfarve4 3 2 3 5 2" xfId="14107" xr:uid="{00000000-0005-0000-0000-00009C700000}"/>
    <cellStyle name="40 % - Markeringsfarve4 3 2 3 5 2 2" xfId="30422" xr:uid="{00000000-0005-0000-0000-00009D700000}"/>
    <cellStyle name="40 % - Markeringsfarve4 3 2 3 5 2 3" xfId="45386" xr:uid="{00000000-0005-0000-0000-00009E700000}"/>
    <cellStyle name="40 % - Markeringsfarve4 3 2 3 5 3" xfId="23400" xr:uid="{00000000-0005-0000-0000-00009F700000}"/>
    <cellStyle name="40 % - Markeringsfarve4 3 2 3 5 4" xfId="38387" xr:uid="{00000000-0005-0000-0000-0000A0700000}"/>
    <cellStyle name="40 % - Markeringsfarve4 3 2 3 6" xfId="12791" xr:uid="{00000000-0005-0000-0000-0000A1700000}"/>
    <cellStyle name="40 % - Markeringsfarve4 3 2 3 6 2" xfId="29111" xr:uid="{00000000-0005-0000-0000-0000A2700000}"/>
    <cellStyle name="40 % - Markeringsfarve4 3 2 3 6 3" xfId="44076" xr:uid="{00000000-0005-0000-0000-0000A3700000}"/>
    <cellStyle name="40 % - Markeringsfarve4 3 2 3 7" xfId="22089" xr:uid="{00000000-0005-0000-0000-0000A4700000}"/>
    <cellStyle name="40 % - Markeringsfarve4 3 2 3 8" xfId="37077" xr:uid="{00000000-0005-0000-0000-0000A5700000}"/>
    <cellStyle name="40 % - Markeringsfarve4 3 2 4" xfId="4659" xr:uid="{00000000-0005-0000-0000-0000A6700000}"/>
    <cellStyle name="40 % - Markeringsfarve4 3 2 4 2" xfId="4660" xr:uid="{00000000-0005-0000-0000-0000A7700000}"/>
    <cellStyle name="40 % - Markeringsfarve4 3 2 4 2 2" xfId="4661" xr:uid="{00000000-0005-0000-0000-0000A8700000}"/>
    <cellStyle name="40 % - Markeringsfarve4 3 2 4 2 2 2" xfId="8578" xr:uid="{00000000-0005-0000-0000-0000A9700000}"/>
    <cellStyle name="40 % - Markeringsfarve4 3 2 4 2 2 2 2" xfId="16057" xr:uid="{00000000-0005-0000-0000-0000AA700000}"/>
    <cellStyle name="40 % - Markeringsfarve4 3 2 4 2 2 2 2 2" xfId="32372" xr:uid="{00000000-0005-0000-0000-0000AB700000}"/>
    <cellStyle name="40 % - Markeringsfarve4 3 2 4 2 2 2 2 3" xfId="47336" xr:uid="{00000000-0005-0000-0000-0000AC700000}"/>
    <cellStyle name="40 % - Markeringsfarve4 3 2 4 2 2 2 3" xfId="25350" xr:uid="{00000000-0005-0000-0000-0000AD700000}"/>
    <cellStyle name="40 % - Markeringsfarve4 3 2 4 2 2 2 4" xfId="40337" xr:uid="{00000000-0005-0000-0000-0000AE700000}"/>
    <cellStyle name="40 % - Markeringsfarve4 3 2 4 2 2 3" xfId="12798" xr:uid="{00000000-0005-0000-0000-0000AF700000}"/>
    <cellStyle name="40 % - Markeringsfarve4 3 2 4 2 2 3 2" xfId="29118" xr:uid="{00000000-0005-0000-0000-0000B0700000}"/>
    <cellStyle name="40 % - Markeringsfarve4 3 2 4 2 2 3 3" xfId="44083" xr:uid="{00000000-0005-0000-0000-0000B1700000}"/>
    <cellStyle name="40 % - Markeringsfarve4 3 2 4 2 2 4" xfId="22096" xr:uid="{00000000-0005-0000-0000-0000B2700000}"/>
    <cellStyle name="40 % - Markeringsfarve4 3 2 4 2 2 5" xfId="37084" xr:uid="{00000000-0005-0000-0000-0000B3700000}"/>
    <cellStyle name="40 % - Markeringsfarve4 3 2 4 2 3" xfId="7116" xr:uid="{00000000-0005-0000-0000-0000B4700000}"/>
    <cellStyle name="40 % - Markeringsfarve4 3 2 4 2 3 2" xfId="14608" xr:uid="{00000000-0005-0000-0000-0000B5700000}"/>
    <cellStyle name="40 % - Markeringsfarve4 3 2 4 2 3 2 2" xfId="30923" xr:uid="{00000000-0005-0000-0000-0000B6700000}"/>
    <cellStyle name="40 % - Markeringsfarve4 3 2 4 2 3 2 3" xfId="45887" xr:uid="{00000000-0005-0000-0000-0000B7700000}"/>
    <cellStyle name="40 % - Markeringsfarve4 3 2 4 2 3 3" xfId="23901" xr:uid="{00000000-0005-0000-0000-0000B8700000}"/>
    <cellStyle name="40 % - Markeringsfarve4 3 2 4 2 3 4" xfId="38888" xr:uid="{00000000-0005-0000-0000-0000B9700000}"/>
    <cellStyle name="40 % - Markeringsfarve4 3 2 4 2 4" xfId="12797" xr:uid="{00000000-0005-0000-0000-0000BA700000}"/>
    <cellStyle name="40 % - Markeringsfarve4 3 2 4 2 4 2" xfId="29117" xr:uid="{00000000-0005-0000-0000-0000BB700000}"/>
    <cellStyle name="40 % - Markeringsfarve4 3 2 4 2 4 3" xfId="44082" xr:uid="{00000000-0005-0000-0000-0000BC700000}"/>
    <cellStyle name="40 % - Markeringsfarve4 3 2 4 2 5" xfId="22095" xr:uid="{00000000-0005-0000-0000-0000BD700000}"/>
    <cellStyle name="40 % - Markeringsfarve4 3 2 4 2 6" xfId="37083" xr:uid="{00000000-0005-0000-0000-0000BE700000}"/>
    <cellStyle name="40 % - Markeringsfarve4 3 2 4 3" xfId="4662" xr:uid="{00000000-0005-0000-0000-0000BF700000}"/>
    <cellStyle name="40 % - Markeringsfarve4 3 2 4 3 2" xfId="7854" xr:uid="{00000000-0005-0000-0000-0000C0700000}"/>
    <cellStyle name="40 % - Markeringsfarve4 3 2 4 3 2 2" xfId="15342" xr:uid="{00000000-0005-0000-0000-0000C1700000}"/>
    <cellStyle name="40 % - Markeringsfarve4 3 2 4 3 2 2 2" xfId="31657" xr:uid="{00000000-0005-0000-0000-0000C2700000}"/>
    <cellStyle name="40 % - Markeringsfarve4 3 2 4 3 2 2 3" xfId="46621" xr:uid="{00000000-0005-0000-0000-0000C3700000}"/>
    <cellStyle name="40 % - Markeringsfarve4 3 2 4 3 2 3" xfId="24635" xr:uid="{00000000-0005-0000-0000-0000C4700000}"/>
    <cellStyle name="40 % - Markeringsfarve4 3 2 4 3 2 4" xfId="39622" xr:uid="{00000000-0005-0000-0000-0000C5700000}"/>
    <cellStyle name="40 % - Markeringsfarve4 3 2 4 3 3" xfId="12799" xr:uid="{00000000-0005-0000-0000-0000C6700000}"/>
    <cellStyle name="40 % - Markeringsfarve4 3 2 4 3 3 2" xfId="29119" xr:uid="{00000000-0005-0000-0000-0000C7700000}"/>
    <cellStyle name="40 % - Markeringsfarve4 3 2 4 3 3 3" xfId="44084" xr:uid="{00000000-0005-0000-0000-0000C8700000}"/>
    <cellStyle name="40 % - Markeringsfarve4 3 2 4 3 4" xfId="22097" xr:uid="{00000000-0005-0000-0000-0000C9700000}"/>
    <cellStyle name="40 % - Markeringsfarve4 3 2 4 3 5" xfId="37085" xr:uid="{00000000-0005-0000-0000-0000CA700000}"/>
    <cellStyle name="40 % - Markeringsfarve4 3 2 4 4" xfId="4663" xr:uid="{00000000-0005-0000-0000-0000CB700000}"/>
    <cellStyle name="40 % - Markeringsfarve4 3 2 4 4 2" xfId="9108" xr:uid="{00000000-0005-0000-0000-0000CC700000}"/>
    <cellStyle name="40 % - Markeringsfarve4 3 2 4 4 2 2" xfId="16578" xr:uid="{00000000-0005-0000-0000-0000CD700000}"/>
    <cellStyle name="40 % - Markeringsfarve4 3 2 4 4 2 2 2" xfId="32893" xr:uid="{00000000-0005-0000-0000-0000CE700000}"/>
    <cellStyle name="40 % - Markeringsfarve4 3 2 4 4 2 2 3" xfId="47857" xr:uid="{00000000-0005-0000-0000-0000CF700000}"/>
    <cellStyle name="40 % - Markeringsfarve4 3 2 4 4 2 3" xfId="25871" xr:uid="{00000000-0005-0000-0000-0000D0700000}"/>
    <cellStyle name="40 % - Markeringsfarve4 3 2 4 4 2 4" xfId="40858" xr:uid="{00000000-0005-0000-0000-0000D1700000}"/>
    <cellStyle name="40 % - Markeringsfarve4 3 2 4 4 3" xfId="12800" xr:uid="{00000000-0005-0000-0000-0000D2700000}"/>
    <cellStyle name="40 % - Markeringsfarve4 3 2 4 4 3 2" xfId="29120" xr:uid="{00000000-0005-0000-0000-0000D3700000}"/>
    <cellStyle name="40 % - Markeringsfarve4 3 2 4 4 3 3" xfId="44085" xr:uid="{00000000-0005-0000-0000-0000D4700000}"/>
    <cellStyle name="40 % - Markeringsfarve4 3 2 4 4 4" xfId="22098" xr:uid="{00000000-0005-0000-0000-0000D5700000}"/>
    <cellStyle name="40 % - Markeringsfarve4 3 2 4 4 5" xfId="37086" xr:uid="{00000000-0005-0000-0000-0000D6700000}"/>
    <cellStyle name="40 % - Markeringsfarve4 3 2 4 5" xfId="6612" xr:uid="{00000000-0005-0000-0000-0000D7700000}"/>
    <cellStyle name="40 % - Markeringsfarve4 3 2 4 5 2" xfId="14108" xr:uid="{00000000-0005-0000-0000-0000D8700000}"/>
    <cellStyle name="40 % - Markeringsfarve4 3 2 4 5 2 2" xfId="30423" xr:uid="{00000000-0005-0000-0000-0000D9700000}"/>
    <cellStyle name="40 % - Markeringsfarve4 3 2 4 5 2 3" xfId="45387" xr:uid="{00000000-0005-0000-0000-0000DA700000}"/>
    <cellStyle name="40 % - Markeringsfarve4 3 2 4 5 3" xfId="23401" xr:uid="{00000000-0005-0000-0000-0000DB700000}"/>
    <cellStyle name="40 % - Markeringsfarve4 3 2 4 5 4" xfId="38388" xr:uid="{00000000-0005-0000-0000-0000DC700000}"/>
    <cellStyle name="40 % - Markeringsfarve4 3 2 4 6" xfId="12796" xr:uid="{00000000-0005-0000-0000-0000DD700000}"/>
    <cellStyle name="40 % - Markeringsfarve4 3 2 4 6 2" xfId="29116" xr:uid="{00000000-0005-0000-0000-0000DE700000}"/>
    <cellStyle name="40 % - Markeringsfarve4 3 2 4 6 3" xfId="44081" xr:uid="{00000000-0005-0000-0000-0000DF700000}"/>
    <cellStyle name="40 % - Markeringsfarve4 3 2 4 7" xfId="22094" xr:uid="{00000000-0005-0000-0000-0000E0700000}"/>
    <cellStyle name="40 % - Markeringsfarve4 3 2 4 8" xfId="37082" xr:uid="{00000000-0005-0000-0000-0000E1700000}"/>
    <cellStyle name="40 % - Markeringsfarve4 3 2 5" xfId="4664" xr:uid="{00000000-0005-0000-0000-0000E2700000}"/>
    <cellStyle name="40 % - Markeringsfarve4 3 2 5 2" xfId="4665" xr:uid="{00000000-0005-0000-0000-0000E3700000}"/>
    <cellStyle name="40 % - Markeringsfarve4 3 2 5 2 2" xfId="4666" xr:uid="{00000000-0005-0000-0000-0000E4700000}"/>
    <cellStyle name="40 % - Markeringsfarve4 3 2 5 2 2 2" xfId="8695" xr:uid="{00000000-0005-0000-0000-0000E5700000}"/>
    <cellStyle name="40 % - Markeringsfarve4 3 2 5 2 2 2 2" xfId="16174" xr:uid="{00000000-0005-0000-0000-0000E6700000}"/>
    <cellStyle name="40 % - Markeringsfarve4 3 2 5 2 2 2 2 2" xfId="32489" xr:uid="{00000000-0005-0000-0000-0000E7700000}"/>
    <cellStyle name="40 % - Markeringsfarve4 3 2 5 2 2 2 2 3" xfId="47453" xr:uid="{00000000-0005-0000-0000-0000E8700000}"/>
    <cellStyle name="40 % - Markeringsfarve4 3 2 5 2 2 2 3" xfId="25467" xr:uid="{00000000-0005-0000-0000-0000E9700000}"/>
    <cellStyle name="40 % - Markeringsfarve4 3 2 5 2 2 2 4" xfId="40454" xr:uid="{00000000-0005-0000-0000-0000EA700000}"/>
    <cellStyle name="40 % - Markeringsfarve4 3 2 5 2 2 3" xfId="12803" xr:uid="{00000000-0005-0000-0000-0000EB700000}"/>
    <cellStyle name="40 % - Markeringsfarve4 3 2 5 2 2 3 2" xfId="29123" xr:uid="{00000000-0005-0000-0000-0000EC700000}"/>
    <cellStyle name="40 % - Markeringsfarve4 3 2 5 2 2 3 3" xfId="44088" xr:uid="{00000000-0005-0000-0000-0000ED700000}"/>
    <cellStyle name="40 % - Markeringsfarve4 3 2 5 2 2 4" xfId="22101" xr:uid="{00000000-0005-0000-0000-0000EE700000}"/>
    <cellStyle name="40 % - Markeringsfarve4 3 2 5 2 2 5" xfId="37089" xr:uid="{00000000-0005-0000-0000-0000EF700000}"/>
    <cellStyle name="40 % - Markeringsfarve4 3 2 5 2 3" xfId="7215" xr:uid="{00000000-0005-0000-0000-0000F0700000}"/>
    <cellStyle name="40 % - Markeringsfarve4 3 2 5 2 3 2" xfId="14707" xr:uid="{00000000-0005-0000-0000-0000F1700000}"/>
    <cellStyle name="40 % - Markeringsfarve4 3 2 5 2 3 2 2" xfId="31022" xr:uid="{00000000-0005-0000-0000-0000F2700000}"/>
    <cellStyle name="40 % - Markeringsfarve4 3 2 5 2 3 2 3" xfId="45986" xr:uid="{00000000-0005-0000-0000-0000F3700000}"/>
    <cellStyle name="40 % - Markeringsfarve4 3 2 5 2 3 3" xfId="24000" xr:uid="{00000000-0005-0000-0000-0000F4700000}"/>
    <cellStyle name="40 % - Markeringsfarve4 3 2 5 2 3 4" xfId="38987" xr:uid="{00000000-0005-0000-0000-0000F5700000}"/>
    <cellStyle name="40 % - Markeringsfarve4 3 2 5 2 4" xfId="12802" xr:uid="{00000000-0005-0000-0000-0000F6700000}"/>
    <cellStyle name="40 % - Markeringsfarve4 3 2 5 2 4 2" xfId="29122" xr:uid="{00000000-0005-0000-0000-0000F7700000}"/>
    <cellStyle name="40 % - Markeringsfarve4 3 2 5 2 4 3" xfId="44087" xr:uid="{00000000-0005-0000-0000-0000F8700000}"/>
    <cellStyle name="40 % - Markeringsfarve4 3 2 5 2 5" xfId="22100" xr:uid="{00000000-0005-0000-0000-0000F9700000}"/>
    <cellStyle name="40 % - Markeringsfarve4 3 2 5 2 6" xfId="37088" xr:uid="{00000000-0005-0000-0000-0000FA700000}"/>
    <cellStyle name="40 % - Markeringsfarve4 3 2 5 3" xfId="4667" xr:uid="{00000000-0005-0000-0000-0000FB700000}"/>
    <cellStyle name="40 % - Markeringsfarve4 3 2 5 3 2" xfId="7971" xr:uid="{00000000-0005-0000-0000-0000FC700000}"/>
    <cellStyle name="40 % - Markeringsfarve4 3 2 5 3 2 2" xfId="15459" xr:uid="{00000000-0005-0000-0000-0000FD700000}"/>
    <cellStyle name="40 % - Markeringsfarve4 3 2 5 3 2 2 2" xfId="31774" xr:uid="{00000000-0005-0000-0000-0000FE700000}"/>
    <cellStyle name="40 % - Markeringsfarve4 3 2 5 3 2 2 3" xfId="46738" xr:uid="{00000000-0005-0000-0000-0000FF700000}"/>
    <cellStyle name="40 % - Markeringsfarve4 3 2 5 3 2 3" xfId="24752" xr:uid="{00000000-0005-0000-0000-000000710000}"/>
    <cellStyle name="40 % - Markeringsfarve4 3 2 5 3 2 4" xfId="39739" xr:uid="{00000000-0005-0000-0000-000001710000}"/>
    <cellStyle name="40 % - Markeringsfarve4 3 2 5 3 3" xfId="12804" xr:uid="{00000000-0005-0000-0000-000002710000}"/>
    <cellStyle name="40 % - Markeringsfarve4 3 2 5 3 3 2" xfId="29124" xr:uid="{00000000-0005-0000-0000-000003710000}"/>
    <cellStyle name="40 % - Markeringsfarve4 3 2 5 3 3 3" xfId="44089" xr:uid="{00000000-0005-0000-0000-000004710000}"/>
    <cellStyle name="40 % - Markeringsfarve4 3 2 5 3 4" xfId="22102" xr:uid="{00000000-0005-0000-0000-000005710000}"/>
    <cellStyle name="40 % - Markeringsfarve4 3 2 5 3 5" xfId="37090" xr:uid="{00000000-0005-0000-0000-000006710000}"/>
    <cellStyle name="40 % - Markeringsfarve4 3 2 5 4" xfId="4668" xr:uid="{00000000-0005-0000-0000-000007710000}"/>
    <cellStyle name="40 % - Markeringsfarve4 3 2 5 4 2" xfId="9343" xr:uid="{00000000-0005-0000-0000-000008710000}"/>
    <cellStyle name="40 % - Markeringsfarve4 3 2 5 4 2 2" xfId="16803" xr:uid="{00000000-0005-0000-0000-000009710000}"/>
    <cellStyle name="40 % - Markeringsfarve4 3 2 5 4 2 2 2" xfId="33118" xr:uid="{00000000-0005-0000-0000-00000A710000}"/>
    <cellStyle name="40 % - Markeringsfarve4 3 2 5 4 2 2 3" xfId="48082" xr:uid="{00000000-0005-0000-0000-00000B710000}"/>
    <cellStyle name="40 % - Markeringsfarve4 3 2 5 4 2 3" xfId="26096" xr:uid="{00000000-0005-0000-0000-00000C710000}"/>
    <cellStyle name="40 % - Markeringsfarve4 3 2 5 4 2 4" xfId="41083" xr:uid="{00000000-0005-0000-0000-00000D710000}"/>
    <cellStyle name="40 % - Markeringsfarve4 3 2 5 4 3" xfId="12805" xr:uid="{00000000-0005-0000-0000-00000E710000}"/>
    <cellStyle name="40 % - Markeringsfarve4 3 2 5 4 3 2" xfId="29125" xr:uid="{00000000-0005-0000-0000-00000F710000}"/>
    <cellStyle name="40 % - Markeringsfarve4 3 2 5 4 3 3" xfId="44090" xr:uid="{00000000-0005-0000-0000-000010710000}"/>
    <cellStyle name="40 % - Markeringsfarve4 3 2 5 4 4" xfId="22103" xr:uid="{00000000-0005-0000-0000-000011710000}"/>
    <cellStyle name="40 % - Markeringsfarve4 3 2 5 4 5" xfId="37091" xr:uid="{00000000-0005-0000-0000-000012710000}"/>
    <cellStyle name="40 % - Markeringsfarve4 3 2 5 5" xfId="6613" xr:uid="{00000000-0005-0000-0000-000013710000}"/>
    <cellStyle name="40 % - Markeringsfarve4 3 2 5 5 2" xfId="14109" xr:uid="{00000000-0005-0000-0000-000014710000}"/>
    <cellStyle name="40 % - Markeringsfarve4 3 2 5 5 2 2" xfId="30424" xr:uid="{00000000-0005-0000-0000-000015710000}"/>
    <cellStyle name="40 % - Markeringsfarve4 3 2 5 5 2 3" xfId="45388" xr:uid="{00000000-0005-0000-0000-000016710000}"/>
    <cellStyle name="40 % - Markeringsfarve4 3 2 5 5 3" xfId="23402" xr:uid="{00000000-0005-0000-0000-000017710000}"/>
    <cellStyle name="40 % - Markeringsfarve4 3 2 5 5 4" xfId="38389" xr:uid="{00000000-0005-0000-0000-000018710000}"/>
    <cellStyle name="40 % - Markeringsfarve4 3 2 5 6" xfId="12801" xr:uid="{00000000-0005-0000-0000-000019710000}"/>
    <cellStyle name="40 % - Markeringsfarve4 3 2 5 6 2" xfId="29121" xr:uid="{00000000-0005-0000-0000-00001A710000}"/>
    <cellStyle name="40 % - Markeringsfarve4 3 2 5 6 3" xfId="44086" xr:uid="{00000000-0005-0000-0000-00001B710000}"/>
    <cellStyle name="40 % - Markeringsfarve4 3 2 5 7" xfId="22099" xr:uid="{00000000-0005-0000-0000-00001C710000}"/>
    <cellStyle name="40 % - Markeringsfarve4 3 2 5 8" xfId="37087" xr:uid="{00000000-0005-0000-0000-00001D710000}"/>
    <cellStyle name="40 % - Markeringsfarve4 3 2 6" xfId="4669" xr:uid="{00000000-0005-0000-0000-00001E710000}"/>
    <cellStyle name="40 % - Markeringsfarve4 3 2 6 2" xfId="4670" xr:uid="{00000000-0005-0000-0000-00001F710000}"/>
    <cellStyle name="40 % - Markeringsfarve4 3 2 6 2 2" xfId="4671" xr:uid="{00000000-0005-0000-0000-000020710000}"/>
    <cellStyle name="40 % - Markeringsfarve4 3 2 6 2 2 2" xfId="8838" xr:uid="{00000000-0005-0000-0000-000021710000}"/>
    <cellStyle name="40 % - Markeringsfarve4 3 2 6 2 2 2 2" xfId="16317" xr:uid="{00000000-0005-0000-0000-000022710000}"/>
    <cellStyle name="40 % - Markeringsfarve4 3 2 6 2 2 2 2 2" xfId="32632" xr:uid="{00000000-0005-0000-0000-000023710000}"/>
    <cellStyle name="40 % - Markeringsfarve4 3 2 6 2 2 2 2 3" xfId="47596" xr:uid="{00000000-0005-0000-0000-000024710000}"/>
    <cellStyle name="40 % - Markeringsfarve4 3 2 6 2 2 2 3" xfId="25610" xr:uid="{00000000-0005-0000-0000-000025710000}"/>
    <cellStyle name="40 % - Markeringsfarve4 3 2 6 2 2 2 4" xfId="40597" xr:uid="{00000000-0005-0000-0000-000026710000}"/>
    <cellStyle name="40 % - Markeringsfarve4 3 2 6 2 2 3" xfId="12808" xr:uid="{00000000-0005-0000-0000-000027710000}"/>
    <cellStyle name="40 % - Markeringsfarve4 3 2 6 2 2 3 2" xfId="29128" xr:uid="{00000000-0005-0000-0000-000028710000}"/>
    <cellStyle name="40 % - Markeringsfarve4 3 2 6 2 2 3 3" xfId="44093" xr:uid="{00000000-0005-0000-0000-000029710000}"/>
    <cellStyle name="40 % - Markeringsfarve4 3 2 6 2 2 4" xfId="22106" xr:uid="{00000000-0005-0000-0000-00002A710000}"/>
    <cellStyle name="40 % - Markeringsfarve4 3 2 6 2 2 5" xfId="37094" xr:uid="{00000000-0005-0000-0000-00002B710000}"/>
    <cellStyle name="40 % - Markeringsfarve4 3 2 6 2 3" xfId="7331" xr:uid="{00000000-0005-0000-0000-00002C710000}"/>
    <cellStyle name="40 % - Markeringsfarve4 3 2 6 2 3 2" xfId="14823" xr:uid="{00000000-0005-0000-0000-00002D710000}"/>
    <cellStyle name="40 % - Markeringsfarve4 3 2 6 2 3 2 2" xfId="31138" xr:uid="{00000000-0005-0000-0000-00002E710000}"/>
    <cellStyle name="40 % - Markeringsfarve4 3 2 6 2 3 2 3" xfId="46102" xr:uid="{00000000-0005-0000-0000-00002F710000}"/>
    <cellStyle name="40 % - Markeringsfarve4 3 2 6 2 3 3" xfId="24116" xr:uid="{00000000-0005-0000-0000-000030710000}"/>
    <cellStyle name="40 % - Markeringsfarve4 3 2 6 2 3 4" xfId="39103" xr:uid="{00000000-0005-0000-0000-000031710000}"/>
    <cellStyle name="40 % - Markeringsfarve4 3 2 6 2 4" xfId="12807" xr:uid="{00000000-0005-0000-0000-000032710000}"/>
    <cellStyle name="40 % - Markeringsfarve4 3 2 6 2 4 2" xfId="29127" xr:uid="{00000000-0005-0000-0000-000033710000}"/>
    <cellStyle name="40 % - Markeringsfarve4 3 2 6 2 4 3" xfId="44092" xr:uid="{00000000-0005-0000-0000-000034710000}"/>
    <cellStyle name="40 % - Markeringsfarve4 3 2 6 2 5" xfId="22105" xr:uid="{00000000-0005-0000-0000-000035710000}"/>
    <cellStyle name="40 % - Markeringsfarve4 3 2 6 2 6" xfId="37093" xr:uid="{00000000-0005-0000-0000-000036710000}"/>
    <cellStyle name="40 % - Markeringsfarve4 3 2 6 3" xfId="4672" xr:uid="{00000000-0005-0000-0000-000037710000}"/>
    <cellStyle name="40 % - Markeringsfarve4 3 2 6 3 2" xfId="8115" xr:uid="{00000000-0005-0000-0000-000038710000}"/>
    <cellStyle name="40 % - Markeringsfarve4 3 2 6 3 2 2" xfId="15603" xr:uid="{00000000-0005-0000-0000-000039710000}"/>
    <cellStyle name="40 % - Markeringsfarve4 3 2 6 3 2 2 2" xfId="31918" xr:uid="{00000000-0005-0000-0000-00003A710000}"/>
    <cellStyle name="40 % - Markeringsfarve4 3 2 6 3 2 2 3" xfId="46882" xr:uid="{00000000-0005-0000-0000-00003B710000}"/>
    <cellStyle name="40 % - Markeringsfarve4 3 2 6 3 2 3" xfId="24896" xr:uid="{00000000-0005-0000-0000-00003C710000}"/>
    <cellStyle name="40 % - Markeringsfarve4 3 2 6 3 2 4" xfId="39883" xr:uid="{00000000-0005-0000-0000-00003D710000}"/>
    <cellStyle name="40 % - Markeringsfarve4 3 2 6 3 3" xfId="12809" xr:uid="{00000000-0005-0000-0000-00003E710000}"/>
    <cellStyle name="40 % - Markeringsfarve4 3 2 6 3 3 2" xfId="29129" xr:uid="{00000000-0005-0000-0000-00003F710000}"/>
    <cellStyle name="40 % - Markeringsfarve4 3 2 6 3 3 3" xfId="44094" xr:uid="{00000000-0005-0000-0000-000040710000}"/>
    <cellStyle name="40 % - Markeringsfarve4 3 2 6 3 4" xfId="22107" xr:uid="{00000000-0005-0000-0000-000041710000}"/>
    <cellStyle name="40 % - Markeringsfarve4 3 2 6 3 5" xfId="37095" xr:uid="{00000000-0005-0000-0000-000042710000}"/>
    <cellStyle name="40 % - Markeringsfarve4 3 2 6 4" xfId="4673" xr:uid="{00000000-0005-0000-0000-000043710000}"/>
    <cellStyle name="40 % - Markeringsfarve4 3 2 6 4 2" xfId="9066" xr:uid="{00000000-0005-0000-0000-000044710000}"/>
    <cellStyle name="40 % - Markeringsfarve4 3 2 6 4 2 2" xfId="16537" xr:uid="{00000000-0005-0000-0000-000045710000}"/>
    <cellStyle name="40 % - Markeringsfarve4 3 2 6 4 2 2 2" xfId="32852" xr:uid="{00000000-0005-0000-0000-000046710000}"/>
    <cellStyle name="40 % - Markeringsfarve4 3 2 6 4 2 2 3" xfId="47816" xr:uid="{00000000-0005-0000-0000-000047710000}"/>
    <cellStyle name="40 % - Markeringsfarve4 3 2 6 4 2 3" xfId="25830" xr:uid="{00000000-0005-0000-0000-000048710000}"/>
    <cellStyle name="40 % - Markeringsfarve4 3 2 6 4 2 4" xfId="40817" xr:uid="{00000000-0005-0000-0000-000049710000}"/>
    <cellStyle name="40 % - Markeringsfarve4 3 2 6 4 3" xfId="12810" xr:uid="{00000000-0005-0000-0000-00004A710000}"/>
    <cellStyle name="40 % - Markeringsfarve4 3 2 6 4 3 2" xfId="29130" xr:uid="{00000000-0005-0000-0000-00004B710000}"/>
    <cellStyle name="40 % - Markeringsfarve4 3 2 6 4 3 3" xfId="44095" xr:uid="{00000000-0005-0000-0000-00004C710000}"/>
    <cellStyle name="40 % - Markeringsfarve4 3 2 6 4 4" xfId="22108" xr:uid="{00000000-0005-0000-0000-00004D710000}"/>
    <cellStyle name="40 % - Markeringsfarve4 3 2 6 4 5" xfId="37096" xr:uid="{00000000-0005-0000-0000-00004E710000}"/>
    <cellStyle name="40 % - Markeringsfarve4 3 2 6 5" xfId="6614" xr:uid="{00000000-0005-0000-0000-00004F710000}"/>
    <cellStyle name="40 % - Markeringsfarve4 3 2 6 5 2" xfId="14110" xr:uid="{00000000-0005-0000-0000-000050710000}"/>
    <cellStyle name="40 % - Markeringsfarve4 3 2 6 5 2 2" xfId="30425" xr:uid="{00000000-0005-0000-0000-000051710000}"/>
    <cellStyle name="40 % - Markeringsfarve4 3 2 6 5 2 3" xfId="45389" xr:uid="{00000000-0005-0000-0000-000052710000}"/>
    <cellStyle name="40 % - Markeringsfarve4 3 2 6 5 3" xfId="23403" xr:uid="{00000000-0005-0000-0000-000053710000}"/>
    <cellStyle name="40 % - Markeringsfarve4 3 2 6 5 4" xfId="38390" xr:uid="{00000000-0005-0000-0000-000054710000}"/>
    <cellStyle name="40 % - Markeringsfarve4 3 2 6 6" xfId="12806" xr:uid="{00000000-0005-0000-0000-000055710000}"/>
    <cellStyle name="40 % - Markeringsfarve4 3 2 6 6 2" xfId="29126" xr:uid="{00000000-0005-0000-0000-000056710000}"/>
    <cellStyle name="40 % - Markeringsfarve4 3 2 6 6 3" xfId="44091" xr:uid="{00000000-0005-0000-0000-000057710000}"/>
    <cellStyle name="40 % - Markeringsfarve4 3 2 6 7" xfId="22104" xr:uid="{00000000-0005-0000-0000-000058710000}"/>
    <cellStyle name="40 % - Markeringsfarve4 3 2 6 8" xfId="37092" xr:uid="{00000000-0005-0000-0000-000059710000}"/>
    <cellStyle name="40 % - Markeringsfarve4 3 2 7" xfId="4674" xr:uid="{00000000-0005-0000-0000-00005A710000}"/>
    <cellStyle name="40 % - Markeringsfarve4 3 2 7 2" xfId="4675" xr:uid="{00000000-0005-0000-0000-00005B710000}"/>
    <cellStyle name="40 % - Markeringsfarve4 3 2 7 2 2" xfId="8221" xr:uid="{00000000-0005-0000-0000-00005C710000}"/>
    <cellStyle name="40 % - Markeringsfarve4 3 2 7 2 2 2" xfId="15700" xr:uid="{00000000-0005-0000-0000-00005D710000}"/>
    <cellStyle name="40 % - Markeringsfarve4 3 2 7 2 2 2 2" xfId="32015" xr:uid="{00000000-0005-0000-0000-00005E710000}"/>
    <cellStyle name="40 % - Markeringsfarve4 3 2 7 2 2 2 3" xfId="46979" xr:uid="{00000000-0005-0000-0000-00005F710000}"/>
    <cellStyle name="40 % - Markeringsfarve4 3 2 7 2 2 3" xfId="24993" xr:uid="{00000000-0005-0000-0000-000060710000}"/>
    <cellStyle name="40 % - Markeringsfarve4 3 2 7 2 2 4" xfId="39980" xr:uid="{00000000-0005-0000-0000-000061710000}"/>
    <cellStyle name="40 % - Markeringsfarve4 3 2 7 2 3" xfId="12812" xr:uid="{00000000-0005-0000-0000-000062710000}"/>
    <cellStyle name="40 % - Markeringsfarve4 3 2 7 2 3 2" xfId="29132" xr:uid="{00000000-0005-0000-0000-000063710000}"/>
    <cellStyle name="40 % - Markeringsfarve4 3 2 7 2 3 3" xfId="44097" xr:uid="{00000000-0005-0000-0000-000064710000}"/>
    <cellStyle name="40 % - Markeringsfarve4 3 2 7 2 4" xfId="22110" xr:uid="{00000000-0005-0000-0000-000065710000}"/>
    <cellStyle name="40 % - Markeringsfarve4 3 2 7 2 5" xfId="37098" xr:uid="{00000000-0005-0000-0000-000066710000}"/>
    <cellStyle name="40 % - Markeringsfarve4 3 2 7 3" xfId="6815" xr:uid="{00000000-0005-0000-0000-000067710000}"/>
    <cellStyle name="40 % - Markeringsfarve4 3 2 7 3 2" xfId="14310" xr:uid="{00000000-0005-0000-0000-000068710000}"/>
    <cellStyle name="40 % - Markeringsfarve4 3 2 7 3 2 2" xfId="30625" xr:uid="{00000000-0005-0000-0000-000069710000}"/>
    <cellStyle name="40 % - Markeringsfarve4 3 2 7 3 2 3" xfId="45589" xr:uid="{00000000-0005-0000-0000-00006A710000}"/>
    <cellStyle name="40 % - Markeringsfarve4 3 2 7 3 3" xfId="23603" xr:uid="{00000000-0005-0000-0000-00006B710000}"/>
    <cellStyle name="40 % - Markeringsfarve4 3 2 7 3 4" xfId="38590" xr:uid="{00000000-0005-0000-0000-00006C710000}"/>
    <cellStyle name="40 % - Markeringsfarve4 3 2 7 4" xfId="12811" xr:uid="{00000000-0005-0000-0000-00006D710000}"/>
    <cellStyle name="40 % - Markeringsfarve4 3 2 7 4 2" xfId="29131" xr:uid="{00000000-0005-0000-0000-00006E710000}"/>
    <cellStyle name="40 % - Markeringsfarve4 3 2 7 4 3" xfId="44096" xr:uid="{00000000-0005-0000-0000-00006F710000}"/>
    <cellStyle name="40 % - Markeringsfarve4 3 2 7 5" xfId="22109" xr:uid="{00000000-0005-0000-0000-000070710000}"/>
    <cellStyle name="40 % - Markeringsfarve4 3 2 7 6" xfId="37097" xr:uid="{00000000-0005-0000-0000-000071710000}"/>
    <cellStyle name="40 % - Markeringsfarve4 3 2 8" xfId="4676" xr:uid="{00000000-0005-0000-0000-000072710000}"/>
    <cellStyle name="40 % - Markeringsfarve4 3 2 8 2" xfId="7449" xr:uid="{00000000-0005-0000-0000-000073710000}"/>
    <cellStyle name="40 % - Markeringsfarve4 3 2 8 2 2" xfId="14938" xr:uid="{00000000-0005-0000-0000-000074710000}"/>
    <cellStyle name="40 % - Markeringsfarve4 3 2 8 2 2 2" xfId="31253" xr:uid="{00000000-0005-0000-0000-000075710000}"/>
    <cellStyle name="40 % - Markeringsfarve4 3 2 8 2 2 3" xfId="46217" xr:uid="{00000000-0005-0000-0000-000076710000}"/>
    <cellStyle name="40 % - Markeringsfarve4 3 2 8 2 3" xfId="24231" xr:uid="{00000000-0005-0000-0000-000077710000}"/>
    <cellStyle name="40 % - Markeringsfarve4 3 2 8 2 4" xfId="39218" xr:uid="{00000000-0005-0000-0000-000078710000}"/>
    <cellStyle name="40 % - Markeringsfarve4 3 2 8 3" xfId="12813" xr:uid="{00000000-0005-0000-0000-000079710000}"/>
    <cellStyle name="40 % - Markeringsfarve4 3 2 8 3 2" xfId="29133" xr:uid="{00000000-0005-0000-0000-00007A710000}"/>
    <cellStyle name="40 % - Markeringsfarve4 3 2 8 3 3" xfId="44098" xr:uid="{00000000-0005-0000-0000-00007B710000}"/>
    <cellStyle name="40 % - Markeringsfarve4 3 2 8 4" xfId="22111" xr:uid="{00000000-0005-0000-0000-00007C710000}"/>
    <cellStyle name="40 % - Markeringsfarve4 3 2 8 5" xfId="37099" xr:uid="{00000000-0005-0000-0000-00007D710000}"/>
    <cellStyle name="40 % - Markeringsfarve4 3 2 9" xfId="4677" xr:uid="{00000000-0005-0000-0000-00007E710000}"/>
    <cellStyle name="40 % - Markeringsfarve4 3 2 9 2" xfId="9438" xr:uid="{00000000-0005-0000-0000-00007F710000}"/>
    <cellStyle name="40 % - Markeringsfarve4 3 2 9 2 2" xfId="16892" xr:uid="{00000000-0005-0000-0000-000080710000}"/>
    <cellStyle name="40 % - Markeringsfarve4 3 2 9 2 2 2" xfId="33207" xr:uid="{00000000-0005-0000-0000-000081710000}"/>
    <cellStyle name="40 % - Markeringsfarve4 3 2 9 2 2 3" xfId="48171" xr:uid="{00000000-0005-0000-0000-000082710000}"/>
    <cellStyle name="40 % - Markeringsfarve4 3 2 9 2 3" xfId="26185" xr:uid="{00000000-0005-0000-0000-000083710000}"/>
    <cellStyle name="40 % - Markeringsfarve4 3 2 9 2 4" xfId="41172" xr:uid="{00000000-0005-0000-0000-000084710000}"/>
    <cellStyle name="40 % - Markeringsfarve4 3 2 9 3" xfId="12814" xr:uid="{00000000-0005-0000-0000-000085710000}"/>
    <cellStyle name="40 % - Markeringsfarve4 3 2 9 3 2" xfId="29134" xr:uid="{00000000-0005-0000-0000-000086710000}"/>
    <cellStyle name="40 % - Markeringsfarve4 3 2 9 3 3" xfId="44099" xr:uid="{00000000-0005-0000-0000-000087710000}"/>
    <cellStyle name="40 % - Markeringsfarve4 3 2 9 4" xfId="22112" xr:uid="{00000000-0005-0000-0000-000088710000}"/>
    <cellStyle name="40 % - Markeringsfarve4 3 2 9 5" xfId="37100" xr:uid="{00000000-0005-0000-0000-000089710000}"/>
    <cellStyle name="40 % - Markeringsfarve4 3 3" xfId="4678" xr:uid="{00000000-0005-0000-0000-00008A710000}"/>
    <cellStyle name="40 % - Markeringsfarve4 3 3 10" xfId="6615" xr:uid="{00000000-0005-0000-0000-00008B710000}"/>
    <cellStyle name="40 % - Markeringsfarve4 3 3 10 2" xfId="14111" xr:uid="{00000000-0005-0000-0000-00008C710000}"/>
    <cellStyle name="40 % - Markeringsfarve4 3 3 10 2 2" xfId="30426" xr:uid="{00000000-0005-0000-0000-00008D710000}"/>
    <cellStyle name="40 % - Markeringsfarve4 3 3 10 2 3" xfId="45390" xr:uid="{00000000-0005-0000-0000-00008E710000}"/>
    <cellStyle name="40 % - Markeringsfarve4 3 3 10 3" xfId="23404" xr:uid="{00000000-0005-0000-0000-00008F710000}"/>
    <cellStyle name="40 % - Markeringsfarve4 3 3 10 4" xfId="38391" xr:uid="{00000000-0005-0000-0000-000090710000}"/>
    <cellStyle name="40 % - Markeringsfarve4 3 3 11" xfId="12815" xr:uid="{00000000-0005-0000-0000-000091710000}"/>
    <cellStyle name="40 % - Markeringsfarve4 3 3 11 2" xfId="29135" xr:uid="{00000000-0005-0000-0000-000092710000}"/>
    <cellStyle name="40 % - Markeringsfarve4 3 3 11 3" xfId="44100" xr:uid="{00000000-0005-0000-0000-000093710000}"/>
    <cellStyle name="40 % - Markeringsfarve4 3 3 12" xfId="22113" xr:uid="{00000000-0005-0000-0000-000094710000}"/>
    <cellStyle name="40 % - Markeringsfarve4 3 3 13" xfId="37101" xr:uid="{00000000-0005-0000-0000-000095710000}"/>
    <cellStyle name="40 % - Markeringsfarve4 3 3 2" xfId="4679" xr:uid="{00000000-0005-0000-0000-000096710000}"/>
    <cellStyle name="40 % - Markeringsfarve4 3 3 2 2" xfId="4680" xr:uid="{00000000-0005-0000-0000-000097710000}"/>
    <cellStyle name="40 % - Markeringsfarve4 3 3 2 2 2" xfId="4681" xr:uid="{00000000-0005-0000-0000-000098710000}"/>
    <cellStyle name="40 % - Markeringsfarve4 3 3 2 2 2 2" xfId="8379" xr:uid="{00000000-0005-0000-0000-000099710000}"/>
    <cellStyle name="40 % - Markeringsfarve4 3 3 2 2 2 2 2" xfId="15858" xr:uid="{00000000-0005-0000-0000-00009A710000}"/>
    <cellStyle name="40 % - Markeringsfarve4 3 3 2 2 2 2 2 2" xfId="32173" xr:uid="{00000000-0005-0000-0000-00009B710000}"/>
    <cellStyle name="40 % - Markeringsfarve4 3 3 2 2 2 2 2 3" xfId="47137" xr:uid="{00000000-0005-0000-0000-00009C710000}"/>
    <cellStyle name="40 % - Markeringsfarve4 3 3 2 2 2 2 3" xfId="25151" xr:uid="{00000000-0005-0000-0000-00009D710000}"/>
    <cellStyle name="40 % - Markeringsfarve4 3 3 2 2 2 2 4" xfId="40138" xr:uid="{00000000-0005-0000-0000-00009E710000}"/>
    <cellStyle name="40 % - Markeringsfarve4 3 3 2 2 2 3" xfId="12818" xr:uid="{00000000-0005-0000-0000-00009F710000}"/>
    <cellStyle name="40 % - Markeringsfarve4 3 3 2 2 2 3 2" xfId="29138" xr:uid="{00000000-0005-0000-0000-0000A0710000}"/>
    <cellStyle name="40 % - Markeringsfarve4 3 3 2 2 2 3 3" xfId="44103" xr:uid="{00000000-0005-0000-0000-0000A1710000}"/>
    <cellStyle name="40 % - Markeringsfarve4 3 3 2 2 2 4" xfId="22116" xr:uid="{00000000-0005-0000-0000-0000A2710000}"/>
    <cellStyle name="40 % - Markeringsfarve4 3 3 2 2 2 5" xfId="37104" xr:uid="{00000000-0005-0000-0000-0000A3710000}"/>
    <cellStyle name="40 % - Markeringsfarve4 3 3 2 2 3" xfId="6947" xr:uid="{00000000-0005-0000-0000-0000A4710000}"/>
    <cellStyle name="40 % - Markeringsfarve4 3 3 2 2 3 2" xfId="14442" xr:uid="{00000000-0005-0000-0000-0000A5710000}"/>
    <cellStyle name="40 % - Markeringsfarve4 3 3 2 2 3 2 2" xfId="30757" xr:uid="{00000000-0005-0000-0000-0000A6710000}"/>
    <cellStyle name="40 % - Markeringsfarve4 3 3 2 2 3 2 3" xfId="45721" xr:uid="{00000000-0005-0000-0000-0000A7710000}"/>
    <cellStyle name="40 % - Markeringsfarve4 3 3 2 2 3 3" xfId="23735" xr:uid="{00000000-0005-0000-0000-0000A8710000}"/>
    <cellStyle name="40 % - Markeringsfarve4 3 3 2 2 3 4" xfId="38722" xr:uid="{00000000-0005-0000-0000-0000A9710000}"/>
    <cellStyle name="40 % - Markeringsfarve4 3 3 2 2 4" xfId="12817" xr:uid="{00000000-0005-0000-0000-0000AA710000}"/>
    <cellStyle name="40 % - Markeringsfarve4 3 3 2 2 4 2" xfId="29137" xr:uid="{00000000-0005-0000-0000-0000AB710000}"/>
    <cellStyle name="40 % - Markeringsfarve4 3 3 2 2 4 3" xfId="44102" xr:uid="{00000000-0005-0000-0000-0000AC710000}"/>
    <cellStyle name="40 % - Markeringsfarve4 3 3 2 2 5" xfId="22115" xr:uid="{00000000-0005-0000-0000-0000AD710000}"/>
    <cellStyle name="40 % - Markeringsfarve4 3 3 2 2 6" xfId="37103" xr:uid="{00000000-0005-0000-0000-0000AE710000}"/>
    <cellStyle name="40 % - Markeringsfarve4 3 3 2 3" xfId="4682" xr:uid="{00000000-0005-0000-0000-0000AF710000}"/>
    <cellStyle name="40 % - Markeringsfarve4 3 3 2 3 2" xfId="7609" xr:uid="{00000000-0005-0000-0000-0000B0710000}"/>
    <cellStyle name="40 % - Markeringsfarve4 3 3 2 3 2 2" xfId="15098" xr:uid="{00000000-0005-0000-0000-0000B1710000}"/>
    <cellStyle name="40 % - Markeringsfarve4 3 3 2 3 2 2 2" xfId="31413" xr:uid="{00000000-0005-0000-0000-0000B2710000}"/>
    <cellStyle name="40 % - Markeringsfarve4 3 3 2 3 2 2 3" xfId="46377" xr:uid="{00000000-0005-0000-0000-0000B3710000}"/>
    <cellStyle name="40 % - Markeringsfarve4 3 3 2 3 2 3" xfId="24391" xr:uid="{00000000-0005-0000-0000-0000B4710000}"/>
    <cellStyle name="40 % - Markeringsfarve4 3 3 2 3 2 4" xfId="39378" xr:uid="{00000000-0005-0000-0000-0000B5710000}"/>
    <cellStyle name="40 % - Markeringsfarve4 3 3 2 3 3" xfId="12819" xr:uid="{00000000-0005-0000-0000-0000B6710000}"/>
    <cellStyle name="40 % - Markeringsfarve4 3 3 2 3 3 2" xfId="29139" xr:uid="{00000000-0005-0000-0000-0000B7710000}"/>
    <cellStyle name="40 % - Markeringsfarve4 3 3 2 3 3 3" xfId="44104" xr:uid="{00000000-0005-0000-0000-0000B8710000}"/>
    <cellStyle name="40 % - Markeringsfarve4 3 3 2 3 4" xfId="22117" xr:uid="{00000000-0005-0000-0000-0000B9710000}"/>
    <cellStyle name="40 % - Markeringsfarve4 3 3 2 3 5" xfId="37105" xr:uid="{00000000-0005-0000-0000-0000BA710000}"/>
    <cellStyle name="40 % - Markeringsfarve4 3 3 2 4" xfId="4683" xr:uid="{00000000-0005-0000-0000-0000BB710000}"/>
    <cellStyle name="40 % - Markeringsfarve4 3 3 2 4 2" xfId="8954" xr:uid="{00000000-0005-0000-0000-0000BC710000}"/>
    <cellStyle name="40 % - Markeringsfarve4 3 3 2 4 2 2" xfId="16426" xr:uid="{00000000-0005-0000-0000-0000BD710000}"/>
    <cellStyle name="40 % - Markeringsfarve4 3 3 2 4 2 2 2" xfId="32741" xr:uid="{00000000-0005-0000-0000-0000BE710000}"/>
    <cellStyle name="40 % - Markeringsfarve4 3 3 2 4 2 2 3" xfId="47705" xr:uid="{00000000-0005-0000-0000-0000BF710000}"/>
    <cellStyle name="40 % - Markeringsfarve4 3 3 2 4 2 3" xfId="25719" xr:uid="{00000000-0005-0000-0000-0000C0710000}"/>
    <cellStyle name="40 % - Markeringsfarve4 3 3 2 4 2 4" xfId="40706" xr:uid="{00000000-0005-0000-0000-0000C1710000}"/>
    <cellStyle name="40 % - Markeringsfarve4 3 3 2 4 3" xfId="12820" xr:uid="{00000000-0005-0000-0000-0000C2710000}"/>
    <cellStyle name="40 % - Markeringsfarve4 3 3 2 4 3 2" xfId="29140" xr:uid="{00000000-0005-0000-0000-0000C3710000}"/>
    <cellStyle name="40 % - Markeringsfarve4 3 3 2 4 3 3" xfId="44105" xr:uid="{00000000-0005-0000-0000-0000C4710000}"/>
    <cellStyle name="40 % - Markeringsfarve4 3 3 2 4 4" xfId="22118" xr:uid="{00000000-0005-0000-0000-0000C5710000}"/>
    <cellStyle name="40 % - Markeringsfarve4 3 3 2 4 5" xfId="37106" xr:uid="{00000000-0005-0000-0000-0000C6710000}"/>
    <cellStyle name="40 % - Markeringsfarve4 3 3 2 5" xfId="6616" xr:uid="{00000000-0005-0000-0000-0000C7710000}"/>
    <cellStyle name="40 % - Markeringsfarve4 3 3 2 5 2" xfId="14112" xr:uid="{00000000-0005-0000-0000-0000C8710000}"/>
    <cellStyle name="40 % - Markeringsfarve4 3 3 2 5 2 2" xfId="30427" xr:uid="{00000000-0005-0000-0000-0000C9710000}"/>
    <cellStyle name="40 % - Markeringsfarve4 3 3 2 5 2 3" xfId="45391" xr:uid="{00000000-0005-0000-0000-0000CA710000}"/>
    <cellStyle name="40 % - Markeringsfarve4 3 3 2 5 3" xfId="23405" xr:uid="{00000000-0005-0000-0000-0000CB710000}"/>
    <cellStyle name="40 % - Markeringsfarve4 3 3 2 5 4" xfId="38392" xr:uid="{00000000-0005-0000-0000-0000CC710000}"/>
    <cellStyle name="40 % - Markeringsfarve4 3 3 2 6" xfId="12816" xr:uid="{00000000-0005-0000-0000-0000CD710000}"/>
    <cellStyle name="40 % - Markeringsfarve4 3 3 2 6 2" xfId="29136" xr:uid="{00000000-0005-0000-0000-0000CE710000}"/>
    <cellStyle name="40 % - Markeringsfarve4 3 3 2 6 3" xfId="44101" xr:uid="{00000000-0005-0000-0000-0000CF710000}"/>
    <cellStyle name="40 % - Markeringsfarve4 3 3 2 7" xfId="22114" xr:uid="{00000000-0005-0000-0000-0000D0710000}"/>
    <cellStyle name="40 % - Markeringsfarve4 3 3 2 8" xfId="37102" xr:uid="{00000000-0005-0000-0000-0000D1710000}"/>
    <cellStyle name="40 % - Markeringsfarve4 3 3 3" xfId="4684" xr:uid="{00000000-0005-0000-0000-0000D2710000}"/>
    <cellStyle name="40 % - Markeringsfarve4 3 3 3 2" xfId="4685" xr:uid="{00000000-0005-0000-0000-0000D3710000}"/>
    <cellStyle name="40 % - Markeringsfarve4 3 3 3 2 2" xfId="4686" xr:uid="{00000000-0005-0000-0000-0000D4710000}"/>
    <cellStyle name="40 % - Markeringsfarve4 3 3 3 2 2 2" xfId="8485" xr:uid="{00000000-0005-0000-0000-0000D5710000}"/>
    <cellStyle name="40 % - Markeringsfarve4 3 3 3 2 2 2 2" xfId="15964" xr:uid="{00000000-0005-0000-0000-0000D6710000}"/>
    <cellStyle name="40 % - Markeringsfarve4 3 3 3 2 2 2 2 2" xfId="32279" xr:uid="{00000000-0005-0000-0000-0000D7710000}"/>
    <cellStyle name="40 % - Markeringsfarve4 3 3 3 2 2 2 2 3" xfId="47243" xr:uid="{00000000-0005-0000-0000-0000D8710000}"/>
    <cellStyle name="40 % - Markeringsfarve4 3 3 3 2 2 2 3" xfId="25257" xr:uid="{00000000-0005-0000-0000-0000D9710000}"/>
    <cellStyle name="40 % - Markeringsfarve4 3 3 3 2 2 2 4" xfId="40244" xr:uid="{00000000-0005-0000-0000-0000DA710000}"/>
    <cellStyle name="40 % - Markeringsfarve4 3 3 3 2 2 3" xfId="12823" xr:uid="{00000000-0005-0000-0000-0000DB710000}"/>
    <cellStyle name="40 % - Markeringsfarve4 3 3 3 2 2 3 2" xfId="29143" xr:uid="{00000000-0005-0000-0000-0000DC710000}"/>
    <cellStyle name="40 % - Markeringsfarve4 3 3 3 2 2 3 3" xfId="44108" xr:uid="{00000000-0005-0000-0000-0000DD710000}"/>
    <cellStyle name="40 % - Markeringsfarve4 3 3 3 2 2 4" xfId="22121" xr:uid="{00000000-0005-0000-0000-0000DE710000}"/>
    <cellStyle name="40 % - Markeringsfarve4 3 3 3 2 2 5" xfId="37109" xr:uid="{00000000-0005-0000-0000-0000DF710000}"/>
    <cellStyle name="40 % - Markeringsfarve4 3 3 3 2 3" xfId="7031" xr:uid="{00000000-0005-0000-0000-0000E0710000}"/>
    <cellStyle name="40 % - Markeringsfarve4 3 3 3 2 3 2" xfId="14526" xr:uid="{00000000-0005-0000-0000-0000E1710000}"/>
    <cellStyle name="40 % - Markeringsfarve4 3 3 3 2 3 2 2" xfId="30841" xr:uid="{00000000-0005-0000-0000-0000E2710000}"/>
    <cellStyle name="40 % - Markeringsfarve4 3 3 3 2 3 2 3" xfId="45805" xr:uid="{00000000-0005-0000-0000-0000E3710000}"/>
    <cellStyle name="40 % - Markeringsfarve4 3 3 3 2 3 3" xfId="23819" xr:uid="{00000000-0005-0000-0000-0000E4710000}"/>
    <cellStyle name="40 % - Markeringsfarve4 3 3 3 2 3 4" xfId="38806" xr:uid="{00000000-0005-0000-0000-0000E5710000}"/>
    <cellStyle name="40 % - Markeringsfarve4 3 3 3 2 4" xfId="12822" xr:uid="{00000000-0005-0000-0000-0000E6710000}"/>
    <cellStyle name="40 % - Markeringsfarve4 3 3 3 2 4 2" xfId="29142" xr:uid="{00000000-0005-0000-0000-0000E7710000}"/>
    <cellStyle name="40 % - Markeringsfarve4 3 3 3 2 4 3" xfId="44107" xr:uid="{00000000-0005-0000-0000-0000E8710000}"/>
    <cellStyle name="40 % - Markeringsfarve4 3 3 3 2 5" xfId="22120" xr:uid="{00000000-0005-0000-0000-0000E9710000}"/>
    <cellStyle name="40 % - Markeringsfarve4 3 3 3 2 6" xfId="37108" xr:uid="{00000000-0005-0000-0000-0000EA710000}"/>
    <cellStyle name="40 % - Markeringsfarve4 3 3 3 3" xfId="4687" xr:uid="{00000000-0005-0000-0000-0000EB710000}"/>
    <cellStyle name="40 % - Markeringsfarve4 3 3 3 3 2" xfId="7715" xr:uid="{00000000-0005-0000-0000-0000EC710000}"/>
    <cellStyle name="40 % - Markeringsfarve4 3 3 3 3 2 2" xfId="15204" xr:uid="{00000000-0005-0000-0000-0000ED710000}"/>
    <cellStyle name="40 % - Markeringsfarve4 3 3 3 3 2 2 2" xfId="31519" xr:uid="{00000000-0005-0000-0000-0000EE710000}"/>
    <cellStyle name="40 % - Markeringsfarve4 3 3 3 3 2 2 3" xfId="46483" xr:uid="{00000000-0005-0000-0000-0000EF710000}"/>
    <cellStyle name="40 % - Markeringsfarve4 3 3 3 3 2 3" xfId="24497" xr:uid="{00000000-0005-0000-0000-0000F0710000}"/>
    <cellStyle name="40 % - Markeringsfarve4 3 3 3 3 2 4" xfId="39484" xr:uid="{00000000-0005-0000-0000-0000F1710000}"/>
    <cellStyle name="40 % - Markeringsfarve4 3 3 3 3 3" xfId="12824" xr:uid="{00000000-0005-0000-0000-0000F2710000}"/>
    <cellStyle name="40 % - Markeringsfarve4 3 3 3 3 3 2" xfId="29144" xr:uid="{00000000-0005-0000-0000-0000F3710000}"/>
    <cellStyle name="40 % - Markeringsfarve4 3 3 3 3 3 3" xfId="44109" xr:uid="{00000000-0005-0000-0000-0000F4710000}"/>
    <cellStyle name="40 % - Markeringsfarve4 3 3 3 3 4" xfId="22122" xr:uid="{00000000-0005-0000-0000-0000F5710000}"/>
    <cellStyle name="40 % - Markeringsfarve4 3 3 3 3 5" xfId="37110" xr:uid="{00000000-0005-0000-0000-0000F6710000}"/>
    <cellStyle name="40 % - Markeringsfarve4 3 3 3 4" xfId="4688" xr:uid="{00000000-0005-0000-0000-0000F7710000}"/>
    <cellStyle name="40 % - Markeringsfarve4 3 3 3 4 2" xfId="9251" xr:uid="{00000000-0005-0000-0000-0000F8710000}"/>
    <cellStyle name="40 % - Markeringsfarve4 3 3 3 4 2 2" xfId="16716" xr:uid="{00000000-0005-0000-0000-0000F9710000}"/>
    <cellStyle name="40 % - Markeringsfarve4 3 3 3 4 2 2 2" xfId="33031" xr:uid="{00000000-0005-0000-0000-0000FA710000}"/>
    <cellStyle name="40 % - Markeringsfarve4 3 3 3 4 2 2 3" xfId="47995" xr:uid="{00000000-0005-0000-0000-0000FB710000}"/>
    <cellStyle name="40 % - Markeringsfarve4 3 3 3 4 2 3" xfId="26009" xr:uid="{00000000-0005-0000-0000-0000FC710000}"/>
    <cellStyle name="40 % - Markeringsfarve4 3 3 3 4 2 4" xfId="40996" xr:uid="{00000000-0005-0000-0000-0000FD710000}"/>
    <cellStyle name="40 % - Markeringsfarve4 3 3 3 4 3" xfId="12825" xr:uid="{00000000-0005-0000-0000-0000FE710000}"/>
    <cellStyle name="40 % - Markeringsfarve4 3 3 3 4 3 2" xfId="29145" xr:uid="{00000000-0005-0000-0000-0000FF710000}"/>
    <cellStyle name="40 % - Markeringsfarve4 3 3 3 4 3 3" xfId="44110" xr:uid="{00000000-0005-0000-0000-000000720000}"/>
    <cellStyle name="40 % - Markeringsfarve4 3 3 3 4 4" xfId="22123" xr:uid="{00000000-0005-0000-0000-000001720000}"/>
    <cellStyle name="40 % - Markeringsfarve4 3 3 3 4 5" xfId="37111" xr:uid="{00000000-0005-0000-0000-000002720000}"/>
    <cellStyle name="40 % - Markeringsfarve4 3 3 3 5" xfId="6617" xr:uid="{00000000-0005-0000-0000-000003720000}"/>
    <cellStyle name="40 % - Markeringsfarve4 3 3 3 5 2" xfId="14113" xr:uid="{00000000-0005-0000-0000-000004720000}"/>
    <cellStyle name="40 % - Markeringsfarve4 3 3 3 5 2 2" xfId="30428" xr:uid="{00000000-0005-0000-0000-000005720000}"/>
    <cellStyle name="40 % - Markeringsfarve4 3 3 3 5 2 3" xfId="45392" xr:uid="{00000000-0005-0000-0000-000006720000}"/>
    <cellStyle name="40 % - Markeringsfarve4 3 3 3 5 3" xfId="23406" xr:uid="{00000000-0005-0000-0000-000007720000}"/>
    <cellStyle name="40 % - Markeringsfarve4 3 3 3 5 4" xfId="38393" xr:uid="{00000000-0005-0000-0000-000008720000}"/>
    <cellStyle name="40 % - Markeringsfarve4 3 3 3 6" xfId="12821" xr:uid="{00000000-0005-0000-0000-000009720000}"/>
    <cellStyle name="40 % - Markeringsfarve4 3 3 3 6 2" xfId="29141" xr:uid="{00000000-0005-0000-0000-00000A720000}"/>
    <cellStyle name="40 % - Markeringsfarve4 3 3 3 6 3" xfId="44106" xr:uid="{00000000-0005-0000-0000-00000B720000}"/>
    <cellStyle name="40 % - Markeringsfarve4 3 3 3 7" xfId="22119" xr:uid="{00000000-0005-0000-0000-00000C720000}"/>
    <cellStyle name="40 % - Markeringsfarve4 3 3 3 8" xfId="37107" xr:uid="{00000000-0005-0000-0000-00000D720000}"/>
    <cellStyle name="40 % - Markeringsfarve4 3 3 4" xfId="4689" xr:uid="{00000000-0005-0000-0000-00000E720000}"/>
    <cellStyle name="40 % - Markeringsfarve4 3 3 4 2" xfId="4690" xr:uid="{00000000-0005-0000-0000-00000F720000}"/>
    <cellStyle name="40 % - Markeringsfarve4 3 3 4 2 2" xfId="4691" xr:uid="{00000000-0005-0000-0000-000010720000}"/>
    <cellStyle name="40 % - Markeringsfarve4 3 3 4 2 2 2" xfId="8617" xr:uid="{00000000-0005-0000-0000-000011720000}"/>
    <cellStyle name="40 % - Markeringsfarve4 3 3 4 2 2 2 2" xfId="16096" xr:uid="{00000000-0005-0000-0000-000012720000}"/>
    <cellStyle name="40 % - Markeringsfarve4 3 3 4 2 2 2 2 2" xfId="32411" xr:uid="{00000000-0005-0000-0000-000013720000}"/>
    <cellStyle name="40 % - Markeringsfarve4 3 3 4 2 2 2 2 3" xfId="47375" xr:uid="{00000000-0005-0000-0000-000014720000}"/>
    <cellStyle name="40 % - Markeringsfarve4 3 3 4 2 2 2 3" xfId="25389" xr:uid="{00000000-0005-0000-0000-000015720000}"/>
    <cellStyle name="40 % - Markeringsfarve4 3 3 4 2 2 2 4" xfId="40376" xr:uid="{00000000-0005-0000-0000-000016720000}"/>
    <cellStyle name="40 % - Markeringsfarve4 3 3 4 2 2 3" xfId="12828" xr:uid="{00000000-0005-0000-0000-000017720000}"/>
    <cellStyle name="40 % - Markeringsfarve4 3 3 4 2 2 3 2" xfId="29148" xr:uid="{00000000-0005-0000-0000-000018720000}"/>
    <cellStyle name="40 % - Markeringsfarve4 3 3 4 2 2 3 3" xfId="44113" xr:uid="{00000000-0005-0000-0000-000019720000}"/>
    <cellStyle name="40 % - Markeringsfarve4 3 3 4 2 2 4" xfId="22126" xr:uid="{00000000-0005-0000-0000-00001A720000}"/>
    <cellStyle name="40 % - Markeringsfarve4 3 3 4 2 2 5" xfId="37114" xr:uid="{00000000-0005-0000-0000-00001B720000}"/>
    <cellStyle name="40 % - Markeringsfarve4 3 3 4 2 3" xfId="7149" xr:uid="{00000000-0005-0000-0000-00001C720000}"/>
    <cellStyle name="40 % - Markeringsfarve4 3 3 4 2 3 2" xfId="14641" xr:uid="{00000000-0005-0000-0000-00001D720000}"/>
    <cellStyle name="40 % - Markeringsfarve4 3 3 4 2 3 2 2" xfId="30956" xr:uid="{00000000-0005-0000-0000-00001E720000}"/>
    <cellStyle name="40 % - Markeringsfarve4 3 3 4 2 3 2 3" xfId="45920" xr:uid="{00000000-0005-0000-0000-00001F720000}"/>
    <cellStyle name="40 % - Markeringsfarve4 3 3 4 2 3 3" xfId="23934" xr:uid="{00000000-0005-0000-0000-000020720000}"/>
    <cellStyle name="40 % - Markeringsfarve4 3 3 4 2 3 4" xfId="38921" xr:uid="{00000000-0005-0000-0000-000021720000}"/>
    <cellStyle name="40 % - Markeringsfarve4 3 3 4 2 4" xfId="12827" xr:uid="{00000000-0005-0000-0000-000022720000}"/>
    <cellStyle name="40 % - Markeringsfarve4 3 3 4 2 4 2" xfId="29147" xr:uid="{00000000-0005-0000-0000-000023720000}"/>
    <cellStyle name="40 % - Markeringsfarve4 3 3 4 2 4 3" xfId="44112" xr:uid="{00000000-0005-0000-0000-000024720000}"/>
    <cellStyle name="40 % - Markeringsfarve4 3 3 4 2 5" xfId="22125" xr:uid="{00000000-0005-0000-0000-000025720000}"/>
    <cellStyle name="40 % - Markeringsfarve4 3 3 4 2 6" xfId="37113" xr:uid="{00000000-0005-0000-0000-000026720000}"/>
    <cellStyle name="40 % - Markeringsfarve4 3 3 4 3" xfId="4692" xr:uid="{00000000-0005-0000-0000-000027720000}"/>
    <cellStyle name="40 % - Markeringsfarve4 3 3 4 3 2" xfId="7893" xr:uid="{00000000-0005-0000-0000-000028720000}"/>
    <cellStyle name="40 % - Markeringsfarve4 3 3 4 3 2 2" xfId="15381" xr:uid="{00000000-0005-0000-0000-000029720000}"/>
    <cellStyle name="40 % - Markeringsfarve4 3 3 4 3 2 2 2" xfId="31696" xr:uid="{00000000-0005-0000-0000-00002A720000}"/>
    <cellStyle name="40 % - Markeringsfarve4 3 3 4 3 2 2 3" xfId="46660" xr:uid="{00000000-0005-0000-0000-00002B720000}"/>
    <cellStyle name="40 % - Markeringsfarve4 3 3 4 3 2 3" xfId="24674" xr:uid="{00000000-0005-0000-0000-00002C720000}"/>
    <cellStyle name="40 % - Markeringsfarve4 3 3 4 3 2 4" xfId="39661" xr:uid="{00000000-0005-0000-0000-00002D720000}"/>
    <cellStyle name="40 % - Markeringsfarve4 3 3 4 3 3" xfId="12829" xr:uid="{00000000-0005-0000-0000-00002E720000}"/>
    <cellStyle name="40 % - Markeringsfarve4 3 3 4 3 3 2" xfId="29149" xr:uid="{00000000-0005-0000-0000-00002F720000}"/>
    <cellStyle name="40 % - Markeringsfarve4 3 3 4 3 3 3" xfId="44114" xr:uid="{00000000-0005-0000-0000-000030720000}"/>
    <cellStyle name="40 % - Markeringsfarve4 3 3 4 3 4" xfId="22127" xr:uid="{00000000-0005-0000-0000-000031720000}"/>
    <cellStyle name="40 % - Markeringsfarve4 3 3 4 3 5" xfId="37115" xr:uid="{00000000-0005-0000-0000-000032720000}"/>
    <cellStyle name="40 % - Markeringsfarve4 3 3 4 4" xfId="4693" xr:uid="{00000000-0005-0000-0000-000033720000}"/>
    <cellStyle name="40 % - Markeringsfarve4 3 3 4 4 2" xfId="8900" xr:uid="{00000000-0005-0000-0000-000034720000}"/>
    <cellStyle name="40 % - Markeringsfarve4 3 3 4 4 2 2" xfId="16375" xr:uid="{00000000-0005-0000-0000-000035720000}"/>
    <cellStyle name="40 % - Markeringsfarve4 3 3 4 4 2 2 2" xfId="32690" xr:uid="{00000000-0005-0000-0000-000036720000}"/>
    <cellStyle name="40 % - Markeringsfarve4 3 3 4 4 2 2 3" xfId="47654" xr:uid="{00000000-0005-0000-0000-000037720000}"/>
    <cellStyle name="40 % - Markeringsfarve4 3 3 4 4 2 3" xfId="25668" xr:uid="{00000000-0005-0000-0000-000038720000}"/>
    <cellStyle name="40 % - Markeringsfarve4 3 3 4 4 2 4" xfId="40655" xr:uid="{00000000-0005-0000-0000-000039720000}"/>
    <cellStyle name="40 % - Markeringsfarve4 3 3 4 4 3" xfId="12830" xr:uid="{00000000-0005-0000-0000-00003A720000}"/>
    <cellStyle name="40 % - Markeringsfarve4 3 3 4 4 3 2" xfId="29150" xr:uid="{00000000-0005-0000-0000-00003B720000}"/>
    <cellStyle name="40 % - Markeringsfarve4 3 3 4 4 3 3" xfId="44115" xr:uid="{00000000-0005-0000-0000-00003C720000}"/>
    <cellStyle name="40 % - Markeringsfarve4 3 3 4 4 4" xfId="22128" xr:uid="{00000000-0005-0000-0000-00003D720000}"/>
    <cellStyle name="40 % - Markeringsfarve4 3 3 4 4 5" xfId="37116" xr:uid="{00000000-0005-0000-0000-00003E720000}"/>
    <cellStyle name="40 % - Markeringsfarve4 3 3 4 5" xfId="6618" xr:uid="{00000000-0005-0000-0000-00003F720000}"/>
    <cellStyle name="40 % - Markeringsfarve4 3 3 4 5 2" xfId="14114" xr:uid="{00000000-0005-0000-0000-000040720000}"/>
    <cellStyle name="40 % - Markeringsfarve4 3 3 4 5 2 2" xfId="30429" xr:uid="{00000000-0005-0000-0000-000041720000}"/>
    <cellStyle name="40 % - Markeringsfarve4 3 3 4 5 2 3" xfId="45393" xr:uid="{00000000-0005-0000-0000-000042720000}"/>
    <cellStyle name="40 % - Markeringsfarve4 3 3 4 5 3" xfId="23407" xr:uid="{00000000-0005-0000-0000-000043720000}"/>
    <cellStyle name="40 % - Markeringsfarve4 3 3 4 5 4" xfId="38394" xr:uid="{00000000-0005-0000-0000-000044720000}"/>
    <cellStyle name="40 % - Markeringsfarve4 3 3 4 6" xfId="12826" xr:uid="{00000000-0005-0000-0000-000045720000}"/>
    <cellStyle name="40 % - Markeringsfarve4 3 3 4 6 2" xfId="29146" xr:uid="{00000000-0005-0000-0000-000046720000}"/>
    <cellStyle name="40 % - Markeringsfarve4 3 3 4 6 3" xfId="44111" xr:uid="{00000000-0005-0000-0000-000047720000}"/>
    <cellStyle name="40 % - Markeringsfarve4 3 3 4 7" xfId="22124" xr:uid="{00000000-0005-0000-0000-000048720000}"/>
    <cellStyle name="40 % - Markeringsfarve4 3 3 4 8" xfId="37112" xr:uid="{00000000-0005-0000-0000-000049720000}"/>
    <cellStyle name="40 % - Markeringsfarve4 3 3 5" xfId="4694" xr:uid="{00000000-0005-0000-0000-00004A720000}"/>
    <cellStyle name="40 % - Markeringsfarve4 3 3 5 2" xfId="4695" xr:uid="{00000000-0005-0000-0000-00004B720000}"/>
    <cellStyle name="40 % - Markeringsfarve4 3 3 5 2 2" xfId="4696" xr:uid="{00000000-0005-0000-0000-00004C720000}"/>
    <cellStyle name="40 % - Markeringsfarve4 3 3 5 2 2 2" xfId="8734" xr:uid="{00000000-0005-0000-0000-00004D720000}"/>
    <cellStyle name="40 % - Markeringsfarve4 3 3 5 2 2 2 2" xfId="16213" xr:uid="{00000000-0005-0000-0000-00004E720000}"/>
    <cellStyle name="40 % - Markeringsfarve4 3 3 5 2 2 2 2 2" xfId="32528" xr:uid="{00000000-0005-0000-0000-00004F720000}"/>
    <cellStyle name="40 % - Markeringsfarve4 3 3 5 2 2 2 2 3" xfId="47492" xr:uid="{00000000-0005-0000-0000-000050720000}"/>
    <cellStyle name="40 % - Markeringsfarve4 3 3 5 2 2 2 3" xfId="25506" xr:uid="{00000000-0005-0000-0000-000051720000}"/>
    <cellStyle name="40 % - Markeringsfarve4 3 3 5 2 2 2 4" xfId="40493" xr:uid="{00000000-0005-0000-0000-000052720000}"/>
    <cellStyle name="40 % - Markeringsfarve4 3 3 5 2 2 3" xfId="12833" xr:uid="{00000000-0005-0000-0000-000053720000}"/>
    <cellStyle name="40 % - Markeringsfarve4 3 3 5 2 2 3 2" xfId="29153" xr:uid="{00000000-0005-0000-0000-000054720000}"/>
    <cellStyle name="40 % - Markeringsfarve4 3 3 5 2 2 3 3" xfId="44118" xr:uid="{00000000-0005-0000-0000-000055720000}"/>
    <cellStyle name="40 % - Markeringsfarve4 3 3 5 2 2 4" xfId="22131" xr:uid="{00000000-0005-0000-0000-000056720000}"/>
    <cellStyle name="40 % - Markeringsfarve4 3 3 5 2 2 5" xfId="37119" xr:uid="{00000000-0005-0000-0000-000057720000}"/>
    <cellStyle name="40 % - Markeringsfarve4 3 3 5 2 3" xfId="7248" xr:uid="{00000000-0005-0000-0000-000058720000}"/>
    <cellStyle name="40 % - Markeringsfarve4 3 3 5 2 3 2" xfId="14740" xr:uid="{00000000-0005-0000-0000-000059720000}"/>
    <cellStyle name="40 % - Markeringsfarve4 3 3 5 2 3 2 2" xfId="31055" xr:uid="{00000000-0005-0000-0000-00005A720000}"/>
    <cellStyle name="40 % - Markeringsfarve4 3 3 5 2 3 2 3" xfId="46019" xr:uid="{00000000-0005-0000-0000-00005B720000}"/>
    <cellStyle name="40 % - Markeringsfarve4 3 3 5 2 3 3" xfId="24033" xr:uid="{00000000-0005-0000-0000-00005C720000}"/>
    <cellStyle name="40 % - Markeringsfarve4 3 3 5 2 3 4" xfId="39020" xr:uid="{00000000-0005-0000-0000-00005D720000}"/>
    <cellStyle name="40 % - Markeringsfarve4 3 3 5 2 4" xfId="12832" xr:uid="{00000000-0005-0000-0000-00005E720000}"/>
    <cellStyle name="40 % - Markeringsfarve4 3 3 5 2 4 2" xfId="29152" xr:uid="{00000000-0005-0000-0000-00005F720000}"/>
    <cellStyle name="40 % - Markeringsfarve4 3 3 5 2 4 3" xfId="44117" xr:uid="{00000000-0005-0000-0000-000060720000}"/>
    <cellStyle name="40 % - Markeringsfarve4 3 3 5 2 5" xfId="22130" xr:uid="{00000000-0005-0000-0000-000061720000}"/>
    <cellStyle name="40 % - Markeringsfarve4 3 3 5 2 6" xfId="37118" xr:uid="{00000000-0005-0000-0000-000062720000}"/>
    <cellStyle name="40 % - Markeringsfarve4 3 3 5 3" xfId="4697" xr:uid="{00000000-0005-0000-0000-000063720000}"/>
    <cellStyle name="40 % - Markeringsfarve4 3 3 5 3 2" xfId="8010" xr:uid="{00000000-0005-0000-0000-000064720000}"/>
    <cellStyle name="40 % - Markeringsfarve4 3 3 5 3 2 2" xfId="15498" xr:uid="{00000000-0005-0000-0000-000065720000}"/>
    <cellStyle name="40 % - Markeringsfarve4 3 3 5 3 2 2 2" xfId="31813" xr:uid="{00000000-0005-0000-0000-000066720000}"/>
    <cellStyle name="40 % - Markeringsfarve4 3 3 5 3 2 2 3" xfId="46777" xr:uid="{00000000-0005-0000-0000-000067720000}"/>
    <cellStyle name="40 % - Markeringsfarve4 3 3 5 3 2 3" xfId="24791" xr:uid="{00000000-0005-0000-0000-000068720000}"/>
    <cellStyle name="40 % - Markeringsfarve4 3 3 5 3 2 4" xfId="39778" xr:uid="{00000000-0005-0000-0000-000069720000}"/>
    <cellStyle name="40 % - Markeringsfarve4 3 3 5 3 3" xfId="12834" xr:uid="{00000000-0005-0000-0000-00006A720000}"/>
    <cellStyle name="40 % - Markeringsfarve4 3 3 5 3 3 2" xfId="29154" xr:uid="{00000000-0005-0000-0000-00006B720000}"/>
    <cellStyle name="40 % - Markeringsfarve4 3 3 5 3 3 3" xfId="44119" xr:uid="{00000000-0005-0000-0000-00006C720000}"/>
    <cellStyle name="40 % - Markeringsfarve4 3 3 5 3 4" xfId="22132" xr:uid="{00000000-0005-0000-0000-00006D720000}"/>
    <cellStyle name="40 % - Markeringsfarve4 3 3 5 3 5" xfId="37120" xr:uid="{00000000-0005-0000-0000-00006E720000}"/>
    <cellStyle name="40 % - Markeringsfarve4 3 3 5 4" xfId="4698" xr:uid="{00000000-0005-0000-0000-00006F720000}"/>
    <cellStyle name="40 % - Markeringsfarve4 3 3 5 4 2" xfId="9237" xr:uid="{00000000-0005-0000-0000-000070720000}"/>
    <cellStyle name="40 % - Markeringsfarve4 3 3 5 4 2 2" xfId="16702" xr:uid="{00000000-0005-0000-0000-000071720000}"/>
    <cellStyle name="40 % - Markeringsfarve4 3 3 5 4 2 2 2" xfId="33017" xr:uid="{00000000-0005-0000-0000-000072720000}"/>
    <cellStyle name="40 % - Markeringsfarve4 3 3 5 4 2 2 3" xfId="47981" xr:uid="{00000000-0005-0000-0000-000073720000}"/>
    <cellStyle name="40 % - Markeringsfarve4 3 3 5 4 2 3" xfId="25995" xr:uid="{00000000-0005-0000-0000-000074720000}"/>
    <cellStyle name="40 % - Markeringsfarve4 3 3 5 4 2 4" xfId="40982" xr:uid="{00000000-0005-0000-0000-000075720000}"/>
    <cellStyle name="40 % - Markeringsfarve4 3 3 5 4 3" xfId="12835" xr:uid="{00000000-0005-0000-0000-000076720000}"/>
    <cellStyle name="40 % - Markeringsfarve4 3 3 5 4 3 2" xfId="29155" xr:uid="{00000000-0005-0000-0000-000077720000}"/>
    <cellStyle name="40 % - Markeringsfarve4 3 3 5 4 3 3" xfId="44120" xr:uid="{00000000-0005-0000-0000-000078720000}"/>
    <cellStyle name="40 % - Markeringsfarve4 3 3 5 4 4" xfId="22133" xr:uid="{00000000-0005-0000-0000-000079720000}"/>
    <cellStyle name="40 % - Markeringsfarve4 3 3 5 4 5" xfId="37121" xr:uid="{00000000-0005-0000-0000-00007A720000}"/>
    <cellStyle name="40 % - Markeringsfarve4 3 3 5 5" xfId="6619" xr:uid="{00000000-0005-0000-0000-00007B720000}"/>
    <cellStyle name="40 % - Markeringsfarve4 3 3 5 5 2" xfId="14115" xr:uid="{00000000-0005-0000-0000-00007C720000}"/>
    <cellStyle name="40 % - Markeringsfarve4 3 3 5 5 2 2" xfId="30430" xr:uid="{00000000-0005-0000-0000-00007D720000}"/>
    <cellStyle name="40 % - Markeringsfarve4 3 3 5 5 2 3" xfId="45394" xr:uid="{00000000-0005-0000-0000-00007E720000}"/>
    <cellStyle name="40 % - Markeringsfarve4 3 3 5 5 3" xfId="23408" xr:uid="{00000000-0005-0000-0000-00007F720000}"/>
    <cellStyle name="40 % - Markeringsfarve4 3 3 5 5 4" xfId="38395" xr:uid="{00000000-0005-0000-0000-000080720000}"/>
    <cellStyle name="40 % - Markeringsfarve4 3 3 5 6" xfId="12831" xr:uid="{00000000-0005-0000-0000-000081720000}"/>
    <cellStyle name="40 % - Markeringsfarve4 3 3 5 6 2" xfId="29151" xr:uid="{00000000-0005-0000-0000-000082720000}"/>
    <cellStyle name="40 % - Markeringsfarve4 3 3 5 6 3" xfId="44116" xr:uid="{00000000-0005-0000-0000-000083720000}"/>
    <cellStyle name="40 % - Markeringsfarve4 3 3 5 7" xfId="22129" xr:uid="{00000000-0005-0000-0000-000084720000}"/>
    <cellStyle name="40 % - Markeringsfarve4 3 3 5 8" xfId="37117" xr:uid="{00000000-0005-0000-0000-000085720000}"/>
    <cellStyle name="40 % - Markeringsfarve4 3 3 6" xfId="4699" xr:uid="{00000000-0005-0000-0000-000086720000}"/>
    <cellStyle name="40 % - Markeringsfarve4 3 3 6 2" xfId="4700" xr:uid="{00000000-0005-0000-0000-000087720000}"/>
    <cellStyle name="40 % - Markeringsfarve4 3 3 6 2 2" xfId="4701" xr:uid="{00000000-0005-0000-0000-000088720000}"/>
    <cellStyle name="40 % - Markeringsfarve4 3 3 6 2 2 2" xfId="8839" xr:uid="{00000000-0005-0000-0000-000089720000}"/>
    <cellStyle name="40 % - Markeringsfarve4 3 3 6 2 2 2 2" xfId="16318" xr:uid="{00000000-0005-0000-0000-00008A720000}"/>
    <cellStyle name="40 % - Markeringsfarve4 3 3 6 2 2 2 2 2" xfId="32633" xr:uid="{00000000-0005-0000-0000-00008B720000}"/>
    <cellStyle name="40 % - Markeringsfarve4 3 3 6 2 2 2 2 3" xfId="47597" xr:uid="{00000000-0005-0000-0000-00008C720000}"/>
    <cellStyle name="40 % - Markeringsfarve4 3 3 6 2 2 2 3" xfId="25611" xr:uid="{00000000-0005-0000-0000-00008D720000}"/>
    <cellStyle name="40 % - Markeringsfarve4 3 3 6 2 2 2 4" xfId="40598" xr:uid="{00000000-0005-0000-0000-00008E720000}"/>
    <cellStyle name="40 % - Markeringsfarve4 3 3 6 2 2 3" xfId="12838" xr:uid="{00000000-0005-0000-0000-00008F720000}"/>
    <cellStyle name="40 % - Markeringsfarve4 3 3 6 2 2 3 2" xfId="29158" xr:uid="{00000000-0005-0000-0000-000090720000}"/>
    <cellStyle name="40 % - Markeringsfarve4 3 3 6 2 2 3 3" xfId="44123" xr:uid="{00000000-0005-0000-0000-000091720000}"/>
    <cellStyle name="40 % - Markeringsfarve4 3 3 6 2 2 4" xfId="22136" xr:uid="{00000000-0005-0000-0000-000092720000}"/>
    <cellStyle name="40 % - Markeringsfarve4 3 3 6 2 2 5" xfId="37124" xr:uid="{00000000-0005-0000-0000-000093720000}"/>
    <cellStyle name="40 % - Markeringsfarve4 3 3 6 2 3" xfId="7332" xr:uid="{00000000-0005-0000-0000-000094720000}"/>
    <cellStyle name="40 % - Markeringsfarve4 3 3 6 2 3 2" xfId="14824" xr:uid="{00000000-0005-0000-0000-000095720000}"/>
    <cellStyle name="40 % - Markeringsfarve4 3 3 6 2 3 2 2" xfId="31139" xr:uid="{00000000-0005-0000-0000-000096720000}"/>
    <cellStyle name="40 % - Markeringsfarve4 3 3 6 2 3 2 3" xfId="46103" xr:uid="{00000000-0005-0000-0000-000097720000}"/>
    <cellStyle name="40 % - Markeringsfarve4 3 3 6 2 3 3" xfId="24117" xr:uid="{00000000-0005-0000-0000-000098720000}"/>
    <cellStyle name="40 % - Markeringsfarve4 3 3 6 2 3 4" xfId="39104" xr:uid="{00000000-0005-0000-0000-000099720000}"/>
    <cellStyle name="40 % - Markeringsfarve4 3 3 6 2 4" xfId="12837" xr:uid="{00000000-0005-0000-0000-00009A720000}"/>
    <cellStyle name="40 % - Markeringsfarve4 3 3 6 2 4 2" xfId="29157" xr:uid="{00000000-0005-0000-0000-00009B720000}"/>
    <cellStyle name="40 % - Markeringsfarve4 3 3 6 2 4 3" xfId="44122" xr:uid="{00000000-0005-0000-0000-00009C720000}"/>
    <cellStyle name="40 % - Markeringsfarve4 3 3 6 2 5" xfId="22135" xr:uid="{00000000-0005-0000-0000-00009D720000}"/>
    <cellStyle name="40 % - Markeringsfarve4 3 3 6 2 6" xfId="37123" xr:uid="{00000000-0005-0000-0000-00009E720000}"/>
    <cellStyle name="40 % - Markeringsfarve4 3 3 6 3" xfId="4702" xr:uid="{00000000-0005-0000-0000-00009F720000}"/>
    <cellStyle name="40 % - Markeringsfarve4 3 3 6 3 2" xfId="8116" xr:uid="{00000000-0005-0000-0000-0000A0720000}"/>
    <cellStyle name="40 % - Markeringsfarve4 3 3 6 3 2 2" xfId="15604" xr:uid="{00000000-0005-0000-0000-0000A1720000}"/>
    <cellStyle name="40 % - Markeringsfarve4 3 3 6 3 2 2 2" xfId="31919" xr:uid="{00000000-0005-0000-0000-0000A2720000}"/>
    <cellStyle name="40 % - Markeringsfarve4 3 3 6 3 2 2 3" xfId="46883" xr:uid="{00000000-0005-0000-0000-0000A3720000}"/>
    <cellStyle name="40 % - Markeringsfarve4 3 3 6 3 2 3" xfId="24897" xr:uid="{00000000-0005-0000-0000-0000A4720000}"/>
    <cellStyle name="40 % - Markeringsfarve4 3 3 6 3 2 4" xfId="39884" xr:uid="{00000000-0005-0000-0000-0000A5720000}"/>
    <cellStyle name="40 % - Markeringsfarve4 3 3 6 3 3" xfId="12839" xr:uid="{00000000-0005-0000-0000-0000A6720000}"/>
    <cellStyle name="40 % - Markeringsfarve4 3 3 6 3 3 2" xfId="29159" xr:uid="{00000000-0005-0000-0000-0000A7720000}"/>
    <cellStyle name="40 % - Markeringsfarve4 3 3 6 3 3 3" xfId="44124" xr:uid="{00000000-0005-0000-0000-0000A8720000}"/>
    <cellStyle name="40 % - Markeringsfarve4 3 3 6 3 4" xfId="22137" xr:uid="{00000000-0005-0000-0000-0000A9720000}"/>
    <cellStyle name="40 % - Markeringsfarve4 3 3 6 3 5" xfId="37125" xr:uid="{00000000-0005-0000-0000-0000AA720000}"/>
    <cellStyle name="40 % - Markeringsfarve4 3 3 6 4" xfId="4703" xr:uid="{00000000-0005-0000-0000-0000AB720000}"/>
    <cellStyle name="40 % - Markeringsfarve4 3 3 6 4 2" xfId="9440" xr:uid="{00000000-0005-0000-0000-0000AC720000}"/>
    <cellStyle name="40 % - Markeringsfarve4 3 3 6 4 2 2" xfId="16894" xr:uid="{00000000-0005-0000-0000-0000AD720000}"/>
    <cellStyle name="40 % - Markeringsfarve4 3 3 6 4 2 2 2" xfId="33209" xr:uid="{00000000-0005-0000-0000-0000AE720000}"/>
    <cellStyle name="40 % - Markeringsfarve4 3 3 6 4 2 2 3" xfId="48173" xr:uid="{00000000-0005-0000-0000-0000AF720000}"/>
    <cellStyle name="40 % - Markeringsfarve4 3 3 6 4 2 3" xfId="26187" xr:uid="{00000000-0005-0000-0000-0000B0720000}"/>
    <cellStyle name="40 % - Markeringsfarve4 3 3 6 4 2 4" xfId="41174" xr:uid="{00000000-0005-0000-0000-0000B1720000}"/>
    <cellStyle name="40 % - Markeringsfarve4 3 3 6 4 3" xfId="12840" xr:uid="{00000000-0005-0000-0000-0000B2720000}"/>
    <cellStyle name="40 % - Markeringsfarve4 3 3 6 4 3 2" xfId="29160" xr:uid="{00000000-0005-0000-0000-0000B3720000}"/>
    <cellStyle name="40 % - Markeringsfarve4 3 3 6 4 3 3" xfId="44125" xr:uid="{00000000-0005-0000-0000-0000B4720000}"/>
    <cellStyle name="40 % - Markeringsfarve4 3 3 6 4 4" xfId="22138" xr:uid="{00000000-0005-0000-0000-0000B5720000}"/>
    <cellStyle name="40 % - Markeringsfarve4 3 3 6 4 5" xfId="37126" xr:uid="{00000000-0005-0000-0000-0000B6720000}"/>
    <cellStyle name="40 % - Markeringsfarve4 3 3 6 5" xfId="6620" xr:uid="{00000000-0005-0000-0000-0000B7720000}"/>
    <cellStyle name="40 % - Markeringsfarve4 3 3 6 5 2" xfId="14116" xr:uid="{00000000-0005-0000-0000-0000B8720000}"/>
    <cellStyle name="40 % - Markeringsfarve4 3 3 6 5 2 2" xfId="30431" xr:uid="{00000000-0005-0000-0000-0000B9720000}"/>
    <cellStyle name="40 % - Markeringsfarve4 3 3 6 5 2 3" xfId="45395" xr:uid="{00000000-0005-0000-0000-0000BA720000}"/>
    <cellStyle name="40 % - Markeringsfarve4 3 3 6 5 3" xfId="23409" xr:uid="{00000000-0005-0000-0000-0000BB720000}"/>
    <cellStyle name="40 % - Markeringsfarve4 3 3 6 5 4" xfId="38396" xr:uid="{00000000-0005-0000-0000-0000BC720000}"/>
    <cellStyle name="40 % - Markeringsfarve4 3 3 6 6" xfId="12836" xr:uid="{00000000-0005-0000-0000-0000BD720000}"/>
    <cellStyle name="40 % - Markeringsfarve4 3 3 6 6 2" xfId="29156" xr:uid="{00000000-0005-0000-0000-0000BE720000}"/>
    <cellStyle name="40 % - Markeringsfarve4 3 3 6 6 3" xfId="44121" xr:uid="{00000000-0005-0000-0000-0000BF720000}"/>
    <cellStyle name="40 % - Markeringsfarve4 3 3 6 7" xfId="22134" xr:uid="{00000000-0005-0000-0000-0000C0720000}"/>
    <cellStyle name="40 % - Markeringsfarve4 3 3 6 8" xfId="37122" xr:uid="{00000000-0005-0000-0000-0000C1720000}"/>
    <cellStyle name="40 % - Markeringsfarve4 3 3 7" xfId="4704" xr:uid="{00000000-0005-0000-0000-0000C2720000}"/>
    <cellStyle name="40 % - Markeringsfarve4 3 3 7 2" xfId="4705" xr:uid="{00000000-0005-0000-0000-0000C3720000}"/>
    <cellStyle name="40 % - Markeringsfarve4 3 3 7 2 2" xfId="8260" xr:uid="{00000000-0005-0000-0000-0000C4720000}"/>
    <cellStyle name="40 % - Markeringsfarve4 3 3 7 2 2 2" xfId="15739" xr:uid="{00000000-0005-0000-0000-0000C5720000}"/>
    <cellStyle name="40 % - Markeringsfarve4 3 3 7 2 2 2 2" xfId="32054" xr:uid="{00000000-0005-0000-0000-0000C6720000}"/>
    <cellStyle name="40 % - Markeringsfarve4 3 3 7 2 2 2 3" xfId="47018" xr:uid="{00000000-0005-0000-0000-0000C7720000}"/>
    <cellStyle name="40 % - Markeringsfarve4 3 3 7 2 2 3" xfId="25032" xr:uid="{00000000-0005-0000-0000-0000C8720000}"/>
    <cellStyle name="40 % - Markeringsfarve4 3 3 7 2 2 4" xfId="40019" xr:uid="{00000000-0005-0000-0000-0000C9720000}"/>
    <cellStyle name="40 % - Markeringsfarve4 3 3 7 2 3" xfId="12842" xr:uid="{00000000-0005-0000-0000-0000CA720000}"/>
    <cellStyle name="40 % - Markeringsfarve4 3 3 7 2 3 2" xfId="29162" xr:uid="{00000000-0005-0000-0000-0000CB720000}"/>
    <cellStyle name="40 % - Markeringsfarve4 3 3 7 2 3 3" xfId="44127" xr:uid="{00000000-0005-0000-0000-0000CC720000}"/>
    <cellStyle name="40 % - Markeringsfarve4 3 3 7 2 4" xfId="22140" xr:uid="{00000000-0005-0000-0000-0000CD720000}"/>
    <cellStyle name="40 % - Markeringsfarve4 3 3 7 2 5" xfId="37128" xr:uid="{00000000-0005-0000-0000-0000CE720000}"/>
    <cellStyle name="40 % - Markeringsfarve4 3 3 7 3" xfId="6848" xr:uid="{00000000-0005-0000-0000-0000CF720000}"/>
    <cellStyle name="40 % - Markeringsfarve4 3 3 7 3 2" xfId="14343" xr:uid="{00000000-0005-0000-0000-0000D0720000}"/>
    <cellStyle name="40 % - Markeringsfarve4 3 3 7 3 2 2" xfId="30658" xr:uid="{00000000-0005-0000-0000-0000D1720000}"/>
    <cellStyle name="40 % - Markeringsfarve4 3 3 7 3 2 3" xfId="45622" xr:uid="{00000000-0005-0000-0000-0000D2720000}"/>
    <cellStyle name="40 % - Markeringsfarve4 3 3 7 3 3" xfId="23636" xr:uid="{00000000-0005-0000-0000-0000D3720000}"/>
    <cellStyle name="40 % - Markeringsfarve4 3 3 7 3 4" xfId="38623" xr:uid="{00000000-0005-0000-0000-0000D4720000}"/>
    <cellStyle name="40 % - Markeringsfarve4 3 3 7 4" xfId="12841" xr:uid="{00000000-0005-0000-0000-0000D5720000}"/>
    <cellStyle name="40 % - Markeringsfarve4 3 3 7 4 2" xfId="29161" xr:uid="{00000000-0005-0000-0000-0000D6720000}"/>
    <cellStyle name="40 % - Markeringsfarve4 3 3 7 4 3" xfId="44126" xr:uid="{00000000-0005-0000-0000-0000D7720000}"/>
    <cellStyle name="40 % - Markeringsfarve4 3 3 7 5" xfId="22139" xr:uid="{00000000-0005-0000-0000-0000D8720000}"/>
    <cellStyle name="40 % - Markeringsfarve4 3 3 7 6" xfId="37127" xr:uid="{00000000-0005-0000-0000-0000D9720000}"/>
    <cellStyle name="40 % - Markeringsfarve4 3 3 8" xfId="4706" xr:uid="{00000000-0005-0000-0000-0000DA720000}"/>
    <cellStyle name="40 % - Markeringsfarve4 3 3 8 2" xfId="7488" xr:uid="{00000000-0005-0000-0000-0000DB720000}"/>
    <cellStyle name="40 % - Markeringsfarve4 3 3 8 2 2" xfId="14977" xr:uid="{00000000-0005-0000-0000-0000DC720000}"/>
    <cellStyle name="40 % - Markeringsfarve4 3 3 8 2 2 2" xfId="31292" xr:uid="{00000000-0005-0000-0000-0000DD720000}"/>
    <cellStyle name="40 % - Markeringsfarve4 3 3 8 2 2 3" xfId="46256" xr:uid="{00000000-0005-0000-0000-0000DE720000}"/>
    <cellStyle name="40 % - Markeringsfarve4 3 3 8 2 3" xfId="24270" xr:uid="{00000000-0005-0000-0000-0000DF720000}"/>
    <cellStyle name="40 % - Markeringsfarve4 3 3 8 2 4" xfId="39257" xr:uid="{00000000-0005-0000-0000-0000E0720000}"/>
    <cellStyle name="40 % - Markeringsfarve4 3 3 8 3" xfId="12843" xr:uid="{00000000-0005-0000-0000-0000E1720000}"/>
    <cellStyle name="40 % - Markeringsfarve4 3 3 8 3 2" xfId="29163" xr:uid="{00000000-0005-0000-0000-0000E2720000}"/>
    <cellStyle name="40 % - Markeringsfarve4 3 3 8 3 3" xfId="44128" xr:uid="{00000000-0005-0000-0000-0000E3720000}"/>
    <cellStyle name="40 % - Markeringsfarve4 3 3 8 4" xfId="22141" xr:uid="{00000000-0005-0000-0000-0000E4720000}"/>
    <cellStyle name="40 % - Markeringsfarve4 3 3 8 5" xfId="37129" xr:uid="{00000000-0005-0000-0000-0000E5720000}"/>
    <cellStyle name="40 % - Markeringsfarve4 3 3 9" xfId="4707" xr:uid="{00000000-0005-0000-0000-0000E6720000}"/>
    <cellStyle name="40 % - Markeringsfarve4 3 3 9 2" xfId="9304" xr:uid="{00000000-0005-0000-0000-0000E7720000}"/>
    <cellStyle name="40 % - Markeringsfarve4 3 3 9 2 2" xfId="16765" xr:uid="{00000000-0005-0000-0000-0000E8720000}"/>
    <cellStyle name="40 % - Markeringsfarve4 3 3 9 2 2 2" xfId="33080" xr:uid="{00000000-0005-0000-0000-0000E9720000}"/>
    <cellStyle name="40 % - Markeringsfarve4 3 3 9 2 2 3" xfId="48044" xr:uid="{00000000-0005-0000-0000-0000EA720000}"/>
    <cellStyle name="40 % - Markeringsfarve4 3 3 9 2 3" xfId="26058" xr:uid="{00000000-0005-0000-0000-0000EB720000}"/>
    <cellStyle name="40 % - Markeringsfarve4 3 3 9 2 4" xfId="41045" xr:uid="{00000000-0005-0000-0000-0000EC720000}"/>
    <cellStyle name="40 % - Markeringsfarve4 3 3 9 3" xfId="12844" xr:uid="{00000000-0005-0000-0000-0000ED720000}"/>
    <cellStyle name="40 % - Markeringsfarve4 3 3 9 3 2" xfId="29164" xr:uid="{00000000-0005-0000-0000-0000EE720000}"/>
    <cellStyle name="40 % - Markeringsfarve4 3 3 9 3 3" xfId="44129" xr:uid="{00000000-0005-0000-0000-0000EF720000}"/>
    <cellStyle name="40 % - Markeringsfarve4 3 3 9 4" xfId="22142" xr:uid="{00000000-0005-0000-0000-0000F0720000}"/>
    <cellStyle name="40 % - Markeringsfarve4 3 3 9 5" xfId="37130" xr:uid="{00000000-0005-0000-0000-0000F1720000}"/>
    <cellStyle name="40 % - Markeringsfarve4 3 4" xfId="4708" xr:uid="{00000000-0005-0000-0000-0000F2720000}"/>
    <cellStyle name="40 % - Markeringsfarve4 3 4 2" xfId="4709" xr:uid="{00000000-0005-0000-0000-0000F3720000}"/>
    <cellStyle name="40 % - Markeringsfarve4 3 4 2 2" xfId="4710" xr:uid="{00000000-0005-0000-0000-0000F4720000}"/>
    <cellStyle name="40 % - Markeringsfarve4 3 4 2 2 2" xfId="8301" xr:uid="{00000000-0005-0000-0000-0000F5720000}"/>
    <cellStyle name="40 % - Markeringsfarve4 3 4 2 2 2 2" xfId="15780" xr:uid="{00000000-0005-0000-0000-0000F6720000}"/>
    <cellStyle name="40 % - Markeringsfarve4 3 4 2 2 2 2 2" xfId="32095" xr:uid="{00000000-0005-0000-0000-0000F7720000}"/>
    <cellStyle name="40 % - Markeringsfarve4 3 4 2 2 2 2 3" xfId="47059" xr:uid="{00000000-0005-0000-0000-0000F8720000}"/>
    <cellStyle name="40 % - Markeringsfarve4 3 4 2 2 2 3" xfId="25073" xr:uid="{00000000-0005-0000-0000-0000F9720000}"/>
    <cellStyle name="40 % - Markeringsfarve4 3 4 2 2 2 4" xfId="40060" xr:uid="{00000000-0005-0000-0000-0000FA720000}"/>
    <cellStyle name="40 % - Markeringsfarve4 3 4 2 2 3" xfId="12847" xr:uid="{00000000-0005-0000-0000-0000FB720000}"/>
    <cellStyle name="40 % - Markeringsfarve4 3 4 2 2 3 2" xfId="29167" xr:uid="{00000000-0005-0000-0000-0000FC720000}"/>
    <cellStyle name="40 % - Markeringsfarve4 3 4 2 2 3 3" xfId="44132" xr:uid="{00000000-0005-0000-0000-0000FD720000}"/>
    <cellStyle name="40 % - Markeringsfarve4 3 4 2 2 4" xfId="22145" xr:uid="{00000000-0005-0000-0000-0000FE720000}"/>
    <cellStyle name="40 % - Markeringsfarve4 3 4 2 2 5" xfId="37133" xr:uid="{00000000-0005-0000-0000-0000FF720000}"/>
    <cellStyle name="40 % - Markeringsfarve4 3 4 2 3" xfId="6881" xr:uid="{00000000-0005-0000-0000-000000730000}"/>
    <cellStyle name="40 % - Markeringsfarve4 3 4 2 3 2" xfId="14376" xr:uid="{00000000-0005-0000-0000-000001730000}"/>
    <cellStyle name="40 % - Markeringsfarve4 3 4 2 3 2 2" xfId="30691" xr:uid="{00000000-0005-0000-0000-000002730000}"/>
    <cellStyle name="40 % - Markeringsfarve4 3 4 2 3 2 3" xfId="45655" xr:uid="{00000000-0005-0000-0000-000003730000}"/>
    <cellStyle name="40 % - Markeringsfarve4 3 4 2 3 3" xfId="23669" xr:uid="{00000000-0005-0000-0000-000004730000}"/>
    <cellStyle name="40 % - Markeringsfarve4 3 4 2 3 4" xfId="38656" xr:uid="{00000000-0005-0000-0000-000005730000}"/>
    <cellStyle name="40 % - Markeringsfarve4 3 4 2 4" xfId="12846" xr:uid="{00000000-0005-0000-0000-000006730000}"/>
    <cellStyle name="40 % - Markeringsfarve4 3 4 2 4 2" xfId="29166" xr:uid="{00000000-0005-0000-0000-000007730000}"/>
    <cellStyle name="40 % - Markeringsfarve4 3 4 2 4 3" xfId="44131" xr:uid="{00000000-0005-0000-0000-000008730000}"/>
    <cellStyle name="40 % - Markeringsfarve4 3 4 2 5" xfId="22144" xr:uid="{00000000-0005-0000-0000-000009730000}"/>
    <cellStyle name="40 % - Markeringsfarve4 3 4 2 6" xfId="37132" xr:uid="{00000000-0005-0000-0000-00000A730000}"/>
    <cellStyle name="40 % - Markeringsfarve4 3 4 3" xfId="4711" xr:uid="{00000000-0005-0000-0000-00000B730000}"/>
    <cellStyle name="40 % - Markeringsfarve4 3 4 3 2" xfId="7531" xr:uid="{00000000-0005-0000-0000-00000C730000}"/>
    <cellStyle name="40 % - Markeringsfarve4 3 4 3 2 2" xfId="15020" xr:uid="{00000000-0005-0000-0000-00000D730000}"/>
    <cellStyle name="40 % - Markeringsfarve4 3 4 3 2 2 2" xfId="31335" xr:uid="{00000000-0005-0000-0000-00000E730000}"/>
    <cellStyle name="40 % - Markeringsfarve4 3 4 3 2 2 3" xfId="46299" xr:uid="{00000000-0005-0000-0000-00000F730000}"/>
    <cellStyle name="40 % - Markeringsfarve4 3 4 3 2 3" xfId="24313" xr:uid="{00000000-0005-0000-0000-000010730000}"/>
    <cellStyle name="40 % - Markeringsfarve4 3 4 3 2 4" xfId="39300" xr:uid="{00000000-0005-0000-0000-000011730000}"/>
    <cellStyle name="40 % - Markeringsfarve4 3 4 3 3" xfId="12848" xr:uid="{00000000-0005-0000-0000-000012730000}"/>
    <cellStyle name="40 % - Markeringsfarve4 3 4 3 3 2" xfId="29168" xr:uid="{00000000-0005-0000-0000-000013730000}"/>
    <cellStyle name="40 % - Markeringsfarve4 3 4 3 3 3" xfId="44133" xr:uid="{00000000-0005-0000-0000-000014730000}"/>
    <cellStyle name="40 % - Markeringsfarve4 3 4 3 4" xfId="22146" xr:uid="{00000000-0005-0000-0000-000015730000}"/>
    <cellStyle name="40 % - Markeringsfarve4 3 4 3 5" xfId="37134" xr:uid="{00000000-0005-0000-0000-000016730000}"/>
    <cellStyle name="40 % - Markeringsfarve4 3 4 4" xfId="4712" xr:uid="{00000000-0005-0000-0000-000017730000}"/>
    <cellStyle name="40 % - Markeringsfarve4 3 4 4 2" xfId="9160" xr:uid="{00000000-0005-0000-0000-000018730000}"/>
    <cellStyle name="40 % - Markeringsfarve4 3 4 4 2 2" xfId="16627" xr:uid="{00000000-0005-0000-0000-000019730000}"/>
    <cellStyle name="40 % - Markeringsfarve4 3 4 4 2 2 2" xfId="32942" xr:uid="{00000000-0005-0000-0000-00001A730000}"/>
    <cellStyle name="40 % - Markeringsfarve4 3 4 4 2 2 3" xfId="47906" xr:uid="{00000000-0005-0000-0000-00001B730000}"/>
    <cellStyle name="40 % - Markeringsfarve4 3 4 4 2 3" xfId="25920" xr:uid="{00000000-0005-0000-0000-00001C730000}"/>
    <cellStyle name="40 % - Markeringsfarve4 3 4 4 2 4" xfId="40907" xr:uid="{00000000-0005-0000-0000-00001D730000}"/>
    <cellStyle name="40 % - Markeringsfarve4 3 4 4 3" xfId="12849" xr:uid="{00000000-0005-0000-0000-00001E730000}"/>
    <cellStyle name="40 % - Markeringsfarve4 3 4 4 3 2" xfId="29169" xr:uid="{00000000-0005-0000-0000-00001F730000}"/>
    <cellStyle name="40 % - Markeringsfarve4 3 4 4 3 3" xfId="44134" xr:uid="{00000000-0005-0000-0000-000020730000}"/>
    <cellStyle name="40 % - Markeringsfarve4 3 4 4 4" xfId="22147" xr:uid="{00000000-0005-0000-0000-000021730000}"/>
    <cellStyle name="40 % - Markeringsfarve4 3 4 4 5" xfId="37135" xr:uid="{00000000-0005-0000-0000-000022730000}"/>
    <cellStyle name="40 % - Markeringsfarve4 3 4 5" xfId="6621" xr:uid="{00000000-0005-0000-0000-000023730000}"/>
    <cellStyle name="40 % - Markeringsfarve4 3 4 5 2" xfId="14117" xr:uid="{00000000-0005-0000-0000-000024730000}"/>
    <cellStyle name="40 % - Markeringsfarve4 3 4 5 2 2" xfId="30432" xr:uid="{00000000-0005-0000-0000-000025730000}"/>
    <cellStyle name="40 % - Markeringsfarve4 3 4 5 2 3" xfId="45396" xr:uid="{00000000-0005-0000-0000-000026730000}"/>
    <cellStyle name="40 % - Markeringsfarve4 3 4 5 3" xfId="23410" xr:uid="{00000000-0005-0000-0000-000027730000}"/>
    <cellStyle name="40 % - Markeringsfarve4 3 4 5 4" xfId="38397" xr:uid="{00000000-0005-0000-0000-000028730000}"/>
    <cellStyle name="40 % - Markeringsfarve4 3 4 6" xfId="12845" xr:uid="{00000000-0005-0000-0000-000029730000}"/>
    <cellStyle name="40 % - Markeringsfarve4 3 4 6 2" xfId="29165" xr:uid="{00000000-0005-0000-0000-00002A730000}"/>
    <cellStyle name="40 % - Markeringsfarve4 3 4 6 3" xfId="44130" xr:uid="{00000000-0005-0000-0000-00002B730000}"/>
    <cellStyle name="40 % - Markeringsfarve4 3 4 7" xfId="22143" xr:uid="{00000000-0005-0000-0000-00002C730000}"/>
    <cellStyle name="40 % - Markeringsfarve4 3 4 8" xfId="37131" xr:uid="{00000000-0005-0000-0000-00002D730000}"/>
    <cellStyle name="40 % - Markeringsfarve4 3 5" xfId="4713" xr:uid="{00000000-0005-0000-0000-00002E730000}"/>
    <cellStyle name="40 % - Markeringsfarve4 3 5 2" xfId="4714" xr:uid="{00000000-0005-0000-0000-00002F730000}"/>
    <cellStyle name="40 % - Markeringsfarve4 3 5 2 2" xfId="4715" xr:uid="{00000000-0005-0000-0000-000030730000}"/>
    <cellStyle name="40 % - Markeringsfarve4 3 5 2 2 2" xfId="8483" xr:uid="{00000000-0005-0000-0000-000031730000}"/>
    <cellStyle name="40 % - Markeringsfarve4 3 5 2 2 2 2" xfId="15962" xr:uid="{00000000-0005-0000-0000-000032730000}"/>
    <cellStyle name="40 % - Markeringsfarve4 3 5 2 2 2 2 2" xfId="32277" xr:uid="{00000000-0005-0000-0000-000033730000}"/>
    <cellStyle name="40 % - Markeringsfarve4 3 5 2 2 2 2 3" xfId="47241" xr:uid="{00000000-0005-0000-0000-000034730000}"/>
    <cellStyle name="40 % - Markeringsfarve4 3 5 2 2 2 3" xfId="25255" xr:uid="{00000000-0005-0000-0000-000035730000}"/>
    <cellStyle name="40 % - Markeringsfarve4 3 5 2 2 2 4" xfId="40242" xr:uid="{00000000-0005-0000-0000-000036730000}"/>
    <cellStyle name="40 % - Markeringsfarve4 3 5 2 2 3" xfId="12852" xr:uid="{00000000-0005-0000-0000-000037730000}"/>
    <cellStyle name="40 % - Markeringsfarve4 3 5 2 2 3 2" xfId="29172" xr:uid="{00000000-0005-0000-0000-000038730000}"/>
    <cellStyle name="40 % - Markeringsfarve4 3 5 2 2 3 3" xfId="44137" xr:uid="{00000000-0005-0000-0000-000039730000}"/>
    <cellStyle name="40 % - Markeringsfarve4 3 5 2 2 4" xfId="22150" xr:uid="{00000000-0005-0000-0000-00003A730000}"/>
    <cellStyle name="40 % - Markeringsfarve4 3 5 2 2 5" xfId="37138" xr:uid="{00000000-0005-0000-0000-00003B730000}"/>
    <cellStyle name="40 % - Markeringsfarve4 3 5 2 3" xfId="7029" xr:uid="{00000000-0005-0000-0000-00003C730000}"/>
    <cellStyle name="40 % - Markeringsfarve4 3 5 2 3 2" xfId="14524" xr:uid="{00000000-0005-0000-0000-00003D730000}"/>
    <cellStyle name="40 % - Markeringsfarve4 3 5 2 3 2 2" xfId="30839" xr:uid="{00000000-0005-0000-0000-00003E730000}"/>
    <cellStyle name="40 % - Markeringsfarve4 3 5 2 3 2 3" xfId="45803" xr:uid="{00000000-0005-0000-0000-00003F730000}"/>
    <cellStyle name="40 % - Markeringsfarve4 3 5 2 3 3" xfId="23817" xr:uid="{00000000-0005-0000-0000-000040730000}"/>
    <cellStyle name="40 % - Markeringsfarve4 3 5 2 3 4" xfId="38804" xr:uid="{00000000-0005-0000-0000-000041730000}"/>
    <cellStyle name="40 % - Markeringsfarve4 3 5 2 4" xfId="12851" xr:uid="{00000000-0005-0000-0000-000042730000}"/>
    <cellStyle name="40 % - Markeringsfarve4 3 5 2 4 2" xfId="29171" xr:uid="{00000000-0005-0000-0000-000043730000}"/>
    <cellStyle name="40 % - Markeringsfarve4 3 5 2 4 3" xfId="44136" xr:uid="{00000000-0005-0000-0000-000044730000}"/>
    <cellStyle name="40 % - Markeringsfarve4 3 5 2 5" xfId="22149" xr:uid="{00000000-0005-0000-0000-000045730000}"/>
    <cellStyle name="40 % - Markeringsfarve4 3 5 2 6" xfId="37137" xr:uid="{00000000-0005-0000-0000-000046730000}"/>
    <cellStyle name="40 % - Markeringsfarve4 3 5 3" xfId="4716" xr:uid="{00000000-0005-0000-0000-000047730000}"/>
    <cellStyle name="40 % - Markeringsfarve4 3 5 3 2" xfId="7713" xr:uid="{00000000-0005-0000-0000-000048730000}"/>
    <cellStyle name="40 % - Markeringsfarve4 3 5 3 2 2" xfId="15202" xr:uid="{00000000-0005-0000-0000-000049730000}"/>
    <cellStyle name="40 % - Markeringsfarve4 3 5 3 2 2 2" xfId="31517" xr:uid="{00000000-0005-0000-0000-00004A730000}"/>
    <cellStyle name="40 % - Markeringsfarve4 3 5 3 2 2 3" xfId="46481" xr:uid="{00000000-0005-0000-0000-00004B730000}"/>
    <cellStyle name="40 % - Markeringsfarve4 3 5 3 2 3" xfId="24495" xr:uid="{00000000-0005-0000-0000-00004C730000}"/>
    <cellStyle name="40 % - Markeringsfarve4 3 5 3 2 4" xfId="39482" xr:uid="{00000000-0005-0000-0000-00004D730000}"/>
    <cellStyle name="40 % - Markeringsfarve4 3 5 3 3" xfId="12853" xr:uid="{00000000-0005-0000-0000-00004E730000}"/>
    <cellStyle name="40 % - Markeringsfarve4 3 5 3 3 2" xfId="29173" xr:uid="{00000000-0005-0000-0000-00004F730000}"/>
    <cellStyle name="40 % - Markeringsfarve4 3 5 3 3 3" xfId="44138" xr:uid="{00000000-0005-0000-0000-000050730000}"/>
    <cellStyle name="40 % - Markeringsfarve4 3 5 3 4" xfId="22151" xr:uid="{00000000-0005-0000-0000-000051730000}"/>
    <cellStyle name="40 % - Markeringsfarve4 3 5 3 5" xfId="37139" xr:uid="{00000000-0005-0000-0000-000052730000}"/>
    <cellStyle name="40 % - Markeringsfarve4 3 5 4" xfId="4717" xr:uid="{00000000-0005-0000-0000-000053730000}"/>
    <cellStyle name="40 % - Markeringsfarve4 3 5 4 2" xfId="9411" xr:uid="{00000000-0005-0000-0000-000054730000}"/>
    <cellStyle name="40 % - Markeringsfarve4 3 5 4 2 2" xfId="16868" xr:uid="{00000000-0005-0000-0000-000055730000}"/>
    <cellStyle name="40 % - Markeringsfarve4 3 5 4 2 2 2" xfId="33183" xr:uid="{00000000-0005-0000-0000-000056730000}"/>
    <cellStyle name="40 % - Markeringsfarve4 3 5 4 2 2 3" xfId="48147" xr:uid="{00000000-0005-0000-0000-000057730000}"/>
    <cellStyle name="40 % - Markeringsfarve4 3 5 4 2 3" xfId="26161" xr:uid="{00000000-0005-0000-0000-000058730000}"/>
    <cellStyle name="40 % - Markeringsfarve4 3 5 4 2 4" xfId="41148" xr:uid="{00000000-0005-0000-0000-000059730000}"/>
    <cellStyle name="40 % - Markeringsfarve4 3 5 4 3" xfId="12854" xr:uid="{00000000-0005-0000-0000-00005A730000}"/>
    <cellStyle name="40 % - Markeringsfarve4 3 5 4 3 2" xfId="29174" xr:uid="{00000000-0005-0000-0000-00005B730000}"/>
    <cellStyle name="40 % - Markeringsfarve4 3 5 4 3 3" xfId="44139" xr:uid="{00000000-0005-0000-0000-00005C730000}"/>
    <cellStyle name="40 % - Markeringsfarve4 3 5 4 4" xfId="22152" xr:uid="{00000000-0005-0000-0000-00005D730000}"/>
    <cellStyle name="40 % - Markeringsfarve4 3 5 4 5" xfId="37140" xr:uid="{00000000-0005-0000-0000-00005E730000}"/>
    <cellStyle name="40 % - Markeringsfarve4 3 5 5" xfId="6622" xr:uid="{00000000-0005-0000-0000-00005F730000}"/>
    <cellStyle name="40 % - Markeringsfarve4 3 5 5 2" xfId="14118" xr:uid="{00000000-0005-0000-0000-000060730000}"/>
    <cellStyle name="40 % - Markeringsfarve4 3 5 5 2 2" xfId="30433" xr:uid="{00000000-0005-0000-0000-000061730000}"/>
    <cellStyle name="40 % - Markeringsfarve4 3 5 5 2 3" xfId="45397" xr:uid="{00000000-0005-0000-0000-000062730000}"/>
    <cellStyle name="40 % - Markeringsfarve4 3 5 5 3" xfId="23411" xr:uid="{00000000-0005-0000-0000-000063730000}"/>
    <cellStyle name="40 % - Markeringsfarve4 3 5 5 4" xfId="38398" xr:uid="{00000000-0005-0000-0000-000064730000}"/>
    <cellStyle name="40 % - Markeringsfarve4 3 5 6" xfId="12850" xr:uid="{00000000-0005-0000-0000-000065730000}"/>
    <cellStyle name="40 % - Markeringsfarve4 3 5 6 2" xfId="29170" xr:uid="{00000000-0005-0000-0000-000066730000}"/>
    <cellStyle name="40 % - Markeringsfarve4 3 5 6 3" xfId="44135" xr:uid="{00000000-0005-0000-0000-000067730000}"/>
    <cellStyle name="40 % - Markeringsfarve4 3 5 7" xfId="22148" xr:uid="{00000000-0005-0000-0000-000068730000}"/>
    <cellStyle name="40 % - Markeringsfarve4 3 5 8" xfId="37136" xr:uid="{00000000-0005-0000-0000-000069730000}"/>
    <cellStyle name="40 % - Markeringsfarve4 3 6" xfId="4718" xr:uid="{00000000-0005-0000-0000-00006A730000}"/>
    <cellStyle name="40 % - Markeringsfarve4 3 6 2" xfId="4719" xr:uid="{00000000-0005-0000-0000-00006B730000}"/>
    <cellStyle name="40 % - Markeringsfarve4 3 6 2 2" xfId="4720" xr:uid="{00000000-0005-0000-0000-00006C730000}"/>
    <cellStyle name="40 % - Markeringsfarve4 3 6 2 2 2" xfId="8539" xr:uid="{00000000-0005-0000-0000-00006D730000}"/>
    <cellStyle name="40 % - Markeringsfarve4 3 6 2 2 2 2" xfId="16018" xr:uid="{00000000-0005-0000-0000-00006E730000}"/>
    <cellStyle name="40 % - Markeringsfarve4 3 6 2 2 2 2 2" xfId="32333" xr:uid="{00000000-0005-0000-0000-00006F730000}"/>
    <cellStyle name="40 % - Markeringsfarve4 3 6 2 2 2 2 3" xfId="47297" xr:uid="{00000000-0005-0000-0000-000070730000}"/>
    <cellStyle name="40 % - Markeringsfarve4 3 6 2 2 2 3" xfId="25311" xr:uid="{00000000-0005-0000-0000-000071730000}"/>
    <cellStyle name="40 % - Markeringsfarve4 3 6 2 2 2 4" xfId="40298" xr:uid="{00000000-0005-0000-0000-000072730000}"/>
    <cellStyle name="40 % - Markeringsfarve4 3 6 2 2 3" xfId="12857" xr:uid="{00000000-0005-0000-0000-000073730000}"/>
    <cellStyle name="40 % - Markeringsfarve4 3 6 2 2 3 2" xfId="29177" xr:uid="{00000000-0005-0000-0000-000074730000}"/>
    <cellStyle name="40 % - Markeringsfarve4 3 6 2 2 3 3" xfId="44142" xr:uid="{00000000-0005-0000-0000-000075730000}"/>
    <cellStyle name="40 % - Markeringsfarve4 3 6 2 2 4" xfId="22155" xr:uid="{00000000-0005-0000-0000-000076730000}"/>
    <cellStyle name="40 % - Markeringsfarve4 3 6 2 2 5" xfId="37143" xr:uid="{00000000-0005-0000-0000-000077730000}"/>
    <cellStyle name="40 % - Markeringsfarve4 3 6 2 3" xfId="7083" xr:uid="{00000000-0005-0000-0000-000078730000}"/>
    <cellStyle name="40 % - Markeringsfarve4 3 6 2 3 2" xfId="14575" xr:uid="{00000000-0005-0000-0000-000079730000}"/>
    <cellStyle name="40 % - Markeringsfarve4 3 6 2 3 2 2" xfId="30890" xr:uid="{00000000-0005-0000-0000-00007A730000}"/>
    <cellStyle name="40 % - Markeringsfarve4 3 6 2 3 2 3" xfId="45854" xr:uid="{00000000-0005-0000-0000-00007B730000}"/>
    <cellStyle name="40 % - Markeringsfarve4 3 6 2 3 3" xfId="23868" xr:uid="{00000000-0005-0000-0000-00007C730000}"/>
    <cellStyle name="40 % - Markeringsfarve4 3 6 2 3 4" xfId="38855" xr:uid="{00000000-0005-0000-0000-00007D730000}"/>
    <cellStyle name="40 % - Markeringsfarve4 3 6 2 4" xfId="12856" xr:uid="{00000000-0005-0000-0000-00007E730000}"/>
    <cellStyle name="40 % - Markeringsfarve4 3 6 2 4 2" xfId="29176" xr:uid="{00000000-0005-0000-0000-00007F730000}"/>
    <cellStyle name="40 % - Markeringsfarve4 3 6 2 4 3" xfId="44141" xr:uid="{00000000-0005-0000-0000-000080730000}"/>
    <cellStyle name="40 % - Markeringsfarve4 3 6 2 5" xfId="22154" xr:uid="{00000000-0005-0000-0000-000081730000}"/>
    <cellStyle name="40 % - Markeringsfarve4 3 6 2 6" xfId="37142" xr:uid="{00000000-0005-0000-0000-000082730000}"/>
    <cellStyle name="40 % - Markeringsfarve4 3 6 3" xfId="4721" xr:uid="{00000000-0005-0000-0000-000083730000}"/>
    <cellStyle name="40 % - Markeringsfarve4 3 6 3 2" xfId="7815" xr:uid="{00000000-0005-0000-0000-000084730000}"/>
    <cellStyle name="40 % - Markeringsfarve4 3 6 3 2 2" xfId="15303" xr:uid="{00000000-0005-0000-0000-000085730000}"/>
    <cellStyle name="40 % - Markeringsfarve4 3 6 3 2 2 2" xfId="31618" xr:uid="{00000000-0005-0000-0000-000086730000}"/>
    <cellStyle name="40 % - Markeringsfarve4 3 6 3 2 2 3" xfId="46582" xr:uid="{00000000-0005-0000-0000-000087730000}"/>
    <cellStyle name="40 % - Markeringsfarve4 3 6 3 2 3" xfId="24596" xr:uid="{00000000-0005-0000-0000-000088730000}"/>
    <cellStyle name="40 % - Markeringsfarve4 3 6 3 2 4" xfId="39583" xr:uid="{00000000-0005-0000-0000-000089730000}"/>
    <cellStyle name="40 % - Markeringsfarve4 3 6 3 3" xfId="12858" xr:uid="{00000000-0005-0000-0000-00008A730000}"/>
    <cellStyle name="40 % - Markeringsfarve4 3 6 3 3 2" xfId="29178" xr:uid="{00000000-0005-0000-0000-00008B730000}"/>
    <cellStyle name="40 % - Markeringsfarve4 3 6 3 3 3" xfId="44143" xr:uid="{00000000-0005-0000-0000-00008C730000}"/>
    <cellStyle name="40 % - Markeringsfarve4 3 6 3 4" xfId="22156" xr:uid="{00000000-0005-0000-0000-00008D730000}"/>
    <cellStyle name="40 % - Markeringsfarve4 3 6 3 5" xfId="37144" xr:uid="{00000000-0005-0000-0000-00008E730000}"/>
    <cellStyle name="40 % - Markeringsfarve4 3 6 4" xfId="4722" xr:uid="{00000000-0005-0000-0000-00008F730000}"/>
    <cellStyle name="40 % - Markeringsfarve4 3 6 4 2" xfId="9135" xr:uid="{00000000-0005-0000-0000-000090730000}"/>
    <cellStyle name="40 % - Markeringsfarve4 3 6 4 2 2" xfId="16604" xr:uid="{00000000-0005-0000-0000-000091730000}"/>
    <cellStyle name="40 % - Markeringsfarve4 3 6 4 2 2 2" xfId="32919" xr:uid="{00000000-0005-0000-0000-000092730000}"/>
    <cellStyle name="40 % - Markeringsfarve4 3 6 4 2 2 3" xfId="47883" xr:uid="{00000000-0005-0000-0000-000093730000}"/>
    <cellStyle name="40 % - Markeringsfarve4 3 6 4 2 3" xfId="25897" xr:uid="{00000000-0005-0000-0000-000094730000}"/>
    <cellStyle name="40 % - Markeringsfarve4 3 6 4 2 4" xfId="40884" xr:uid="{00000000-0005-0000-0000-000095730000}"/>
    <cellStyle name="40 % - Markeringsfarve4 3 6 4 3" xfId="12859" xr:uid="{00000000-0005-0000-0000-000096730000}"/>
    <cellStyle name="40 % - Markeringsfarve4 3 6 4 3 2" xfId="29179" xr:uid="{00000000-0005-0000-0000-000097730000}"/>
    <cellStyle name="40 % - Markeringsfarve4 3 6 4 3 3" xfId="44144" xr:uid="{00000000-0005-0000-0000-000098730000}"/>
    <cellStyle name="40 % - Markeringsfarve4 3 6 4 4" xfId="22157" xr:uid="{00000000-0005-0000-0000-000099730000}"/>
    <cellStyle name="40 % - Markeringsfarve4 3 6 4 5" xfId="37145" xr:uid="{00000000-0005-0000-0000-00009A730000}"/>
    <cellStyle name="40 % - Markeringsfarve4 3 6 5" xfId="6623" xr:uid="{00000000-0005-0000-0000-00009B730000}"/>
    <cellStyle name="40 % - Markeringsfarve4 3 6 5 2" xfId="14119" xr:uid="{00000000-0005-0000-0000-00009C730000}"/>
    <cellStyle name="40 % - Markeringsfarve4 3 6 5 2 2" xfId="30434" xr:uid="{00000000-0005-0000-0000-00009D730000}"/>
    <cellStyle name="40 % - Markeringsfarve4 3 6 5 2 3" xfId="45398" xr:uid="{00000000-0005-0000-0000-00009E730000}"/>
    <cellStyle name="40 % - Markeringsfarve4 3 6 5 3" xfId="23412" xr:uid="{00000000-0005-0000-0000-00009F730000}"/>
    <cellStyle name="40 % - Markeringsfarve4 3 6 5 4" xfId="38399" xr:uid="{00000000-0005-0000-0000-0000A0730000}"/>
    <cellStyle name="40 % - Markeringsfarve4 3 6 6" xfId="12855" xr:uid="{00000000-0005-0000-0000-0000A1730000}"/>
    <cellStyle name="40 % - Markeringsfarve4 3 6 6 2" xfId="29175" xr:uid="{00000000-0005-0000-0000-0000A2730000}"/>
    <cellStyle name="40 % - Markeringsfarve4 3 6 6 3" xfId="44140" xr:uid="{00000000-0005-0000-0000-0000A3730000}"/>
    <cellStyle name="40 % - Markeringsfarve4 3 6 7" xfId="22153" xr:uid="{00000000-0005-0000-0000-0000A4730000}"/>
    <cellStyle name="40 % - Markeringsfarve4 3 6 8" xfId="37141" xr:uid="{00000000-0005-0000-0000-0000A5730000}"/>
    <cellStyle name="40 % - Markeringsfarve4 3 7" xfId="4723" xr:uid="{00000000-0005-0000-0000-0000A6730000}"/>
    <cellStyle name="40 % - Markeringsfarve4 3 7 2" xfId="4724" xr:uid="{00000000-0005-0000-0000-0000A7730000}"/>
    <cellStyle name="40 % - Markeringsfarve4 3 7 2 2" xfId="4725" xr:uid="{00000000-0005-0000-0000-0000A8730000}"/>
    <cellStyle name="40 % - Markeringsfarve4 3 7 2 2 2" xfId="8656" xr:uid="{00000000-0005-0000-0000-0000A9730000}"/>
    <cellStyle name="40 % - Markeringsfarve4 3 7 2 2 2 2" xfId="16135" xr:uid="{00000000-0005-0000-0000-0000AA730000}"/>
    <cellStyle name="40 % - Markeringsfarve4 3 7 2 2 2 2 2" xfId="32450" xr:uid="{00000000-0005-0000-0000-0000AB730000}"/>
    <cellStyle name="40 % - Markeringsfarve4 3 7 2 2 2 2 3" xfId="47414" xr:uid="{00000000-0005-0000-0000-0000AC730000}"/>
    <cellStyle name="40 % - Markeringsfarve4 3 7 2 2 2 3" xfId="25428" xr:uid="{00000000-0005-0000-0000-0000AD730000}"/>
    <cellStyle name="40 % - Markeringsfarve4 3 7 2 2 2 4" xfId="40415" xr:uid="{00000000-0005-0000-0000-0000AE730000}"/>
    <cellStyle name="40 % - Markeringsfarve4 3 7 2 2 3" xfId="12862" xr:uid="{00000000-0005-0000-0000-0000AF730000}"/>
    <cellStyle name="40 % - Markeringsfarve4 3 7 2 2 3 2" xfId="29182" xr:uid="{00000000-0005-0000-0000-0000B0730000}"/>
    <cellStyle name="40 % - Markeringsfarve4 3 7 2 2 3 3" xfId="44147" xr:uid="{00000000-0005-0000-0000-0000B1730000}"/>
    <cellStyle name="40 % - Markeringsfarve4 3 7 2 2 4" xfId="22160" xr:uid="{00000000-0005-0000-0000-0000B2730000}"/>
    <cellStyle name="40 % - Markeringsfarve4 3 7 2 2 5" xfId="37148" xr:uid="{00000000-0005-0000-0000-0000B3730000}"/>
    <cellStyle name="40 % - Markeringsfarve4 3 7 2 3" xfId="7182" xr:uid="{00000000-0005-0000-0000-0000B4730000}"/>
    <cellStyle name="40 % - Markeringsfarve4 3 7 2 3 2" xfId="14674" xr:uid="{00000000-0005-0000-0000-0000B5730000}"/>
    <cellStyle name="40 % - Markeringsfarve4 3 7 2 3 2 2" xfId="30989" xr:uid="{00000000-0005-0000-0000-0000B6730000}"/>
    <cellStyle name="40 % - Markeringsfarve4 3 7 2 3 2 3" xfId="45953" xr:uid="{00000000-0005-0000-0000-0000B7730000}"/>
    <cellStyle name="40 % - Markeringsfarve4 3 7 2 3 3" xfId="23967" xr:uid="{00000000-0005-0000-0000-0000B8730000}"/>
    <cellStyle name="40 % - Markeringsfarve4 3 7 2 3 4" xfId="38954" xr:uid="{00000000-0005-0000-0000-0000B9730000}"/>
    <cellStyle name="40 % - Markeringsfarve4 3 7 2 4" xfId="12861" xr:uid="{00000000-0005-0000-0000-0000BA730000}"/>
    <cellStyle name="40 % - Markeringsfarve4 3 7 2 4 2" xfId="29181" xr:uid="{00000000-0005-0000-0000-0000BB730000}"/>
    <cellStyle name="40 % - Markeringsfarve4 3 7 2 4 3" xfId="44146" xr:uid="{00000000-0005-0000-0000-0000BC730000}"/>
    <cellStyle name="40 % - Markeringsfarve4 3 7 2 5" xfId="22159" xr:uid="{00000000-0005-0000-0000-0000BD730000}"/>
    <cellStyle name="40 % - Markeringsfarve4 3 7 2 6" xfId="37147" xr:uid="{00000000-0005-0000-0000-0000BE730000}"/>
    <cellStyle name="40 % - Markeringsfarve4 3 7 3" xfId="4726" xr:uid="{00000000-0005-0000-0000-0000BF730000}"/>
    <cellStyle name="40 % - Markeringsfarve4 3 7 3 2" xfId="7932" xr:uid="{00000000-0005-0000-0000-0000C0730000}"/>
    <cellStyle name="40 % - Markeringsfarve4 3 7 3 2 2" xfId="15420" xr:uid="{00000000-0005-0000-0000-0000C1730000}"/>
    <cellStyle name="40 % - Markeringsfarve4 3 7 3 2 2 2" xfId="31735" xr:uid="{00000000-0005-0000-0000-0000C2730000}"/>
    <cellStyle name="40 % - Markeringsfarve4 3 7 3 2 2 3" xfId="46699" xr:uid="{00000000-0005-0000-0000-0000C3730000}"/>
    <cellStyle name="40 % - Markeringsfarve4 3 7 3 2 3" xfId="24713" xr:uid="{00000000-0005-0000-0000-0000C4730000}"/>
    <cellStyle name="40 % - Markeringsfarve4 3 7 3 2 4" xfId="39700" xr:uid="{00000000-0005-0000-0000-0000C5730000}"/>
    <cellStyle name="40 % - Markeringsfarve4 3 7 3 3" xfId="12863" xr:uid="{00000000-0005-0000-0000-0000C6730000}"/>
    <cellStyle name="40 % - Markeringsfarve4 3 7 3 3 2" xfId="29183" xr:uid="{00000000-0005-0000-0000-0000C7730000}"/>
    <cellStyle name="40 % - Markeringsfarve4 3 7 3 3 3" xfId="44148" xr:uid="{00000000-0005-0000-0000-0000C8730000}"/>
    <cellStyle name="40 % - Markeringsfarve4 3 7 3 4" xfId="22161" xr:uid="{00000000-0005-0000-0000-0000C9730000}"/>
    <cellStyle name="40 % - Markeringsfarve4 3 7 3 5" xfId="37149" xr:uid="{00000000-0005-0000-0000-0000CA730000}"/>
    <cellStyle name="40 % - Markeringsfarve4 3 7 4" xfId="4727" xr:uid="{00000000-0005-0000-0000-0000CB730000}"/>
    <cellStyle name="40 % - Markeringsfarve4 3 7 4 2" xfId="9369" xr:uid="{00000000-0005-0000-0000-0000CC730000}"/>
    <cellStyle name="40 % - Markeringsfarve4 3 7 4 2 2" xfId="16828" xr:uid="{00000000-0005-0000-0000-0000CD730000}"/>
    <cellStyle name="40 % - Markeringsfarve4 3 7 4 2 2 2" xfId="33143" xr:uid="{00000000-0005-0000-0000-0000CE730000}"/>
    <cellStyle name="40 % - Markeringsfarve4 3 7 4 2 2 3" xfId="48107" xr:uid="{00000000-0005-0000-0000-0000CF730000}"/>
    <cellStyle name="40 % - Markeringsfarve4 3 7 4 2 3" xfId="26121" xr:uid="{00000000-0005-0000-0000-0000D0730000}"/>
    <cellStyle name="40 % - Markeringsfarve4 3 7 4 2 4" xfId="41108" xr:uid="{00000000-0005-0000-0000-0000D1730000}"/>
    <cellStyle name="40 % - Markeringsfarve4 3 7 4 3" xfId="12864" xr:uid="{00000000-0005-0000-0000-0000D2730000}"/>
    <cellStyle name="40 % - Markeringsfarve4 3 7 4 3 2" xfId="29184" xr:uid="{00000000-0005-0000-0000-0000D3730000}"/>
    <cellStyle name="40 % - Markeringsfarve4 3 7 4 3 3" xfId="44149" xr:uid="{00000000-0005-0000-0000-0000D4730000}"/>
    <cellStyle name="40 % - Markeringsfarve4 3 7 4 4" xfId="22162" xr:uid="{00000000-0005-0000-0000-0000D5730000}"/>
    <cellStyle name="40 % - Markeringsfarve4 3 7 4 5" xfId="37150" xr:uid="{00000000-0005-0000-0000-0000D6730000}"/>
    <cellStyle name="40 % - Markeringsfarve4 3 7 5" xfId="6624" xr:uid="{00000000-0005-0000-0000-0000D7730000}"/>
    <cellStyle name="40 % - Markeringsfarve4 3 7 5 2" xfId="14120" xr:uid="{00000000-0005-0000-0000-0000D8730000}"/>
    <cellStyle name="40 % - Markeringsfarve4 3 7 5 2 2" xfId="30435" xr:uid="{00000000-0005-0000-0000-0000D9730000}"/>
    <cellStyle name="40 % - Markeringsfarve4 3 7 5 2 3" xfId="45399" xr:uid="{00000000-0005-0000-0000-0000DA730000}"/>
    <cellStyle name="40 % - Markeringsfarve4 3 7 5 3" xfId="23413" xr:uid="{00000000-0005-0000-0000-0000DB730000}"/>
    <cellStyle name="40 % - Markeringsfarve4 3 7 5 4" xfId="38400" xr:uid="{00000000-0005-0000-0000-0000DC730000}"/>
    <cellStyle name="40 % - Markeringsfarve4 3 7 6" xfId="12860" xr:uid="{00000000-0005-0000-0000-0000DD730000}"/>
    <cellStyle name="40 % - Markeringsfarve4 3 7 6 2" xfId="29180" xr:uid="{00000000-0005-0000-0000-0000DE730000}"/>
    <cellStyle name="40 % - Markeringsfarve4 3 7 6 3" xfId="44145" xr:uid="{00000000-0005-0000-0000-0000DF730000}"/>
    <cellStyle name="40 % - Markeringsfarve4 3 7 7" xfId="22158" xr:uid="{00000000-0005-0000-0000-0000E0730000}"/>
    <cellStyle name="40 % - Markeringsfarve4 3 7 8" xfId="37146" xr:uid="{00000000-0005-0000-0000-0000E1730000}"/>
    <cellStyle name="40 % - Markeringsfarve4 3 8" xfId="4728" xr:uid="{00000000-0005-0000-0000-0000E2730000}"/>
    <cellStyle name="40 % - Markeringsfarve4 3 8 2" xfId="4729" xr:uid="{00000000-0005-0000-0000-0000E3730000}"/>
    <cellStyle name="40 % - Markeringsfarve4 3 8 2 2" xfId="4730" xr:uid="{00000000-0005-0000-0000-0000E4730000}"/>
    <cellStyle name="40 % - Markeringsfarve4 3 8 2 2 2" xfId="8837" xr:uid="{00000000-0005-0000-0000-0000E5730000}"/>
    <cellStyle name="40 % - Markeringsfarve4 3 8 2 2 2 2" xfId="16316" xr:uid="{00000000-0005-0000-0000-0000E6730000}"/>
    <cellStyle name="40 % - Markeringsfarve4 3 8 2 2 2 2 2" xfId="32631" xr:uid="{00000000-0005-0000-0000-0000E7730000}"/>
    <cellStyle name="40 % - Markeringsfarve4 3 8 2 2 2 2 3" xfId="47595" xr:uid="{00000000-0005-0000-0000-0000E8730000}"/>
    <cellStyle name="40 % - Markeringsfarve4 3 8 2 2 2 3" xfId="25609" xr:uid="{00000000-0005-0000-0000-0000E9730000}"/>
    <cellStyle name="40 % - Markeringsfarve4 3 8 2 2 2 4" xfId="40596" xr:uid="{00000000-0005-0000-0000-0000EA730000}"/>
    <cellStyle name="40 % - Markeringsfarve4 3 8 2 2 3" xfId="12867" xr:uid="{00000000-0005-0000-0000-0000EB730000}"/>
    <cellStyle name="40 % - Markeringsfarve4 3 8 2 2 3 2" xfId="29187" xr:uid="{00000000-0005-0000-0000-0000EC730000}"/>
    <cellStyle name="40 % - Markeringsfarve4 3 8 2 2 3 3" xfId="44152" xr:uid="{00000000-0005-0000-0000-0000ED730000}"/>
    <cellStyle name="40 % - Markeringsfarve4 3 8 2 2 4" xfId="22165" xr:uid="{00000000-0005-0000-0000-0000EE730000}"/>
    <cellStyle name="40 % - Markeringsfarve4 3 8 2 2 5" xfId="37153" xr:uid="{00000000-0005-0000-0000-0000EF730000}"/>
    <cellStyle name="40 % - Markeringsfarve4 3 8 2 3" xfId="7330" xr:uid="{00000000-0005-0000-0000-0000F0730000}"/>
    <cellStyle name="40 % - Markeringsfarve4 3 8 2 3 2" xfId="14822" xr:uid="{00000000-0005-0000-0000-0000F1730000}"/>
    <cellStyle name="40 % - Markeringsfarve4 3 8 2 3 2 2" xfId="31137" xr:uid="{00000000-0005-0000-0000-0000F2730000}"/>
    <cellStyle name="40 % - Markeringsfarve4 3 8 2 3 2 3" xfId="46101" xr:uid="{00000000-0005-0000-0000-0000F3730000}"/>
    <cellStyle name="40 % - Markeringsfarve4 3 8 2 3 3" xfId="24115" xr:uid="{00000000-0005-0000-0000-0000F4730000}"/>
    <cellStyle name="40 % - Markeringsfarve4 3 8 2 3 4" xfId="39102" xr:uid="{00000000-0005-0000-0000-0000F5730000}"/>
    <cellStyle name="40 % - Markeringsfarve4 3 8 2 4" xfId="12866" xr:uid="{00000000-0005-0000-0000-0000F6730000}"/>
    <cellStyle name="40 % - Markeringsfarve4 3 8 2 4 2" xfId="29186" xr:uid="{00000000-0005-0000-0000-0000F7730000}"/>
    <cellStyle name="40 % - Markeringsfarve4 3 8 2 4 3" xfId="44151" xr:uid="{00000000-0005-0000-0000-0000F8730000}"/>
    <cellStyle name="40 % - Markeringsfarve4 3 8 2 5" xfId="22164" xr:uid="{00000000-0005-0000-0000-0000F9730000}"/>
    <cellStyle name="40 % - Markeringsfarve4 3 8 2 6" xfId="37152" xr:uid="{00000000-0005-0000-0000-0000FA730000}"/>
    <cellStyle name="40 % - Markeringsfarve4 3 8 3" xfId="4731" xr:uid="{00000000-0005-0000-0000-0000FB730000}"/>
    <cellStyle name="40 % - Markeringsfarve4 3 8 3 2" xfId="8114" xr:uid="{00000000-0005-0000-0000-0000FC730000}"/>
    <cellStyle name="40 % - Markeringsfarve4 3 8 3 2 2" xfId="15602" xr:uid="{00000000-0005-0000-0000-0000FD730000}"/>
    <cellStyle name="40 % - Markeringsfarve4 3 8 3 2 2 2" xfId="31917" xr:uid="{00000000-0005-0000-0000-0000FE730000}"/>
    <cellStyle name="40 % - Markeringsfarve4 3 8 3 2 2 3" xfId="46881" xr:uid="{00000000-0005-0000-0000-0000FF730000}"/>
    <cellStyle name="40 % - Markeringsfarve4 3 8 3 2 3" xfId="24895" xr:uid="{00000000-0005-0000-0000-000000740000}"/>
    <cellStyle name="40 % - Markeringsfarve4 3 8 3 2 4" xfId="39882" xr:uid="{00000000-0005-0000-0000-000001740000}"/>
    <cellStyle name="40 % - Markeringsfarve4 3 8 3 3" xfId="12868" xr:uid="{00000000-0005-0000-0000-000002740000}"/>
    <cellStyle name="40 % - Markeringsfarve4 3 8 3 3 2" xfId="29188" xr:uid="{00000000-0005-0000-0000-000003740000}"/>
    <cellStyle name="40 % - Markeringsfarve4 3 8 3 3 3" xfId="44153" xr:uid="{00000000-0005-0000-0000-000004740000}"/>
    <cellStyle name="40 % - Markeringsfarve4 3 8 3 4" xfId="22166" xr:uid="{00000000-0005-0000-0000-000005740000}"/>
    <cellStyle name="40 % - Markeringsfarve4 3 8 3 5" xfId="37154" xr:uid="{00000000-0005-0000-0000-000006740000}"/>
    <cellStyle name="40 % - Markeringsfarve4 3 8 4" xfId="4732" xr:uid="{00000000-0005-0000-0000-000007740000}"/>
    <cellStyle name="40 % - Markeringsfarve4 3 8 4 2" xfId="9094" xr:uid="{00000000-0005-0000-0000-000008740000}"/>
    <cellStyle name="40 % - Markeringsfarve4 3 8 4 2 2" xfId="16565" xr:uid="{00000000-0005-0000-0000-000009740000}"/>
    <cellStyle name="40 % - Markeringsfarve4 3 8 4 2 2 2" xfId="32880" xr:uid="{00000000-0005-0000-0000-00000A740000}"/>
    <cellStyle name="40 % - Markeringsfarve4 3 8 4 2 2 3" xfId="47844" xr:uid="{00000000-0005-0000-0000-00000B740000}"/>
    <cellStyle name="40 % - Markeringsfarve4 3 8 4 2 3" xfId="25858" xr:uid="{00000000-0005-0000-0000-00000C740000}"/>
    <cellStyle name="40 % - Markeringsfarve4 3 8 4 2 4" xfId="40845" xr:uid="{00000000-0005-0000-0000-00000D740000}"/>
    <cellStyle name="40 % - Markeringsfarve4 3 8 4 3" xfId="12869" xr:uid="{00000000-0005-0000-0000-00000E740000}"/>
    <cellStyle name="40 % - Markeringsfarve4 3 8 4 3 2" xfId="29189" xr:uid="{00000000-0005-0000-0000-00000F740000}"/>
    <cellStyle name="40 % - Markeringsfarve4 3 8 4 3 3" xfId="44154" xr:uid="{00000000-0005-0000-0000-000010740000}"/>
    <cellStyle name="40 % - Markeringsfarve4 3 8 4 4" xfId="22167" xr:uid="{00000000-0005-0000-0000-000011740000}"/>
    <cellStyle name="40 % - Markeringsfarve4 3 8 4 5" xfId="37155" xr:uid="{00000000-0005-0000-0000-000012740000}"/>
    <cellStyle name="40 % - Markeringsfarve4 3 8 5" xfId="6625" xr:uid="{00000000-0005-0000-0000-000013740000}"/>
    <cellStyle name="40 % - Markeringsfarve4 3 8 5 2" xfId="14121" xr:uid="{00000000-0005-0000-0000-000014740000}"/>
    <cellStyle name="40 % - Markeringsfarve4 3 8 5 2 2" xfId="30436" xr:uid="{00000000-0005-0000-0000-000015740000}"/>
    <cellStyle name="40 % - Markeringsfarve4 3 8 5 2 3" xfId="45400" xr:uid="{00000000-0005-0000-0000-000016740000}"/>
    <cellStyle name="40 % - Markeringsfarve4 3 8 5 3" xfId="23414" xr:uid="{00000000-0005-0000-0000-000017740000}"/>
    <cellStyle name="40 % - Markeringsfarve4 3 8 5 4" xfId="38401" xr:uid="{00000000-0005-0000-0000-000018740000}"/>
    <cellStyle name="40 % - Markeringsfarve4 3 8 6" xfId="12865" xr:uid="{00000000-0005-0000-0000-000019740000}"/>
    <cellStyle name="40 % - Markeringsfarve4 3 8 6 2" xfId="29185" xr:uid="{00000000-0005-0000-0000-00001A740000}"/>
    <cellStyle name="40 % - Markeringsfarve4 3 8 6 3" xfId="44150" xr:uid="{00000000-0005-0000-0000-00001B740000}"/>
    <cellStyle name="40 % - Markeringsfarve4 3 8 7" xfId="22163" xr:uid="{00000000-0005-0000-0000-00001C740000}"/>
    <cellStyle name="40 % - Markeringsfarve4 3 8 8" xfId="37151" xr:uid="{00000000-0005-0000-0000-00001D740000}"/>
    <cellStyle name="40 % - Markeringsfarve4 3 9" xfId="4733" xr:uid="{00000000-0005-0000-0000-00001E740000}"/>
    <cellStyle name="40 % - Markeringsfarve4 3 9 2" xfId="4734" xr:uid="{00000000-0005-0000-0000-00001F740000}"/>
    <cellStyle name="40 % - Markeringsfarve4 3 9 2 2" xfId="8182" xr:uid="{00000000-0005-0000-0000-000020740000}"/>
    <cellStyle name="40 % - Markeringsfarve4 3 9 2 2 2" xfId="15661" xr:uid="{00000000-0005-0000-0000-000021740000}"/>
    <cellStyle name="40 % - Markeringsfarve4 3 9 2 2 2 2" xfId="31976" xr:uid="{00000000-0005-0000-0000-000022740000}"/>
    <cellStyle name="40 % - Markeringsfarve4 3 9 2 2 2 3" xfId="46940" xr:uid="{00000000-0005-0000-0000-000023740000}"/>
    <cellStyle name="40 % - Markeringsfarve4 3 9 2 2 3" xfId="24954" xr:uid="{00000000-0005-0000-0000-000024740000}"/>
    <cellStyle name="40 % - Markeringsfarve4 3 9 2 2 4" xfId="39941" xr:uid="{00000000-0005-0000-0000-000025740000}"/>
    <cellStyle name="40 % - Markeringsfarve4 3 9 2 3" xfId="12871" xr:uid="{00000000-0005-0000-0000-000026740000}"/>
    <cellStyle name="40 % - Markeringsfarve4 3 9 2 3 2" xfId="29191" xr:uid="{00000000-0005-0000-0000-000027740000}"/>
    <cellStyle name="40 % - Markeringsfarve4 3 9 2 3 3" xfId="44156" xr:uid="{00000000-0005-0000-0000-000028740000}"/>
    <cellStyle name="40 % - Markeringsfarve4 3 9 2 4" xfId="22169" xr:uid="{00000000-0005-0000-0000-000029740000}"/>
    <cellStyle name="40 % - Markeringsfarve4 3 9 2 5" xfId="37157" xr:uid="{00000000-0005-0000-0000-00002A740000}"/>
    <cellStyle name="40 % - Markeringsfarve4 3 9 3" xfId="6782" xr:uid="{00000000-0005-0000-0000-00002B740000}"/>
    <cellStyle name="40 % - Markeringsfarve4 3 9 3 2" xfId="14277" xr:uid="{00000000-0005-0000-0000-00002C740000}"/>
    <cellStyle name="40 % - Markeringsfarve4 3 9 3 2 2" xfId="30592" xr:uid="{00000000-0005-0000-0000-00002D740000}"/>
    <cellStyle name="40 % - Markeringsfarve4 3 9 3 2 3" xfId="45556" xr:uid="{00000000-0005-0000-0000-00002E740000}"/>
    <cellStyle name="40 % - Markeringsfarve4 3 9 3 3" xfId="23570" xr:uid="{00000000-0005-0000-0000-00002F740000}"/>
    <cellStyle name="40 % - Markeringsfarve4 3 9 3 4" xfId="38557" xr:uid="{00000000-0005-0000-0000-000030740000}"/>
    <cellStyle name="40 % - Markeringsfarve4 3 9 4" xfId="12870" xr:uid="{00000000-0005-0000-0000-000031740000}"/>
    <cellStyle name="40 % - Markeringsfarve4 3 9 4 2" xfId="29190" xr:uid="{00000000-0005-0000-0000-000032740000}"/>
    <cellStyle name="40 % - Markeringsfarve4 3 9 4 3" xfId="44155" xr:uid="{00000000-0005-0000-0000-000033740000}"/>
    <cellStyle name="40 % - Markeringsfarve4 3 9 5" xfId="22168" xr:uid="{00000000-0005-0000-0000-000034740000}"/>
    <cellStyle name="40 % - Markeringsfarve4 3 9 6" xfId="37156" xr:uid="{00000000-0005-0000-0000-000035740000}"/>
    <cellStyle name="40 % - Markeringsfarve4 4" xfId="4735" xr:uid="{00000000-0005-0000-0000-000036740000}"/>
    <cellStyle name="40 % - Markeringsfarve4 4 10" xfId="6626" xr:uid="{00000000-0005-0000-0000-000037740000}"/>
    <cellStyle name="40 % - Markeringsfarve4 4 10 2" xfId="14122" xr:uid="{00000000-0005-0000-0000-000038740000}"/>
    <cellStyle name="40 % - Markeringsfarve4 4 10 2 2" xfId="30437" xr:uid="{00000000-0005-0000-0000-000039740000}"/>
    <cellStyle name="40 % - Markeringsfarve4 4 10 2 3" xfId="45401" xr:uid="{00000000-0005-0000-0000-00003A740000}"/>
    <cellStyle name="40 % - Markeringsfarve4 4 10 3" xfId="23415" xr:uid="{00000000-0005-0000-0000-00003B740000}"/>
    <cellStyle name="40 % - Markeringsfarve4 4 10 4" xfId="38402" xr:uid="{00000000-0005-0000-0000-00003C740000}"/>
    <cellStyle name="40 % - Markeringsfarve4 4 11" xfId="12872" xr:uid="{00000000-0005-0000-0000-00003D740000}"/>
    <cellStyle name="40 % - Markeringsfarve4 4 11 2" xfId="29192" xr:uid="{00000000-0005-0000-0000-00003E740000}"/>
    <cellStyle name="40 % - Markeringsfarve4 4 11 3" xfId="44157" xr:uid="{00000000-0005-0000-0000-00003F740000}"/>
    <cellStyle name="40 % - Markeringsfarve4 4 12" xfId="22170" xr:uid="{00000000-0005-0000-0000-000040740000}"/>
    <cellStyle name="40 % - Markeringsfarve4 4 13" xfId="37158" xr:uid="{00000000-0005-0000-0000-000041740000}"/>
    <cellStyle name="40 % - Markeringsfarve4 4 2" xfId="4736" xr:uid="{00000000-0005-0000-0000-000042740000}"/>
    <cellStyle name="40 % - Markeringsfarve4 4 2 2" xfId="4737" xr:uid="{00000000-0005-0000-0000-000043740000}"/>
    <cellStyle name="40 % - Markeringsfarve4 4 2 2 2" xfId="4738" xr:uid="{00000000-0005-0000-0000-000044740000}"/>
    <cellStyle name="40 % - Markeringsfarve4 4 2 2 2 2" xfId="8326" xr:uid="{00000000-0005-0000-0000-000045740000}"/>
    <cellStyle name="40 % - Markeringsfarve4 4 2 2 2 2 2" xfId="15805" xr:uid="{00000000-0005-0000-0000-000046740000}"/>
    <cellStyle name="40 % - Markeringsfarve4 4 2 2 2 2 2 2" xfId="32120" xr:uid="{00000000-0005-0000-0000-000047740000}"/>
    <cellStyle name="40 % - Markeringsfarve4 4 2 2 2 2 2 3" xfId="47084" xr:uid="{00000000-0005-0000-0000-000048740000}"/>
    <cellStyle name="40 % - Markeringsfarve4 4 2 2 2 2 3" xfId="25098" xr:uid="{00000000-0005-0000-0000-000049740000}"/>
    <cellStyle name="40 % - Markeringsfarve4 4 2 2 2 2 4" xfId="40085" xr:uid="{00000000-0005-0000-0000-00004A740000}"/>
    <cellStyle name="40 % - Markeringsfarve4 4 2 2 2 3" xfId="12875" xr:uid="{00000000-0005-0000-0000-00004B740000}"/>
    <cellStyle name="40 % - Markeringsfarve4 4 2 2 2 3 2" xfId="29195" xr:uid="{00000000-0005-0000-0000-00004C740000}"/>
    <cellStyle name="40 % - Markeringsfarve4 4 2 2 2 3 3" xfId="44160" xr:uid="{00000000-0005-0000-0000-00004D740000}"/>
    <cellStyle name="40 % - Markeringsfarve4 4 2 2 2 4" xfId="22173" xr:uid="{00000000-0005-0000-0000-00004E740000}"/>
    <cellStyle name="40 % - Markeringsfarve4 4 2 2 2 5" xfId="37161" xr:uid="{00000000-0005-0000-0000-00004F740000}"/>
    <cellStyle name="40 % - Markeringsfarve4 4 2 2 3" xfId="6902" xr:uid="{00000000-0005-0000-0000-000050740000}"/>
    <cellStyle name="40 % - Markeringsfarve4 4 2 2 3 2" xfId="14397" xr:uid="{00000000-0005-0000-0000-000051740000}"/>
    <cellStyle name="40 % - Markeringsfarve4 4 2 2 3 2 2" xfId="30712" xr:uid="{00000000-0005-0000-0000-000052740000}"/>
    <cellStyle name="40 % - Markeringsfarve4 4 2 2 3 2 3" xfId="45676" xr:uid="{00000000-0005-0000-0000-000053740000}"/>
    <cellStyle name="40 % - Markeringsfarve4 4 2 2 3 3" xfId="23690" xr:uid="{00000000-0005-0000-0000-000054740000}"/>
    <cellStyle name="40 % - Markeringsfarve4 4 2 2 3 4" xfId="38677" xr:uid="{00000000-0005-0000-0000-000055740000}"/>
    <cellStyle name="40 % - Markeringsfarve4 4 2 2 4" xfId="12874" xr:uid="{00000000-0005-0000-0000-000056740000}"/>
    <cellStyle name="40 % - Markeringsfarve4 4 2 2 4 2" xfId="29194" xr:uid="{00000000-0005-0000-0000-000057740000}"/>
    <cellStyle name="40 % - Markeringsfarve4 4 2 2 4 3" xfId="44159" xr:uid="{00000000-0005-0000-0000-000058740000}"/>
    <cellStyle name="40 % - Markeringsfarve4 4 2 2 5" xfId="22172" xr:uid="{00000000-0005-0000-0000-000059740000}"/>
    <cellStyle name="40 % - Markeringsfarve4 4 2 2 6" xfId="37160" xr:uid="{00000000-0005-0000-0000-00005A740000}"/>
    <cellStyle name="40 % - Markeringsfarve4 4 2 3" xfId="4739" xr:uid="{00000000-0005-0000-0000-00005B740000}"/>
    <cellStyle name="40 % - Markeringsfarve4 4 2 3 2" xfId="7556" xr:uid="{00000000-0005-0000-0000-00005C740000}"/>
    <cellStyle name="40 % - Markeringsfarve4 4 2 3 2 2" xfId="15045" xr:uid="{00000000-0005-0000-0000-00005D740000}"/>
    <cellStyle name="40 % - Markeringsfarve4 4 2 3 2 2 2" xfId="31360" xr:uid="{00000000-0005-0000-0000-00005E740000}"/>
    <cellStyle name="40 % - Markeringsfarve4 4 2 3 2 2 3" xfId="46324" xr:uid="{00000000-0005-0000-0000-00005F740000}"/>
    <cellStyle name="40 % - Markeringsfarve4 4 2 3 2 3" xfId="24338" xr:uid="{00000000-0005-0000-0000-000060740000}"/>
    <cellStyle name="40 % - Markeringsfarve4 4 2 3 2 4" xfId="39325" xr:uid="{00000000-0005-0000-0000-000061740000}"/>
    <cellStyle name="40 % - Markeringsfarve4 4 2 3 3" xfId="12876" xr:uid="{00000000-0005-0000-0000-000062740000}"/>
    <cellStyle name="40 % - Markeringsfarve4 4 2 3 3 2" xfId="29196" xr:uid="{00000000-0005-0000-0000-000063740000}"/>
    <cellStyle name="40 % - Markeringsfarve4 4 2 3 3 3" xfId="44161" xr:uid="{00000000-0005-0000-0000-000064740000}"/>
    <cellStyle name="40 % - Markeringsfarve4 4 2 3 4" xfId="22174" xr:uid="{00000000-0005-0000-0000-000065740000}"/>
    <cellStyle name="40 % - Markeringsfarve4 4 2 3 5" xfId="37162" xr:uid="{00000000-0005-0000-0000-000066740000}"/>
    <cellStyle name="40 % - Markeringsfarve4 4 2 4" xfId="4740" xr:uid="{00000000-0005-0000-0000-000067740000}"/>
    <cellStyle name="40 % - Markeringsfarve4 4 2 4 2" xfId="8956" xr:uid="{00000000-0005-0000-0000-000068740000}"/>
    <cellStyle name="40 % - Markeringsfarve4 4 2 4 2 2" xfId="16428" xr:uid="{00000000-0005-0000-0000-000069740000}"/>
    <cellStyle name="40 % - Markeringsfarve4 4 2 4 2 2 2" xfId="32743" xr:uid="{00000000-0005-0000-0000-00006A740000}"/>
    <cellStyle name="40 % - Markeringsfarve4 4 2 4 2 2 3" xfId="47707" xr:uid="{00000000-0005-0000-0000-00006B740000}"/>
    <cellStyle name="40 % - Markeringsfarve4 4 2 4 2 3" xfId="25721" xr:uid="{00000000-0005-0000-0000-00006C740000}"/>
    <cellStyle name="40 % - Markeringsfarve4 4 2 4 2 4" xfId="40708" xr:uid="{00000000-0005-0000-0000-00006D740000}"/>
    <cellStyle name="40 % - Markeringsfarve4 4 2 4 3" xfId="12877" xr:uid="{00000000-0005-0000-0000-00006E740000}"/>
    <cellStyle name="40 % - Markeringsfarve4 4 2 4 3 2" xfId="29197" xr:uid="{00000000-0005-0000-0000-00006F740000}"/>
    <cellStyle name="40 % - Markeringsfarve4 4 2 4 3 3" xfId="44162" xr:uid="{00000000-0005-0000-0000-000070740000}"/>
    <cellStyle name="40 % - Markeringsfarve4 4 2 4 4" xfId="22175" xr:uid="{00000000-0005-0000-0000-000071740000}"/>
    <cellStyle name="40 % - Markeringsfarve4 4 2 4 5" xfId="37163" xr:uid="{00000000-0005-0000-0000-000072740000}"/>
    <cellStyle name="40 % - Markeringsfarve4 4 2 5" xfId="6627" xr:uid="{00000000-0005-0000-0000-000073740000}"/>
    <cellStyle name="40 % - Markeringsfarve4 4 2 5 2" xfId="14123" xr:uid="{00000000-0005-0000-0000-000074740000}"/>
    <cellStyle name="40 % - Markeringsfarve4 4 2 5 2 2" xfId="30438" xr:uid="{00000000-0005-0000-0000-000075740000}"/>
    <cellStyle name="40 % - Markeringsfarve4 4 2 5 2 3" xfId="45402" xr:uid="{00000000-0005-0000-0000-000076740000}"/>
    <cellStyle name="40 % - Markeringsfarve4 4 2 5 3" xfId="23416" xr:uid="{00000000-0005-0000-0000-000077740000}"/>
    <cellStyle name="40 % - Markeringsfarve4 4 2 5 4" xfId="38403" xr:uid="{00000000-0005-0000-0000-000078740000}"/>
    <cellStyle name="40 % - Markeringsfarve4 4 2 6" xfId="12873" xr:uid="{00000000-0005-0000-0000-000079740000}"/>
    <cellStyle name="40 % - Markeringsfarve4 4 2 6 2" xfId="29193" xr:uid="{00000000-0005-0000-0000-00007A740000}"/>
    <cellStyle name="40 % - Markeringsfarve4 4 2 6 3" xfId="44158" xr:uid="{00000000-0005-0000-0000-00007B740000}"/>
    <cellStyle name="40 % - Markeringsfarve4 4 2 7" xfId="22171" xr:uid="{00000000-0005-0000-0000-00007C740000}"/>
    <cellStyle name="40 % - Markeringsfarve4 4 2 8" xfId="37159" xr:uid="{00000000-0005-0000-0000-00007D740000}"/>
    <cellStyle name="40 % - Markeringsfarve4 4 3" xfId="4741" xr:uid="{00000000-0005-0000-0000-00007E740000}"/>
    <cellStyle name="40 % - Markeringsfarve4 4 3 2" xfId="4742" xr:uid="{00000000-0005-0000-0000-00007F740000}"/>
    <cellStyle name="40 % - Markeringsfarve4 4 3 2 2" xfId="4743" xr:uid="{00000000-0005-0000-0000-000080740000}"/>
    <cellStyle name="40 % - Markeringsfarve4 4 3 2 2 2" xfId="8486" xr:uid="{00000000-0005-0000-0000-000081740000}"/>
    <cellStyle name="40 % - Markeringsfarve4 4 3 2 2 2 2" xfId="15965" xr:uid="{00000000-0005-0000-0000-000082740000}"/>
    <cellStyle name="40 % - Markeringsfarve4 4 3 2 2 2 2 2" xfId="32280" xr:uid="{00000000-0005-0000-0000-000083740000}"/>
    <cellStyle name="40 % - Markeringsfarve4 4 3 2 2 2 2 3" xfId="47244" xr:uid="{00000000-0005-0000-0000-000084740000}"/>
    <cellStyle name="40 % - Markeringsfarve4 4 3 2 2 2 3" xfId="25258" xr:uid="{00000000-0005-0000-0000-000085740000}"/>
    <cellStyle name="40 % - Markeringsfarve4 4 3 2 2 2 4" xfId="40245" xr:uid="{00000000-0005-0000-0000-000086740000}"/>
    <cellStyle name="40 % - Markeringsfarve4 4 3 2 2 3" xfId="12880" xr:uid="{00000000-0005-0000-0000-000087740000}"/>
    <cellStyle name="40 % - Markeringsfarve4 4 3 2 2 3 2" xfId="29200" xr:uid="{00000000-0005-0000-0000-000088740000}"/>
    <cellStyle name="40 % - Markeringsfarve4 4 3 2 2 3 3" xfId="44165" xr:uid="{00000000-0005-0000-0000-000089740000}"/>
    <cellStyle name="40 % - Markeringsfarve4 4 3 2 2 4" xfId="22178" xr:uid="{00000000-0005-0000-0000-00008A740000}"/>
    <cellStyle name="40 % - Markeringsfarve4 4 3 2 2 5" xfId="37166" xr:uid="{00000000-0005-0000-0000-00008B740000}"/>
    <cellStyle name="40 % - Markeringsfarve4 4 3 2 3" xfId="7032" xr:uid="{00000000-0005-0000-0000-00008C740000}"/>
    <cellStyle name="40 % - Markeringsfarve4 4 3 2 3 2" xfId="14527" xr:uid="{00000000-0005-0000-0000-00008D740000}"/>
    <cellStyle name="40 % - Markeringsfarve4 4 3 2 3 2 2" xfId="30842" xr:uid="{00000000-0005-0000-0000-00008E740000}"/>
    <cellStyle name="40 % - Markeringsfarve4 4 3 2 3 2 3" xfId="45806" xr:uid="{00000000-0005-0000-0000-00008F740000}"/>
    <cellStyle name="40 % - Markeringsfarve4 4 3 2 3 3" xfId="23820" xr:uid="{00000000-0005-0000-0000-000090740000}"/>
    <cellStyle name="40 % - Markeringsfarve4 4 3 2 3 4" xfId="38807" xr:uid="{00000000-0005-0000-0000-000091740000}"/>
    <cellStyle name="40 % - Markeringsfarve4 4 3 2 4" xfId="12879" xr:uid="{00000000-0005-0000-0000-000092740000}"/>
    <cellStyle name="40 % - Markeringsfarve4 4 3 2 4 2" xfId="29199" xr:uid="{00000000-0005-0000-0000-000093740000}"/>
    <cellStyle name="40 % - Markeringsfarve4 4 3 2 4 3" xfId="44164" xr:uid="{00000000-0005-0000-0000-000094740000}"/>
    <cellStyle name="40 % - Markeringsfarve4 4 3 2 5" xfId="22177" xr:uid="{00000000-0005-0000-0000-000095740000}"/>
    <cellStyle name="40 % - Markeringsfarve4 4 3 2 6" xfId="37165" xr:uid="{00000000-0005-0000-0000-000096740000}"/>
    <cellStyle name="40 % - Markeringsfarve4 4 3 3" xfId="4744" xr:uid="{00000000-0005-0000-0000-000097740000}"/>
    <cellStyle name="40 % - Markeringsfarve4 4 3 3 2" xfId="7716" xr:uid="{00000000-0005-0000-0000-000098740000}"/>
    <cellStyle name="40 % - Markeringsfarve4 4 3 3 2 2" xfId="15205" xr:uid="{00000000-0005-0000-0000-000099740000}"/>
    <cellStyle name="40 % - Markeringsfarve4 4 3 3 2 2 2" xfId="31520" xr:uid="{00000000-0005-0000-0000-00009A740000}"/>
    <cellStyle name="40 % - Markeringsfarve4 4 3 3 2 2 3" xfId="46484" xr:uid="{00000000-0005-0000-0000-00009B740000}"/>
    <cellStyle name="40 % - Markeringsfarve4 4 3 3 2 3" xfId="24498" xr:uid="{00000000-0005-0000-0000-00009C740000}"/>
    <cellStyle name="40 % - Markeringsfarve4 4 3 3 2 4" xfId="39485" xr:uid="{00000000-0005-0000-0000-00009D740000}"/>
    <cellStyle name="40 % - Markeringsfarve4 4 3 3 3" xfId="12881" xr:uid="{00000000-0005-0000-0000-00009E740000}"/>
    <cellStyle name="40 % - Markeringsfarve4 4 3 3 3 2" xfId="29201" xr:uid="{00000000-0005-0000-0000-00009F740000}"/>
    <cellStyle name="40 % - Markeringsfarve4 4 3 3 3 3" xfId="44166" xr:uid="{00000000-0005-0000-0000-0000A0740000}"/>
    <cellStyle name="40 % - Markeringsfarve4 4 3 3 4" xfId="22179" xr:uid="{00000000-0005-0000-0000-0000A1740000}"/>
    <cellStyle name="40 % - Markeringsfarve4 4 3 3 5" xfId="37167" xr:uid="{00000000-0005-0000-0000-0000A2740000}"/>
    <cellStyle name="40 % - Markeringsfarve4 4 3 4" xfId="4745" xr:uid="{00000000-0005-0000-0000-0000A3740000}"/>
    <cellStyle name="40 % - Markeringsfarve4 4 3 4 2" xfId="9279" xr:uid="{00000000-0005-0000-0000-0000A4740000}"/>
    <cellStyle name="40 % - Markeringsfarve4 4 3 4 2 2" xfId="16743" xr:uid="{00000000-0005-0000-0000-0000A5740000}"/>
    <cellStyle name="40 % - Markeringsfarve4 4 3 4 2 2 2" xfId="33058" xr:uid="{00000000-0005-0000-0000-0000A6740000}"/>
    <cellStyle name="40 % - Markeringsfarve4 4 3 4 2 2 3" xfId="48022" xr:uid="{00000000-0005-0000-0000-0000A7740000}"/>
    <cellStyle name="40 % - Markeringsfarve4 4 3 4 2 3" xfId="26036" xr:uid="{00000000-0005-0000-0000-0000A8740000}"/>
    <cellStyle name="40 % - Markeringsfarve4 4 3 4 2 4" xfId="41023" xr:uid="{00000000-0005-0000-0000-0000A9740000}"/>
    <cellStyle name="40 % - Markeringsfarve4 4 3 4 3" xfId="12882" xr:uid="{00000000-0005-0000-0000-0000AA740000}"/>
    <cellStyle name="40 % - Markeringsfarve4 4 3 4 3 2" xfId="29202" xr:uid="{00000000-0005-0000-0000-0000AB740000}"/>
    <cellStyle name="40 % - Markeringsfarve4 4 3 4 3 3" xfId="44167" xr:uid="{00000000-0005-0000-0000-0000AC740000}"/>
    <cellStyle name="40 % - Markeringsfarve4 4 3 4 4" xfId="22180" xr:uid="{00000000-0005-0000-0000-0000AD740000}"/>
    <cellStyle name="40 % - Markeringsfarve4 4 3 4 5" xfId="37168" xr:uid="{00000000-0005-0000-0000-0000AE740000}"/>
    <cellStyle name="40 % - Markeringsfarve4 4 3 5" xfId="6628" xr:uid="{00000000-0005-0000-0000-0000AF740000}"/>
    <cellStyle name="40 % - Markeringsfarve4 4 3 5 2" xfId="14124" xr:uid="{00000000-0005-0000-0000-0000B0740000}"/>
    <cellStyle name="40 % - Markeringsfarve4 4 3 5 2 2" xfId="30439" xr:uid="{00000000-0005-0000-0000-0000B1740000}"/>
    <cellStyle name="40 % - Markeringsfarve4 4 3 5 2 3" xfId="45403" xr:uid="{00000000-0005-0000-0000-0000B2740000}"/>
    <cellStyle name="40 % - Markeringsfarve4 4 3 5 3" xfId="23417" xr:uid="{00000000-0005-0000-0000-0000B3740000}"/>
    <cellStyle name="40 % - Markeringsfarve4 4 3 5 4" xfId="38404" xr:uid="{00000000-0005-0000-0000-0000B4740000}"/>
    <cellStyle name="40 % - Markeringsfarve4 4 3 6" xfId="12878" xr:uid="{00000000-0005-0000-0000-0000B5740000}"/>
    <cellStyle name="40 % - Markeringsfarve4 4 3 6 2" xfId="29198" xr:uid="{00000000-0005-0000-0000-0000B6740000}"/>
    <cellStyle name="40 % - Markeringsfarve4 4 3 6 3" xfId="44163" xr:uid="{00000000-0005-0000-0000-0000B7740000}"/>
    <cellStyle name="40 % - Markeringsfarve4 4 3 7" xfId="22176" xr:uid="{00000000-0005-0000-0000-0000B8740000}"/>
    <cellStyle name="40 % - Markeringsfarve4 4 3 8" xfId="37164" xr:uid="{00000000-0005-0000-0000-0000B9740000}"/>
    <cellStyle name="40 % - Markeringsfarve4 4 4" xfId="4746" xr:uid="{00000000-0005-0000-0000-0000BA740000}"/>
    <cellStyle name="40 % - Markeringsfarve4 4 4 2" xfId="4747" xr:uid="{00000000-0005-0000-0000-0000BB740000}"/>
    <cellStyle name="40 % - Markeringsfarve4 4 4 2 2" xfId="4748" xr:uid="{00000000-0005-0000-0000-0000BC740000}"/>
    <cellStyle name="40 % - Markeringsfarve4 4 4 2 2 2" xfId="8564" xr:uid="{00000000-0005-0000-0000-0000BD740000}"/>
    <cellStyle name="40 % - Markeringsfarve4 4 4 2 2 2 2" xfId="16043" xr:uid="{00000000-0005-0000-0000-0000BE740000}"/>
    <cellStyle name="40 % - Markeringsfarve4 4 4 2 2 2 2 2" xfId="32358" xr:uid="{00000000-0005-0000-0000-0000BF740000}"/>
    <cellStyle name="40 % - Markeringsfarve4 4 4 2 2 2 2 3" xfId="47322" xr:uid="{00000000-0005-0000-0000-0000C0740000}"/>
    <cellStyle name="40 % - Markeringsfarve4 4 4 2 2 2 3" xfId="25336" xr:uid="{00000000-0005-0000-0000-0000C1740000}"/>
    <cellStyle name="40 % - Markeringsfarve4 4 4 2 2 2 4" xfId="40323" xr:uid="{00000000-0005-0000-0000-0000C2740000}"/>
    <cellStyle name="40 % - Markeringsfarve4 4 4 2 2 3" xfId="12885" xr:uid="{00000000-0005-0000-0000-0000C3740000}"/>
    <cellStyle name="40 % - Markeringsfarve4 4 4 2 2 3 2" xfId="29205" xr:uid="{00000000-0005-0000-0000-0000C4740000}"/>
    <cellStyle name="40 % - Markeringsfarve4 4 4 2 2 3 3" xfId="44170" xr:uid="{00000000-0005-0000-0000-0000C5740000}"/>
    <cellStyle name="40 % - Markeringsfarve4 4 4 2 2 4" xfId="22183" xr:uid="{00000000-0005-0000-0000-0000C6740000}"/>
    <cellStyle name="40 % - Markeringsfarve4 4 4 2 2 5" xfId="37171" xr:uid="{00000000-0005-0000-0000-0000C7740000}"/>
    <cellStyle name="40 % - Markeringsfarve4 4 4 2 3" xfId="7104" xr:uid="{00000000-0005-0000-0000-0000C8740000}"/>
    <cellStyle name="40 % - Markeringsfarve4 4 4 2 3 2" xfId="14596" xr:uid="{00000000-0005-0000-0000-0000C9740000}"/>
    <cellStyle name="40 % - Markeringsfarve4 4 4 2 3 2 2" xfId="30911" xr:uid="{00000000-0005-0000-0000-0000CA740000}"/>
    <cellStyle name="40 % - Markeringsfarve4 4 4 2 3 2 3" xfId="45875" xr:uid="{00000000-0005-0000-0000-0000CB740000}"/>
    <cellStyle name="40 % - Markeringsfarve4 4 4 2 3 3" xfId="23889" xr:uid="{00000000-0005-0000-0000-0000CC740000}"/>
    <cellStyle name="40 % - Markeringsfarve4 4 4 2 3 4" xfId="38876" xr:uid="{00000000-0005-0000-0000-0000CD740000}"/>
    <cellStyle name="40 % - Markeringsfarve4 4 4 2 4" xfId="12884" xr:uid="{00000000-0005-0000-0000-0000CE740000}"/>
    <cellStyle name="40 % - Markeringsfarve4 4 4 2 4 2" xfId="29204" xr:uid="{00000000-0005-0000-0000-0000CF740000}"/>
    <cellStyle name="40 % - Markeringsfarve4 4 4 2 4 3" xfId="44169" xr:uid="{00000000-0005-0000-0000-0000D0740000}"/>
    <cellStyle name="40 % - Markeringsfarve4 4 4 2 5" xfId="22182" xr:uid="{00000000-0005-0000-0000-0000D1740000}"/>
    <cellStyle name="40 % - Markeringsfarve4 4 4 2 6" xfId="37170" xr:uid="{00000000-0005-0000-0000-0000D2740000}"/>
    <cellStyle name="40 % - Markeringsfarve4 4 4 3" xfId="4749" xr:uid="{00000000-0005-0000-0000-0000D3740000}"/>
    <cellStyle name="40 % - Markeringsfarve4 4 4 3 2" xfId="7840" xr:uid="{00000000-0005-0000-0000-0000D4740000}"/>
    <cellStyle name="40 % - Markeringsfarve4 4 4 3 2 2" xfId="15328" xr:uid="{00000000-0005-0000-0000-0000D5740000}"/>
    <cellStyle name="40 % - Markeringsfarve4 4 4 3 2 2 2" xfId="31643" xr:uid="{00000000-0005-0000-0000-0000D6740000}"/>
    <cellStyle name="40 % - Markeringsfarve4 4 4 3 2 2 3" xfId="46607" xr:uid="{00000000-0005-0000-0000-0000D7740000}"/>
    <cellStyle name="40 % - Markeringsfarve4 4 4 3 2 3" xfId="24621" xr:uid="{00000000-0005-0000-0000-0000D8740000}"/>
    <cellStyle name="40 % - Markeringsfarve4 4 4 3 2 4" xfId="39608" xr:uid="{00000000-0005-0000-0000-0000D9740000}"/>
    <cellStyle name="40 % - Markeringsfarve4 4 4 3 3" xfId="12886" xr:uid="{00000000-0005-0000-0000-0000DA740000}"/>
    <cellStyle name="40 % - Markeringsfarve4 4 4 3 3 2" xfId="29206" xr:uid="{00000000-0005-0000-0000-0000DB740000}"/>
    <cellStyle name="40 % - Markeringsfarve4 4 4 3 3 3" xfId="44171" xr:uid="{00000000-0005-0000-0000-0000DC740000}"/>
    <cellStyle name="40 % - Markeringsfarve4 4 4 3 4" xfId="22184" xr:uid="{00000000-0005-0000-0000-0000DD740000}"/>
    <cellStyle name="40 % - Markeringsfarve4 4 4 3 5" xfId="37172" xr:uid="{00000000-0005-0000-0000-0000DE740000}"/>
    <cellStyle name="40 % - Markeringsfarve4 4 4 4" xfId="4750" xr:uid="{00000000-0005-0000-0000-0000DF740000}"/>
    <cellStyle name="40 % - Markeringsfarve4 4 4 4 2" xfId="8930" xr:uid="{00000000-0005-0000-0000-0000E0740000}"/>
    <cellStyle name="40 % - Markeringsfarve4 4 4 4 2 2" xfId="16404" xr:uid="{00000000-0005-0000-0000-0000E1740000}"/>
    <cellStyle name="40 % - Markeringsfarve4 4 4 4 2 2 2" xfId="32719" xr:uid="{00000000-0005-0000-0000-0000E2740000}"/>
    <cellStyle name="40 % - Markeringsfarve4 4 4 4 2 2 3" xfId="47683" xr:uid="{00000000-0005-0000-0000-0000E3740000}"/>
    <cellStyle name="40 % - Markeringsfarve4 4 4 4 2 3" xfId="25697" xr:uid="{00000000-0005-0000-0000-0000E4740000}"/>
    <cellStyle name="40 % - Markeringsfarve4 4 4 4 2 4" xfId="40684" xr:uid="{00000000-0005-0000-0000-0000E5740000}"/>
    <cellStyle name="40 % - Markeringsfarve4 4 4 4 3" xfId="12887" xr:uid="{00000000-0005-0000-0000-0000E6740000}"/>
    <cellStyle name="40 % - Markeringsfarve4 4 4 4 3 2" xfId="29207" xr:uid="{00000000-0005-0000-0000-0000E7740000}"/>
    <cellStyle name="40 % - Markeringsfarve4 4 4 4 3 3" xfId="44172" xr:uid="{00000000-0005-0000-0000-0000E8740000}"/>
    <cellStyle name="40 % - Markeringsfarve4 4 4 4 4" xfId="22185" xr:uid="{00000000-0005-0000-0000-0000E9740000}"/>
    <cellStyle name="40 % - Markeringsfarve4 4 4 4 5" xfId="37173" xr:uid="{00000000-0005-0000-0000-0000EA740000}"/>
    <cellStyle name="40 % - Markeringsfarve4 4 4 5" xfId="6629" xr:uid="{00000000-0005-0000-0000-0000EB740000}"/>
    <cellStyle name="40 % - Markeringsfarve4 4 4 5 2" xfId="14125" xr:uid="{00000000-0005-0000-0000-0000EC740000}"/>
    <cellStyle name="40 % - Markeringsfarve4 4 4 5 2 2" xfId="30440" xr:uid="{00000000-0005-0000-0000-0000ED740000}"/>
    <cellStyle name="40 % - Markeringsfarve4 4 4 5 2 3" xfId="45404" xr:uid="{00000000-0005-0000-0000-0000EE740000}"/>
    <cellStyle name="40 % - Markeringsfarve4 4 4 5 3" xfId="23418" xr:uid="{00000000-0005-0000-0000-0000EF740000}"/>
    <cellStyle name="40 % - Markeringsfarve4 4 4 5 4" xfId="38405" xr:uid="{00000000-0005-0000-0000-0000F0740000}"/>
    <cellStyle name="40 % - Markeringsfarve4 4 4 6" xfId="12883" xr:uid="{00000000-0005-0000-0000-0000F1740000}"/>
    <cellStyle name="40 % - Markeringsfarve4 4 4 6 2" xfId="29203" xr:uid="{00000000-0005-0000-0000-0000F2740000}"/>
    <cellStyle name="40 % - Markeringsfarve4 4 4 6 3" xfId="44168" xr:uid="{00000000-0005-0000-0000-0000F3740000}"/>
    <cellStyle name="40 % - Markeringsfarve4 4 4 7" xfId="22181" xr:uid="{00000000-0005-0000-0000-0000F4740000}"/>
    <cellStyle name="40 % - Markeringsfarve4 4 4 8" xfId="37169" xr:uid="{00000000-0005-0000-0000-0000F5740000}"/>
    <cellStyle name="40 % - Markeringsfarve4 4 5" xfId="4751" xr:uid="{00000000-0005-0000-0000-0000F6740000}"/>
    <cellStyle name="40 % - Markeringsfarve4 4 5 2" xfId="4752" xr:uid="{00000000-0005-0000-0000-0000F7740000}"/>
    <cellStyle name="40 % - Markeringsfarve4 4 5 2 2" xfId="4753" xr:uid="{00000000-0005-0000-0000-0000F8740000}"/>
    <cellStyle name="40 % - Markeringsfarve4 4 5 2 2 2" xfId="8681" xr:uid="{00000000-0005-0000-0000-0000F9740000}"/>
    <cellStyle name="40 % - Markeringsfarve4 4 5 2 2 2 2" xfId="16160" xr:uid="{00000000-0005-0000-0000-0000FA740000}"/>
    <cellStyle name="40 % - Markeringsfarve4 4 5 2 2 2 2 2" xfId="32475" xr:uid="{00000000-0005-0000-0000-0000FB740000}"/>
    <cellStyle name="40 % - Markeringsfarve4 4 5 2 2 2 2 3" xfId="47439" xr:uid="{00000000-0005-0000-0000-0000FC740000}"/>
    <cellStyle name="40 % - Markeringsfarve4 4 5 2 2 2 3" xfId="25453" xr:uid="{00000000-0005-0000-0000-0000FD740000}"/>
    <cellStyle name="40 % - Markeringsfarve4 4 5 2 2 2 4" xfId="40440" xr:uid="{00000000-0005-0000-0000-0000FE740000}"/>
    <cellStyle name="40 % - Markeringsfarve4 4 5 2 2 3" xfId="12890" xr:uid="{00000000-0005-0000-0000-0000FF740000}"/>
    <cellStyle name="40 % - Markeringsfarve4 4 5 2 2 3 2" xfId="29210" xr:uid="{00000000-0005-0000-0000-000000750000}"/>
    <cellStyle name="40 % - Markeringsfarve4 4 5 2 2 3 3" xfId="44175" xr:uid="{00000000-0005-0000-0000-000001750000}"/>
    <cellStyle name="40 % - Markeringsfarve4 4 5 2 2 4" xfId="22188" xr:uid="{00000000-0005-0000-0000-000002750000}"/>
    <cellStyle name="40 % - Markeringsfarve4 4 5 2 2 5" xfId="37176" xr:uid="{00000000-0005-0000-0000-000003750000}"/>
    <cellStyle name="40 % - Markeringsfarve4 4 5 2 3" xfId="7203" xr:uid="{00000000-0005-0000-0000-000004750000}"/>
    <cellStyle name="40 % - Markeringsfarve4 4 5 2 3 2" xfId="14695" xr:uid="{00000000-0005-0000-0000-000005750000}"/>
    <cellStyle name="40 % - Markeringsfarve4 4 5 2 3 2 2" xfId="31010" xr:uid="{00000000-0005-0000-0000-000006750000}"/>
    <cellStyle name="40 % - Markeringsfarve4 4 5 2 3 2 3" xfId="45974" xr:uid="{00000000-0005-0000-0000-000007750000}"/>
    <cellStyle name="40 % - Markeringsfarve4 4 5 2 3 3" xfId="23988" xr:uid="{00000000-0005-0000-0000-000008750000}"/>
    <cellStyle name="40 % - Markeringsfarve4 4 5 2 3 4" xfId="38975" xr:uid="{00000000-0005-0000-0000-000009750000}"/>
    <cellStyle name="40 % - Markeringsfarve4 4 5 2 4" xfId="12889" xr:uid="{00000000-0005-0000-0000-00000A750000}"/>
    <cellStyle name="40 % - Markeringsfarve4 4 5 2 4 2" xfId="29209" xr:uid="{00000000-0005-0000-0000-00000B750000}"/>
    <cellStyle name="40 % - Markeringsfarve4 4 5 2 4 3" xfId="44174" xr:uid="{00000000-0005-0000-0000-00000C750000}"/>
    <cellStyle name="40 % - Markeringsfarve4 4 5 2 5" xfId="22187" xr:uid="{00000000-0005-0000-0000-00000D750000}"/>
    <cellStyle name="40 % - Markeringsfarve4 4 5 2 6" xfId="37175" xr:uid="{00000000-0005-0000-0000-00000E750000}"/>
    <cellStyle name="40 % - Markeringsfarve4 4 5 3" xfId="4754" xr:uid="{00000000-0005-0000-0000-00000F750000}"/>
    <cellStyle name="40 % - Markeringsfarve4 4 5 3 2" xfId="7957" xr:uid="{00000000-0005-0000-0000-000010750000}"/>
    <cellStyle name="40 % - Markeringsfarve4 4 5 3 2 2" xfId="15445" xr:uid="{00000000-0005-0000-0000-000011750000}"/>
    <cellStyle name="40 % - Markeringsfarve4 4 5 3 2 2 2" xfId="31760" xr:uid="{00000000-0005-0000-0000-000012750000}"/>
    <cellStyle name="40 % - Markeringsfarve4 4 5 3 2 2 3" xfId="46724" xr:uid="{00000000-0005-0000-0000-000013750000}"/>
    <cellStyle name="40 % - Markeringsfarve4 4 5 3 2 3" xfId="24738" xr:uid="{00000000-0005-0000-0000-000014750000}"/>
    <cellStyle name="40 % - Markeringsfarve4 4 5 3 2 4" xfId="39725" xr:uid="{00000000-0005-0000-0000-000015750000}"/>
    <cellStyle name="40 % - Markeringsfarve4 4 5 3 3" xfId="12891" xr:uid="{00000000-0005-0000-0000-000016750000}"/>
    <cellStyle name="40 % - Markeringsfarve4 4 5 3 3 2" xfId="29211" xr:uid="{00000000-0005-0000-0000-000017750000}"/>
    <cellStyle name="40 % - Markeringsfarve4 4 5 3 3 3" xfId="44176" xr:uid="{00000000-0005-0000-0000-000018750000}"/>
    <cellStyle name="40 % - Markeringsfarve4 4 5 3 4" xfId="22189" xr:uid="{00000000-0005-0000-0000-000019750000}"/>
    <cellStyle name="40 % - Markeringsfarve4 4 5 3 5" xfId="37177" xr:uid="{00000000-0005-0000-0000-00001A750000}"/>
    <cellStyle name="40 % - Markeringsfarve4 4 5 4" xfId="4755" xr:uid="{00000000-0005-0000-0000-00001B750000}"/>
    <cellStyle name="40 % - Markeringsfarve4 4 5 4 2" xfId="8883" xr:uid="{00000000-0005-0000-0000-00001C750000}"/>
    <cellStyle name="40 % - Markeringsfarve4 4 5 4 2 2" xfId="16358" xr:uid="{00000000-0005-0000-0000-00001D750000}"/>
    <cellStyle name="40 % - Markeringsfarve4 4 5 4 2 2 2" xfId="32673" xr:uid="{00000000-0005-0000-0000-00001E750000}"/>
    <cellStyle name="40 % - Markeringsfarve4 4 5 4 2 2 3" xfId="47637" xr:uid="{00000000-0005-0000-0000-00001F750000}"/>
    <cellStyle name="40 % - Markeringsfarve4 4 5 4 2 3" xfId="25651" xr:uid="{00000000-0005-0000-0000-000020750000}"/>
    <cellStyle name="40 % - Markeringsfarve4 4 5 4 2 4" xfId="40638" xr:uid="{00000000-0005-0000-0000-000021750000}"/>
    <cellStyle name="40 % - Markeringsfarve4 4 5 4 3" xfId="12892" xr:uid="{00000000-0005-0000-0000-000022750000}"/>
    <cellStyle name="40 % - Markeringsfarve4 4 5 4 3 2" xfId="29212" xr:uid="{00000000-0005-0000-0000-000023750000}"/>
    <cellStyle name="40 % - Markeringsfarve4 4 5 4 3 3" xfId="44177" xr:uid="{00000000-0005-0000-0000-000024750000}"/>
    <cellStyle name="40 % - Markeringsfarve4 4 5 4 4" xfId="22190" xr:uid="{00000000-0005-0000-0000-000025750000}"/>
    <cellStyle name="40 % - Markeringsfarve4 4 5 4 5" xfId="37178" xr:uid="{00000000-0005-0000-0000-000026750000}"/>
    <cellStyle name="40 % - Markeringsfarve4 4 5 5" xfId="6630" xr:uid="{00000000-0005-0000-0000-000027750000}"/>
    <cellStyle name="40 % - Markeringsfarve4 4 5 5 2" xfId="14126" xr:uid="{00000000-0005-0000-0000-000028750000}"/>
    <cellStyle name="40 % - Markeringsfarve4 4 5 5 2 2" xfId="30441" xr:uid="{00000000-0005-0000-0000-000029750000}"/>
    <cellStyle name="40 % - Markeringsfarve4 4 5 5 2 3" xfId="45405" xr:uid="{00000000-0005-0000-0000-00002A750000}"/>
    <cellStyle name="40 % - Markeringsfarve4 4 5 5 3" xfId="23419" xr:uid="{00000000-0005-0000-0000-00002B750000}"/>
    <cellStyle name="40 % - Markeringsfarve4 4 5 5 4" xfId="38406" xr:uid="{00000000-0005-0000-0000-00002C750000}"/>
    <cellStyle name="40 % - Markeringsfarve4 4 5 6" xfId="12888" xr:uid="{00000000-0005-0000-0000-00002D750000}"/>
    <cellStyle name="40 % - Markeringsfarve4 4 5 6 2" xfId="29208" xr:uid="{00000000-0005-0000-0000-00002E750000}"/>
    <cellStyle name="40 % - Markeringsfarve4 4 5 6 3" xfId="44173" xr:uid="{00000000-0005-0000-0000-00002F750000}"/>
    <cellStyle name="40 % - Markeringsfarve4 4 5 7" xfId="22186" xr:uid="{00000000-0005-0000-0000-000030750000}"/>
    <cellStyle name="40 % - Markeringsfarve4 4 5 8" xfId="37174" xr:uid="{00000000-0005-0000-0000-000031750000}"/>
    <cellStyle name="40 % - Markeringsfarve4 4 6" xfId="4756" xr:uid="{00000000-0005-0000-0000-000032750000}"/>
    <cellStyle name="40 % - Markeringsfarve4 4 6 2" xfId="4757" xr:uid="{00000000-0005-0000-0000-000033750000}"/>
    <cellStyle name="40 % - Markeringsfarve4 4 6 2 2" xfId="4758" xr:uid="{00000000-0005-0000-0000-000034750000}"/>
    <cellStyle name="40 % - Markeringsfarve4 4 6 2 2 2" xfId="8840" xr:uid="{00000000-0005-0000-0000-000035750000}"/>
    <cellStyle name="40 % - Markeringsfarve4 4 6 2 2 2 2" xfId="16319" xr:uid="{00000000-0005-0000-0000-000036750000}"/>
    <cellStyle name="40 % - Markeringsfarve4 4 6 2 2 2 2 2" xfId="32634" xr:uid="{00000000-0005-0000-0000-000037750000}"/>
    <cellStyle name="40 % - Markeringsfarve4 4 6 2 2 2 2 3" xfId="47598" xr:uid="{00000000-0005-0000-0000-000038750000}"/>
    <cellStyle name="40 % - Markeringsfarve4 4 6 2 2 2 3" xfId="25612" xr:uid="{00000000-0005-0000-0000-000039750000}"/>
    <cellStyle name="40 % - Markeringsfarve4 4 6 2 2 2 4" xfId="40599" xr:uid="{00000000-0005-0000-0000-00003A750000}"/>
    <cellStyle name="40 % - Markeringsfarve4 4 6 2 2 3" xfId="12895" xr:uid="{00000000-0005-0000-0000-00003B750000}"/>
    <cellStyle name="40 % - Markeringsfarve4 4 6 2 2 3 2" xfId="29215" xr:uid="{00000000-0005-0000-0000-00003C750000}"/>
    <cellStyle name="40 % - Markeringsfarve4 4 6 2 2 3 3" xfId="44180" xr:uid="{00000000-0005-0000-0000-00003D750000}"/>
    <cellStyle name="40 % - Markeringsfarve4 4 6 2 2 4" xfId="22193" xr:uid="{00000000-0005-0000-0000-00003E750000}"/>
    <cellStyle name="40 % - Markeringsfarve4 4 6 2 2 5" xfId="37181" xr:uid="{00000000-0005-0000-0000-00003F750000}"/>
    <cellStyle name="40 % - Markeringsfarve4 4 6 2 3" xfId="7333" xr:uid="{00000000-0005-0000-0000-000040750000}"/>
    <cellStyle name="40 % - Markeringsfarve4 4 6 2 3 2" xfId="14825" xr:uid="{00000000-0005-0000-0000-000041750000}"/>
    <cellStyle name="40 % - Markeringsfarve4 4 6 2 3 2 2" xfId="31140" xr:uid="{00000000-0005-0000-0000-000042750000}"/>
    <cellStyle name="40 % - Markeringsfarve4 4 6 2 3 2 3" xfId="46104" xr:uid="{00000000-0005-0000-0000-000043750000}"/>
    <cellStyle name="40 % - Markeringsfarve4 4 6 2 3 3" xfId="24118" xr:uid="{00000000-0005-0000-0000-000044750000}"/>
    <cellStyle name="40 % - Markeringsfarve4 4 6 2 3 4" xfId="39105" xr:uid="{00000000-0005-0000-0000-000045750000}"/>
    <cellStyle name="40 % - Markeringsfarve4 4 6 2 4" xfId="12894" xr:uid="{00000000-0005-0000-0000-000046750000}"/>
    <cellStyle name="40 % - Markeringsfarve4 4 6 2 4 2" xfId="29214" xr:uid="{00000000-0005-0000-0000-000047750000}"/>
    <cellStyle name="40 % - Markeringsfarve4 4 6 2 4 3" xfId="44179" xr:uid="{00000000-0005-0000-0000-000048750000}"/>
    <cellStyle name="40 % - Markeringsfarve4 4 6 2 5" xfId="22192" xr:uid="{00000000-0005-0000-0000-000049750000}"/>
    <cellStyle name="40 % - Markeringsfarve4 4 6 2 6" xfId="37180" xr:uid="{00000000-0005-0000-0000-00004A750000}"/>
    <cellStyle name="40 % - Markeringsfarve4 4 6 3" xfId="4759" xr:uid="{00000000-0005-0000-0000-00004B750000}"/>
    <cellStyle name="40 % - Markeringsfarve4 4 6 3 2" xfId="8117" xr:uid="{00000000-0005-0000-0000-00004C750000}"/>
    <cellStyle name="40 % - Markeringsfarve4 4 6 3 2 2" xfId="15605" xr:uid="{00000000-0005-0000-0000-00004D750000}"/>
    <cellStyle name="40 % - Markeringsfarve4 4 6 3 2 2 2" xfId="31920" xr:uid="{00000000-0005-0000-0000-00004E750000}"/>
    <cellStyle name="40 % - Markeringsfarve4 4 6 3 2 2 3" xfId="46884" xr:uid="{00000000-0005-0000-0000-00004F750000}"/>
    <cellStyle name="40 % - Markeringsfarve4 4 6 3 2 3" xfId="24898" xr:uid="{00000000-0005-0000-0000-000050750000}"/>
    <cellStyle name="40 % - Markeringsfarve4 4 6 3 2 4" xfId="39885" xr:uid="{00000000-0005-0000-0000-000051750000}"/>
    <cellStyle name="40 % - Markeringsfarve4 4 6 3 3" xfId="12896" xr:uid="{00000000-0005-0000-0000-000052750000}"/>
    <cellStyle name="40 % - Markeringsfarve4 4 6 3 3 2" xfId="29216" xr:uid="{00000000-0005-0000-0000-000053750000}"/>
    <cellStyle name="40 % - Markeringsfarve4 4 6 3 3 3" xfId="44181" xr:uid="{00000000-0005-0000-0000-000054750000}"/>
    <cellStyle name="40 % - Markeringsfarve4 4 6 3 4" xfId="22194" xr:uid="{00000000-0005-0000-0000-000055750000}"/>
    <cellStyle name="40 % - Markeringsfarve4 4 6 3 5" xfId="37182" xr:uid="{00000000-0005-0000-0000-000056750000}"/>
    <cellStyle name="40 % - Markeringsfarve4 4 6 4" xfId="4760" xr:uid="{00000000-0005-0000-0000-000057750000}"/>
    <cellStyle name="40 % - Markeringsfarve4 4 6 4 2" xfId="9224" xr:uid="{00000000-0005-0000-0000-000058750000}"/>
    <cellStyle name="40 % - Markeringsfarve4 4 6 4 2 2" xfId="16690" xr:uid="{00000000-0005-0000-0000-000059750000}"/>
    <cellStyle name="40 % - Markeringsfarve4 4 6 4 2 2 2" xfId="33005" xr:uid="{00000000-0005-0000-0000-00005A750000}"/>
    <cellStyle name="40 % - Markeringsfarve4 4 6 4 2 2 3" xfId="47969" xr:uid="{00000000-0005-0000-0000-00005B750000}"/>
    <cellStyle name="40 % - Markeringsfarve4 4 6 4 2 3" xfId="25983" xr:uid="{00000000-0005-0000-0000-00005C750000}"/>
    <cellStyle name="40 % - Markeringsfarve4 4 6 4 2 4" xfId="40970" xr:uid="{00000000-0005-0000-0000-00005D750000}"/>
    <cellStyle name="40 % - Markeringsfarve4 4 6 4 3" xfId="12897" xr:uid="{00000000-0005-0000-0000-00005E750000}"/>
    <cellStyle name="40 % - Markeringsfarve4 4 6 4 3 2" xfId="29217" xr:uid="{00000000-0005-0000-0000-00005F750000}"/>
    <cellStyle name="40 % - Markeringsfarve4 4 6 4 3 3" xfId="44182" xr:uid="{00000000-0005-0000-0000-000060750000}"/>
    <cellStyle name="40 % - Markeringsfarve4 4 6 4 4" xfId="22195" xr:uid="{00000000-0005-0000-0000-000061750000}"/>
    <cellStyle name="40 % - Markeringsfarve4 4 6 4 5" xfId="37183" xr:uid="{00000000-0005-0000-0000-000062750000}"/>
    <cellStyle name="40 % - Markeringsfarve4 4 6 5" xfId="6631" xr:uid="{00000000-0005-0000-0000-000063750000}"/>
    <cellStyle name="40 % - Markeringsfarve4 4 6 5 2" xfId="14127" xr:uid="{00000000-0005-0000-0000-000064750000}"/>
    <cellStyle name="40 % - Markeringsfarve4 4 6 5 2 2" xfId="30442" xr:uid="{00000000-0005-0000-0000-000065750000}"/>
    <cellStyle name="40 % - Markeringsfarve4 4 6 5 2 3" xfId="45406" xr:uid="{00000000-0005-0000-0000-000066750000}"/>
    <cellStyle name="40 % - Markeringsfarve4 4 6 5 3" xfId="23420" xr:uid="{00000000-0005-0000-0000-000067750000}"/>
    <cellStyle name="40 % - Markeringsfarve4 4 6 5 4" xfId="38407" xr:uid="{00000000-0005-0000-0000-000068750000}"/>
    <cellStyle name="40 % - Markeringsfarve4 4 6 6" xfId="12893" xr:uid="{00000000-0005-0000-0000-000069750000}"/>
    <cellStyle name="40 % - Markeringsfarve4 4 6 6 2" xfId="29213" xr:uid="{00000000-0005-0000-0000-00006A750000}"/>
    <cellStyle name="40 % - Markeringsfarve4 4 6 6 3" xfId="44178" xr:uid="{00000000-0005-0000-0000-00006B750000}"/>
    <cellStyle name="40 % - Markeringsfarve4 4 6 7" xfId="22191" xr:uid="{00000000-0005-0000-0000-00006C750000}"/>
    <cellStyle name="40 % - Markeringsfarve4 4 6 8" xfId="37179" xr:uid="{00000000-0005-0000-0000-00006D750000}"/>
    <cellStyle name="40 % - Markeringsfarve4 4 7" xfId="4761" xr:uid="{00000000-0005-0000-0000-00006E750000}"/>
    <cellStyle name="40 % - Markeringsfarve4 4 7 2" xfId="4762" xr:uid="{00000000-0005-0000-0000-00006F750000}"/>
    <cellStyle name="40 % - Markeringsfarve4 4 7 2 2" xfId="8207" xr:uid="{00000000-0005-0000-0000-000070750000}"/>
    <cellStyle name="40 % - Markeringsfarve4 4 7 2 2 2" xfId="15686" xr:uid="{00000000-0005-0000-0000-000071750000}"/>
    <cellStyle name="40 % - Markeringsfarve4 4 7 2 2 2 2" xfId="32001" xr:uid="{00000000-0005-0000-0000-000072750000}"/>
    <cellStyle name="40 % - Markeringsfarve4 4 7 2 2 2 3" xfId="46965" xr:uid="{00000000-0005-0000-0000-000073750000}"/>
    <cellStyle name="40 % - Markeringsfarve4 4 7 2 2 3" xfId="24979" xr:uid="{00000000-0005-0000-0000-000074750000}"/>
    <cellStyle name="40 % - Markeringsfarve4 4 7 2 2 4" xfId="39966" xr:uid="{00000000-0005-0000-0000-000075750000}"/>
    <cellStyle name="40 % - Markeringsfarve4 4 7 2 3" xfId="12899" xr:uid="{00000000-0005-0000-0000-000076750000}"/>
    <cellStyle name="40 % - Markeringsfarve4 4 7 2 3 2" xfId="29219" xr:uid="{00000000-0005-0000-0000-000077750000}"/>
    <cellStyle name="40 % - Markeringsfarve4 4 7 2 3 3" xfId="44184" xr:uid="{00000000-0005-0000-0000-000078750000}"/>
    <cellStyle name="40 % - Markeringsfarve4 4 7 2 4" xfId="22197" xr:uid="{00000000-0005-0000-0000-000079750000}"/>
    <cellStyle name="40 % - Markeringsfarve4 4 7 2 5" xfId="37185" xr:uid="{00000000-0005-0000-0000-00007A750000}"/>
    <cellStyle name="40 % - Markeringsfarve4 4 7 3" xfId="6803" xr:uid="{00000000-0005-0000-0000-00007B750000}"/>
    <cellStyle name="40 % - Markeringsfarve4 4 7 3 2" xfId="14298" xr:uid="{00000000-0005-0000-0000-00007C750000}"/>
    <cellStyle name="40 % - Markeringsfarve4 4 7 3 2 2" xfId="30613" xr:uid="{00000000-0005-0000-0000-00007D750000}"/>
    <cellStyle name="40 % - Markeringsfarve4 4 7 3 2 3" xfId="45577" xr:uid="{00000000-0005-0000-0000-00007E750000}"/>
    <cellStyle name="40 % - Markeringsfarve4 4 7 3 3" xfId="23591" xr:uid="{00000000-0005-0000-0000-00007F750000}"/>
    <cellStyle name="40 % - Markeringsfarve4 4 7 3 4" xfId="38578" xr:uid="{00000000-0005-0000-0000-000080750000}"/>
    <cellStyle name="40 % - Markeringsfarve4 4 7 4" xfId="12898" xr:uid="{00000000-0005-0000-0000-000081750000}"/>
    <cellStyle name="40 % - Markeringsfarve4 4 7 4 2" xfId="29218" xr:uid="{00000000-0005-0000-0000-000082750000}"/>
    <cellStyle name="40 % - Markeringsfarve4 4 7 4 3" xfId="44183" xr:uid="{00000000-0005-0000-0000-000083750000}"/>
    <cellStyle name="40 % - Markeringsfarve4 4 7 5" xfId="22196" xr:uid="{00000000-0005-0000-0000-000084750000}"/>
    <cellStyle name="40 % - Markeringsfarve4 4 7 6" xfId="37184" xr:uid="{00000000-0005-0000-0000-000085750000}"/>
    <cellStyle name="40 % - Markeringsfarve4 4 8" xfId="4763" xr:uid="{00000000-0005-0000-0000-000086750000}"/>
    <cellStyle name="40 % - Markeringsfarve4 4 8 2" xfId="7435" xr:uid="{00000000-0005-0000-0000-000087750000}"/>
    <cellStyle name="40 % - Markeringsfarve4 4 8 2 2" xfId="14924" xr:uid="{00000000-0005-0000-0000-000088750000}"/>
    <cellStyle name="40 % - Markeringsfarve4 4 8 2 2 2" xfId="31239" xr:uid="{00000000-0005-0000-0000-000089750000}"/>
    <cellStyle name="40 % - Markeringsfarve4 4 8 2 2 3" xfId="46203" xr:uid="{00000000-0005-0000-0000-00008A750000}"/>
    <cellStyle name="40 % - Markeringsfarve4 4 8 2 3" xfId="24217" xr:uid="{00000000-0005-0000-0000-00008B750000}"/>
    <cellStyle name="40 % - Markeringsfarve4 4 8 2 4" xfId="39204" xr:uid="{00000000-0005-0000-0000-00008C750000}"/>
    <cellStyle name="40 % - Markeringsfarve4 4 8 3" xfId="12900" xr:uid="{00000000-0005-0000-0000-00008D750000}"/>
    <cellStyle name="40 % - Markeringsfarve4 4 8 3 2" xfId="29220" xr:uid="{00000000-0005-0000-0000-00008E750000}"/>
    <cellStyle name="40 % - Markeringsfarve4 4 8 3 3" xfId="44185" xr:uid="{00000000-0005-0000-0000-00008F750000}"/>
    <cellStyle name="40 % - Markeringsfarve4 4 8 4" xfId="22198" xr:uid="{00000000-0005-0000-0000-000090750000}"/>
    <cellStyle name="40 % - Markeringsfarve4 4 8 5" xfId="37186" xr:uid="{00000000-0005-0000-0000-000091750000}"/>
    <cellStyle name="40 % - Markeringsfarve4 4 9" xfId="4764" xr:uid="{00000000-0005-0000-0000-000092750000}"/>
    <cellStyle name="40 % - Markeringsfarve4 4 9 2" xfId="9306" xr:uid="{00000000-0005-0000-0000-000093750000}"/>
    <cellStyle name="40 % - Markeringsfarve4 4 9 2 2" xfId="16767" xr:uid="{00000000-0005-0000-0000-000094750000}"/>
    <cellStyle name="40 % - Markeringsfarve4 4 9 2 2 2" xfId="33082" xr:uid="{00000000-0005-0000-0000-000095750000}"/>
    <cellStyle name="40 % - Markeringsfarve4 4 9 2 2 3" xfId="48046" xr:uid="{00000000-0005-0000-0000-000096750000}"/>
    <cellStyle name="40 % - Markeringsfarve4 4 9 2 3" xfId="26060" xr:uid="{00000000-0005-0000-0000-000097750000}"/>
    <cellStyle name="40 % - Markeringsfarve4 4 9 2 4" xfId="41047" xr:uid="{00000000-0005-0000-0000-000098750000}"/>
    <cellStyle name="40 % - Markeringsfarve4 4 9 3" xfId="12901" xr:uid="{00000000-0005-0000-0000-000099750000}"/>
    <cellStyle name="40 % - Markeringsfarve4 4 9 3 2" xfId="29221" xr:uid="{00000000-0005-0000-0000-00009A750000}"/>
    <cellStyle name="40 % - Markeringsfarve4 4 9 3 3" xfId="44186" xr:uid="{00000000-0005-0000-0000-00009B750000}"/>
    <cellStyle name="40 % - Markeringsfarve4 4 9 4" xfId="22199" xr:uid="{00000000-0005-0000-0000-00009C750000}"/>
    <cellStyle name="40 % - Markeringsfarve4 4 9 5" xfId="37187" xr:uid="{00000000-0005-0000-0000-00009D750000}"/>
    <cellStyle name="40 % - Markeringsfarve4 5" xfId="4765" xr:uid="{00000000-0005-0000-0000-00009E750000}"/>
    <cellStyle name="40 % - Markeringsfarve4 5 10" xfId="6632" xr:uid="{00000000-0005-0000-0000-00009F750000}"/>
    <cellStyle name="40 % - Markeringsfarve4 5 10 2" xfId="14128" xr:uid="{00000000-0005-0000-0000-0000A0750000}"/>
    <cellStyle name="40 % - Markeringsfarve4 5 10 2 2" xfId="30443" xr:uid="{00000000-0005-0000-0000-0000A1750000}"/>
    <cellStyle name="40 % - Markeringsfarve4 5 10 2 3" xfId="45407" xr:uid="{00000000-0005-0000-0000-0000A2750000}"/>
    <cellStyle name="40 % - Markeringsfarve4 5 10 3" xfId="23421" xr:uid="{00000000-0005-0000-0000-0000A3750000}"/>
    <cellStyle name="40 % - Markeringsfarve4 5 10 4" xfId="38408" xr:uid="{00000000-0005-0000-0000-0000A4750000}"/>
    <cellStyle name="40 % - Markeringsfarve4 5 11" xfId="12902" xr:uid="{00000000-0005-0000-0000-0000A5750000}"/>
    <cellStyle name="40 % - Markeringsfarve4 5 11 2" xfId="29222" xr:uid="{00000000-0005-0000-0000-0000A6750000}"/>
    <cellStyle name="40 % - Markeringsfarve4 5 11 3" xfId="44187" xr:uid="{00000000-0005-0000-0000-0000A7750000}"/>
    <cellStyle name="40 % - Markeringsfarve4 5 12" xfId="22200" xr:uid="{00000000-0005-0000-0000-0000A8750000}"/>
    <cellStyle name="40 % - Markeringsfarve4 5 13" xfId="37188" xr:uid="{00000000-0005-0000-0000-0000A9750000}"/>
    <cellStyle name="40 % - Markeringsfarve4 5 2" xfId="4766" xr:uid="{00000000-0005-0000-0000-0000AA750000}"/>
    <cellStyle name="40 % - Markeringsfarve4 5 2 2" xfId="4767" xr:uid="{00000000-0005-0000-0000-0000AB750000}"/>
    <cellStyle name="40 % - Markeringsfarve4 5 2 2 2" xfId="4768" xr:uid="{00000000-0005-0000-0000-0000AC750000}"/>
    <cellStyle name="40 % - Markeringsfarve4 5 2 2 2 2" xfId="8365" xr:uid="{00000000-0005-0000-0000-0000AD750000}"/>
    <cellStyle name="40 % - Markeringsfarve4 5 2 2 2 2 2" xfId="15844" xr:uid="{00000000-0005-0000-0000-0000AE750000}"/>
    <cellStyle name="40 % - Markeringsfarve4 5 2 2 2 2 2 2" xfId="32159" xr:uid="{00000000-0005-0000-0000-0000AF750000}"/>
    <cellStyle name="40 % - Markeringsfarve4 5 2 2 2 2 2 3" xfId="47123" xr:uid="{00000000-0005-0000-0000-0000B0750000}"/>
    <cellStyle name="40 % - Markeringsfarve4 5 2 2 2 2 3" xfId="25137" xr:uid="{00000000-0005-0000-0000-0000B1750000}"/>
    <cellStyle name="40 % - Markeringsfarve4 5 2 2 2 2 4" xfId="40124" xr:uid="{00000000-0005-0000-0000-0000B2750000}"/>
    <cellStyle name="40 % - Markeringsfarve4 5 2 2 2 3" xfId="12905" xr:uid="{00000000-0005-0000-0000-0000B3750000}"/>
    <cellStyle name="40 % - Markeringsfarve4 5 2 2 2 3 2" xfId="29225" xr:uid="{00000000-0005-0000-0000-0000B4750000}"/>
    <cellStyle name="40 % - Markeringsfarve4 5 2 2 2 3 3" xfId="44190" xr:uid="{00000000-0005-0000-0000-0000B5750000}"/>
    <cellStyle name="40 % - Markeringsfarve4 5 2 2 2 4" xfId="22203" xr:uid="{00000000-0005-0000-0000-0000B6750000}"/>
    <cellStyle name="40 % - Markeringsfarve4 5 2 2 2 5" xfId="37191" xr:uid="{00000000-0005-0000-0000-0000B7750000}"/>
    <cellStyle name="40 % - Markeringsfarve4 5 2 2 3" xfId="6935" xr:uid="{00000000-0005-0000-0000-0000B8750000}"/>
    <cellStyle name="40 % - Markeringsfarve4 5 2 2 3 2" xfId="14430" xr:uid="{00000000-0005-0000-0000-0000B9750000}"/>
    <cellStyle name="40 % - Markeringsfarve4 5 2 2 3 2 2" xfId="30745" xr:uid="{00000000-0005-0000-0000-0000BA750000}"/>
    <cellStyle name="40 % - Markeringsfarve4 5 2 2 3 2 3" xfId="45709" xr:uid="{00000000-0005-0000-0000-0000BB750000}"/>
    <cellStyle name="40 % - Markeringsfarve4 5 2 2 3 3" xfId="23723" xr:uid="{00000000-0005-0000-0000-0000BC750000}"/>
    <cellStyle name="40 % - Markeringsfarve4 5 2 2 3 4" xfId="38710" xr:uid="{00000000-0005-0000-0000-0000BD750000}"/>
    <cellStyle name="40 % - Markeringsfarve4 5 2 2 4" xfId="12904" xr:uid="{00000000-0005-0000-0000-0000BE750000}"/>
    <cellStyle name="40 % - Markeringsfarve4 5 2 2 4 2" xfId="29224" xr:uid="{00000000-0005-0000-0000-0000BF750000}"/>
    <cellStyle name="40 % - Markeringsfarve4 5 2 2 4 3" xfId="44189" xr:uid="{00000000-0005-0000-0000-0000C0750000}"/>
    <cellStyle name="40 % - Markeringsfarve4 5 2 2 5" xfId="22202" xr:uid="{00000000-0005-0000-0000-0000C1750000}"/>
    <cellStyle name="40 % - Markeringsfarve4 5 2 2 6" xfId="37190" xr:uid="{00000000-0005-0000-0000-0000C2750000}"/>
    <cellStyle name="40 % - Markeringsfarve4 5 2 3" xfId="4769" xr:uid="{00000000-0005-0000-0000-0000C3750000}"/>
    <cellStyle name="40 % - Markeringsfarve4 5 2 3 2" xfId="7595" xr:uid="{00000000-0005-0000-0000-0000C4750000}"/>
    <cellStyle name="40 % - Markeringsfarve4 5 2 3 2 2" xfId="15084" xr:uid="{00000000-0005-0000-0000-0000C5750000}"/>
    <cellStyle name="40 % - Markeringsfarve4 5 2 3 2 2 2" xfId="31399" xr:uid="{00000000-0005-0000-0000-0000C6750000}"/>
    <cellStyle name="40 % - Markeringsfarve4 5 2 3 2 2 3" xfId="46363" xr:uid="{00000000-0005-0000-0000-0000C7750000}"/>
    <cellStyle name="40 % - Markeringsfarve4 5 2 3 2 3" xfId="24377" xr:uid="{00000000-0005-0000-0000-0000C8750000}"/>
    <cellStyle name="40 % - Markeringsfarve4 5 2 3 2 4" xfId="39364" xr:uid="{00000000-0005-0000-0000-0000C9750000}"/>
    <cellStyle name="40 % - Markeringsfarve4 5 2 3 3" xfId="12906" xr:uid="{00000000-0005-0000-0000-0000CA750000}"/>
    <cellStyle name="40 % - Markeringsfarve4 5 2 3 3 2" xfId="29226" xr:uid="{00000000-0005-0000-0000-0000CB750000}"/>
    <cellStyle name="40 % - Markeringsfarve4 5 2 3 3 3" xfId="44191" xr:uid="{00000000-0005-0000-0000-0000CC750000}"/>
    <cellStyle name="40 % - Markeringsfarve4 5 2 3 4" xfId="22204" xr:uid="{00000000-0005-0000-0000-0000CD750000}"/>
    <cellStyle name="40 % - Markeringsfarve4 5 2 3 5" xfId="37192" xr:uid="{00000000-0005-0000-0000-0000CE750000}"/>
    <cellStyle name="40 % - Markeringsfarve4 5 2 4" xfId="4770" xr:uid="{00000000-0005-0000-0000-0000CF750000}"/>
    <cellStyle name="40 % - Markeringsfarve4 5 2 4 2" xfId="9159" xr:uid="{00000000-0005-0000-0000-0000D0750000}"/>
    <cellStyle name="40 % - Markeringsfarve4 5 2 4 2 2" xfId="16626" xr:uid="{00000000-0005-0000-0000-0000D1750000}"/>
    <cellStyle name="40 % - Markeringsfarve4 5 2 4 2 2 2" xfId="32941" xr:uid="{00000000-0005-0000-0000-0000D2750000}"/>
    <cellStyle name="40 % - Markeringsfarve4 5 2 4 2 2 3" xfId="47905" xr:uid="{00000000-0005-0000-0000-0000D3750000}"/>
    <cellStyle name="40 % - Markeringsfarve4 5 2 4 2 3" xfId="25919" xr:uid="{00000000-0005-0000-0000-0000D4750000}"/>
    <cellStyle name="40 % - Markeringsfarve4 5 2 4 2 4" xfId="40906" xr:uid="{00000000-0005-0000-0000-0000D5750000}"/>
    <cellStyle name="40 % - Markeringsfarve4 5 2 4 3" xfId="12907" xr:uid="{00000000-0005-0000-0000-0000D6750000}"/>
    <cellStyle name="40 % - Markeringsfarve4 5 2 4 3 2" xfId="29227" xr:uid="{00000000-0005-0000-0000-0000D7750000}"/>
    <cellStyle name="40 % - Markeringsfarve4 5 2 4 3 3" xfId="44192" xr:uid="{00000000-0005-0000-0000-0000D8750000}"/>
    <cellStyle name="40 % - Markeringsfarve4 5 2 4 4" xfId="22205" xr:uid="{00000000-0005-0000-0000-0000D9750000}"/>
    <cellStyle name="40 % - Markeringsfarve4 5 2 4 5" xfId="37193" xr:uid="{00000000-0005-0000-0000-0000DA750000}"/>
    <cellStyle name="40 % - Markeringsfarve4 5 2 5" xfId="6633" xr:uid="{00000000-0005-0000-0000-0000DB750000}"/>
    <cellStyle name="40 % - Markeringsfarve4 5 2 5 2" xfId="14129" xr:uid="{00000000-0005-0000-0000-0000DC750000}"/>
    <cellStyle name="40 % - Markeringsfarve4 5 2 5 2 2" xfId="30444" xr:uid="{00000000-0005-0000-0000-0000DD750000}"/>
    <cellStyle name="40 % - Markeringsfarve4 5 2 5 2 3" xfId="45408" xr:uid="{00000000-0005-0000-0000-0000DE750000}"/>
    <cellStyle name="40 % - Markeringsfarve4 5 2 5 3" xfId="23422" xr:uid="{00000000-0005-0000-0000-0000DF750000}"/>
    <cellStyle name="40 % - Markeringsfarve4 5 2 5 4" xfId="38409" xr:uid="{00000000-0005-0000-0000-0000E0750000}"/>
    <cellStyle name="40 % - Markeringsfarve4 5 2 6" xfId="12903" xr:uid="{00000000-0005-0000-0000-0000E1750000}"/>
    <cellStyle name="40 % - Markeringsfarve4 5 2 6 2" xfId="29223" xr:uid="{00000000-0005-0000-0000-0000E2750000}"/>
    <cellStyle name="40 % - Markeringsfarve4 5 2 6 3" xfId="44188" xr:uid="{00000000-0005-0000-0000-0000E3750000}"/>
    <cellStyle name="40 % - Markeringsfarve4 5 2 7" xfId="22201" xr:uid="{00000000-0005-0000-0000-0000E4750000}"/>
    <cellStyle name="40 % - Markeringsfarve4 5 2 8" xfId="37189" xr:uid="{00000000-0005-0000-0000-0000E5750000}"/>
    <cellStyle name="40 % - Markeringsfarve4 5 3" xfId="4771" xr:uid="{00000000-0005-0000-0000-0000E6750000}"/>
    <cellStyle name="40 % - Markeringsfarve4 5 3 2" xfId="4772" xr:uid="{00000000-0005-0000-0000-0000E7750000}"/>
    <cellStyle name="40 % - Markeringsfarve4 5 3 2 2" xfId="4773" xr:uid="{00000000-0005-0000-0000-0000E8750000}"/>
    <cellStyle name="40 % - Markeringsfarve4 5 3 2 2 2" xfId="8487" xr:uid="{00000000-0005-0000-0000-0000E9750000}"/>
    <cellStyle name="40 % - Markeringsfarve4 5 3 2 2 2 2" xfId="15966" xr:uid="{00000000-0005-0000-0000-0000EA750000}"/>
    <cellStyle name="40 % - Markeringsfarve4 5 3 2 2 2 2 2" xfId="32281" xr:uid="{00000000-0005-0000-0000-0000EB750000}"/>
    <cellStyle name="40 % - Markeringsfarve4 5 3 2 2 2 2 3" xfId="47245" xr:uid="{00000000-0005-0000-0000-0000EC750000}"/>
    <cellStyle name="40 % - Markeringsfarve4 5 3 2 2 2 3" xfId="25259" xr:uid="{00000000-0005-0000-0000-0000ED750000}"/>
    <cellStyle name="40 % - Markeringsfarve4 5 3 2 2 2 4" xfId="40246" xr:uid="{00000000-0005-0000-0000-0000EE750000}"/>
    <cellStyle name="40 % - Markeringsfarve4 5 3 2 2 3" xfId="12910" xr:uid="{00000000-0005-0000-0000-0000EF750000}"/>
    <cellStyle name="40 % - Markeringsfarve4 5 3 2 2 3 2" xfId="29230" xr:uid="{00000000-0005-0000-0000-0000F0750000}"/>
    <cellStyle name="40 % - Markeringsfarve4 5 3 2 2 3 3" xfId="44195" xr:uid="{00000000-0005-0000-0000-0000F1750000}"/>
    <cellStyle name="40 % - Markeringsfarve4 5 3 2 2 4" xfId="22208" xr:uid="{00000000-0005-0000-0000-0000F2750000}"/>
    <cellStyle name="40 % - Markeringsfarve4 5 3 2 2 5" xfId="37196" xr:uid="{00000000-0005-0000-0000-0000F3750000}"/>
    <cellStyle name="40 % - Markeringsfarve4 5 3 2 3" xfId="7033" xr:uid="{00000000-0005-0000-0000-0000F4750000}"/>
    <cellStyle name="40 % - Markeringsfarve4 5 3 2 3 2" xfId="14528" xr:uid="{00000000-0005-0000-0000-0000F5750000}"/>
    <cellStyle name="40 % - Markeringsfarve4 5 3 2 3 2 2" xfId="30843" xr:uid="{00000000-0005-0000-0000-0000F6750000}"/>
    <cellStyle name="40 % - Markeringsfarve4 5 3 2 3 2 3" xfId="45807" xr:uid="{00000000-0005-0000-0000-0000F7750000}"/>
    <cellStyle name="40 % - Markeringsfarve4 5 3 2 3 3" xfId="23821" xr:uid="{00000000-0005-0000-0000-0000F8750000}"/>
    <cellStyle name="40 % - Markeringsfarve4 5 3 2 3 4" xfId="38808" xr:uid="{00000000-0005-0000-0000-0000F9750000}"/>
    <cellStyle name="40 % - Markeringsfarve4 5 3 2 4" xfId="12909" xr:uid="{00000000-0005-0000-0000-0000FA750000}"/>
    <cellStyle name="40 % - Markeringsfarve4 5 3 2 4 2" xfId="29229" xr:uid="{00000000-0005-0000-0000-0000FB750000}"/>
    <cellStyle name="40 % - Markeringsfarve4 5 3 2 4 3" xfId="44194" xr:uid="{00000000-0005-0000-0000-0000FC750000}"/>
    <cellStyle name="40 % - Markeringsfarve4 5 3 2 5" xfId="22207" xr:uid="{00000000-0005-0000-0000-0000FD750000}"/>
    <cellStyle name="40 % - Markeringsfarve4 5 3 2 6" xfId="37195" xr:uid="{00000000-0005-0000-0000-0000FE750000}"/>
    <cellStyle name="40 % - Markeringsfarve4 5 3 3" xfId="4774" xr:uid="{00000000-0005-0000-0000-0000FF750000}"/>
    <cellStyle name="40 % - Markeringsfarve4 5 3 3 2" xfId="7717" xr:uid="{00000000-0005-0000-0000-000000760000}"/>
    <cellStyle name="40 % - Markeringsfarve4 5 3 3 2 2" xfId="15206" xr:uid="{00000000-0005-0000-0000-000001760000}"/>
    <cellStyle name="40 % - Markeringsfarve4 5 3 3 2 2 2" xfId="31521" xr:uid="{00000000-0005-0000-0000-000002760000}"/>
    <cellStyle name="40 % - Markeringsfarve4 5 3 3 2 2 3" xfId="46485" xr:uid="{00000000-0005-0000-0000-000003760000}"/>
    <cellStyle name="40 % - Markeringsfarve4 5 3 3 2 3" xfId="24499" xr:uid="{00000000-0005-0000-0000-000004760000}"/>
    <cellStyle name="40 % - Markeringsfarve4 5 3 3 2 4" xfId="39486" xr:uid="{00000000-0005-0000-0000-000005760000}"/>
    <cellStyle name="40 % - Markeringsfarve4 5 3 3 3" xfId="12911" xr:uid="{00000000-0005-0000-0000-000006760000}"/>
    <cellStyle name="40 % - Markeringsfarve4 5 3 3 3 2" xfId="29231" xr:uid="{00000000-0005-0000-0000-000007760000}"/>
    <cellStyle name="40 % - Markeringsfarve4 5 3 3 3 3" xfId="44196" xr:uid="{00000000-0005-0000-0000-000008760000}"/>
    <cellStyle name="40 % - Markeringsfarve4 5 3 3 4" xfId="22209" xr:uid="{00000000-0005-0000-0000-000009760000}"/>
    <cellStyle name="40 % - Markeringsfarve4 5 3 3 5" xfId="37197" xr:uid="{00000000-0005-0000-0000-00000A760000}"/>
    <cellStyle name="40 % - Markeringsfarve4 5 3 4" xfId="4775" xr:uid="{00000000-0005-0000-0000-00000B760000}"/>
    <cellStyle name="40 % - Markeringsfarve4 5 3 4 2" xfId="9397" xr:uid="{00000000-0005-0000-0000-00000C760000}"/>
    <cellStyle name="40 % - Markeringsfarve4 5 3 4 2 2" xfId="16855" xr:uid="{00000000-0005-0000-0000-00000D760000}"/>
    <cellStyle name="40 % - Markeringsfarve4 5 3 4 2 2 2" xfId="33170" xr:uid="{00000000-0005-0000-0000-00000E760000}"/>
    <cellStyle name="40 % - Markeringsfarve4 5 3 4 2 2 3" xfId="48134" xr:uid="{00000000-0005-0000-0000-00000F760000}"/>
    <cellStyle name="40 % - Markeringsfarve4 5 3 4 2 3" xfId="26148" xr:uid="{00000000-0005-0000-0000-000010760000}"/>
    <cellStyle name="40 % - Markeringsfarve4 5 3 4 2 4" xfId="41135" xr:uid="{00000000-0005-0000-0000-000011760000}"/>
    <cellStyle name="40 % - Markeringsfarve4 5 3 4 3" xfId="12912" xr:uid="{00000000-0005-0000-0000-000012760000}"/>
    <cellStyle name="40 % - Markeringsfarve4 5 3 4 3 2" xfId="29232" xr:uid="{00000000-0005-0000-0000-000013760000}"/>
    <cellStyle name="40 % - Markeringsfarve4 5 3 4 3 3" xfId="44197" xr:uid="{00000000-0005-0000-0000-000014760000}"/>
    <cellStyle name="40 % - Markeringsfarve4 5 3 4 4" xfId="22210" xr:uid="{00000000-0005-0000-0000-000015760000}"/>
    <cellStyle name="40 % - Markeringsfarve4 5 3 4 5" xfId="37198" xr:uid="{00000000-0005-0000-0000-000016760000}"/>
    <cellStyle name="40 % - Markeringsfarve4 5 3 5" xfId="6634" xr:uid="{00000000-0005-0000-0000-000017760000}"/>
    <cellStyle name="40 % - Markeringsfarve4 5 3 5 2" xfId="14130" xr:uid="{00000000-0005-0000-0000-000018760000}"/>
    <cellStyle name="40 % - Markeringsfarve4 5 3 5 2 2" xfId="30445" xr:uid="{00000000-0005-0000-0000-000019760000}"/>
    <cellStyle name="40 % - Markeringsfarve4 5 3 5 2 3" xfId="45409" xr:uid="{00000000-0005-0000-0000-00001A760000}"/>
    <cellStyle name="40 % - Markeringsfarve4 5 3 5 3" xfId="23423" xr:uid="{00000000-0005-0000-0000-00001B760000}"/>
    <cellStyle name="40 % - Markeringsfarve4 5 3 5 4" xfId="38410" xr:uid="{00000000-0005-0000-0000-00001C760000}"/>
    <cellStyle name="40 % - Markeringsfarve4 5 3 6" xfId="12908" xr:uid="{00000000-0005-0000-0000-00001D760000}"/>
    <cellStyle name="40 % - Markeringsfarve4 5 3 6 2" xfId="29228" xr:uid="{00000000-0005-0000-0000-00001E760000}"/>
    <cellStyle name="40 % - Markeringsfarve4 5 3 6 3" xfId="44193" xr:uid="{00000000-0005-0000-0000-00001F760000}"/>
    <cellStyle name="40 % - Markeringsfarve4 5 3 7" xfId="22206" xr:uid="{00000000-0005-0000-0000-000020760000}"/>
    <cellStyle name="40 % - Markeringsfarve4 5 3 8" xfId="37194" xr:uid="{00000000-0005-0000-0000-000021760000}"/>
    <cellStyle name="40 % - Markeringsfarve4 5 4" xfId="4776" xr:uid="{00000000-0005-0000-0000-000022760000}"/>
    <cellStyle name="40 % - Markeringsfarve4 5 4 2" xfId="4777" xr:uid="{00000000-0005-0000-0000-000023760000}"/>
    <cellStyle name="40 % - Markeringsfarve4 5 4 2 2" xfId="4778" xr:uid="{00000000-0005-0000-0000-000024760000}"/>
    <cellStyle name="40 % - Markeringsfarve4 5 4 2 2 2" xfId="8603" xr:uid="{00000000-0005-0000-0000-000025760000}"/>
    <cellStyle name="40 % - Markeringsfarve4 5 4 2 2 2 2" xfId="16082" xr:uid="{00000000-0005-0000-0000-000026760000}"/>
    <cellStyle name="40 % - Markeringsfarve4 5 4 2 2 2 2 2" xfId="32397" xr:uid="{00000000-0005-0000-0000-000027760000}"/>
    <cellStyle name="40 % - Markeringsfarve4 5 4 2 2 2 2 3" xfId="47361" xr:uid="{00000000-0005-0000-0000-000028760000}"/>
    <cellStyle name="40 % - Markeringsfarve4 5 4 2 2 2 3" xfId="25375" xr:uid="{00000000-0005-0000-0000-000029760000}"/>
    <cellStyle name="40 % - Markeringsfarve4 5 4 2 2 2 4" xfId="40362" xr:uid="{00000000-0005-0000-0000-00002A760000}"/>
    <cellStyle name="40 % - Markeringsfarve4 5 4 2 2 3" xfId="12915" xr:uid="{00000000-0005-0000-0000-00002B760000}"/>
    <cellStyle name="40 % - Markeringsfarve4 5 4 2 2 3 2" xfId="29235" xr:uid="{00000000-0005-0000-0000-00002C760000}"/>
    <cellStyle name="40 % - Markeringsfarve4 5 4 2 2 3 3" xfId="44200" xr:uid="{00000000-0005-0000-0000-00002D760000}"/>
    <cellStyle name="40 % - Markeringsfarve4 5 4 2 2 4" xfId="22213" xr:uid="{00000000-0005-0000-0000-00002E760000}"/>
    <cellStyle name="40 % - Markeringsfarve4 5 4 2 2 5" xfId="37201" xr:uid="{00000000-0005-0000-0000-00002F760000}"/>
    <cellStyle name="40 % - Markeringsfarve4 5 4 2 3" xfId="7137" xr:uid="{00000000-0005-0000-0000-000030760000}"/>
    <cellStyle name="40 % - Markeringsfarve4 5 4 2 3 2" xfId="14629" xr:uid="{00000000-0005-0000-0000-000031760000}"/>
    <cellStyle name="40 % - Markeringsfarve4 5 4 2 3 2 2" xfId="30944" xr:uid="{00000000-0005-0000-0000-000032760000}"/>
    <cellStyle name="40 % - Markeringsfarve4 5 4 2 3 2 3" xfId="45908" xr:uid="{00000000-0005-0000-0000-000033760000}"/>
    <cellStyle name="40 % - Markeringsfarve4 5 4 2 3 3" xfId="23922" xr:uid="{00000000-0005-0000-0000-000034760000}"/>
    <cellStyle name="40 % - Markeringsfarve4 5 4 2 3 4" xfId="38909" xr:uid="{00000000-0005-0000-0000-000035760000}"/>
    <cellStyle name="40 % - Markeringsfarve4 5 4 2 4" xfId="12914" xr:uid="{00000000-0005-0000-0000-000036760000}"/>
    <cellStyle name="40 % - Markeringsfarve4 5 4 2 4 2" xfId="29234" xr:uid="{00000000-0005-0000-0000-000037760000}"/>
    <cellStyle name="40 % - Markeringsfarve4 5 4 2 4 3" xfId="44199" xr:uid="{00000000-0005-0000-0000-000038760000}"/>
    <cellStyle name="40 % - Markeringsfarve4 5 4 2 5" xfId="22212" xr:uid="{00000000-0005-0000-0000-000039760000}"/>
    <cellStyle name="40 % - Markeringsfarve4 5 4 2 6" xfId="37200" xr:uid="{00000000-0005-0000-0000-00003A760000}"/>
    <cellStyle name="40 % - Markeringsfarve4 5 4 3" xfId="4779" xr:uid="{00000000-0005-0000-0000-00003B760000}"/>
    <cellStyle name="40 % - Markeringsfarve4 5 4 3 2" xfId="7879" xr:uid="{00000000-0005-0000-0000-00003C760000}"/>
    <cellStyle name="40 % - Markeringsfarve4 5 4 3 2 2" xfId="15367" xr:uid="{00000000-0005-0000-0000-00003D760000}"/>
    <cellStyle name="40 % - Markeringsfarve4 5 4 3 2 2 2" xfId="31682" xr:uid="{00000000-0005-0000-0000-00003E760000}"/>
    <cellStyle name="40 % - Markeringsfarve4 5 4 3 2 2 3" xfId="46646" xr:uid="{00000000-0005-0000-0000-00003F760000}"/>
    <cellStyle name="40 % - Markeringsfarve4 5 4 3 2 3" xfId="24660" xr:uid="{00000000-0005-0000-0000-000040760000}"/>
    <cellStyle name="40 % - Markeringsfarve4 5 4 3 2 4" xfId="39647" xr:uid="{00000000-0005-0000-0000-000041760000}"/>
    <cellStyle name="40 % - Markeringsfarve4 5 4 3 3" xfId="12916" xr:uid="{00000000-0005-0000-0000-000042760000}"/>
    <cellStyle name="40 % - Markeringsfarve4 5 4 3 3 2" xfId="29236" xr:uid="{00000000-0005-0000-0000-000043760000}"/>
    <cellStyle name="40 % - Markeringsfarve4 5 4 3 3 3" xfId="44201" xr:uid="{00000000-0005-0000-0000-000044760000}"/>
    <cellStyle name="40 % - Markeringsfarve4 5 4 3 4" xfId="22214" xr:uid="{00000000-0005-0000-0000-000045760000}"/>
    <cellStyle name="40 % - Markeringsfarve4 5 4 3 5" xfId="37202" xr:uid="{00000000-0005-0000-0000-000046760000}"/>
    <cellStyle name="40 % - Markeringsfarve4 5 4 4" xfId="4780" xr:uid="{00000000-0005-0000-0000-000047760000}"/>
    <cellStyle name="40 % - Markeringsfarve4 5 4 4 2" xfId="9122" xr:uid="{00000000-0005-0000-0000-000048760000}"/>
    <cellStyle name="40 % - Markeringsfarve4 5 4 4 2 2" xfId="16592" xr:uid="{00000000-0005-0000-0000-000049760000}"/>
    <cellStyle name="40 % - Markeringsfarve4 5 4 4 2 2 2" xfId="32907" xr:uid="{00000000-0005-0000-0000-00004A760000}"/>
    <cellStyle name="40 % - Markeringsfarve4 5 4 4 2 2 3" xfId="47871" xr:uid="{00000000-0005-0000-0000-00004B760000}"/>
    <cellStyle name="40 % - Markeringsfarve4 5 4 4 2 3" xfId="25885" xr:uid="{00000000-0005-0000-0000-00004C760000}"/>
    <cellStyle name="40 % - Markeringsfarve4 5 4 4 2 4" xfId="40872" xr:uid="{00000000-0005-0000-0000-00004D760000}"/>
    <cellStyle name="40 % - Markeringsfarve4 5 4 4 3" xfId="12917" xr:uid="{00000000-0005-0000-0000-00004E760000}"/>
    <cellStyle name="40 % - Markeringsfarve4 5 4 4 3 2" xfId="29237" xr:uid="{00000000-0005-0000-0000-00004F760000}"/>
    <cellStyle name="40 % - Markeringsfarve4 5 4 4 3 3" xfId="44202" xr:uid="{00000000-0005-0000-0000-000050760000}"/>
    <cellStyle name="40 % - Markeringsfarve4 5 4 4 4" xfId="22215" xr:uid="{00000000-0005-0000-0000-000051760000}"/>
    <cellStyle name="40 % - Markeringsfarve4 5 4 4 5" xfId="37203" xr:uid="{00000000-0005-0000-0000-000052760000}"/>
    <cellStyle name="40 % - Markeringsfarve4 5 4 5" xfId="6635" xr:uid="{00000000-0005-0000-0000-000053760000}"/>
    <cellStyle name="40 % - Markeringsfarve4 5 4 5 2" xfId="14131" xr:uid="{00000000-0005-0000-0000-000054760000}"/>
    <cellStyle name="40 % - Markeringsfarve4 5 4 5 2 2" xfId="30446" xr:uid="{00000000-0005-0000-0000-000055760000}"/>
    <cellStyle name="40 % - Markeringsfarve4 5 4 5 2 3" xfId="45410" xr:uid="{00000000-0005-0000-0000-000056760000}"/>
    <cellStyle name="40 % - Markeringsfarve4 5 4 5 3" xfId="23424" xr:uid="{00000000-0005-0000-0000-000057760000}"/>
    <cellStyle name="40 % - Markeringsfarve4 5 4 5 4" xfId="38411" xr:uid="{00000000-0005-0000-0000-000058760000}"/>
    <cellStyle name="40 % - Markeringsfarve4 5 4 6" xfId="12913" xr:uid="{00000000-0005-0000-0000-000059760000}"/>
    <cellStyle name="40 % - Markeringsfarve4 5 4 6 2" xfId="29233" xr:uid="{00000000-0005-0000-0000-00005A760000}"/>
    <cellStyle name="40 % - Markeringsfarve4 5 4 6 3" xfId="44198" xr:uid="{00000000-0005-0000-0000-00005B760000}"/>
    <cellStyle name="40 % - Markeringsfarve4 5 4 7" xfId="22211" xr:uid="{00000000-0005-0000-0000-00005C760000}"/>
    <cellStyle name="40 % - Markeringsfarve4 5 4 8" xfId="37199" xr:uid="{00000000-0005-0000-0000-00005D760000}"/>
    <cellStyle name="40 % - Markeringsfarve4 5 5" xfId="4781" xr:uid="{00000000-0005-0000-0000-00005E760000}"/>
    <cellStyle name="40 % - Markeringsfarve4 5 5 2" xfId="4782" xr:uid="{00000000-0005-0000-0000-00005F760000}"/>
    <cellStyle name="40 % - Markeringsfarve4 5 5 2 2" xfId="4783" xr:uid="{00000000-0005-0000-0000-000060760000}"/>
    <cellStyle name="40 % - Markeringsfarve4 5 5 2 2 2" xfId="8720" xr:uid="{00000000-0005-0000-0000-000061760000}"/>
    <cellStyle name="40 % - Markeringsfarve4 5 5 2 2 2 2" xfId="16199" xr:uid="{00000000-0005-0000-0000-000062760000}"/>
    <cellStyle name="40 % - Markeringsfarve4 5 5 2 2 2 2 2" xfId="32514" xr:uid="{00000000-0005-0000-0000-000063760000}"/>
    <cellStyle name="40 % - Markeringsfarve4 5 5 2 2 2 2 3" xfId="47478" xr:uid="{00000000-0005-0000-0000-000064760000}"/>
    <cellStyle name="40 % - Markeringsfarve4 5 5 2 2 2 3" xfId="25492" xr:uid="{00000000-0005-0000-0000-000065760000}"/>
    <cellStyle name="40 % - Markeringsfarve4 5 5 2 2 2 4" xfId="40479" xr:uid="{00000000-0005-0000-0000-000066760000}"/>
    <cellStyle name="40 % - Markeringsfarve4 5 5 2 2 3" xfId="12920" xr:uid="{00000000-0005-0000-0000-000067760000}"/>
    <cellStyle name="40 % - Markeringsfarve4 5 5 2 2 3 2" xfId="29240" xr:uid="{00000000-0005-0000-0000-000068760000}"/>
    <cellStyle name="40 % - Markeringsfarve4 5 5 2 2 3 3" xfId="44205" xr:uid="{00000000-0005-0000-0000-000069760000}"/>
    <cellStyle name="40 % - Markeringsfarve4 5 5 2 2 4" xfId="22218" xr:uid="{00000000-0005-0000-0000-00006A760000}"/>
    <cellStyle name="40 % - Markeringsfarve4 5 5 2 2 5" xfId="37206" xr:uid="{00000000-0005-0000-0000-00006B760000}"/>
    <cellStyle name="40 % - Markeringsfarve4 5 5 2 3" xfId="7236" xr:uid="{00000000-0005-0000-0000-00006C760000}"/>
    <cellStyle name="40 % - Markeringsfarve4 5 5 2 3 2" xfId="14728" xr:uid="{00000000-0005-0000-0000-00006D760000}"/>
    <cellStyle name="40 % - Markeringsfarve4 5 5 2 3 2 2" xfId="31043" xr:uid="{00000000-0005-0000-0000-00006E760000}"/>
    <cellStyle name="40 % - Markeringsfarve4 5 5 2 3 2 3" xfId="46007" xr:uid="{00000000-0005-0000-0000-00006F760000}"/>
    <cellStyle name="40 % - Markeringsfarve4 5 5 2 3 3" xfId="24021" xr:uid="{00000000-0005-0000-0000-000070760000}"/>
    <cellStyle name="40 % - Markeringsfarve4 5 5 2 3 4" xfId="39008" xr:uid="{00000000-0005-0000-0000-000071760000}"/>
    <cellStyle name="40 % - Markeringsfarve4 5 5 2 4" xfId="12919" xr:uid="{00000000-0005-0000-0000-000072760000}"/>
    <cellStyle name="40 % - Markeringsfarve4 5 5 2 4 2" xfId="29239" xr:uid="{00000000-0005-0000-0000-000073760000}"/>
    <cellStyle name="40 % - Markeringsfarve4 5 5 2 4 3" xfId="44204" xr:uid="{00000000-0005-0000-0000-000074760000}"/>
    <cellStyle name="40 % - Markeringsfarve4 5 5 2 5" xfId="22217" xr:uid="{00000000-0005-0000-0000-000075760000}"/>
    <cellStyle name="40 % - Markeringsfarve4 5 5 2 6" xfId="37205" xr:uid="{00000000-0005-0000-0000-000076760000}"/>
    <cellStyle name="40 % - Markeringsfarve4 5 5 3" xfId="4784" xr:uid="{00000000-0005-0000-0000-000077760000}"/>
    <cellStyle name="40 % - Markeringsfarve4 5 5 3 2" xfId="7996" xr:uid="{00000000-0005-0000-0000-000078760000}"/>
    <cellStyle name="40 % - Markeringsfarve4 5 5 3 2 2" xfId="15484" xr:uid="{00000000-0005-0000-0000-000079760000}"/>
    <cellStyle name="40 % - Markeringsfarve4 5 5 3 2 2 2" xfId="31799" xr:uid="{00000000-0005-0000-0000-00007A760000}"/>
    <cellStyle name="40 % - Markeringsfarve4 5 5 3 2 2 3" xfId="46763" xr:uid="{00000000-0005-0000-0000-00007B760000}"/>
    <cellStyle name="40 % - Markeringsfarve4 5 5 3 2 3" xfId="24777" xr:uid="{00000000-0005-0000-0000-00007C760000}"/>
    <cellStyle name="40 % - Markeringsfarve4 5 5 3 2 4" xfId="39764" xr:uid="{00000000-0005-0000-0000-00007D760000}"/>
    <cellStyle name="40 % - Markeringsfarve4 5 5 3 3" xfId="12921" xr:uid="{00000000-0005-0000-0000-00007E760000}"/>
    <cellStyle name="40 % - Markeringsfarve4 5 5 3 3 2" xfId="29241" xr:uid="{00000000-0005-0000-0000-00007F760000}"/>
    <cellStyle name="40 % - Markeringsfarve4 5 5 3 3 3" xfId="44206" xr:uid="{00000000-0005-0000-0000-000080760000}"/>
    <cellStyle name="40 % - Markeringsfarve4 5 5 3 4" xfId="22219" xr:uid="{00000000-0005-0000-0000-000081760000}"/>
    <cellStyle name="40 % - Markeringsfarve4 5 5 3 5" xfId="37207" xr:uid="{00000000-0005-0000-0000-000082760000}"/>
    <cellStyle name="40 % - Markeringsfarve4 5 5 4" xfId="4785" xr:uid="{00000000-0005-0000-0000-000083760000}"/>
    <cellStyle name="40 % - Markeringsfarve4 5 5 4 2" xfId="9356" xr:uid="{00000000-0005-0000-0000-000084760000}"/>
    <cellStyle name="40 % - Markeringsfarve4 5 5 4 2 2" xfId="16815" xr:uid="{00000000-0005-0000-0000-000085760000}"/>
    <cellStyle name="40 % - Markeringsfarve4 5 5 4 2 2 2" xfId="33130" xr:uid="{00000000-0005-0000-0000-000086760000}"/>
    <cellStyle name="40 % - Markeringsfarve4 5 5 4 2 2 3" xfId="48094" xr:uid="{00000000-0005-0000-0000-000087760000}"/>
    <cellStyle name="40 % - Markeringsfarve4 5 5 4 2 3" xfId="26108" xr:uid="{00000000-0005-0000-0000-000088760000}"/>
    <cellStyle name="40 % - Markeringsfarve4 5 5 4 2 4" xfId="41095" xr:uid="{00000000-0005-0000-0000-000089760000}"/>
    <cellStyle name="40 % - Markeringsfarve4 5 5 4 3" xfId="12922" xr:uid="{00000000-0005-0000-0000-00008A760000}"/>
    <cellStyle name="40 % - Markeringsfarve4 5 5 4 3 2" xfId="29242" xr:uid="{00000000-0005-0000-0000-00008B760000}"/>
    <cellStyle name="40 % - Markeringsfarve4 5 5 4 3 3" xfId="44207" xr:uid="{00000000-0005-0000-0000-00008C760000}"/>
    <cellStyle name="40 % - Markeringsfarve4 5 5 4 4" xfId="22220" xr:uid="{00000000-0005-0000-0000-00008D760000}"/>
    <cellStyle name="40 % - Markeringsfarve4 5 5 4 5" xfId="37208" xr:uid="{00000000-0005-0000-0000-00008E760000}"/>
    <cellStyle name="40 % - Markeringsfarve4 5 5 5" xfId="6636" xr:uid="{00000000-0005-0000-0000-00008F760000}"/>
    <cellStyle name="40 % - Markeringsfarve4 5 5 5 2" xfId="14132" xr:uid="{00000000-0005-0000-0000-000090760000}"/>
    <cellStyle name="40 % - Markeringsfarve4 5 5 5 2 2" xfId="30447" xr:uid="{00000000-0005-0000-0000-000091760000}"/>
    <cellStyle name="40 % - Markeringsfarve4 5 5 5 2 3" xfId="45411" xr:uid="{00000000-0005-0000-0000-000092760000}"/>
    <cellStyle name="40 % - Markeringsfarve4 5 5 5 3" xfId="23425" xr:uid="{00000000-0005-0000-0000-000093760000}"/>
    <cellStyle name="40 % - Markeringsfarve4 5 5 5 4" xfId="38412" xr:uid="{00000000-0005-0000-0000-000094760000}"/>
    <cellStyle name="40 % - Markeringsfarve4 5 5 6" xfId="12918" xr:uid="{00000000-0005-0000-0000-000095760000}"/>
    <cellStyle name="40 % - Markeringsfarve4 5 5 6 2" xfId="29238" xr:uid="{00000000-0005-0000-0000-000096760000}"/>
    <cellStyle name="40 % - Markeringsfarve4 5 5 6 3" xfId="44203" xr:uid="{00000000-0005-0000-0000-000097760000}"/>
    <cellStyle name="40 % - Markeringsfarve4 5 5 7" xfId="22216" xr:uid="{00000000-0005-0000-0000-000098760000}"/>
    <cellStyle name="40 % - Markeringsfarve4 5 5 8" xfId="37204" xr:uid="{00000000-0005-0000-0000-000099760000}"/>
    <cellStyle name="40 % - Markeringsfarve4 5 6" xfId="4786" xr:uid="{00000000-0005-0000-0000-00009A760000}"/>
    <cellStyle name="40 % - Markeringsfarve4 5 6 2" xfId="4787" xr:uid="{00000000-0005-0000-0000-00009B760000}"/>
    <cellStyle name="40 % - Markeringsfarve4 5 6 2 2" xfId="4788" xr:uid="{00000000-0005-0000-0000-00009C760000}"/>
    <cellStyle name="40 % - Markeringsfarve4 5 6 2 2 2" xfId="8841" xr:uid="{00000000-0005-0000-0000-00009D760000}"/>
    <cellStyle name="40 % - Markeringsfarve4 5 6 2 2 2 2" xfId="16320" xr:uid="{00000000-0005-0000-0000-00009E760000}"/>
    <cellStyle name="40 % - Markeringsfarve4 5 6 2 2 2 2 2" xfId="32635" xr:uid="{00000000-0005-0000-0000-00009F760000}"/>
    <cellStyle name="40 % - Markeringsfarve4 5 6 2 2 2 2 3" xfId="47599" xr:uid="{00000000-0005-0000-0000-0000A0760000}"/>
    <cellStyle name="40 % - Markeringsfarve4 5 6 2 2 2 3" xfId="25613" xr:uid="{00000000-0005-0000-0000-0000A1760000}"/>
    <cellStyle name="40 % - Markeringsfarve4 5 6 2 2 2 4" xfId="40600" xr:uid="{00000000-0005-0000-0000-0000A2760000}"/>
    <cellStyle name="40 % - Markeringsfarve4 5 6 2 2 3" xfId="12925" xr:uid="{00000000-0005-0000-0000-0000A3760000}"/>
    <cellStyle name="40 % - Markeringsfarve4 5 6 2 2 3 2" xfId="29245" xr:uid="{00000000-0005-0000-0000-0000A4760000}"/>
    <cellStyle name="40 % - Markeringsfarve4 5 6 2 2 3 3" xfId="44210" xr:uid="{00000000-0005-0000-0000-0000A5760000}"/>
    <cellStyle name="40 % - Markeringsfarve4 5 6 2 2 4" xfId="22223" xr:uid="{00000000-0005-0000-0000-0000A6760000}"/>
    <cellStyle name="40 % - Markeringsfarve4 5 6 2 2 5" xfId="37211" xr:uid="{00000000-0005-0000-0000-0000A7760000}"/>
    <cellStyle name="40 % - Markeringsfarve4 5 6 2 3" xfId="7334" xr:uid="{00000000-0005-0000-0000-0000A8760000}"/>
    <cellStyle name="40 % - Markeringsfarve4 5 6 2 3 2" xfId="14826" xr:uid="{00000000-0005-0000-0000-0000A9760000}"/>
    <cellStyle name="40 % - Markeringsfarve4 5 6 2 3 2 2" xfId="31141" xr:uid="{00000000-0005-0000-0000-0000AA760000}"/>
    <cellStyle name="40 % - Markeringsfarve4 5 6 2 3 2 3" xfId="46105" xr:uid="{00000000-0005-0000-0000-0000AB760000}"/>
    <cellStyle name="40 % - Markeringsfarve4 5 6 2 3 3" xfId="24119" xr:uid="{00000000-0005-0000-0000-0000AC760000}"/>
    <cellStyle name="40 % - Markeringsfarve4 5 6 2 3 4" xfId="39106" xr:uid="{00000000-0005-0000-0000-0000AD760000}"/>
    <cellStyle name="40 % - Markeringsfarve4 5 6 2 4" xfId="12924" xr:uid="{00000000-0005-0000-0000-0000AE760000}"/>
    <cellStyle name="40 % - Markeringsfarve4 5 6 2 4 2" xfId="29244" xr:uid="{00000000-0005-0000-0000-0000AF760000}"/>
    <cellStyle name="40 % - Markeringsfarve4 5 6 2 4 3" xfId="44209" xr:uid="{00000000-0005-0000-0000-0000B0760000}"/>
    <cellStyle name="40 % - Markeringsfarve4 5 6 2 5" xfId="22222" xr:uid="{00000000-0005-0000-0000-0000B1760000}"/>
    <cellStyle name="40 % - Markeringsfarve4 5 6 2 6" xfId="37210" xr:uid="{00000000-0005-0000-0000-0000B2760000}"/>
    <cellStyle name="40 % - Markeringsfarve4 5 6 3" xfId="4789" xr:uid="{00000000-0005-0000-0000-0000B3760000}"/>
    <cellStyle name="40 % - Markeringsfarve4 5 6 3 2" xfId="8118" xr:uid="{00000000-0005-0000-0000-0000B4760000}"/>
    <cellStyle name="40 % - Markeringsfarve4 5 6 3 2 2" xfId="15606" xr:uid="{00000000-0005-0000-0000-0000B5760000}"/>
    <cellStyle name="40 % - Markeringsfarve4 5 6 3 2 2 2" xfId="31921" xr:uid="{00000000-0005-0000-0000-0000B6760000}"/>
    <cellStyle name="40 % - Markeringsfarve4 5 6 3 2 2 3" xfId="46885" xr:uid="{00000000-0005-0000-0000-0000B7760000}"/>
    <cellStyle name="40 % - Markeringsfarve4 5 6 3 2 3" xfId="24899" xr:uid="{00000000-0005-0000-0000-0000B8760000}"/>
    <cellStyle name="40 % - Markeringsfarve4 5 6 3 2 4" xfId="39886" xr:uid="{00000000-0005-0000-0000-0000B9760000}"/>
    <cellStyle name="40 % - Markeringsfarve4 5 6 3 3" xfId="12926" xr:uid="{00000000-0005-0000-0000-0000BA760000}"/>
    <cellStyle name="40 % - Markeringsfarve4 5 6 3 3 2" xfId="29246" xr:uid="{00000000-0005-0000-0000-0000BB760000}"/>
    <cellStyle name="40 % - Markeringsfarve4 5 6 3 3 3" xfId="44211" xr:uid="{00000000-0005-0000-0000-0000BC760000}"/>
    <cellStyle name="40 % - Markeringsfarve4 5 6 3 4" xfId="22224" xr:uid="{00000000-0005-0000-0000-0000BD760000}"/>
    <cellStyle name="40 % - Markeringsfarve4 5 6 3 5" xfId="37212" xr:uid="{00000000-0005-0000-0000-0000BE760000}"/>
    <cellStyle name="40 % - Markeringsfarve4 5 6 4" xfId="4790" xr:uid="{00000000-0005-0000-0000-0000BF760000}"/>
    <cellStyle name="40 % - Markeringsfarve4 5 6 4 2" xfId="9080" xr:uid="{00000000-0005-0000-0000-0000C0760000}"/>
    <cellStyle name="40 % - Markeringsfarve4 5 6 4 2 2" xfId="16551" xr:uid="{00000000-0005-0000-0000-0000C1760000}"/>
    <cellStyle name="40 % - Markeringsfarve4 5 6 4 2 2 2" xfId="32866" xr:uid="{00000000-0005-0000-0000-0000C2760000}"/>
    <cellStyle name="40 % - Markeringsfarve4 5 6 4 2 2 3" xfId="47830" xr:uid="{00000000-0005-0000-0000-0000C3760000}"/>
    <cellStyle name="40 % - Markeringsfarve4 5 6 4 2 3" xfId="25844" xr:uid="{00000000-0005-0000-0000-0000C4760000}"/>
    <cellStyle name="40 % - Markeringsfarve4 5 6 4 2 4" xfId="40831" xr:uid="{00000000-0005-0000-0000-0000C5760000}"/>
    <cellStyle name="40 % - Markeringsfarve4 5 6 4 3" xfId="12927" xr:uid="{00000000-0005-0000-0000-0000C6760000}"/>
    <cellStyle name="40 % - Markeringsfarve4 5 6 4 3 2" xfId="29247" xr:uid="{00000000-0005-0000-0000-0000C7760000}"/>
    <cellStyle name="40 % - Markeringsfarve4 5 6 4 3 3" xfId="44212" xr:uid="{00000000-0005-0000-0000-0000C8760000}"/>
    <cellStyle name="40 % - Markeringsfarve4 5 6 4 4" xfId="22225" xr:uid="{00000000-0005-0000-0000-0000C9760000}"/>
    <cellStyle name="40 % - Markeringsfarve4 5 6 4 5" xfId="37213" xr:uid="{00000000-0005-0000-0000-0000CA760000}"/>
    <cellStyle name="40 % - Markeringsfarve4 5 6 5" xfId="6637" xr:uid="{00000000-0005-0000-0000-0000CB760000}"/>
    <cellStyle name="40 % - Markeringsfarve4 5 6 5 2" xfId="14133" xr:uid="{00000000-0005-0000-0000-0000CC760000}"/>
    <cellStyle name="40 % - Markeringsfarve4 5 6 5 2 2" xfId="30448" xr:uid="{00000000-0005-0000-0000-0000CD760000}"/>
    <cellStyle name="40 % - Markeringsfarve4 5 6 5 2 3" xfId="45412" xr:uid="{00000000-0005-0000-0000-0000CE760000}"/>
    <cellStyle name="40 % - Markeringsfarve4 5 6 5 3" xfId="23426" xr:uid="{00000000-0005-0000-0000-0000CF760000}"/>
    <cellStyle name="40 % - Markeringsfarve4 5 6 5 4" xfId="38413" xr:uid="{00000000-0005-0000-0000-0000D0760000}"/>
    <cellStyle name="40 % - Markeringsfarve4 5 6 6" xfId="12923" xr:uid="{00000000-0005-0000-0000-0000D1760000}"/>
    <cellStyle name="40 % - Markeringsfarve4 5 6 6 2" xfId="29243" xr:uid="{00000000-0005-0000-0000-0000D2760000}"/>
    <cellStyle name="40 % - Markeringsfarve4 5 6 6 3" xfId="44208" xr:uid="{00000000-0005-0000-0000-0000D3760000}"/>
    <cellStyle name="40 % - Markeringsfarve4 5 6 7" xfId="22221" xr:uid="{00000000-0005-0000-0000-0000D4760000}"/>
    <cellStyle name="40 % - Markeringsfarve4 5 6 8" xfId="37209" xr:uid="{00000000-0005-0000-0000-0000D5760000}"/>
    <cellStyle name="40 % - Markeringsfarve4 5 7" xfId="4791" xr:uid="{00000000-0005-0000-0000-0000D6760000}"/>
    <cellStyle name="40 % - Markeringsfarve4 5 7 2" xfId="4792" xr:uid="{00000000-0005-0000-0000-0000D7760000}"/>
    <cellStyle name="40 % - Markeringsfarve4 5 7 2 2" xfId="8246" xr:uid="{00000000-0005-0000-0000-0000D8760000}"/>
    <cellStyle name="40 % - Markeringsfarve4 5 7 2 2 2" xfId="15725" xr:uid="{00000000-0005-0000-0000-0000D9760000}"/>
    <cellStyle name="40 % - Markeringsfarve4 5 7 2 2 2 2" xfId="32040" xr:uid="{00000000-0005-0000-0000-0000DA760000}"/>
    <cellStyle name="40 % - Markeringsfarve4 5 7 2 2 2 3" xfId="47004" xr:uid="{00000000-0005-0000-0000-0000DB760000}"/>
    <cellStyle name="40 % - Markeringsfarve4 5 7 2 2 3" xfId="25018" xr:uid="{00000000-0005-0000-0000-0000DC760000}"/>
    <cellStyle name="40 % - Markeringsfarve4 5 7 2 2 4" xfId="40005" xr:uid="{00000000-0005-0000-0000-0000DD760000}"/>
    <cellStyle name="40 % - Markeringsfarve4 5 7 2 3" xfId="12929" xr:uid="{00000000-0005-0000-0000-0000DE760000}"/>
    <cellStyle name="40 % - Markeringsfarve4 5 7 2 3 2" xfId="29249" xr:uid="{00000000-0005-0000-0000-0000DF760000}"/>
    <cellStyle name="40 % - Markeringsfarve4 5 7 2 3 3" xfId="44214" xr:uid="{00000000-0005-0000-0000-0000E0760000}"/>
    <cellStyle name="40 % - Markeringsfarve4 5 7 2 4" xfId="22227" xr:uid="{00000000-0005-0000-0000-0000E1760000}"/>
    <cellStyle name="40 % - Markeringsfarve4 5 7 2 5" xfId="37215" xr:uid="{00000000-0005-0000-0000-0000E2760000}"/>
    <cellStyle name="40 % - Markeringsfarve4 5 7 3" xfId="6836" xr:uid="{00000000-0005-0000-0000-0000E3760000}"/>
    <cellStyle name="40 % - Markeringsfarve4 5 7 3 2" xfId="14331" xr:uid="{00000000-0005-0000-0000-0000E4760000}"/>
    <cellStyle name="40 % - Markeringsfarve4 5 7 3 2 2" xfId="30646" xr:uid="{00000000-0005-0000-0000-0000E5760000}"/>
    <cellStyle name="40 % - Markeringsfarve4 5 7 3 2 3" xfId="45610" xr:uid="{00000000-0005-0000-0000-0000E6760000}"/>
    <cellStyle name="40 % - Markeringsfarve4 5 7 3 3" xfId="23624" xr:uid="{00000000-0005-0000-0000-0000E7760000}"/>
    <cellStyle name="40 % - Markeringsfarve4 5 7 3 4" xfId="38611" xr:uid="{00000000-0005-0000-0000-0000E8760000}"/>
    <cellStyle name="40 % - Markeringsfarve4 5 7 4" xfId="12928" xr:uid="{00000000-0005-0000-0000-0000E9760000}"/>
    <cellStyle name="40 % - Markeringsfarve4 5 7 4 2" xfId="29248" xr:uid="{00000000-0005-0000-0000-0000EA760000}"/>
    <cellStyle name="40 % - Markeringsfarve4 5 7 4 3" xfId="44213" xr:uid="{00000000-0005-0000-0000-0000EB760000}"/>
    <cellStyle name="40 % - Markeringsfarve4 5 7 5" xfId="22226" xr:uid="{00000000-0005-0000-0000-0000EC760000}"/>
    <cellStyle name="40 % - Markeringsfarve4 5 7 6" xfId="37214" xr:uid="{00000000-0005-0000-0000-0000ED760000}"/>
    <cellStyle name="40 % - Markeringsfarve4 5 8" xfId="4793" xr:uid="{00000000-0005-0000-0000-0000EE760000}"/>
    <cellStyle name="40 % - Markeringsfarve4 5 8 2" xfId="7474" xr:uid="{00000000-0005-0000-0000-0000EF760000}"/>
    <cellStyle name="40 % - Markeringsfarve4 5 8 2 2" xfId="14963" xr:uid="{00000000-0005-0000-0000-0000F0760000}"/>
    <cellStyle name="40 % - Markeringsfarve4 5 8 2 2 2" xfId="31278" xr:uid="{00000000-0005-0000-0000-0000F1760000}"/>
    <cellStyle name="40 % - Markeringsfarve4 5 8 2 2 3" xfId="46242" xr:uid="{00000000-0005-0000-0000-0000F2760000}"/>
    <cellStyle name="40 % - Markeringsfarve4 5 8 2 3" xfId="24256" xr:uid="{00000000-0005-0000-0000-0000F3760000}"/>
    <cellStyle name="40 % - Markeringsfarve4 5 8 2 4" xfId="39243" xr:uid="{00000000-0005-0000-0000-0000F4760000}"/>
    <cellStyle name="40 % - Markeringsfarve4 5 8 3" xfId="12930" xr:uid="{00000000-0005-0000-0000-0000F5760000}"/>
    <cellStyle name="40 % - Markeringsfarve4 5 8 3 2" xfId="29250" xr:uid="{00000000-0005-0000-0000-0000F6760000}"/>
    <cellStyle name="40 % - Markeringsfarve4 5 8 3 3" xfId="44215" xr:uid="{00000000-0005-0000-0000-0000F7760000}"/>
    <cellStyle name="40 % - Markeringsfarve4 5 8 4" xfId="22228" xr:uid="{00000000-0005-0000-0000-0000F8760000}"/>
    <cellStyle name="40 % - Markeringsfarve4 5 8 5" xfId="37216" xr:uid="{00000000-0005-0000-0000-0000F9760000}"/>
    <cellStyle name="40 % - Markeringsfarve4 5 9" xfId="4794" xr:uid="{00000000-0005-0000-0000-0000FA760000}"/>
    <cellStyle name="40 % - Markeringsfarve4 5 9 2" xfId="9439" xr:uid="{00000000-0005-0000-0000-0000FB760000}"/>
    <cellStyle name="40 % - Markeringsfarve4 5 9 2 2" xfId="16893" xr:uid="{00000000-0005-0000-0000-0000FC760000}"/>
    <cellStyle name="40 % - Markeringsfarve4 5 9 2 2 2" xfId="33208" xr:uid="{00000000-0005-0000-0000-0000FD760000}"/>
    <cellStyle name="40 % - Markeringsfarve4 5 9 2 2 3" xfId="48172" xr:uid="{00000000-0005-0000-0000-0000FE760000}"/>
    <cellStyle name="40 % - Markeringsfarve4 5 9 2 3" xfId="26186" xr:uid="{00000000-0005-0000-0000-0000FF760000}"/>
    <cellStyle name="40 % - Markeringsfarve4 5 9 2 4" xfId="41173" xr:uid="{00000000-0005-0000-0000-000000770000}"/>
    <cellStyle name="40 % - Markeringsfarve4 5 9 3" xfId="12931" xr:uid="{00000000-0005-0000-0000-000001770000}"/>
    <cellStyle name="40 % - Markeringsfarve4 5 9 3 2" xfId="29251" xr:uid="{00000000-0005-0000-0000-000002770000}"/>
    <cellStyle name="40 % - Markeringsfarve4 5 9 3 3" xfId="44216" xr:uid="{00000000-0005-0000-0000-000003770000}"/>
    <cellStyle name="40 % - Markeringsfarve4 5 9 4" xfId="22229" xr:uid="{00000000-0005-0000-0000-000004770000}"/>
    <cellStyle name="40 % - Markeringsfarve4 5 9 5" xfId="37217" xr:uid="{00000000-0005-0000-0000-000005770000}"/>
    <cellStyle name="40 % - Markeringsfarve4 6" xfId="4795" xr:uid="{00000000-0005-0000-0000-000006770000}"/>
    <cellStyle name="40 % - Markeringsfarve4 6 2" xfId="4796" xr:uid="{00000000-0005-0000-0000-000007770000}"/>
    <cellStyle name="40 % - Markeringsfarve4 6 2 2" xfId="4797" xr:uid="{00000000-0005-0000-0000-000008770000}"/>
    <cellStyle name="40 % - Markeringsfarve4 6 2 2 2" xfId="8287" xr:uid="{00000000-0005-0000-0000-000009770000}"/>
    <cellStyle name="40 % - Markeringsfarve4 6 2 2 2 2" xfId="15766" xr:uid="{00000000-0005-0000-0000-00000A770000}"/>
    <cellStyle name="40 % - Markeringsfarve4 6 2 2 2 2 2" xfId="32081" xr:uid="{00000000-0005-0000-0000-00000B770000}"/>
    <cellStyle name="40 % - Markeringsfarve4 6 2 2 2 2 3" xfId="47045" xr:uid="{00000000-0005-0000-0000-00000C770000}"/>
    <cellStyle name="40 % - Markeringsfarve4 6 2 2 2 3" xfId="25059" xr:uid="{00000000-0005-0000-0000-00000D770000}"/>
    <cellStyle name="40 % - Markeringsfarve4 6 2 2 2 4" xfId="40046" xr:uid="{00000000-0005-0000-0000-00000E770000}"/>
    <cellStyle name="40 % - Markeringsfarve4 6 2 2 3" xfId="12934" xr:uid="{00000000-0005-0000-0000-00000F770000}"/>
    <cellStyle name="40 % - Markeringsfarve4 6 2 2 3 2" xfId="29254" xr:uid="{00000000-0005-0000-0000-000010770000}"/>
    <cellStyle name="40 % - Markeringsfarve4 6 2 2 3 3" xfId="44219" xr:uid="{00000000-0005-0000-0000-000011770000}"/>
    <cellStyle name="40 % - Markeringsfarve4 6 2 2 4" xfId="22232" xr:uid="{00000000-0005-0000-0000-000012770000}"/>
    <cellStyle name="40 % - Markeringsfarve4 6 2 2 5" xfId="37220" xr:uid="{00000000-0005-0000-0000-000013770000}"/>
    <cellStyle name="40 % - Markeringsfarve4 6 2 3" xfId="6869" xr:uid="{00000000-0005-0000-0000-000014770000}"/>
    <cellStyle name="40 % - Markeringsfarve4 6 2 3 2" xfId="14364" xr:uid="{00000000-0005-0000-0000-000015770000}"/>
    <cellStyle name="40 % - Markeringsfarve4 6 2 3 2 2" xfId="30679" xr:uid="{00000000-0005-0000-0000-000016770000}"/>
    <cellStyle name="40 % - Markeringsfarve4 6 2 3 2 3" xfId="45643" xr:uid="{00000000-0005-0000-0000-000017770000}"/>
    <cellStyle name="40 % - Markeringsfarve4 6 2 3 3" xfId="23657" xr:uid="{00000000-0005-0000-0000-000018770000}"/>
    <cellStyle name="40 % - Markeringsfarve4 6 2 3 4" xfId="38644" xr:uid="{00000000-0005-0000-0000-000019770000}"/>
    <cellStyle name="40 % - Markeringsfarve4 6 2 4" xfId="12933" xr:uid="{00000000-0005-0000-0000-00001A770000}"/>
    <cellStyle name="40 % - Markeringsfarve4 6 2 4 2" xfId="29253" xr:uid="{00000000-0005-0000-0000-00001B770000}"/>
    <cellStyle name="40 % - Markeringsfarve4 6 2 4 3" xfId="44218" xr:uid="{00000000-0005-0000-0000-00001C770000}"/>
    <cellStyle name="40 % - Markeringsfarve4 6 2 5" xfId="22231" xr:uid="{00000000-0005-0000-0000-00001D770000}"/>
    <cellStyle name="40 % - Markeringsfarve4 6 2 6" xfId="37219" xr:uid="{00000000-0005-0000-0000-00001E770000}"/>
    <cellStyle name="40 % - Markeringsfarve4 6 3" xfId="4798" xr:uid="{00000000-0005-0000-0000-00001F770000}"/>
    <cellStyle name="40 % - Markeringsfarve4 6 3 2" xfId="7517" xr:uid="{00000000-0005-0000-0000-000020770000}"/>
    <cellStyle name="40 % - Markeringsfarve4 6 3 2 2" xfId="15006" xr:uid="{00000000-0005-0000-0000-000021770000}"/>
    <cellStyle name="40 % - Markeringsfarve4 6 3 2 2 2" xfId="31321" xr:uid="{00000000-0005-0000-0000-000022770000}"/>
    <cellStyle name="40 % - Markeringsfarve4 6 3 2 2 3" xfId="46285" xr:uid="{00000000-0005-0000-0000-000023770000}"/>
    <cellStyle name="40 % - Markeringsfarve4 6 3 2 3" xfId="24299" xr:uid="{00000000-0005-0000-0000-000024770000}"/>
    <cellStyle name="40 % - Markeringsfarve4 6 3 2 4" xfId="39286" xr:uid="{00000000-0005-0000-0000-000025770000}"/>
    <cellStyle name="40 % - Markeringsfarve4 6 3 3" xfId="12935" xr:uid="{00000000-0005-0000-0000-000026770000}"/>
    <cellStyle name="40 % - Markeringsfarve4 6 3 3 2" xfId="29255" xr:uid="{00000000-0005-0000-0000-000027770000}"/>
    <cellStyle name="40 % - Markeringsfarve4 6 3 3 3" xfId="44220" xr:uid="{00000000-0005-0000-0000-000028770000}"/>
    <cellStyle name="40 % - Markeringsfarve4 6 3 4" xfId="22233" xr:uid="{00000000-0005-0000-0000-000029770000}"/>
    <cellStyle name="40 % - Markeringsfarve4 6 3 5" xfId="37221" xr:uid="{00000000-0005-0000-0000-00002A770000}"/>
    <cellStyle name="40 % - Markeringsfarve4 6 4" xfId="4799" xr:uid="{00000000-0005-0000-0000-00002B770000}"/>
    <cellStyle name="40 % - Markeringsfarve4 6 4 2" xfId="9305" xr:uid="{00000000-0005-0000-0000-00002C770000}"/>
    <cellStyle name="40 % - Markeringsfarve4 6 4 2 2" xfId="16766" xr:uid="{00000000-0005-0000-0000-00002D770000}"/>
    <cellStyle name="40 % - Markeringsfarve4 6 4 2 2 2" xfId="33081" xr:uid="{00000000-0005-0000-0000-00002E770000}"/>
    <cellStyle name="40 % - Markeringsfarve4 6 4 2 2 3" xfId="48045" xr:uid="{00000000-0005-0000-0000-00002F770000}"/>
    <cellStyle name="40 % - Markeringsfarve4 6 4 2 3" xfId="26059" xr:uid="{00000000-0005-0000-0000-000030770000}"/>
    <cellStyle name="40 % - Markeringsfarve4 6 4 2 4" xfId="41046" xr:uid="{00000000-0005-0000-0000-000031770000}"/>
    <cellStyle name="40 % - Markeringsfarve4 6 4 3" xfId="12936" xr:uid="{00000000-0005-0000-0000-000032770000}"/>
    <cellStyle name="40 % - Markeringsfarve4 6 4 3 2" xfId="29256" xr:uid="{00000000-0005-0000-0000-000033770000}"/>
    <cellStyle name="40 % - Markeringsfarve4 6 4 3 3" xfId="44221" xr:uid="{00000000-0005-0000-0000-000034770000}"/>
    <cellStyle name="40 % - Markeringsfarve4 6 4 4" xfId="22234" xr:uid="{00000000-0005-0000-0000-000035770000}"/>
    <cellStyle name="40 % - Markeringsfarve4 6 4 5" xfId="37222" xr:uid="{00000000-0005-0000-0000-000036770000}"/>
    <cellStyle name="40 % - Markeringsfarve4 6 5" xfId="6638" xr:uid="{00000000-0005-0000-0000-000037770000}"/>
    <cellStyle name="40 % - Markeringsfarve4 6 5 2" xfId="14134" xr:uid="{00000000-0005-0000-0000-000038770000}"/>
    <cellStyle name="40 % - Markeringsfarve4 6 5 2 2" xfId="30449" xr:uid="{00000000-0005-0000-0000-000039770000}"/>
    <cellStyle name="40 % - Markeringsfarve4 6 5 2 3" xfId="45413" xr:uid="{00000000-0005-0000-0000-00003A770000}"/>
    <cellStyle name="40 % - Markeringsfarve4 6 5 3" xfId="23427" xr:uid="{00000000-0005-0000-0000-00003B770000}"/>
    <cellStyle name="40 % - Markeringsfarve4 6 5 4" xfId="38414" xr:uid="{00000000-0005-0000-0000-00003C770000}"/>
    <cellStyle name="40 % - Markeringsfarve4 6 6" xfId="12932" xr:uid="{00000000-0005-0000-0000-00003D770000}"/>
    <cellStyle name="40 % - Markeringsfarve4 6 6 2" xfId="29252" xr:uid="{00000000-0005-0000-0000-00003E770000}"/>
    <cellStyle name="40 % - Markeringsfarve4 6 6 3" xfId="44217" xr:uid="{00000000-0005-0000-0000-00003F770000}"/>
    <cellStyle name="40 % - Markeringsfarve4 6 7" xfId="22230" xr:uid="{00000000-0005-0000-0000-000040770000}"/>
    <cellStyle name="40 % - Markeringsfarve4 6 8" xfId="37218" xr:uid="{00000000-0005-0000-0000-000041770000}"/>
    <cellStyle name="40 % - Markeringsfarve4 7" xfId="4800" xr:uid="{00000000-0005-0000-0000-000042770000}"/>
    <cellStyle name="40 % - Markeringsfarve4 7 2" xfId="4801" xr:uid="{00000000-0005-0000-0000-000043770000}"/>
    <cellStyle name="40 % - Markeringsfarve4 7 2 2" xfId="4802" xr:uid="{00000000-0005-0000-0000-000044770000}"/>
    <cellStyle name="40 % - Markeringsfarve4 7 2 2 2" xfId="8479" xr:uid="{00000000-0005-0000-0000-000045770000}"/>
    <cellStyle name="40 % - Markeringsfarve4 7 2 2 2 2" xfId="15958" xr:uid="{00000000-0005-0000-0000-000046770000}"/>
    <cellStyle name="40 % - Markeringsfarve4 7 2 2 2 2 2" xfId="32273" xr:uid="{00000000-0005-0000-0000-000047770000}"/>
    <cellStyle name="40 % - Markeringsfarve4 7 2 2 2 2 3" xfId="47237" xr:uid="{00000000-0005-0000-0000-000048770000}"/>
    <cellStyle name="40 % - Markeringsfarve4 7 2 2 2 3" xfId="25251" xr:uid="{00000000-0005-0000-0000-000049770000}"/>
    <cellStyle name="40 % - Markeringsfarve4 7 2 2 2 4" xfId="40238" xr:uid="{00000000-0005-0000-0000-00004A770000}"/>
    <cellStyle name="40 % - Markeringsfarve4 7 2 2 3" xfId="12939" xr:uid="{00000000-0005-0000-0000-00004B770000}"/>
    <cellStyle name="40 % - Markeringsfarve4 7 2 2 3 2" xfId="29259" xr:uid="{00000000-0005-0000-0000-00004C770000}"/>
    <cellStyle name="40 % - Markeringsfarve4 7 2 2 3 3" xfId="44224" xr:uid="{00000000-0005-0000-0000-00004D770000}"/>
    <cellStyle name="40 % - Markeringsfarve4 7 2 2 4" xfId="22237" xr:uid="{00000000-0005-0000-0000-00004E770000}"/>
    <cellStyle name="40 % - Markeringsfarve4 7 2 2 5" xfId="37225" xr:uid="{00000000-0005-0000-0000-00004F770000}"/>
    <cellStyle name="40 % - Markeringsfarve4 7 2 3" xfId="7025" xr:uid="{00000000-0005-0000-0000-000050770000}"/>
    <cellStyle name="40 % - Markeringsfarve4 7 2 3 2" xfId="14520" xr:uid="{00000000-0005-0000-0000-000051770000}"/>
    <cellStyle name="40 % - Markeringsfarve4 7 2 3 2 2" xfId="30835" xr:uid="{00000000-0005-0000-0000-000052770000}"/>
    <cellStyle name="40 % - Markeringsfarve4 7 2 3 2 3" xfId="45799" xr:uid="{00000000-0005-0000-0000-000053770000}"/>
    <cellStyle name="40 % - Markeringsfarve4 7 2 3 3" xfId="23813" xr:uid="{00000000-0005-0000-0000-000054770000}"/>
    <cellStyle name="40 % - Markeringsfarve4 7 2 3 4" xfId="38800" xr:uid="{00000000-0005-0000-0000-000055770000}"/>
    <cellStyle name="40 % - Markeringsfarve4 7 2 4" xfId="12938" xr:uid="{00000000-0005-0000-0000-000056770000}"/>
    <cellStyle name="40 % - Markeringsfarve4 7 2 4 2" xfId="29258" xr:uid="{00000000-0005-0000-0000-000057770000}"/>
    <cellStyle name="40 % - Markeringsfarve4 7 2 4 3" xfId="44223" xr:uid="{00000000-0005-0000-0000-000058770000}"/>
    <cellStyle name="40 % - Markeringsfarve4 7 2 5" xfId="22236" xr:uid="{00000000-0005-0000-0000-000059770000}"/>
    <cellStyle name="40 % - Markeringsfarve4 7 2 6" xfId="37224" xr:uid="{00000000-0005-0000-0000-00005A770000}"/>
    <cellStyle name="40 % - Markeringsfarve4 7 3" xfId="4803" xr:uid="{00000000-0005-0000-0000-00005B770000}"/>
    <cellStyle name="40 % - Markeringsfarve4 7 3 2" xfId="7709" xr:uid="{00000000-0005-0000-0000-00005C770000}"/>
    <cellStyle name="40 % - Markeringsfarve4 7 3 2 2" xfId="15198" xr:uid="{00000000-0005-0000-0000-00005D770000}"/>
    <cellStyle name="40 % - Markeringsfarve4 7 3 2 2 2" xfId="31513" xr:uid="{00000000-0005-0000-0000-00005E770000}"/>
    <cellStyle name="40 % - Markeringsfarve4 7 3 2 2 3" xfId="46477" xr:uid="{00000000-0005-0000-0000-00005F770000}"/>
    <cellStyle name="40 % - Markeringsfarve4 7 3 2 3" xfId="24491" xr:uid="{00000000-0005-0000-0000-000060770000}"/>
    <cellStyle name="40 % - Markeringsfarve4 7 3 2 4" xfId="39478" xr:uid="{00000000-0005-0000-0000-000061770000}"/>
    <cellStyle name="40 % - Markeringsfarve4 7 3 3" xfId="12940" xr:uid="{00000000-0005-0000-0000-000062770000}"/>
    <cellStyle name="40 % - Markeringsfarve4 7 3 3 2" xfId="29260" xr:uid="{00000000-0005-0000-0000-000063770000}"/>
    <cellStyle name="40 % - Markeringsfarve4 7 3 3 3" xfId="44225" xr:uid="{00000000-0005-0000-0000-000064770000}"/>
    <cellStyle name="40 % - Markeringsfarve4 7 3 4" xfId="22238" xr:uid="{00000000-0005-0000-0000-000065770000}"/>
    <cellStyle name="40 % - Markeringsfarve4 7 3 5" xfId="37226" xr:uid="{00000000-0005-0000-0000-000066770000}"/>
    <cellStyle name="40 % - Markeringsfarve4 7 4" xfId="4804" xr:uid="{00000000-0005-0000-0000-000067770000}"/>
    <cellStyle name="40 % - Markeringsfarve4 7 4 2" xfId="8955" xr:uid="{00000000-0005-0000-0000-000068770000}"/>
    <cellStyle name="40 % - Markeringsfarve4 7 4 2 2" xfId="16427" xr:uid="{00000000-0005-0000-0000-000069770000}"/>
    <cellStyle name="40 % - Markeringsfarve4 7 4 2 2 2" xfId="32742" xr:uid="{00000000-0005-0000-0000-00006A770000}"/>
    <cellStyle name="40 % - Markeringsfarve4 7 4 2 2 3" xfId="47706" xr:uid="{00000000-0005-0000-0000-00006B770000}"/>
    <cellStyle name="40 % - Markeringsfarve4 7 4 2 3" xfId="25720" xr:uid="{00000000-0005-0000-0000-00006C770000}"/>
    <cellStyle name="40 % - Markeringsfarve4 7 4 2 4" xfId="40707" xr:uid="{00000000-0005-0000-0000-00006D770000}"/>
    <cellStyle name="40 % - Markeringsfarve4 7 4 3" xfId="12941" xr:uid="{00000000-0005-0000-0000-00006E770000}"/>
    <cellStyle name="40 % - Markeringsfarve4 7 4 3 2" xfId="29261" xr:uid="{00000000-0005-0000-0000-00006F770000}"/>
    <cellStyle name="40 % - Markeringsfarve4 7 4 3 3" xfId="44226" xr:uid="{00000000-0005-0000-0000-000070770000}"/>
    <cellStyle name="40 % - Markeringsfarve4 7 4 4" xfId="22239" xr:uid="{00000000-0005-0000-0000-000071770000}"/>
    <cellStyle name="40 % - Markeringsfarve4 7 4 5" xfId="37227" xr:uid="{00000000-0005-0000-0000-000072770000}"/>
    <cellStyle name="40 % - Markeringsfarve4 7 5" xfId="6639" xr:uid="{00000000-0005-0000-0000-000073770000}"/>
    <cellStyle name="40 % - Markeringsfarve4 7 5 2" xfId="14135" xr:uid="{00000000-0005-0000-0000-000074770000}"/>
    <cellStyle name="40 % - Markeringsfarve4 7 5 2 2" xfId="30450" xr:uid="{00000000-0005-0000-0000-000075770000}"/>
    <cellStyle name="40 % - Markeringsfarve4 7 5 2 3" xfId="45414" xr:uid="{00000000-0005-0000-0000-000076770000}"/>
    <cellStyle name="40 % - Markeringsfarve4 7 5 3" xfId="23428" xr:uid="{00000000-0005-0000-0000-000077770000}"/>
    <cellStyle name="40 % - Markeringsfarve4 7 5 4" xfId="38415" xr:uid="{00000000-0005-0000-0000-000078770000}"/>
    <cellStyle name="40 % - Markeringsfarve4 7 6" xfId="12937" xr:uid="{00000000-0005-0000-0000-000079770000}"/>
    <cellStyle name="40 % - Markeringsfarve4 7 6 2" xfId="29257" xr:uid="{00000000-0005-0000-0000-00007A770000}"/>
    <cellStyle name="40 % - Markeringsfarve4 7 6 3" xfId="44222" xr:uid="{00000000-0005-0000-0000-00007B770000}"/>
    <cellStyle name="40 % - Markeringsfarve4 7 7" xfId="22235" xr:uid="{00000000-0005-0000-0000-00007C770000}"/>
    <cellStyle name="40 % - Markeringsfarve4 7 8" xfId="37223" xr:uid="{00000000-0005-0000-0000-00007D770000}"/>
    <cellStyle name="40 % - Markeringsfarve4 8" xfId="4805" xr:uid="{00000000-0005-0000-0000-00007E770000}"/>
    <cellStyle name="40 % - Markeringsfarve4 8 2" xfId="4806" xr:uid="{00000000-0005-0000-0000-00007F770000}"/>
    <cellStyle name="40 % - Markeringsfarve4 8 2 2" xfId="4807" xr:uid="{00000000-0005-0000-0000-000080770000}"/>
    <cellStyle name="40 % - Markeringsfarve4 8 2 2 2" xfId="8525" xr:uid="{00000000-0005-0000-0000-000081770000}"/>
    <cellStyle name="40 % - Markeringsfarve4 8 2 2 2 2" xfId="16004" xr:uid="{00000000-0005-0000-0000-000082770000}"/>
    <cellStyle name="40 % - Markeringsfarve4 8 2 2 2 2 2" xfId="32319" xr:uid="{00000000-0005-0000-0000-000083770000}"/>
    <cellStyle name="40 % - Markeringsfarve4 8 2 2 2 2 3" xfId="47283" xr:uid="{00000000-0005-0000-0000-000084770000}"/>
    <cellStyle name="40 % - Markeringsfarve4 8 2 2 2 3" xfId="25297" xr:uid="{00000000-0005-0000-0000-000085770000}"/>
    <cellStyle name="40 % - Markeringsfarve4 8 2 2 2 4" xfId="40284" xr:uid="{00000000-0005-0000-0000-000086770000}"/>
    <cellStyle name="40 % - Markeringsfarve4 8 2 2 3" xfId="12944" xr:uid="{00000000-0005-0000-0000-000087770000}"/>
    <cellStyle name="40 % - Markeringsfarve4 8 2 2 3 2" xfId="29264" xr:uid="{00000000-0005-0000-0000-000088770000}"/>
    <cellStyle name="40 % - Markeringsfarve4 8 2 2 3 3" xfId="44229" xr:uid="{00000000-0005-0000-0000-000089770000}"/>
    <cellStyle name="40 % - Markeringsfarve4 8 2 2 4" xfId="22242" xr:uid="{00000000-0005-0000-0000-00008A770000}"/>
    <cellStyle name="40 % - Markeringsfarve4 8 2 2 5" xfId="37230" xr:uid="{00000000-0005-0000-0000-00008B770000}"/>
    <cellStyle name="40 % - Markeringsfarve4 8 2 3" xfId="7071" xr:uid="{00000000-0005-0000-0000-00008C770000}"/>
    <cellStyle name="40 % - Markeringsfarve4 8 2 3 2" xfId="14563" xr:uid="{00000000-0005-0000-0000-00008D770000}"/>
    <cellStyle name="40 % - Markeringsfarve4 8 2 3 2 2" xfId="30878" xr:uid="{00000000-0005-0000-0000-00008E770000}"/>
    <cellStyle name="40 % - Markeringsfarve4 8 2 3 2 3" xfId="45842" xr:uid="{00000000-0005-0000-0000-00008F770000}"/>
    <cellStyle name="40 % - Markeringsfarve4 8 2 3 3" xfId="23856" xr:uid="{00000000-0005-0000-0000-000090770000}"/>
    <cellStyle name="40 % - Markeringsfarve4 8 2 3 4" xfId="38843" xr:uid="{00000000-0005-0000-0000-000091770000}"/>
    <cellStyle name="40 % - Markeringsfarve4 8 2 4" xfId="12943" xr:uid="{00000000-0005-0000-0000-000092770000}"/>
    <cellStyle name="40 % - Markeringsfarve4 8 2 4 2" xfId="29263" xr:uid="{00000000-0005-0000-0000-000093770000}"/>
    <cellStyle name="40 % - Markeringsfarve4 8 2 4 3" xfId="44228" xr:uid="{00000000-0005-0000-0000-000094770000}"/>
    <cellStyle name="40 % - Markeringsfarve4 8 2 5" xfId="22241" xr:uid="{00000000-0005-0000-0000-000095770000}"/>
    <cellStyle name="40 % - Markeringsfarve4 8 2 6" xfId="37229" xr:uid="{00000000-0005-0000-0000-000096770000}"/>
    <cellStyle name="40 % - Markeringsfarve4 8 3" xfId="4808" xr:uid="{00000000-0005-0000-0000-000097770000}"/>
    <cellStyle name="40 % - Markeringsfarve4 8 3 2" xfId="7801" xr:uid="{00000000-0005-0000-0000-000098770000}"/>
    <cellStyle name="40 % - Markeringsfarve4 8 3 2 2" xfId="15289" xr:uid="{00000000-0005-0000-0000-000099770000}"/>
    <cellStyle name="40 % - Markeringsfarve4 8 3 2 2 2" xfId="31604" xr:uid="{00000000-0005-0000-0000-00009A770000}"/>
    <cellStyle name="40 % - Markeringsfarve4 8 3 2 2 3" xfId="46568" xr:uid="{00000000-0005-0000-0000-00009B770000}"/>
    <cellStyle name="40 % - Markeringsfarve4 8 3 2 3" xfId="24582" xr:uid="{00000000-0005-0000-0000-00009C770000}"/>
    <cellStyle name="40 % - Markeringsfarve4 8 3 2 4" xfId="39569" xr:uid="{00000000-0005-0000-0000-00009D770000}"/>
    <cellStyle name="40 % - Markeringsfarve4 8 3 3" xfId="12945" xr:uid="{00000000-0005-0000-0000-00009E770000}"/>
    <cellStyle name="40 % - Markeringsfarve4 8 3 3 2" xfId="29265" xr:uid="{00000000-0005-0000-0000-00009F770000}"/>
    <cellStyle name="40 % - Markeringsfarve4 8 3 3 3" xfId="44230" xr:uid="{00000000-0005-0000-0000-0000A0770000}"/>
    <cellStyle name="40 % - Markeringsfarve4 8 3 4" xfId="22243" xr:uid="{00000000-0005-0000-0000-0000A1770000}"/>
    <cellStyle name="40 % - Markeringsfarve4 8 3 5" xfId="37231" xr:uid="{00000000-0005-0000-0000-0000A2770000}"/>
    <cellStyle name="40 % - Markeringsfarve4 8 4" xfId="4809" xr:uid="{00000000-0005-0000-0000-0000A3770000}"/>
    <cellStyle name="40 % - Markeringsfarve4 8 4 2" xfId="9264" xr:uid="{00000000-0005-0000-0000-0000A4770000}"/>
    <cellStyle name="40 % - Markeringsfarve4 8 4 2 2" xfId="16729" xr:uid="{00000000-0005-0000-0000-0000A5770000}"/>
    <cellStyle name="40 % - Markeringsfarve4 8 4 2 2 2" xfId="33044" xr:uid="{00000000-0005-0000-0000-0000A6770000}"/>
    <cellStyle name="40 % - Markeringsfarve4 8 4 2 2 3" xfId="48008" xr:uid="{00000000-0005-0000-0000-0000A7770000}"/>
    <cellStyle name="40 % - Markeringsfarve4 8 4 2 3" xfId="26022" xr:uid="{00000000-0005-0000-0000-0000A8770000}"/>
    <cellStyle name="40 % - Markeringsfarve4 8 4 2 4" xfId="41009" xr:uid="{00000000-0005-0000-0000-0000A9770000}"/>
    <cellStyle name="40 % - Markeringsfarve4 8 4 3" xfId="12946" xr:uid="{00000000-0005-0000-0000-0000AA770000}"/>
    <cellStyle name="40 % - Markeringsfarve4 8 4 3 2" xfId="29266" xr:uid="{00000000-0005-0000-0000-0000AB770000}"/>
    <cellStyle name="40 % - Markeringsfarve4 8 4 3 3" xfId="44231" xr:uid="{00000000-0005-0000-0000-0000AC770000}"/>
    <cellStyle name="40 % - Markeringsfarve4 8 4 4" xfId="22244" xr:uid="{00000000-0005-0000-0000-0000AD770000}"/>
    <cellStyle name="40 % - Markeringsfarve4 8 4 5" xfId="37232" xr:uid="{00000000-0005-0000-0000-0000AE770000}"/>
    <cellStyle name="40 % - Markeringsfarve4 8 5" xfId="6640" xr:uid="{00000000-0005-0000-0000-0000AF770000}"/>
    <cellStyle name="40 % - Markeringsfarve4 8 5 2" xfId="14136" xr:uid="{00000000-0005-0000-0000-0000B0770000}"/>
    <cellStyle name="40 % - Markeringsfarve4 8 5 2 2" xfId="30451" xr:uid="{00000000-0005-0000-0000-0000B1770000}"/>
    <cellStyle name="40 % - Markeringsfarve4 8 5 2 3" xfId="45415" xr:uid="{00000000-0005-0000-0000-0000B2770000}"/>
    <cellStyle name="40 % - Markeringsfarve4 8 5 3" xfId="23429" xr:uid="{00000000-0005-0000-0000-0000B3770000}"/>
    <cellStyle name="40 % - Markeringsfarve4 8 5 4" xfId="38416" xr:uid="{00000000-0005-0000-0000-0000B4770000}"/>
    <cellStyle name="40 % - Markeringsfarve4 8 6" xfId="12942" xr:uid="{00000000-0005-0000-0000-0000B5770000}"/>
    <cellStyle name="40 % - Markeringsfarve4 8 6 2" xfId="29262" xr:uid="{00000000-0005-0000-0000-0000B6770000}"/>
    <cellStyle name="40 % - Markeringsfarve4 8 6 3" xfId="44227" xr:uid="{00000000-0005-0000-0000-0000B7770000}"/>
    <cellStyle name="40 % - Markeringsfarve4 8 7" xfId="22240" xr:uid="{00000000-0005-0000-0000-0000B8770000}"/>
    <cellStyle name="40 % - Markeringsfarve4 8 8" xfId="37228" xr:uid="{00000000-0005-0000-0000-0000B9770000}"/>
    <cellStyle name="40 % - Markeringsfarve4 9" xfId="4810" xr:uid="{00000000-0005-0000-0000-0000BA770000}"/>
    <cellStyle name="40 % - Markeringsfarve4 9 2" xfId="4811" xr:uid="{00000000-0005-0000-0000-0000BB770000}"/>
    <cellStyle name="40 % - Markeringsfarve4 9 2 2" xfId="4812" xr:uid="{00000000-0005-0000-0000-0000BC770000}"/>
    <cellStyle name="40 % - Markeringsfarve4 9 2 2 2" xfId="8642" xr:uid="{00000000-0005-0000-0000-0000BD770000}"/>
    <cellStyle name="40 % - Markeringsfarve4 9 2 2 2 2" xfId="16121" xr:uid="{00000000-0005-0000-0000-0000BE770000}"/>
    <cellStyle name="40 % - Markeringsfarve4 9 2 2 2 2 2" xfId="32436" xr:uid="{00000000-0005-0000-0000-0000BF770000}"/>
    <cellStyle name="40 % - Markeringsfarve4 9 2 2 2 2 3" xfId="47400" xr:uid="{00000000-0005-0000-0000-0000C0770000}"/>
    <cellStyle name="40 % - Markeringsfarve4 9 2 2 2 3" xfId="25414" xr:uid="{00000000-0005-0000-0000-0000C1770000}"/>
    <cellStyle name="40 % - Markeringsfarve4 9 2 2 2 4" xfId="40401" xr:uid="{00000000-0005-0000-0000-0000C2770000}"/>
    <cellStyle name="40 % - Markeringsfarve4 9 2 2 3" xfId="12949" xr:uid="{00000000-0005-0000-0000-0000C3770000}"/>
    <cellStyle name="40 % - Markeringsfarve4 9 2 2 3 2" xfId="29269" xr:uid="{00000000-0005-0000-0000-0000C4770000}"/>
    <cellStyle name="40 % - Markeringsfarve4 9 2 2 3 3" xfId="44234" xr:uid="{00000000-0005-0000-0000-0000C5770000}"/>
    <cellStyle name="40 % - Markeringsfarve4 9 2 2 4" xfId="22247" xr:uid="{00000000-0005-0000-0000-0000C6770000}"/>
    <cellStyle name="40 % - Markeringsfarve4 9 2 2 5" xfId="37235" xr:uid="{00000000-0005-0000-0000-0000C7770000}"/>
    <cellStyle name="40 % - Markeringsfarve4 9 2 3" xfId="7170" xr:uid="{00000000-0005-0000-0000-0000C8770000}"/>
    <cellStyle name="40 % - Markeringsfarve4 9 2 3 2" xfId="14662" xr:uid="{00000000-0005-0000-0000-0000C9770000}"/>
    <cellStyle name="40 % - Markeringsfarve4 9 2 3 2 2" xfId="30977" xr:uid="{00000000-0005-0000-0000-0000CA770000}"/>
    <cellStyle name="40 % - Markeringsfarve4 9 2 3 2 3" xfId="45941" xr:uid="{00000000-0005-0000-0000-0000CB770000}"/>
    <cellStyle name="40 % - Markeringsfarve4 9 2 3 3" xfId="23955" xr:uid="{00000000-0005-0000-0000-0000CC770000}"/>
    <cellStyle name="40 % - Markeringsfarve4 9 2 3 4" xfId="38942" xr:uid="{00000000-0005-0000-0000-0000CD770000}"/>
    <cellStyle name="40 % - Markeringsfarve4 9 2 4" xfId="12948" xr:uid="{00000000-0005-0000-0000-0000CE770000}"/>
    <cellStyle name="40 % - Markeringsfarve4 9 2 4 2" xfId="29268" xr:uid="{00000000-0005-0000-0000-0000CF770000}"/>
    <cellStyle name="40 % - Markeringsfarve4 9 2 4 3" xfId="44233" xr:uid="{00000000-0005-0000-0000-0000D0770000}"/>
    <cellStyle name="40 % - Markeringsfarve4 9 2 5" xfId="22246" xr:uid="{00000000-0005-0000-0000-0000D1770000}"/>
    <cellStyle name="40 % - Markeringsfarve4 9 2 6" xfId="37234" xr:uid="{00000000-0005-0000-0000-0000D2770000}"/>
    <cellStyle name="40 % - Markeringsfarve4 9 3" xfId="4813" xr:uid="{00000000-0005-0000-0000-0000D3770000}"/>
    <cellStyle name="40 % - Markeringsfarve4 9 3 2" xfId="7918" xr:uid="{00000000-0005-0000-0000-0000D4770000}"/>
    <cellStyle name="40 % - Markeringsfarve4 9 3 2 2" xfId="15406" xr:uid="{00000000-0005-0000-0000-0000D5770000}"/>
    <cellStyle name="40 % - Markeringsfarve4 9 3 2 2 2" xfId="31721" xr:uid="{00000000-0005-0000-0000-0000D6770000}"/>
    <cellStyle name="40 % - Markeringsfarve4 9 3 2 2 3" xfId="46685" xr:uid="{00000000-0005-0000-0000-0000D7770000}"/>
    <cellStyle name="40 % - Markeringsfarve4 9 3 2 3" xfId="24699" xr:uid="{00000000-0005-0000-0000-0000D8770000}"/>
    <cellStyle name="40 % - Markeringsfarve4 9 3 2 4" xfId="39686" xr:uid="{00000000-0005-0000-0000-0000D9770000}"/>
    <cellStyle name="40 % - Markeringsfarve4 9 3 3" xfId="12950" xr:uid="{00000000-0005-0000-0000-0000DA770000}"/>
    <cellStyle name="40 % - Markeringsfarve4 9 3 3 2" xfId="29270" xr:uid="{00000000-0005-0000-0000-0000DB770000}"/>
    <cellStyle name="40 % - Markeringsfarve4 9 3 3 3" xfId="44235" xr:uid="{00000000-0005-0000-0000-0000DC770000}"/>
    <cellStyle name="40 % - Markeringsfarve4 9 3 4" xfId="22248" xr:uid="{00000000-0005-0000-0000-0000DD770000}"/>
    <cellStyle name="40 % - Markeringsfarve4 9 3 5" xfId="37236" xr:uid="{00000000-0005-0000-0000-0000DE770000}"/>
    <cellStyle name="40 % - Markeringsfarve4 9 4" xfId="4814" xr:uid="{00000000-0005-0000-0000-0000DF770000}"/>
    <cellStyle name="40 % - Markeringsfarve4 9 4 2" xfId="8915" xr:uid="{00000000-0005-0000-0000-0000E0770000}"/>
    <cellStyle name="40 % - Markeringsfarve4 9 4 2 2" xfId="16390" xr:uid="{00000000-0005-0000-0000-0000E1770000}"/>
    <cellStyle name="40 % - Markeringsfarve4 9 4 2 2 2" xfId="32705" xr:uid="{00000000-0005-0000-0000-0000E2770000}"/>
    <cellStyle name="40 % - Markeringsfarve4 9 4 2 2 3" xfId="47669" xr:uid="{00000000-0005-0000-0000-0000E3770000}"/>
    <cellStyle name="40 % - Markeringsfarve4 9 4 2 3" xfId="25683" xr:uid="{00000000-0005-0000-0000-0000E4770000}"/>
    <cellStyle name="40 % - Markeringsfarve4 9 4 2 4" xfId="40670" xr:uid="{00000000-0005-0000-0000-0000E5770000}"/>
    <cellStyle name="40 % - Markeringsfarve4 9 4 3" xfId="12951" xr:uid="{00000000-0005-0000-0000-0000E6770000}"/>
    <cellStyle name="40 % - Markeringsfarve4 9 4 3 2" xfId="29271" xr:uid="{00000000-0005-0000-0000-0000E7770000}"/>
    <cellStyle name="40 % - Markeringsfarve4 9 4 3 3" xfId="44236" xr:uid="{00000000-0005-0000-0000-0000E8770000}"/>
    <cellStyle name="40 % - Markeringsfarve4 9 4 4" xfId="22249" xr:uid="{00000000-0005-0000-0000-0000E9770000}"/>
    <cellStyle name="40 % - Markeringsfarve4 9 4 5" xfId="37237" xr:uid="{00000000-0005-0000-0000-0000EA770000}"/>
    <cellStyle name="40 % - Markeringsfarve4 9 5" xfId="6641" xr:uid="{00000000-0005-0000-0000-0000EB770000}"/>
    <cellStyle name="40 % - Markeringsfarve4 9 5 2" xfId="14137" xr:uid="{00000000-0005-0000-0000-0000EC770000}"/>
    <cellStyle name="40 % - Markeringsfarve4 9 5 2 2" xfId="30452" xr:uid="{00000000-0005-0000-0000-0000ED770000}"/>
    <cellStyle name="40 % - Markeringsfarve4 9 5 2 3" xfId="45416" xr:uid="{00000000-0005-0000-0000-0000EE770000}"/>
    <cellStyle name="40 % - Markeringsfarve4 9 5 3" xfId="23430" xr:uid="{00000000-0005-0000-0000-0000EF770000}"/>
    <cellStyle name="40 % - Markeringsfarve4 9 5 4" xfId="38417" xr:uid="{00000000-0005-0000-0000-0000F0770000}"/>
    <cellStyle name="40 % - Markeringsfarve4 9 6" xfId="12947" xr:uid="{00000000-0005-0000-0000-0000F1770000}"/>
    <cellStyle name="40 % - Markeringsfarve4 9 6 2" xfId="29267" xr:uid="{00000000-0005-0000-0000-0000F2770000}"/>
    <cellStyle name="40 % - Markeringsfarve4 9 6 3" xfId="44232" xr:uid="{00000000-0005-0000-0000-0000F3770000}"/>
    <cellStyle name="40 % - Markeringsfarve4 9 7" xfId="22245" xr:uid="{00000000-0005-0000-0000-0000F4770000}"/>
    <cellStyle name="40 % - Markeringsfarve4 9 8" xfId="37233" xr:uid="{00000000-0005-0000-0000-0000F5770000}"/>
    <cellStyle name="40 % - Markeringsfarve5 10" xfId="4816" xr:uid="{00000000-0005-0000-0000-0000F6770000}"/>
    <cellStyle name="40 % - Markeringsfarve5 10 2" xfId="4817" xr:uid="{00000000-0005-0000-0000-0000F7770000}"/>
    <cellStyle name="40 % - Markeringsfarve5 10 2 2" xfId="4818" xr:uid="{00000000-0005-0000-0000-0000F8770000}"/>
    <cellStyle name="40 % - Markeringsfarve5 10 2 2 2" xfId="8842" xr:uid="{00000000-0005-0000-0000-0000F9770000}"/>
    <cellStyle name="40 % - Markeringsfarve5 10 2 2 2 2" xfId="16321" xr:uid="{00000000-0005-0000-0000-0000FA770000}"/>
    <cellStyle name="40 % - Markeringsfarve5 10 2 2 2 2 2" xfId="32636" xr:uid="{00000000-0005-0000-0000-0000FB770000}"/>
    <cellStyle name="40 % - Markeringsfarve5 10 2 2 2 2 3" xfId="47600" xr:uid="{00000000-0005-0000-0000-0000FC770000}"/>
    <cellStyle name="40 % - Markeringsfarve5 10 2 2 2 3" xfId="25614" xr:uid="{00000000-0005-0000-0000-0000FD770000}"/>
    <cellStyle name="40 % - Markeringsfarve5 10 2 2 2 4" xfId="40601" xr:uid="{00000000-0005-0000-0000-0000FE770000}"/>
    <cellStyle name="40 % - Markeringsfarve5 10 2 2 3" xfId="12955" xr:uid="{00000000-0005-0000-0000-0000FF770000}"/>
    <cellStyle name="40 % - Markeringsfarve5 10 2 2 3 2" xfId="29275" xr:uid="{00000000-0005-0000-0000-000000780000}"/>
    <cellStyle name="40 % - Markeringsfarve5 10 2 2 3 3" xfId="44240" xr:uid="{00000000-0005-0000-0000-000001780000}"/>
    <cellStyle name="40 % - Markeringsfarve5 10 2 2 4" xfId="22253" xr:uid="{00000000-0005-0000-0000-000002780000}"/>
    <cellStyle name="40 % - Markeringsfarve5 10 2 2 5" xfId="37241" xr:uid="{00000000-0005-0000-0000-000003780000}"/>
    <cellStyle name="40 % - Markeringsfarve5 10 2 3" xfId="7335" xr:uid="{00000000-0005-0000-0000-000004780000}"/>
    <cellStyle name="40 % - Markeringsfarve5 10 2 3 2" xfId="14827" xr:uid="{00000000-0005-0000-0000-000005780000}"/>
    <cellStyle name="40 % - Markeringsfarve5 10 2 3 2 2" xfId="31142" xr:uid="{00000000-0005-0000-0000-000006780000}"/>
    <cellStyle name="40 % - Markeringsfarve5 10 2 3 2 3" xfId="46106" xr:uid="{00000000-0005-0000-0000-000007780000}"/>
    <cellStyle name="40 % - Markeringsfarve5 10 2 3 3" xfId="24120" xr:uid="{00000000-0005-0000-0000-000008780000}"/>
    <cellStyle name="40 % - Markeringsfarve5 10 2 3 4" xfId="39107" xr:uid="{00000000-0005-0000-0000-000009780000}"/>
    <cellStyle name="40 % - Markeringsfarve5 10 2 4" xfId="12954" xr:uid="{00000000-0005-0000-0000-00000A780000}"/>
    <cellStyle name="40 % - Markeringsfarve5 10 2 4 2" xfId="29274" xr:uid="{00000000-0005-0000-0000-00000B780000}"/>
    <cellStyle name="40 % - Markeringsfarve5 10 2 4 3" xfId="44239" xr:uid="{00000000-0005-0000-0000-00000C780000}"/>
    <cellStyle name="40 % - Markeringsfarve5 10 2 5" xfId="22252" xr:uid="{00000000-0005-0000-0000-00000D780000}"/>
    <cellStyle name="40 % - Markeringsfarve5 10 2 6" xfId="37240" xr:uid="{00000000-0005-0000-0000-00000E780000}"/>
    <cellStyle name="40 % - Markeringsfarve5 10 3" xfId="4819" xr:uid="{00000000-0005-0000-0000-00000F780000}"/>
    <cellStyle name="40 % - Markeringsfarve5 10 3 2" xfId="8119" xr:uid="{00000000-0005-0000-0000-000010780000}"/>
    <cellStyle name="40 % - Markeringsfarve5 10 3 2 2" xfId="15607" xr:uid="{00000000-0005-0000-0000-000011780000}"/>
    <cellStyle name="40 % - Markeringsfarve5 10 3 2 2 2" xfId="31922" xr:uid="{00000000-0005-0000-0000-000012780000}"/>
    <cellStyle name="40 % - Markeringsfarve5 10 3 2 2 3" xfId="46886" xr:uid="{00000000-0005-0000-0000-000013780000}"/>
    <cellStyle name="40 % - Markeringsfarve5 10 3 2 3" xfId="24900" xr:uid="{00000000-0005-0000-0000-000014780000}"/>
    <cellStyle name="40 % - Markeringsfarve5 10 3 2 4" xfId="39887" xr:uid="{00000000-0005-0000-0000-000015780000}"/>
    <cellStyle name="40 % - Markeringsfarve5 10 3 3" xfId="12956" xr:uid="{00000000-0005-0000-0000-000016780000}"/>
    <cellStyle name="40 % - Markeringsfarve5 10 3 3 2" xfId="29276" xr:uid="{00000000-0005-0000-0000-000017780000}"/>
    <cellStyle name="40 % - Markeringsfarve5 10 3 3 3" xfId="44241" xr:uid="{00000000-0005-0000-0000-000018780000}"/>
    <cellStyle name="40 % - Markeringsfarve5 10 3 4" xfId="22254" xr:uid="{00000000-0005-0000-0000-000019780000}"/>
    <cellStyle name="40 % - Markeringsfarve5 10 3 5" xfId="37242" xr:uid="{00000000-0005-0000-0000-00001A780000}"/>
    <cellStyle name="40 % - Markeringsfarve5 10 4" xfId="4820" xr:uid="{00000000-0005-0000-0000-00001B780000}"/>
    <cellStyle name="40 % - Markeringsfarve5 10 4 2" xfId="7369" xr:uid="{00000000-0005-0000-0000-00001C780000}"/>
    <cellStyle name="40 % - Markeringsfarve5 10 4 2 2" xfId="14860" xr:uid="{00000000-0005-0000-0000-00001D780000}"/>
    <cellStyle name="40 % - Markeringsfarve5 10 4 2 2 2" xfId="31175" xr:uid="{00000000-0005-0000-0000-00001E780000}"/>
    <cellStyle name="40 % - Markeringsfarve5 10 4 2 2 3" xfId="46139" xr:uid="{00000000-0005-0000-0000-00001F780000}"/>
    <cellStyle name="40 % - Markeringsfarve5 10 4 2 3" xfId="24153" xr:uid="{00000000-0005-0000-0000-000020780000}"/>
    <cellStyle name="40 % - Markeringsfarve5 10 4 2 4" xfId="39140" xr:uid="{00000000-0005-0000-0000-000021780000}"/>
    <cellStyle name="40 % - Markeringsfarve5 10 4 3" xfId="12957" xr:uid="{00000000-0005-0000-0000-000022780000}"/>
    <cellStyle name="40 % - Markeringsfarve5 10 4 3 2" xfId="29277" xr:uid="{00000000-0005-0000-0000-000023780000}"/>
    <cellStyle name="40 % - Markeringsfarve5 10 4 3 3" xfId="44242" xr:uid="{00000000-0005-0000-0000-000024780000}"/>
    <cellStyle name="40 % - Markeringsfarve5 10 4 4" xfId="22255" xr:uid="{00000000-0005-0000-0000-000025780000}"/>
    <cellStyle name="40 % - Markeringsfarve5 10 4 5" xfId="37243" xr:uid="{00000000-0005-0000-0000-000026780000}"/>
    <cellStyle name="40 % - Markeringsfarve5 10 5" xfId="6643" xr:uid="{00000000-0005-0000-0000-000027780000}"/>
    <cellStyle name="40 % - Markeringsfarve5 10 5 2" xfId="14139" xr:uid="{00000000-0005-0000-0000-000028780000}"/>
    <cellStyle name="40 % - Markeringsfarve5 10 5 2 2" xfId="30454" xr:uid="{00000000-0005-0000-0000-000029780000}"/>
    <cellStyle name="40 % - Markeringsfarve5 10 5 2 3" xfId="45418" xr:uid="{00000000-0005-0000-0000-00002A780000}"/>
    <cellStyle name="40 % - Markeringsfarve5 10 5 3" xfId="23432" xr:uid="{00000000-0005-0000-0000-00002B780000}"/>
    <cellStyle name="40 % - Markeringsfarve5 10 5 4" xfId="38419" xr:uid="{00000000-0005-0000-0000-00002C780000}"/>
    <cellStyle name="40 % - Markeringsfarve5 10 6" xfId="12953" xr:uid="{00000000-0005-0000-0000-00002D780000}"/>
    <cellStyle name="40 % - Markeringsfarve5 10 6 2" xfId="29273" xr:uid="{00000000-0005-0000-0000-00002E780000}"/>
    <cellStyle name="40 % - Markeringsfarve5 10 6 3" xfId="44238" xr:uid="{00000000-0005-0000-0000-00002F780000}"/>
    <cellStyle name="40 % - Markeringsfarve5 10 7" xfId="22251" xr:uid="{00000000-0005-0000-0000-000030780000}"/>
    <cellStyle name="40 % - Markeringsfarve5 10 8" xfId="37239" xr:uid="{00000000-0005-0000-0000-000031780000}"/>
    <cellStyle name="40 % - Markeringsfarve5 11" xfId="4821" xr:uid="{00000000-0005-0000-0000-000032780000}"/>
    <cellStyle name="40 % - Markeringsfarve5 11 2" xfId="4822" xr:uid="{00000000-0005-0000-0000-000033780000}"/>
    <cellStyle name="40 % - Markeringsfarve5 11 2 2" xfId="8169" xr:uid="{00000000-0005-0000-0000-000034780000}"/>
    <cellStyle name="40 % - Markeringsfarve5 11 2 2 2" xfId="15648" xr:uid="{00000000-0005-0000-0000-000035780000}"/>
    <cellStyle name="40 % - Markeringsfarve5 11 2 2 2 2" xfId="31963" xr:uid="{00000000-0005-0000-0000-000036780000}"/>
    <cellStyle name="40 % - Markeringsfarve5 11 2 2 2 3" xfId="46927" xr:uid="{00000000-0005-0000-0000-000037780000}"/>
    <cellStyle name="40 % - Markeringsfarve5 11 2 2 3" xfId="24941" xr:uid="{00000000-0005-0000-0000-000038780000}"/>
    <cellStyle name="40 % - Markeringsfarve5 11 2 2 4" xfId="39928" xr:uid="{00000000-0005-0000-0000-000039780000}"/>
    <cellStyle name="40 % - Markeringsfarve5 11 2 3" xfId="12959" xr:uid="{00000000-0005-0000-0000-00003A780000}"/>
    <cellStyle name="40 % - Markeringsfarve5 11 2 3 2" xfId="29279" xr:uid="{00000000-0005-0000-0000-00003B780000}"/>
    <cellStyle name="40 % - Markeringsfarve5 11 2 3 3" xfId="44244" xr:uid="{00000000-0005-0000-0000-00003C780000}"/>
    <cellStyle name="40 % - Markeringsfarve5 11 2 4" xfId="22257" xr:uid="{00000000-0005-0000-0000-00003D780000}"/>
    <cellStyle name="40 % - Markeringsfarve5 11 2 5" xfId="37245" xr:uid="{00000000-0005-0000-0000-00003E780000}"/>
    <cellStyle name="40 % - Markeringsfarve5 11 3" xfId="4823" xr:uid="{00000000-0005-0000-0000-00003F780000}"/>
    <cellStyle name="40 % - Markeringsfarve5 11 3 2" xfId="9214" xr:uid="{00000000-0005-0000-0000-000040780000}"/>
    <cellStyle name="40 % - Markeringsfarve5 11 3 2 2" xfId="16680" xr:uid="{00000000-0005-0000-0000-000041780000}"/>
    <cellStyle name="40 % - Markeringsfarve5 11 3 2 2 2" xfId="32995" xr:uid="{00000000-0005-0000-0000-000042780000}"/>
    <cellStyle name="40 % - Markeringsfarve5 11 3 2 2 3" xfId="47959" xr:uid="{00000000-0005-0000-0000-000043780000}"/>
    <cellStyle name="40 % - Markeringsfarve5 11 3 2 3" xfId="25973" xr:uid="{00000000-0005-0000-0000-000044780000}"/>
    <cellStyle name="40 % - Markeringsfarve5 11 3 2 4" xfId="40960" xr:uid="{00000000-0005-0000-0000-000045780000}"/>
    <cellStyle name="40 % - Markeringsfarve5 11 3 3" xfId="12960" xr:uid="{00000000-0005-0000-0000-000046780000}"/>
    <cellStyle name="40 % - Markeringsfarve5 11 3 3 2" xfId="29280" xr:uid="{00000000-0005-0000-0000-000047780000}"/>
    <cellStyle name="40 % - Markeringsfarve5 11 3 3 3" xfId="44245" xr:uid="{00000000-0005-0000-0000-000048780000}"/>
    <cellStyle name="40 % - Markeringsfarve5 11 3 4" xfId="22258" xr:uid="{00000000-0005-0000-0000-000049780000}"/>
    <cellStyle name="40 % - Markeringsfarve5 11 3 5" xfId="37246" xr:uid="{00000000-0005-0000-0000-00004A780000}"/>
    <cellStyle name="40 % - Markeringsfarve5 11 4" xfId="6644" xr:uid="{00000000-0005-0000-0000-00004B780000}"/>
    <cellStyle name="40 % - Markeringsfarve5 11 4 2" xfId="14140" xr:uid="{00000000-0005-0000-0000-00004C780000}"/>
    <cellStyle name="40 % - Markeringsfarve5 11 4 2 2" xfId="30455" xr:uid="{00000000-0005-0000-0000-00004D780000}"/>
    <cellStyle name="40 % - Markeringsfarve5 11 4 2 3" xfId="45419" xr:uid="{00000000-0005-0000-0000-00004E780000}"/>
    <cellStyle name="40 % - Markeringsfarve5 11 4 3" xfId="23433" xr:uid="{00000000-0005-0000-0000-00004F780000}"/>
    <cellStyle name="40 % - Markeringsfarve5 11 4 4" xfId="38420" xr:uid="{00000000-0005-0000-0000-000050780000}"/>
    <cellStyle name="40 % - Markeringsfarve5 11 5" xfId="12958" xr:uid="{00000000-0005-0000-0000-000051780000}"/>
    <cellStyle name="40 % - Markeringsfarve5 11 5 2" xfId="29278" xr:uid="{00000000-0005-0000-0000-000052780000}"/>
    <cellStyle name="40 % - Markeringsfarve5 11 5 3" xfId="44243" xr:uid="{00000000-0005-0000-0000-000053780000}"/>
    <cellStyle name="40 % - Markeringsfarve5 11 6" xfId="22256" xr:uid="{00000000-0005-0000-0000-000054780000}"/>
    <cellStyle name="40 % - Markeringsfarve5 11 7" xfId="37244" xr:uid="{00000000-0005-0000-0000-000055780000}"/>
    <cellStyle name="40 % - Markeringsfarve5 12" xfId="4824" xr:uid="{00000000-0005-0000-0000-000056780000}"/>
    <cellStyle name="40 % - Markeringsfarve5 12 2" xfId="4825" xr:uid="{00000000-0005-0000-0000-000057780000}"/>
    <cellStyle name="40 % - Markeringsfarve5 12 2 2" xfId="9435" xr:uid="{00000000-0005-0000-0000-000058780000}"/>
    <cellStyle name="40 % - Markeringsfarve5 12 2 2 2" xfId="16889" xr:uid="{00000000-0005-0000-0000-000059780000}"/>
    <cellStyle name="40 % - Markeringsfarve5 12 2 2 2 2" xfId="33204" xr:uid="{00000000-0005-0000-0000-00005A780000}"/>
    <cellStyle name="40 % - Markeringsfarve5 12 2 2 2 3" xfId="48168" xr:uid="{00000000-0005-0000-0000-00005B780000}"/>
    <cellStyle name="40 % - Markeringsfarve5 12 2 2 3" xfId="26182" xr:uid="{00000000-0005-0000-0000-00005C780000}"/>
    <cellStyle name="40 % - Markeringsfarve5 12 2 2 4" xfId="41169" xr:uid="{00000000-0005-0000-0000-00005D780000}"/>
    <cellStyle name="40 % - Markeringsfarve5 12 2 3" xfId="12962" xr:uid="{00000000-0005-0000-0000-00005E780000}"/>
    <cellStyle name="40 % - Markeringsfarve5 12 2 3 2" xfId="29282" xr:uid="{00000000-0005-0000-0000-00005F780000}"/>
    <cellStyle name="40 % - Markeringsfarve5 12 2 3 3" xfId="44247" xr:uid="{00000000-0005-0000-0000-000060780000}"/>
    <cellStyle name="40 % - Markeringsfarve5 12 2 4" xfId="22260" xr:uid="{00000000-0005-0000-0000-000061780000}"/>
    <cellStyle name="40 % - Markeringsfarve5 12 2 5" xfId="37248" xr:uid="{00000000-0005-0000-0000-000062780000}"/>
    <cellStyle name="40 % - Markeringsfarve5 12 3" xfId="6645" xr:uid="{00000000-0005-0000-0000-000063780000}"/>
    <cellStyle name="40 % - Markeringsfarve5 12 3 2" xfId="14141" xr:uid="{00000000-0005-0000-0000-000064780000}"/>
    <cellStyle name="40 % - Markeringsfarve5 12 3 2 2" xfId="30456" xr:uid="{00000000-0005-0000-0000-000065780000}"/>
    <cellStyle name="40 % - Markeringsfarve5 12 3 2 3" xfId="45420" xr:uid="{00000000-0005-0000-0000-000066780000}"/>
    <cellStyle name="40 % - Markeringsfarve5 12 3 3" xfId="23434" xr:uid="{00000000-0005-0000-0000-000067780000}"/>
    <cellStyle name="40 % - Markeringsfarve5 12 3 4" xfId="38421" xr:uid="{00000000-0005-0000-0000-000068780000}"/>
    <cellStyle name="40 % - Markeringsfarve5 12 4" xfId="12961" xr:uid="{00000000-0005-0000-0000-000069780000}"/>
    <cellStyle name="40 % - Markeringsfarve5 12 4 2" xfId="29281" xr:uid="{00000000-0005-0000-0000-00006A780000}"/>
    <cellStyle name="40 % - Markeringsfarve5 12 4 3" xfId="44246" xr:uid="{00000000-0005-0000-0000-00006B780000}"/>
    <cellStyle name="40 % - Markeringsfarve5 12 5" xfId="22259" xr:uid="{00000000-0005-0000-0000-00006C780000}"/>
    <cellStyle name="40 % - Markeringsfarve5 12 6" xfId="37247" xr:uid="{00000000-0005-0000-0000-00006D780000}"/>
    <cellStyle name="40 % - Markeringsfarve5 13" xfId="4826" xr:uid="{00000000-0005-0000-0000-00006E780000}"/>
    <cellStyle name="40 % - Markeringsfarve5 13 2" xfId="4827" xr:uid="{00000000-0005-0000-0000-00006F780000}"/>
    <cellStyle name="40 % - Markeringsfarve5 13 2 2" xfId="9155" xr:uid="{00000000-0005-0000-0000-000070780000}"/>
    <cellStyle name="40 % - Markeringsfarve5 13 2 2 2" xfId="16622" xr:uid="{00000000-0005-0000-0000-000071780000}"/>
    <cellStyle name="40 % - Markeringsfarve5 13 2 2 2 2" xfId="32937" xr:uid="{00000000-0005-0000-0000-000072780000}"/>
    <cellStyle name="40 % - Markeringsfarve5 13 2 2 2 3" xfId="47901" xr:uid="{00000000-0005-0000-0000-000073780000}"/>
    <cellStyle name="40 % - Markeringsfarve5 13 2 2 3" xfId="25915" xr:uid="{00000000-0005-0000-0000-000074780000}"/>
    <cellStyle name="40 % - Markeringsfarve5 13 2 2 4" xfId="40902" xr:uid="{00000000-0005-0000-0000-000075780000}"/>
    <cellStyle name="40 % - Markeringsfarve5 13 2 3" xfId="12964" xr:uid="{00000000-0005-0000-0000-000076780000}"/>
    <cellStyle name="40 % - Markeringsfarve5 13 2 3 2" xfId="29284" xr:uid="{00000000-0005-0000-0000-000077780000}"/>
    <cellStyle name="40 % - Markeringsfarve5 13 2 3 3" xfId="44249" xr:uid="{00000000-0005-0000-0000-000078780000}"/>
    <cellStyle name="40 % - Markeringsfarve5 13 2 4" xfId="22262" xr:uid="{00000000-0005-0000-0000-000079780000}"/>
    <cellStyle name="40 % - Markeringsfarve5 13 2 5" xfId="37250" xr:uid="{00000000-0005-0000-0000-00007A780000}"/>
    <cellStyle name="40 % - Markeringsfarve5 13 3" xfId="6646" xr:uid="{00000000-0005-0000-0000-00007B780000}"/>
    <cellStyle name="40 % - Markeringsfarve5 13 3 2" xfId="14142" xr:uid="{00000000-0005-0000-0000-00007C780000}"/>
    <cellStyle name="40 % - Markeringsfarve5 13 3 2 2" xfId="30457" xr:uid="{00000000-0005-0000-0000-00007D780000}"/>
    <cellStyle name="40 % - Markeringsfarve5 13 3 2 3" xfId="45421" xr:uid="{00000000-0005-0000-0000-00007E780000}"/>
    <cellStyle name="40 % - Markeringsfarve5 13 3 3" xfId="23435" xr:uid="{00000000-0005-0000-0000-00007F780000}"/>
    <cellStyle name="40 % - Markeringsfarve5 13 3 4" xfId="38422" xr:uid="{00000000-0005-0000-0000-000080780000}"/>
    <cellStyle name="40 % - Markeringsfarve5 13 4" xfId="12963" xr:uid="{00000000-0005-0000-0000-000081780000}"/>
    <cellStyle name="40 % - Markeringsfarve5 13 4 2" xfId="29283" xr:uid="{00000000-0005-0000-0000-000082780000}"/>
    <cellStyle name="40 % - Markeringsfarve5 13 4 3" xfId="44248" xr:uid="{00000000-0005-0000-0000-000083780000}"/>
    <cellStyle name="40 % - Markeringsfarve5 13 5" xfId="22261" xr:uid="{00000000-0005-0000-0000-000084780000}"/>
    <cellStyle name="40 % - Markeringsfarve5 13 6" xfId="37249" xr:uid="{00000000-0005-0000-0000-000085780000}"/>
    <cellStyle name="40 % - Markeringsfarve5 14" xfId="4828" xr:uid="{00000000-0005-0000-0000-000086780000}"/>
    <cellStyle name="40 % - Markeringsfarve5 14 2" xfId="4829" xr:uid="{00000000-0005-0000-0000-000087780000}"/>
    <cellStyle name="40 % - Markeringsfarve5 14 2 2" xfId="9144" xr:uid="{00000000-0005-0000-0000-000088780000}"/>
    <cellStyle name="40 % - Markeringsfarve5 14 2 2 2" xfId="16613" xr:uid="{00000000-0005-0000-0000-000089780000}"/>
    <cellStyle name="40 % - Markeringsfarve5 14 2 2 2 2" xfId="32928" xr:uid="{00000000-0005-0000-0000-00008A780000}"/>
    <cellStyle name="40 % - Markeringsfarve5 14 2 2 2 3" xfId="47892" xr:uid="{00000000-0005-0000-0000-00008B780000}"/>
    <cellStyle name="40 % - Markeringsfarve5 14 2 2 3" xfId="25906" xr:uid="{00000000-0005-0000-0000-00008C780000}"/>
    <cellStyle name="40 % - Markeringsfarve5 14 2 2 4" xfId="40893" xr:uid="{00000000-0005-0000-0000-00008D780000}"/>
    <cellStyle name="40 % - Markeringsfarve5 14 2 3" xfId="12966" xr:uid="{00000000-0005-0000-0000-00008E780000}"/>
    <cellStyle name="40 % - Markeringsfarve5 14 2 3 2" xfId="29286" xr:uid="{00000000-0005-0000-0000-00008F780000}"/>
    <cellStyle name="40 % - Markeringsfarve5 14 2 3 3" xfId="44251" xr:uid="{00000000-0005-0000-0000-000090780000}"/>
    <cellStyle name="40 % - Markeringsfarve5 14 2 4" xfId="22264" xr:uid="{00000000-0005-0000-0000-000091780000}"/>
    <cellStyle name="40 % - Markeringsfarve5 14 2 5" xfId="37252" xr:uid="{00000000-0005-0000-0000-000092780000}"/>
    <cellStyle name="40 % - Markeringsfarve5 14 3" xfId="6642" xr:uid="{00000000-0005-0000-0000-000093780000}"/>
    <cellStyle name="40 % - Markeringsfarve5 14 3 2" xfId="14138" xr:uid="{00000000-0005-0000-0000-000094780000}"/>
    <cellStyle name="40 % - Markeringsfarve5 14 3 2 2" xfId="30453" xr:uid="{00000000-0005-0000-0000-000095780000}"/>
    <cellStyle name="40 % - Markeringsfarve5 14 3 2 3" xfId="45417" xr:uid="{00000000-0005-0000-0000-000096780000}"/>
    <cellStyle name="40 % - Markeringsfarve5 14 3 3" xfId="23431" xr:uid="{00000000-0005-0000-0000-000097780000}"/>
    <cellStyle name="40 % - Markeringsfarve5 14 3 4" xfId="38418" xr:uid="{00000000-0005-0000-0000-000098780000}"/>
    <cellStyle name="40 % - Markeringsfarve5 14 4" xfId="12965" xr:uid="{00000000-0005-0000-0000-000099780000}"/>
    <cellStyle name="40 % - Markeringsfarve5 14 4 2" xfId="29285" xr:uid="{00000000-0005-0000-0000-00009A780000}"/>
    <cellStyle name="40 % - Markeringsfarve5 14 4 3" xfId="44250" xr:uid="{00000000-0005-0000-0000-00009B780000}"/>
    <cellStyle name="40 % - Markeringsfarve5 14 5" xfId="22263" xr:uid="{00000000-0005-0000-0000-00009C780000}"/>
    <cellStyle name="40 % - Markeringsfarve5 14 6" xfId="37251" xr:uid="{00000000-0005-0000-0000-00009D780000}"/>
    <cellStyle name="40 % - Markeringsfarve5 15" xfId="4830" xr:uid="{00000000-0005-0000-0000-00009E780000}"/>
    <cellStyle name="40 % - Markeringsfarve5 15 2" xfId="7393" xr:uid="{00000000-0005-0000-0000-00009F780000}"/>
    <cellStyle name="40 % - Markeringsfarve5 15 2 2" xfId="14884" xr:uid="{00000000-0005-0000-0000-0000A0780000}"/>
    <cellStyle name="40 % - Markeringsfarve5 15 2 2 2" xfId="31199" xr:uid="{00000000-0005-0000-0000-0000A1780000}"/>
    <cellStyle name="40 % - Markeringsfarve5 15 2 2 3" xfId="46163" xr:uid="{00000000-0005-0000-0000-0000A2780000}"/>
    <cellStyle name="40 % - Markeringsfarve5 15 2 3" xfId="24177" xr:uid="{00000000-0005-0000-0000-0000A3780000}"/>
    <cellStyle name="40 % - Markeringsfarve5 15 2 4" xfId="39164" xr:uid="{00000000-0005-0000-0000-0000A4780000}"/>
    <cellStyle name="40 % - Markeringsfarve5 15 3" xfId="12967" xr:uid="{00000000-0005-0000-0000-0000A5780000}"/>
    <cellStyle name="40 % - Markeringsfarve5 15 3 2" xfId="29287" xr:uid="{00000000-0005-0000-0000-0000A6780000}"/>
    <cellStyle name="40 % - Markeringsfarve5 15 3 3" xfId="44252" xr:uid="{00000000-0005-0000-0000-0000A7780000}"/>
    <cellStyle name="40 % - Markeringsfarve5 15 4" xfId="22265" xr:uid="{00000000-0005-0000-0000-0000A8780000}"/>
    <cellStyle name="40 % - Markeringsfarve5 15 5" xfId="37253" xr:uid="{00000000-0005-0000-0000-0000A9780000}"/>
    <cellStyle name="40 % - Markeringsfarve5 16" xfId="4831" xr:uid="{00000000-0005-0000-0000-0000AA780000}"/>
    <cellStyle name="40 % - Markeringsfarve5 16 2" xfId="9219" xr:uid="{00000000-0005-0000-0000-0000AB780000}"/>
    <cellStyle name="40 % - Markeringsfarve5 16 2 2" xfId="16685" xr:uid="{00000000-0005-0000-0000-0000AC780000}"/>
    <cellStyle name="40 % - Markeringsfarve5 16 2 2 2" xfId="33000" xr:uid="{00000000-0005-0000-0000-0000AD780000}"/>
    <cellStyle name="40 % - Markeringsfarve5 16 2 2 3" xfId="47964" xr:uid="{00000000-0005-0000-0000-0000AE780000}"/>
    <cellStyle name="40 % - Markeringsfarve5 16 2 3" xfId="25978" xr:uid="{00000000-0005-0000-0000-0000AF780000}"/>
    <cellStyle name="40 % - Markeringsfarve5 16 2 4" xfId="40965" xr:uid="{00000000-0005-0000-0000-0000B0780000}"/>
    <cellStyle name="40 % - Markeringsfarve5 16 3" xfId="12968" xr:uid="{00000000-0005-0000-0000-0000B1780000}"/>
    <cellStyle name="40 % - Markeringsfarve5 16 3 2" xfId="29288" xr:uid="{00000000-0005-0000-0000-0000B2780000}"/>
    <cellStyle name="40 % - Markeringsfarve5 16 3 3" xfId="44253" xr:uid="{00000000-0005-0000-0000-0000B3780000}"/>
    <cellStyle name="40 % - Markeringsfarve5 16 4" xfId="22266" xr:uid="{00000000-0005-0000-0000-0000B4780000}"/>
    <cellStyle name="40 % - Markeringsfarve5 16 5" xfId="37254" xr:uid="{00000000-0005-0000-0000-0000B5780000}"/>
    <cellStyle name="40 % - Markeringsfarve5 17" xfId="4832" xr:uid="{00000000-0005-0000-0000-0000B6780000}"/>
    <cellStyle name="40 % - Markeringsfarve5 17 2" xfId="7413" xr:uid="{00000000-0005-0000-0000-0000B7780000}"/>
    <cellStyle name="40 % - Markeringsfarve5 17 2 2" xfId="14902" xr:uid="{00000000-0005-0000-0000-0000B8780000}"/>
    <cellStyle name="40 % - Markeringsfarve5 17 2 2 2" xfId="31217" xr:uid="{00000000-0005-0000-0000-0000B9780000}"/>
    <cellStyle name="40 % - Markeringsfarve5 17 2 2 3" xfId="46181" xr:uid="{00000000-0005-0000-0000-0000BA780000}"/>
    <cellStyle name="40 % - Markeringsfarve5 17 2 3" xfId="24195" xr:uid="{00000000-0005-0000-0000-0000BB780000}"/>
    <cellStyle name="40 % - Markeringsfarve5 17 2 4" xfId="39182" xr:uid="{00000000-0005-0000-0000-0000BC780000}"/>
    <cellStyle name="40 % - Markeringsfarve5 17 3" xfId="12969" xr:uid="{00000000-0005-0000-0000-0000BD780000}"/>
    <cellStyle name="40 % - Markeringsfarve5 17 3 2" xfId="29289" xr:uid="{00000000-0005-0000-0000-0000BE780000}"/>
    <cellStyle name="40 % - Markeringsfarve5 17 3 3" xfId="44254" xr:uid="{00000000-0005-0000-0000-0000BF780000}"/>
    <cellStyle name="40 % - Markeringsfarve5 17 4" xfId="22267" xr:uid="{00000000-0005-0000-0000-0000C0780000}"/>
    <cellStyle name="40 % - Markeringsfarve5 17 5" xfId="37255" xr:uid="{00000000-0005-0000-0000-0000C1780000}"/>
    <cellStyle name="40 % - Markeringsfarve5 18" xfId="6072" xr:uid="{00000000-0005-0000-0000-0000C2780000}"/>
    <cellStyle name="40 % - Markeringsfarve5 18 2" xfId="13571" xr:uid="{00000000-0005-0000-0000-0000C3780000}"/>
    <cellStyle name="40 % - Markeringsfarve5 18 2 2" xfId="29886" xr:uid="{00000000-0005-0000-0000-0000C4780000}"/>
    <cellStyle name="40 % - Markeringsfarve5 18 2 3" xfId="44850" xr:uid="{00000000-0005-0000-0000-0000C5780000}"/>
    <cellStyle name="40 % - Markeringsfarve5 18 3" xfId="22864" xr:uid="{00000000-0005-0000-0000-0000C6780000}"/>
    <cellStyle name="40 % - Markeringsfarve5 18 4" xfId="37851" xr:uid="{00000000-0005-0000-0000-0000C7780000}"/>
    <cellStyle name="40 % - Markeringsfarve5 19" xfId="4815" xr:uid="{00000000-0005-0000-0000-0000C8780000}"/>
    <cellStyle name="40 % - Markeringsfarve5 19 2" xfId="12952" xr:uid="{00000000-0005-0000-0000-0000C9780000}"/>
    <cellStyle name="40 % - Markeringsfarve5 19 2 2" xfId="29272" xr:uid="{00000000-0005-0000-0000-0000CA780000}"/>
    <cellStyle name="40 % - Markeringsfarve5 19 2 3" xfId="44237" xr:uid="{00000000-0005-0000-0000-0000CB780000}"/>
    <cellStyle name="40 % - Markeringsfarve5 19 3" xfId="22250" xr:uid="{00000000-0005-0000-0000-0000CC780000}"/>
    <cellStyle name="40 % - Markeringsfarve5 19 4" xfId="37238" xr:uid="{00000000-0005-0000-0000-0000CD780000}"/>
    <cellStyle name="40 % - Markeringsfarve5 2" xfId="4833" xr:uid="{00000000-0005-0000-0000-0000CE780000}"/>
    <cellStyle name="40 % - Markeringsfarve5 2 10" xfId="4834" xr:uid="{00000000-0005-0000-0000-0000CF780000}"/>
    <cellStyle name="40 % - Markeringsfarve5 2 10 2" xfId="7423" xr:uid="{00000000-0005-0000-0000-0000D0780000}"/>
    <cellStyle name="40 % - Markeringsfarve5 2 10 2 2" xfId="14912" xr:uid="{00000000-0005-0000-0000-0000D1780000}"/>
    <cellStyle name="40 % - Markeringsfarve5 2 10 2 2 2" xfId="31227" xr:uid="{00000000-0005-0000-0000-0000D2780000}"/>
    <cellStyle name="40 % - Markeringsfarve5 2 10 2 2 3" xfId="46191" xr:uid="{00000000-0005-0000-0000-0000D3780000}"/>
    <cellStyle name="40 % - Markeringsfarve5 2 10 2 3" xfId="24205" xr:uid="{00000000-0005-0000-0000-0000D4780000}"/>
    <cellStyle name="40 % - Markeringsfarve5 2 10 2 4" xfId="39192" xr:uid="{00000000-0005-0000-0000-0000D5780000}"/>
    <cellStyle name="40 % - Markeringsfarve5 2 10 3" xfId="12971" xr:uid="{00000000-0005-0000-0000-0000D6780000}"/>
    <cellStyle name="40 % - Markeringsfarve5 2 10 3 2" xfId="29291" xr:uid="{00000000-0005-0000-0000-0000D7780000}"/>
    <cellStyle name="40 % - Markeringsfarve5 2 10 3 3" xfId="44256" xr:uid="{00000000-0005-0000-0000-0000D8780000}"/>
    <cellStyle name="40 % - Markeringsfarve5 2 10 4" xfId="22269" xr:uid="{00000000-0005-0000-0000-0000D9780000}"/>
    <cellStyle name="40 % - Markeringsfarve5 2 10 5" xfId="37257" xr:uid="{00000000-0005-0000-0000-0000DA780000}"/>
    <cellStyle name="40 % - Markeringsfarve5 2 11" xfId="4835" xr:uid="{00000000-0005-0000-0000-0000DB780000}"/>
    <cellStyle name="40 % - Markeringsfarve5 2 11 2" xfId="9387" xr:uid="{00000000-0005-0000-0000-0000DC780000}"/>
    <cellStyle name="40 % - Markeringsfarve5 2 11 2 2" xfId="16845" xr:uid="{00000000-0005-0000-0000-0000DD780000}"/>
    <cellStyle name="40 % - Markeringsfarve5 2 11 2 2 2" xfId="33160" xr:uid="{00000000-0005-0000-0000-0000DE780000}"/>
    <cellStyle name="40 % - Markeringsfarve5 2 11 2 2 3" xfId="48124" xr:uid="{00000000-0005-0000-0000-0000DF780000}"/>
    <cellStyle name="40 % - Markeringsfarve5 2 11 2 3" xfId="26138" xr:uid="{00000000-0005-0000-0000-0000E0780000}"/>
    <cellStyle name="40 % - Markeringsfarve5 2 11 2 4" xfId="41125" xr:uid="{00000000-0005-0000-0000-0000E1780000}"/>
    <cellStyle name="40 % - Markeringsfarve5 2 11 3" xfId="12972" xr:uid="{00000000-0005-0000-0000-0000E2780000}"/>
    <cellStyle name="40 % - Markeringsfarve5 2 11 3 2" xfId="29292" xr:uid="{00000000-0005-0000-0000-0000E3780000}"/>
    <cellStyle name="40 % - Markeringsfarve5 2 11 3 3" xfId="44257" xr:uid="{00000000-0005-0000-0000-0000E4780000}"/>
    <cellStyle name="40 % - Markeringsfarve5 2 11 4" xfId="22270" xr:uid="{00000000-0005-0000-0000-0000E5780000}"/>
    <cellStyle name="40 % - Markeringsfarve5 2 11 5" xfId="37258" xr:uid="{00000000-0005-0000-0000-0000E6780000}"/>
    <cellStyle name="40 % - Markeringsfarve5 2 12" xfId="6647" xr:uid="{00000000-0005-0000-0000-0000E7780000}"/>
    <cellStyle name="40 % - Markeringsfarve5 2 12 2" xfId="14143" xr:uid="{00000000-0005-0000-0000-0000E8780000}"/>
    <cellStyle name="40 % - Markeringsfarve5 2 12 2 2" xfId="30458" xr:uid="{00000000-0005-0000-0000-0000E9780000}"/>
    <cellStyle name="40 % - Markeringsfarve5 2 12 2 3" xfId="45422" xr:uid="{00000000-0005-0000-0000-0000EA780000}"/>
    <cellStyle name="40 % - Markeringsfarve5 2 12 3" xfId="23436" xr:uid="{00000000-0005-0000-0000-0000EB780000}"/>
    <cellStyle name="40 % - Markeringsfarve5 2 12 4" xfId="38423" xr:uid="{00000000-0005-0000-0000-0000EC780000}"/>
    <cellStyle name="40 % - Markeringsfarve5 2 13" xfId="12970" xr:uid="{00000000-0005-0000-0000-0000ED780000}"/>
    <cellStyle name="40 % - Markeringsfarve5 2 13 2" xfId="29290" xr:uid="{00000000-0005-0000-0000-0000EE780000}"/>
    <cellStyle name="40 % - Markeringsfarve5 2 13 3" xfId="44255" xr:uid="{00000000-0005-0000-0000-0000EF780000}"/>
    <cellStyle name="40 % - Markeringsfarve5 2 14" xfId="22268" xr:uid="{00000000-0005-0000-0000-0000F0780000}"/>
    <cellStyle name="40 % - Markeringsfarve5 2 15" xfId="37256" xr:uid="{00000000-0005-0000-0000-0000F1780000}"/>
    <cellStyle name="40 % - Markeringsfarve5 2 2" xfId="4836" xr:uid="{00000000-0005-0000-0000-0000F2780000}"/>
    <cellStyle name="40 % - Markeringsfarve5 2 2 10" xfId="6648" xr:uid="{00000000-0005-0000-0000-0000F3780000}"/>
    <cellStyle name="40 % - Markeringsfarve5 2 2 10 2" xfId="14144" xr:uid="{00000000-0005-0000-0000-0000F4780000}"/>
    <cellStyle name="40 % - Markeringsfarve5 2 2 10 2 2" xfId="30459" xr:uid="{00000000-0005-0000-0000-0000F5780000}"/>
    <cellStyle name="40 % - Markeringsfarve5 2 2 10 2 3" xfId="45423" xr:uid="{00000000-0005-0000-0000-0000F6780000}"/>
    <cellStyle name="40 % - Markeringsfarve5 2 2 10 3" xfId="23437" xr:uid="{00000000-0005-0000-0000-0000F7780000}"/>
    <cellStyle name="40 % - Markeringsfarve5 2 2 10 4" xfId="38424" xr:uid="{00000000-0005-0000-0000-0000F8780000}"/>
    <cellStyle name="40 % - Markeringsfarve5 2 2 11" xfId="12973" xr:uid="{00000000-0005-0000-0000-0000F9780000}"/>
    <cellStyle name="40 % - Markeringsfarve5 2 2 11 2" xfId="29293" xr:uid="{00000000-0005-0000-0000-0000FA780000}"/>
    <cellStyle name="40 % - Markeringsfarve5 2 2 11 3" xfId="44258" xr:uid="{00000000-0005-0000-0000-0000FB780000}"/>
    <cellStyle name="40 % - Markeringsfarve5 2 2 12" xfId="22271" xr:uid="{00000000-0005-0000-0000-0000FC780000}"/>
    <cellStyle name="40 % - Markeringsfarve5 2 2 13" xfId="37259" xr:uid="{00000000-0005-0000-0000-0000FD780000}"/>
    <cellStyle name="40 % - Markeringsfarve5 2 2 2" xfId="4837" xr:uid="{00000000-0005-0000-0000-0000FE780000}"/>
    <cellStyle name="40 % - Markeringsfarve5 2 2 2 2" xfId="4838" xr:uid="{00000000-0005-0000-0000-0000FF780000}"/>
    <cellStyle name="40 % - Markeringsfarve5 2 2 2 2 2" xfId="4839" xr:uid="{00000000-0005-0000-0000-000000790000}"/>
    <cellStyle name="40 % - Markeringsfarve5 2 2 2 2 2 2" xfId="8354" xr:uid="{00000000-0005-0000-0000-000001790000}"/>
    <cellStyle name="40 % - Markeringsfarve5 2 2 2 2 2 2 2" xfId="15833" xr:uid="{00000000-0005-0000-0000-000002790000}"/>
    <cellStyle name="40 % - Markeringsfarve5 2 2 2 2 2 2 2 2" xfId="32148" xr:uid="{00000000-0005-0000-0000-000003790000}"/>
    <cellStyle name="40 % - Markeringsfarve5 2 2 2 2 2 2 2 3" xfId="47112" xr:uid="{00000000-0005-0000-0000-000004790000}"/>
    <cellStyle name="40 % - Markeringsfarve5 2 2 2 2 2 2 3" xfId="25126" xr:uid="{00000000-0005-0000-0000-000005790000}"/>
    <cellStyle name="40 % - Markeringsfarve5 2 2 2 2 2 2 4" xfId="40113" xr:uid="{00000000-0005-0000-0000-000006790000}"/>
    <cellStyle name="40 % - Markeringsfarve5 2 2 2 2 2 3" xfId="12976" xr:uid="{00000000-0005-0000-0000-000007790000}"/>
    <cellStyle name="40 % - Markeringsfarve5 2 2 2 2 2 3 2" xfId="29296" xr:uid="{00000000-0005-0000-0000-000008790000}"/>
    <cellStyle name="40 % - Markeringsfarve5 2 2 2 2 2 3 3" xfId="44261" xr:uid="{00000000-0005-0000-0000-000009790000}"/>
    <cellStyle name="40 % - Markeringsfarve5 2 2 2 2 2 4" xfId="22274" xr:uid="{00000000-0005-0000-0000-00000A790000}"/>
    <cellStyle name="40 % - Markeringsfarve5 2 2 2 2 2 5" xfId="37262" xr:uid="{00000000-0005-0000-0000-00000B790000}"/>
    <cellStyle name="40 % - Markeringsfarve5 2 2 2 2 3" xfId="6925" xr:uid="{00000000-0005-0000-0000-00000C790000}"/>
    <cellStyle name="40 % - Markeringsfarve5 2 2 2 2 3 2" xfId="14420" xr:uid="{00000000-0005-0000-0000-00000D790000}"/>
    <cellStyle name="40 % - Markeringsfarve5 2 2 2 2 3 2 2" xfId="30735" xr:uid="{00000000-0005-0000-0000-00000E790000}"/>
    <cellStyle name="40 % - Markeringsfarve5 2 2 2 2 3 2 3" xfId="45699" xr:uid="{00000000-0005-0000-0000-00000F790000}"/>
    <cellStyle name="40 % - Markeringsfarve5 2 2 2 2 3 3" xfId="23713" xr:uid="{00000000-0005-0000-0000-000010790000}"/>
    <cellStyle name="40 % - Markeringsfarve5 2 2 2 2 3 4" xfId="38700" xr:uid="{00000000-0005-0000-0000-000011790000}"/>
    <cellStyle name="40 % - Markeringsfarve5 2 2 2 2 4" xfId="12975" xr:uid="{00000000-0005-0000-0000-000012790000}"/>
    <cellStyle name="40 % - Markeringsfarve5 2 2 2 2 4 2" xfId="29295" xr:uid="{00000000-0005-0000-0000-000013790000}"/>
    <cellStyle name="40 % - Markeringsfarve5 2 2 2 2 4 3" xfId="44260" xr:uid="{00000000-0005-0000-0000-000014790000}"/>
    <cellStyle name="40 % - Markeringsfarve5 2 2 2 2 5" xfId="22273" xr:uid="{00000000-0005-0000-0000-000015790000}"/>
    <cellStyle name="40 % - Markeringsfarve5 2 2 2 2 6" xfId="37261" xr:uid="{00000000-0005-0000-0000-000016790000}"/>
    <cellStyle name="40 % - Markeringsfarve5 2 2 2 3" xfId="4840" xr:uid="{00000000-0005-0000-0000-000017790000}"/>
    <cellStyle name="40 % - Markeringsfarve5 2 2 2 3 2" xfId="7584" xr:uid="{00000000-0005-0000-0000-000018790000}"/>
    <cellStyle name="40 % - Markeringsfarve5 2 2 2 3 2 2" xfId="15073" xr:uid="{00000000-0005-0000-0000-000019790000}"/>
    <cellStyle name="40 % - Markeringsfarve5 2 2 2 3 2 2 2" xfId="31388" xr:uid="{00000000-0005-0000-0000-00001A790000}"/>
    <cellStyle name="40 % - Markeringsfarve5 2 2 2 3 2 2 3" xfId="46352" xr:uid="{00000000-0005-0000-0000-00001B790000}"/>
    <cellStyle name="40 % - Markeringsfarve5 2 2 2 3 2 3" xfId="24366" xr:uid="{00000000-0005-0000-0000-00001C790000}"/>
    <cellStyle name="40 % - Markeringsfarve5 2 2 2 3 2 4" xfId="39353" xr:uid="{00000000-0005-0000-0000-00001D790000}"/>
    <cellStyle name="40 % - Markeringsfarve5 2 2 2 3 3" xfId="12977" xr:uid="{00000000-0005-0000-0000-00001E790000}"/>
    <cellStyle name="40 % - Markeringsfarve5 2 2 2 3 3 2" xfId="29297" xr:uid="{00000000-0005-0000-0000-00001F790000}"/>
    <cellStyle name="40 % - Markeringsfarve5 2 2 2 3 3 3" xfId="44262" xr:uid="{00000000-0005-0000-0000-000020790000}"/>
    <cellStyle name="40 % - Markeringsfarve5 2 2 2 3 4" xfId="22275" xr:uid="{00000000-0005-0000-0000-000021790000}"/>
    <cellStyle name="40 % - Markeringsfarve5 2 2 2 3 5" xfId="37263" xr:uid="{00000000-0005-0000-0000-000022790000}"/>
    <cellStyle name="40 % - Markeringsfarve5 2 2 2 4" xfId="4841" xr:uid="{00000000-0005-0000-0000-000023790000}"/>
    <cellStyle name="40 % - Markeringsfarve5 2 2 2 4 2" xfId="9345" xr:uid="{00000000-0005-0000-0000-000024790000}"/>
    <cellStyle name="40 % - Markeringsfarve5 2 2 2 4 2 2" xfId="16805" xr:uid="{00000000-0005-0000-0000-000025790000}"/>
    <cellStyle name="40 % - Markeringsfarve5 2 2 2 4 2 2 2" xfId="33120" xr:uid="{00000000-0005-0000-0000-000026790000}"/>
    <cellStyle name="40 % - Markeringsfarve5 2 2 2 4 2 2 3" xfId="48084" xr:uid="{00000000-0005-0000-0000-000027790000}"/>
    <cellStyle name="40 % - Markeringsfarve5 2 2 2 4 2 3" xfId="26098" xr:uid="{00000000-0005-0000-0000-000028790000}"/>
    <cellStyle name="40 % - Markeringsfarve5 2 2 2 4 2 4" xfId="41085" xr:uid="{00000000-0005-0000-0000-000029790000}"/>
    <cellStyle name="40 % - Markeringsfarve5 2 2 2 4 3" xfId="12978" xr:uid="{00000000-0005-0000-0000-00002A790000}"/>
    <cellStyle name="40 % - Markeringsfarve5 2 2 2 4 3 2" xfId="29298" xr:uid="{00000000-0005-0000-0000-00002B790000}"/>
    <cellStyle name="40 % - Markeringsfarve5 2 2 2 4 3 3" xfId="44263" xr:uid="{00000000-0005-0000-0000-00002C790000}"/>
    <cellStyle name="40 % - Markeringsfarve5 2 2 2 4 4" xfId="22276" xr:uid="{00000000-0005-0000-0000-00002D790000}"/>
    <cellStyle name="40 % - Markeringsfarve5 2 2 2 4 5" xfId="37264" xr:uid="{00000000-0005-0000-0000-00002E790000}"/>
    <cellStyle name="40 % - Markeringsfarve5 2 2 2 5" xfId="6649" xr:uid="{00000000-0005-0000-0000-00002F790000}"/>
    <cellStyle name="40 % - Markeringsfarve5 2 2 2 5 2" xfId="14145" xr:uid="{00000000-0005-0000-0000-000030790000}"/>
    <cellStyle name="40 % - Markeringsfarve5 2 2 2 5 2 2" xfId="30460" xr:uid="{00000000-0005-0000-0000-000031790000}"/>
    <cellStyle name="40 % - Markeringsfarve5 2 2 2 5 2 3" xfId="45424" xr:uid="{00000000-0005-0000-0000-000032790000}"/>
    <cellStyle name="40 % - Markeringsfarve5 2 2 2 5 3" xfId="23438" xr:uid="{00000000-0005-0000-0000-000033790000}"/>
    <cellStyle name="40 % - Markeringsfarve5 2 2 2 5 4" xfId="38425" xr:uid="{00000000-0005-0000-0000-000034790000}"/>
    <cellStyle name="40 % - Markeringsfarve5 2 2 2 6" xfId="12974" xr:uid="{00000000-0005-0000-0000-000035790000}"/>
    <cellStyle name="40 % - Markeringsfarve5 2 2 2 6 2" xfId="29294" xr:uid="{00000000-0005-0000-0000-000036790000}"/>
    <cellStyle name="40 % - Markeringsfarve5 2 2 2 6 3" xfId="44259" xr:uid="{00000000-0005-0000-0000-000037790000}"/>
    <cellStyle name="40 % - Markeringsfarve5 2 2 2 7" xfId="22272" xr:uid="{00000000-0005-0000-0000-000038790000}"/>
    <cellStyle name="40 % - Markeringsfarve5 2 2 2 8" xfId="37260" xr:uid="{00000000-0005-0000-0000-000039790000}"/>
    <cellStyle name="40 % - Markeringsfarve5 2 2 3" xfId="4842" xr:uid="{00000000-0005-0000-0000-00003A790000}"/>
    <cellStyle name="40 % - Markeringsfarve5 2 2 3 2" xfId="4843" xr:uid="{00000000-0005-0000-0000-00003B790000}"/>
    <cellStyle name="40 % - Markeringsfarve5 2 2 3 2 2" xfId="4844" xr:uid="{00000000-0005-0000-0000-00003C790000}"/>
    <cellStyle name="40 % - Markeringsfarve5 2 2 3 2 2 2" xfId="8490" xr:uid="{00000000-0005-0000-0000-00003D790000}"/>
    <cellStyle name="40 % - Markeringsfarve5 2 2 3 2 2 2 2" xfId="15969" xr:uid="{00000000-0005-0000-0000-00003E790000}"/>
    <cellStyle name="40 % - Markeringsfarve5 2 2 3 2 2 2 2 2" xfId="32284" xr:uid="{00000000-0005-0000-0000-00003F790000}"/>
    <cellStyle name="40 % - Markeringsfarve5 2 2 3 2 2 2 2 3" xfId="47248" xr:uid="{00000000-0005-0000-0000-000040790000}"/>
    <cellStyle name="40 % - Markeringsfarve5 2 2 3 2 2 2 3" xfId="25262" xr:uid="{00000000-0005-0000-0000-000041790000}"/>
    <cellStyle name="40 % - Markeringsfarve5 2 2 3 2 2 2 4" xfId="40249" xr:uid="{00000000-0005-0000-0000-000042790000}"/>
    <cellStyle name="40 % - Markeringsfarve5 2 2 3 2 2 3" xfId="12981" xr:uid="{00000000-0005-0000-0000-000043790000}"/>
    <cellStyle name="40 % - Markeringsfarve5 2 2 3 2 2 3 2" xfId="29301" xr:uid="{00000000-0005-0000-0000-000044790000}"/>
    <cellStyle name="40 % - Markeringsfarve5 2 2 3 2 2 3 3" xfId="44266" xr:uid="{00000000-0005-0000-0000-000045790000}"/>
    <cellStyle name="40 % - Markeringsfarve5 2 2 3 2 2 4" xfId="22279" xr:uid="{00000000-0005-0000-0000-000046790000}"/>
    <cellStyle name="40 % - Markeringsfarve5 2 2 3 2 2 5" xfId="37267" xr:uid="{00000000-0005-0000-0000-000047790000}"/>
    <cellStyle name="40 % - Markeringsfarve5 2 2 3 2 3" xfId="7036" xr:uid="{00000000-0005-0000-0000-000048790000}"/>
    <cellStyle name="40 % - Markeringsfarve5 2 2 3 2 3 2" xfId="14531" xr:uid="{00000000-0005-0000-0000-000049790000}"/>
    <cellStyle name="40 % - Markeringsfarve5 2 2 3 2 3 2 2" xfId="30846" xr:uid="{00000000-0005-0000-0000-00004A790000}"/>
    <cellStyle name="40 % - Markeringsfarve5 2 2 3 2 3 2 3" xfId="45810" xr:uid="{00000000-0005-0000-0000-00004B790000}"/>
    <cellStyle name="40 % - Markeringsfarve5 2 2 3 2 3 3" xfId="23824" xr:uid="{00000000-0005-0000-0000-00004C790000}"/>
    <cellStyle name="40 % - Markeringsfarve5 2 2 3 2 3 4" xfId="38811" xr:uid="{00000000-0005-0000-0000-00004D790000}"/>
    <cellStyle name="40 % - Markeringsfarve5 2 2 3 2 4" xfId="12980" xr:uid="{00000000-0005-0000-0000-00004E790000}"/>
    <cellStyle name="40 % - Markeringsfarve5 2 2 3 2 4 2" xfId="29300" xr:uid="{00000000-0005-0000-0000-00004F790000}"/>
    <cellStyle name="40 % - Markeringsfarve5 2 2 3 2 4 3" xfId="44265" xr:uid="{00000000-0005-0000-0000-000050790000}"/>
    <cellStyle name="40 % - Markeringsfarve5 2 2 3 2 5" xfId="22278" xr:uid="{00000000-0005-0000-0000-000051790000}"/>
    <cellStyle name="40 % - Markeringsfarve5 2 2 3 2 6" xfId="37266" xr:uid="{00000000-0005-0000-0000-000052790000}"/>
    <cellStyle name="40 % - Markeringsfarve5 2 2 3 3" xfId="4845" xr:uid="{00000000-0005-0000-0000-000053790000}"/>
    <cellStyle name="40 % - Markeringsfarve5 2 2 3 3 2" xfId="7720" xr:uid="{00000000-0005-0000-0000-000054790000}"/>
    <cellStyle name="40 % - Markeringsfarve5 2 2 3 3 2 2" xfId="15209" xr:uid="{00000000-0005-0000-0000-000055790000}"/>
    <cellStyle name="40 % - Markeringsfarve5 2 2 3 3 2 2 2" xfId="31524" xr:uid="{00000000-0005-0000-0000-000056790000}"/>
    <cellStyle name="40 % - Markeringsfarve5 2 2 3 3 2 2 3" xfId="46488" xr:uid="{00000000-0005-0000-0000-000057790000}"/>
    <cellStyle name="40 % - Markeringsfarve5 2 2 3 3 2 3" xfId="24502" xr:uid="{00000000-0005-0000-0000-000058790000}"/>
    <cellStyle name="40 % - Markeringsfarve5 2 2 3 3 2 4" xfId="39489" xr:uid="{00000000-0005-0000-0000-000059790000}"/>
    <cellStyle name="40 % - Markeringsfarve5 2 2 3 3 3" xfId="12982" xr:uid="{00000000-0005-0000-0000-00005A790000}"/>
    <cellStyle name="40 % - Markeringsfarve5 2 2 3 3 3 2" xfId="29302" xr:uid="{00000000-0005-0000-0000-00005B790000}"/>
    <cellStyle name="40 % - Markeringsfarve5 2 2 3 3 3 3" xfId="44267" xr:uid="{00000000-0005-0000-0000-00005C790000}"/>
    <cellStyle name="40 % - Markeringsfarve5 2 2 3 3 4" xfId="22280" xr:uid="{00000000-0005-0000-0000-00005D790000}"/>
    <cellStyle name="40 % - Markeringsfarve5 2 2 3 3 5" xfId="37268" xr:uid="{00000000-0005-0000-0000-00005E790000}"/>
    <cellStyle name="40 % - Markeringsfarve5 2 2 3 4" xfId="4846" xr:uid="{00000000-0005-0000-0000-00005F790000}"/>
    <cellStyle name="40 % - Markeringsfarve5 2 2 3 4 2" xfId="9069" xr:uid="{00000000-0005-0000-0000-000060790000}"/>
    <cellStyle name="40 % - Markeringsfarve5 2 2 3 4 2 2" xfId="16540" xr:uid="{00000000-0005-0000-0000-000061790000}"/>
    <cellStyle name="40 % - Markeringsfarve5 2 2 3 4 2 2 2" xfId="32855" xr:uid="{00000000-0005-0000-0000-000062790000}"/>
    <cellStyle name="40 % - Markeringsfarve5 2 2 3 4 2 2 3" xfId="47819" xr:uid="{00000000-0005-0000-0000-000063790000}"/>
    <cellStyle name="40 % - Markeringsfarve5 2 2 3 4 2 3" xfId="25833" xr:uid="{00000000-0005-0000-0000-000064790000}"/>
    <cellStyle name="40 % - Markeringsfarve5 2 2 3 4 2 4" xfId="40820" xr:uid="{00000000-0005-0000-0000-000065790000}"/>
    <cellStyle name="40 % - Markeringsfarve5 2 2 3 4 3" xfId="12983" xr:uid="{00000000-0005-0000-0000-000066790000}"/>
    <cellStyle name="40 % - Markeringsfarve5 2 2 3 4 3 2" xfId="29303" xr:uid="{00000000-0005-0000-0000-000067790000}"/>
    <cellStyle name="40 % - Markeringsfarve5 2 2 3 4 3 3" xfId="44268" xr:uid="{00000000-0005-0000-0000-000068790000}"/>
    <cellStyle name="40 % - Markeringsfarve5 2 2 3 4 4" xfId="22281" xr:uid="{00000000-0005-0000-0000-000069790000}"/>
    <cellStyle name="40 % - Markeringsfarve5 2 2 3 4 5" xfId="37269" xr:uid="{00000000-0005-0000-0000-00006A790000}"/>
    <cellStyle name="40 % - Markeringsfarve5 2 2 3 5" xfId="6650" xr:uid="{00000000-0005-0000-0000-00006B790000}"/>
    <cellStyle name="40 % - Markeringsfarve5 2 2 3 5 2" xfId="14146" xr:uid="{00000000-0005-0000-0000-00006C790000}"/>
    <cellStyle name="40 % - Markeringsfarve5 2 2 3 5 2 2" xfId="30461" xr:uid="{00000000-0005-0000-0000-00006D790000}"/>
    <cellStyle name="40 % - Markeringsfarve5 2 2 3 5 2 3" xfId="45425" xr:uid="{00000000-0005-0000-0000-00006E790000}"/>
    <cellStyle name="40 % - Markeringsfarve5 2 2 3 5 3" xfId="23439" xr:uid="{00000000-0005-0000-0000-00006F790000}"/>
    <cellStyle name="40 % - Markeringsfarve5 2 2 3 5 4" xfId="38426" xr:uid="{00000000-0005-0000-0000-000070790000}"/>
    <cellStyle name="40 % - Markeringsfarve5 2 2 3 6" xfId="12979" xr:uid="{00000000-0005-0000-0000-000071790000}"/>
    <cellStyle name="40 % - Markeringsfarve5 2 2 3 6 2" xfId="29299" xr:uid="{00000000-0005-0000-0000-000072790000}"/>
    <cellStyle name="40 % - Markeringsfarve5 2 2 3 6 3" xfId="44264" xr:uid="{00000000-0005-0000-0000-000073790000}"/>
    <cellStyle name="40 % - Markeringsfarve5 2 2 3 7" xfId="22277" xr:uid="{00000000-0005-0000-0000-000074790000}"/>
    <cellStyle name="40 % - Markeringsfarve5 2 2 3 8" xfId="37265" xr:uid="{00000000-0005-0000-0000-000075790000}"/>
    <cellStyle name="40 % - Markeringsfarve5 2 2 4" xfId="4847" xr:uid="{00000000-0005-0000-0000-000076790000}"/>
    <cellStyle name="40 % - Markeringsfarve5 2 2 4 2" xfId="4848" xr:uid="{00000000-0005-0000-0000-000077790000}"/>
    <cellStyle name="40 % - Markeringsfarve5 2 2 4 2 2" xfId="4849" xr:uid="{00000000-0005-0000-0000-000078790000}"/>
    <cellStyle name="40 % - Markeringsfarve5 2 2 4 2 2 2" xfId="8592" xr:uid="{00000000-0005-0000-0000-000079790000}"/>
    <cellStyle name="40 % - Markeringsfarve5 2 2 4 2 2 2 2" xfId="16071" xr:uid="{00000000-0005-0000-0000-00007A790000}"/>
    <cellStyle name="40 % - Markeringsfarve5 2 2 4 2 2 2 2 2" xfId="32386" xr:uid="{00000000-0005-0000-0000-00007B790000}"/>
    <cellStyle name="40 % - Markeringsfarve5 2 2 4 2 2 2 2 3" xfId="47350" xr:uid="{00000000-0005-0000-0000-00007C790000}"/>
    <cellStyle name="40 % - Markeringsfarve5 2 2 4 2 2 2 3" xfId="25364" xr:uid="{00000000-0005-0000-0000-00007D790000}"/>
    <cellStyle name="40 % - Markeringsfarve5 2 2 4 2 2 2 4" xfId="40351" xr:uid="{00000000-0005-0000-0000-00007E790000}"/>
    <cellStyle name="40 % - Markeringsfarve5 2 2 4 2 2 3" xfId="12986" xr:uid="{00000000-0005-0000-0000-00007F790000}"/>
    <cellStyle name="40 % - Markeringsfarve5 2 2 4 2 2 3 2" xfId="29306" xr:uid="{00000000-0005-0000-0000-000080790000}"/>
    <cellStyle name="40 % - Markeringsfarve5 2 2 4 2 2 3 3" xfId="44271" xr:uid="{00000000-0005-0000-0000-000081790000}"/>
    <cellStyle name="40 % - Markeringsfarve5 2 2 4 2 2 4" xfId="22284" xr:uid="{00000000-0005-0000-0000-000082790000}"/>
    <cellStyle name="40 % - Markeringsfarve5 2 2 4 2 2 5" xfId="37272" xr:uid="{00000000-0005-0000-0000-000083790000}"/>
    <cellStyle name="40 % - Markeringsfarve5 2 2 4 2 3" xfId="7127" xr:uid="{00000000-0005-0000-0000-000084790000}"/>
    <cellStyle name="40 % - Markeringsfarve5 2 2 4 2 3 2" xfId="14619" xr:uid="{00000000-0005-0000-0000-000085790000}"/>
    <cellStyle name="40 % - Markeringsfarve5 2 2 4 2 3 2 2" xfId="30934" xr:uid="{00000000-0005-0000-0000-000086790000}"/>
    <cellStyle name="40 % - Markeringsfarve5 2 2 4 2 3 2 3" xfId="45898" xr:uid="{00000000-0005-0000-0000-000087790000}"/>
    <cellStyle name="40 % - Markeringsfarve5 2 2 4 2 3 3" xfId="23912" xr:uid="{00000000-0005-0000-0000-000088790000}"/>
    <cellStyle name="40 % - Markeringsfarve5 2 2 4 2 3 4" xfId="38899" xr:uid="{00000000-0005-0000-0000-000089790000}"/>
    <cellStyle name="40 % - Markeringsfarve5 2 2 4 2 4" xfId="12985" xr:uid="{00000000-0005-0000-0000-00008A790000}"/>
    <cellStyle name="40 % - Markeringsfarve5 2 2 4 2 4 2" xfId="29305" xr:uid="{00000000-0005-0000-0000-00008B790000}"/>
    <cellStyle name="40 % - Markeringsfarve5 2 2 4 2 4 3" xfId="44270" xr:uid="{00000000-0005-0000-0000-00008C790000}"/>
    <cellStyle name="40 % - Markeringsfarve5 2 2 4 2 5" xfId="22283" xr:uid="{00000000-0005-0000-0000-00008D790000}"/>
    <cellStyle name="40 % - Markeringsfarve5 2 2 4 2 6" xfId="37271" xr:uid="{00000000-0005-0000-0000-00008E790000}"/>
    <cellStyle name="40 % - Markeringsfarve5 2 2 4 3" xfId="4850" xr:uid="{00000000-0005-0000-0000-00008F790000}"/>
    <cellStyle name="40 % - Markeringsfarve5 2 2 4 3 2" xfId="7868" xr:uid="{00000000-0005-0000-0000-000090790000}"/>
    <cellStyle name="40 % - Markeringsfarve5 2 2 4 3 2 2" xfId="15356" xr:uid="{00000000-0005-0000-0000-000091790000}"/>
    <cellStyle name="40 % - Markeringsfarve5 2 2 4 3 2 2 2" xfId="31671" xr:uid="{00000000-0005-0000-0000-000092790000}"/>
    <cellStyle name="40 % - Markeringsfarve5 2 2 4 3 2 2 3" xfId="46635" xr:uid="{00000000-0005-0000-0000-000093790000}"/>
    <cellStyle name="40 % - Markeringsfarve5 2 2 4 3 2 3" xfId="24649" xr:uid="{00000000-0005-0000-0000-000094790000}"/>
    <cellStyle name="40 % - Markeringsfarve5 2 2 4 3 2 4" xfId="39636" xr:uid="{00000000-0005-0000-0000-000095790000}"/>
    <cellStyle name="40 % - Markeringsfarve5 2 2 4 3 3" xfId="12987" xr:uid="{00000000-0005-0000-0000-000096790000}"/>
    <cellStyle name="40 % - Markeringsfarve5 2 2 4 3 3 2" xfId="29307" xr:uid="{00000000-0005-0000-0000-000097790000}"/>
    <cellStyle name="40 % - Markeringsfarve5 2 2 4 3 3 3" xfId="44272" xr:uid="{00000000-0005-0000-0000-000098790000}"/>
    <cellStyle name="40 % - Markeringsfarve5 2 2 4 3 4" xfId="22285" xr:uid="{00000000-0005-0000-0000-000099790000}"/>
    <cellStyle name="40 % - Markeringsfarve5 2 2 4 3 5" xfId="37273" xr:uid="{00000000-0005-0000-0000-00009A790000}"/>
    <cellStyle name="40 % - Markeringsfarve5 2 2 4 4" xfId="4851" xr:uid="{00000000-0005-0000-0000-00009B790000}"/>
    <cellStyle name="40 % - Markeringsfarve5 2 2 4 4 2" xfId="9301" xr:uid="{00000000-0005-0000-0000-00009C790000}"/>
    <cellStyle name="40 % - Markeringsfarve5 2 2 4 4 2 2" xfId="16762" xr:uid="{00000000-0005-0000-0000-00009D790000}"/>
    <cellStyle name="40 % - Markeringsfarve5 2 2 4 4 2 2 2" xfId="33077" xr:uid="{00000000-0005-0000-0000-00009E790000}"/>
    <cellStyle name="40 % - Markeringsfarve5 2 2 4 4 2 2 3" xfId="48041" xr:uid="{00000000-0005-0000-0000-00009F790000}"/>
    <cellStyle name="40 % - Markeringsfarve5 2 2 4 4 2 3" xfId="26055" xr:uid="{00000000-0005-0000-0000-0000A0790000}"/>
    <cellStyle name="40 % - Markeringsfarve5 2 2 4 4 2 4" xfId="41042" xr:uid="{00000000-0005-0000-0000-0000A1790000}"/>
    <cellStyle name="40 % - Markeringsfarve5 2 2 4 4 3" xfId="12988" xr:uid="{00000000-0005-0000-0000-0000A2790000}"/>
    <cellStyle name="40 % - Markeringsfarve5 2 2 4 4 3 2" xfId="29308" xr:uid="{00000000-0005-0000-0000-0000A3790000}"/>
    <cellStyle name="40 % - Markeringsfarve5 2 2 4 4 3 3" xfId="44273" xr:uid="{00000000-0005-0000-0000-0000A4790000}"/>
    <cellStyle name="40 % - Markeringsfarve5 2 2 4 4 4" xfId="22286" xr:uid="{00000000-0005-0000-0000-0000A5790000}"/>
    <cellStyle name="40 % - Markeringsfarve5 2 2 4 4 5" xfId="37274" xr:uid="{00000000-0005-0000-0000-0000A6790000}"/>
    <cellStyle name="40 % - Markeringsfarve5 2 2 4 5" xfId="6651" xr:uid="{00000000-0005-0000-0000-0000A7790000}"/>
    <cellStyle name="40 % - Markeringsfarve5 2 2 4 5 2" xfId="14147" xr:uid="{00000000-0005-0000-0000-0000A8790000}"/>
    <cellStyle name="40 % - Markeringsfarve5 2 2 4 5 2 2" xfId="30462" xr:uid="{00000000-0005-0000-0000-0000A9790000}"/>
    <cellStyle name="40 % - Markeringsfarve5 2 2 4 5 2 3" xfId="45426" xr:uid="{00000000-0005-0000-0000-0000AA790000}"/>
    <cellStyle name="40 % - Markeringsfarve5 2 2 4 5 3" xfId="23440" xr:uid="{00000000-0005-0000-0000-0000AB790000}"/>
    <cellStyle name="40 % - Markeringsfarve5 2 2 4 5 4" xfId="38427" xr:uid="{00000000-0005-0000-0000-0000AC790000}"/>
    <cellStyle name="40 % - Markeringsfarve5 2 2 4 6" xfId="12984" xr:uid="{00000000-0005-0000-0000-0000AD790000}"/>
    <cellStyle name="40 % - Markeringsfarve5 2 2 4 6 2" xfId="29304" xr:uid="{00000000-0005-0000-0000-0000AE790000}"/>
    <cellStyle name="40 % - Markeringsfarve5 2 2 4 6 3" xfId="44269" xr:uid="{00000000-0005-0000-0000-0000AF790000}"/>
    <cellStyle name="40 % - Markeringsfarve5 2 2 4 7" xfId="22282" xr:uid="{00000000-0005-0000-0000-0000B0790000}"/>
    <cellStyle name="40 % - Markeringsfarve5 2 2 4 8" xfId="37270" xr:uid="{00000000-0005-0000-0000-0000B1790000}"/>
    <cellStyle name="40 % - Markeringsfarve5 2 2 5" xfId="4852" xr:uid="{00000000-0005-0000-0000-0000B2790000}"/>
    <cellStyle name="40 % - Markeringsfarve5 2 2 5 2" xfId="4853" xr:uid="{00000000-0005-0000-0000-0000B3790000}"/>
    <cellStyle name="40 % - Markeringsfarve5 2 2 5 2 2" xfId="4854" xr:uid="{00000000-0005-0000-0000-0000B4790000}"/>
    <cellStyle name="40 % - Markeringsfarve5 2 2 5 2 2 2" xfId="8709" xr:uid="{00000000-0005-0000-0000-0000B5790000}"/>
    <cellStyle name="40 % - Markeringsfarve5 2 2 5 2 2 2 2" xfId="16188" xr:uid="{00000000-0005-0000-0000-0000B6790000}"/>
    <cellStyle name="40 % - Markeringsfarve5 2 2 5 2 2 2 2 2" xfId="32503" xr:uid="{00000000-0005-0000-0000-0000B7790000}"/>
    <cellStyle name="40 % - Markeringsfarve5 2 2 5 2 2 2 2 3" xfId="47467" xr:uid="{00000000-0005-0000-0000-0000B8790000}"/>
    <cellStyle name="40 % - Markeringsfarve5 2 2 5 2 2 2 3" xfId="25481" xr:uid="{00000000-0005-0000-0000-0000B9790000}"/>
    <cellStyle name="40 % - Markeringsfarve5 2 2 5 2 2 2 4" xfId="40468" xr:uid="{00000000-0005-0000-0000-0000BA790000}"/>
    <cellStyle name="40 % - Markeringsfarve5 2 2 5 2 2 3" xfId="12991" xr:uid="{00000000-0005-0000-0000-0000BB790000}"/>
    <cellStyle name="40 % - Markeringsfarve5 2 2 5 2 2 3 2" xfId="29311" xr:uid="{00000000-0005-0000-0000-0000BC790000}"/>
    <cellStyle name="40 % - Markeringsfarve5 2 2 5 2 2 3 3" xfId="44276" xr:uid="{00000000-0005-0000-0000-0000BD790000}"/>
    <cellStyle name="40 % - Markeringsfarve5 2 2 5 2 2 4" xfId="22289" xr:uid="{00000000-0005-0000-0000-0000BE790000}"/>
    <cellStyle name="40 % - Markeringsfarve5 2 2 5 2 2 5" xfId="37277" xr:uid="{00000000-0005-0000-0000-0000BF790000}"/>
    <cellStyle name="40 % - Markeringsfarve5 2 2 5 2 3" xfId="7226" xr:uid="{00000000-0005-0000-0000-0000C0790000}"/>
    <cellStyle name="40 % - Markeringsfarve5 2 2 5 2 3 2" xfId="14718" xr:uid="{00000000-0005-0000-0000-0000C1790000}"/>
    <cellStyle name="40 % - Markeringsfarve5 2 2 5 2 3 2 2" xfId="31033" xr:uid="{00000000-0005-0000-0000-0000C2790000}"/>
    <cellStyle name="40 % - Markeringsfarve5 2 2 5 2 3 2 3" xfId="45997" xr:uid="{00000000-0005-0000-0000-0000C3790000}"/>
    <cellStyle name="40 % - Markeringsfarve5 2 2 5 2 3 3" xfId="24011" xr:uid="{00000000-0005-0000-0000-0000C4790000}"/>
    <cellStyle name="40 % - Markeringsfarve5 2 2 5 2 3 4" xfId="38998" xr:uid="{00000000-0005-0000-0000-0000C5790000}"/>
    <cellStyle name="40 % - Markeringsfarve5 2 2 5 2 4" xfId="12990" xr:uid="{00000000-0005-0000-0000-0000C6790000}"/>
    <cellStyle name="40 % - Markeringsfarve5 2 2 5 2 4 2" xfId="29310" xr:uid="{00000000-0005-0000-0000-0000C7790000}"/>
    <cellStyle name="40 % - Markeringsfarve5 2 2 5 2 4 3" xfId="44275" xr:uid="{00000000-0005-0000-0000-0000C8790000}"/>
    <cellStyle name="40 % - Markeringsfarve5 2 2 5 2 5" xfId="22288" xr:uid="{00000000-0005-0000-0000-0000C9790000}"/>
    <cellStyle name="40 % - Markeringsfarve5 2 2 5 2 6" xfId="37276" xr:uid="{00000000-0005-0000-0000-0000CA790000}"/>
    <cellStyle name="40 % - Markeringsfarve5 2 2 5 3" xfId="4855" xr:uid="{00000000-0005-0000-0000-0000CB790000}"/>
    <cellStyle name="40 % - Markeringsfarve5 2 2 5 3 2" xfId="7985" xr:uid="{00000000-0005-0000-0000-0000CC790000}"/>
    <cellStyle name="40 % - Markeringsfarve5 2 2 5 3 2 2" xfId="15473" xr:uid="{00000000-0005-0000-0000-0000CD790000}"/>
    <cellStyle name="40 % - Markeringsfarve5 2 2 5 3 2 2 2" xfId="31788" xr:uid="{00000000-0005-0000-0000-0000CE790000}"/>
    <cellStyle name="40 % - Markeringsfarve5 2 2 5 3 2 2 3" xfId="46752" xr:uid="{00000000-0005-0000-0000-0000CF790000}"/>
    <cellStyle name="40 % - Markeringsfarve5 2 2 5 3 2 3" xfId="24766" xr:uid="{00000000-0005-0000-0000-0000D0790000}"/>
    <cellStyle name="40 % - Markeringsfarve5 2 2 5 3 2 4" xfId="39753" xr:uid="{00000000-0005-0000-0000-0000D1790000}"/>
    <cellStyle name="40 % - Markeringsfarve5 2 2 5 3 3" xfId="12992" xr:uid="{00000000-0005-0000-0000-0000D2790000}"/>
    <cellStyle name="40 % - Markeringsfarve5 2 2 5 3 3 2" xfId="29312" xr:uid="{00000000-0005-0000-0000-0000D3790000}"/>
    <cellStyle name="40 % - Markeringsfarve5 2 2 5 3 3 3" xfId="44277" xr:uid="{00000000-0005-0000-0000-0000D4790000}"/>
    <cellStyle name="40 % - Markeringsfarve5 2 2 5 3 4" xfId="22290" xr:uid="{00000000-0005-0000-0000-0000D5790000}"/>
    <cellStyle name="40 % - Markeringsfarve5 2 2 5 3 5" xfId="37278" xr:uid="{00000000-0005-0000-0000-0000D6790000}"/>
    <cellStyle name="40 % - Markeringsfarve5 2 2 5 4" xfId="4856" xr:uid="{00000000-0005-0000-0000-0000D7790000}"/>
    <cellStyle name="40 % - Markeringsfarve5 2 2 5 4 2" xfId="8951" xr:uid="{00000000-0005-0000-0000-0000D8790000}"/>
    <cellStyle name="40 % - Markeringsfarve5 2 2 5 4 2 2" xfId="16423" xr:uid="{00000000-0005-0000-0000-0000D9790000}"/>
    <cellStyle name="40 % - Markeringsfarve5 2 2 5 4 2 2 2" xfId="32738" xr:uid="{00000000-0005-0000-0000-0000DA790000}"/>
    <cellStyle name="40 % - Markeringsfarve5 2 2 5 4 2 2 3" xfId="47702" xr:uid="{00000000-0005-0000-0000-0000DB790000}"/>
    <cellStyle name="40 % - Markeringsfarve5 2 2 5 4 2 3" xfId="25716" xr:uid="{00000000-0005-0000-0000-0000DC790000}"/>
    <cellStyle name="40 % - Markeringsfarve5 2 2 5 4 2 4" xfId="40703" xr:uid="{00000000-0005-0000-0000-0000DD790000}"/>
    <cellStyle name="40 % - Markeringsfarve5 2 2 5 4 3" xfId="12993" xr:uid="{00000000-0005-0000-0000-0000DE790000}"/>
    <cellStyle name="40 % - Markeringsfarve5 2 2 5 4 3 2" xfId="29313" xr:uid="{00000000-0005-0000-0000-0000DF790000}"/>
    <cellStyle name="40 % - Markeringsfarve5 2 2 5 4 3 3" xfId="44278" xr:uid="{00000000-0005-0000-0000-0000E0790000}"/>
    <cellStyle name="40 % - Markeringsfarve5 2 2 5 4 4" xfId="22291" xr:uid="{00000000-0005-0000-0000-0000E1790000}"/>
    <cellStyle name="40 % - Markeringsfarve5 2 2 5 4 5" xfId="37279" xr:uid="{00000000-0005-0000-0000-0000E2790000}"/>
    <cellStyle name="40 % - Markeringsfarve5 2 2 5 5" xfId="6652" xr:uid="{00000000-0005-0000-0000-0000E3790000}"/>
    <cellStyle name="40 % - Markeringsfarve5 2 2 5 5 2" xfId="14148" xr:uid="{00000000-0005-0000-0000-0000E4790000}"/>
    <cellStyle name="40 % - Markeringsfarve5 2 2 5 5 2 2" xfId="30463" xr:uid="{00000000-0005-0000-0000-0000E5790000}"/>
    <cellStyle name="40 % - Markeringsfarve5 2 2 5 5 2 3" xfId="45427" xr:uid="{00000000-0005-0000-0000-0000E6790000}"/>
    <cellStyle name="40 % - Markeringsfarve5 2 2 5 5 3" xfId="23441" xr:uid="{00000000-0005-0000-0000-0000E7790000}"/>
    <cellStyle name="40 % - Markeringsfarve5 2 2 5 5 4" xfId="38428" xr:uid="{00000000-0005-0000-0000-0000E8790000}"/>
    <cellStyle name="40 % - Markeringsfarve5 2 2 5 6" xfId="12989" xr:uid="{00000000-0005-0000-0000-0000E9790000}"/>
    <cellStyle name="40 % - Markeringsfarve5 2 2 5 6 2" xfId="29309" xr:uid="{00000000-0005-0000-0000-0000EA790000}"/>
    <cellStyle name="40 % - Markeringsfarve5 2 2 5 6 3" xfId="44274" xr:uid="{00000000-0005-0000-0000-0000EB790000}"/>
    <cellStyle name="40 % - Markeringsfarve5 2 2 5 7" xfId="22287" xr:uid="{00000000-0005-0000-0000-0000EC790000}"/>
    <cellStyle name="40 % - Markeringsfarve5 2 2 5 8" xfId="37275" xr:uid="{00000000-0005-0000-0000-0000ED790000}"/>
    <cellStyle name="40 % - Markeringsfarve5 2 2 6" xfId="4857" xr:uid="{00000000-0005-0000-0000-0000EE790000}"/>
    <cellStyle name="40 % - Markeringsfarve5 2 2 6 2" xfId="4858" xr:uid="{00000000-0005-0000-0000-0000EF790000}"/>
    <cellStyle name="40 % - Markeringsfarve5 2 2 6 2 2" xfId="4859" xr:uid="{00000000-0005-0000-0000-0000F0790000}"/>
    <cellStyle name="40 % - Markeringsfarve5 2 2 6 2 2 2" xfId="8844" xr:uid="{00000000-0005-0000-0000-0000F1790000}"/>
    <cellStyle name="40 % - Markeringsfarve5 2 2 6 2 2 2 2" xfId="16323" xr:uid="{00000000-0005-0000-0000-0000F2790000}"/>
    <cellStyle name="40 % - Markeringsfarve5 2 2 6 2 2 2 2 2" xfId="32638" xr:uid="{00000000-0005-0000-0000-0000F3790000}"/>
    <cellStyle name="40 % - Markeringsfarve5 2 2 6 2 2 2 2 3" xfId="47602" xr:uid="{00000000-0005-0000-0000-0000F4790000}"/>
    <cellStyle name="40 % - Markeringsfarve5 2 2 6 2 2 2 3" xfId="25616" xr:uid="{00000000-0005-0000-0000-0000F5790000}"/>
    <cellStyle name="40 % - Markeringsfarve5 2 2 6 2 2 2 4" xfId="40603" xr:uid="{00000000-0005-0000-0000-0000F6790000}"/>
    <cellStyle name="40 % - Markeringsfarve5 2 2 6 2 2 3" xfId="12996" xr:uid="{00000000-0005-0000-0000-0000F7790000}"/>
    <cellStyle name="40 % - Markeringsfarve5 2 2 6 2 2 3 2" xfId="29316" xr:uid="{00000000-0005-0000-0000-0000F8790000}"/>
    <cellStyle name="40 % - Markeringsfarve5 2 2 6 2 2 3 3" xfId="44281" xr:uid="{00000000-0005-0000-0000-0000F9790000}"/>
    <cellStyle name="40 % - Markeringsfarve5 2 2 6 2 2 4" xfId="22294" xr:uid="{00000000-0005-0000-0000-0000FA790000}"/>
    <cellStyle name="40 % - Markeringsfarve5 2 2 6 2 2 5" xfId="37282" xr:uid="{00000000-0005-0000-0000-0000FB790000}"/>
    <cellStyle name="40 % - Markeringsfarve5 2 2 6 2 3" xfId="7337" xr:uid="{00000000-0005-0000-0000-0000FC790000}"/>
    <cellStyle name="40 % - Markeringsfarve5 2 2 6 2 3 2" xfId="14829" xr:uid="{00000000-0005-0000-0000-0000FD790000}"/>
    <cellStyle name="40 % - Markeringsfarve5 2 2 6 2 3 2 2" xfId="31144" xr:uid="{00000000-0005-0000-0000-0000FE790000}"/>
    <cellStyle name="40 % - Markeringsfarve5 2 2 6 2 3 2 3" xfId="46108" xr:uid="{00000000-0005-0000-0000-0000FF790000}"/>
    <cellStyle name="40 % - Markeringsfarve5 2 2 6 2 3 3" xfId="24122" xr:uid="{00000000-0005-0000-0000-0000007A0000}"/>
    <cellStyle name="40 % - Markeringsfarve5 2 2 6 2 3 4" xfId="39109" xr:uid="{00000000-0005-0000-0000-0000017A0000}"/>
    <cellStyle name="40 % - Markeringsfarve5 2 2 6 2 4" xfId="12995" xr:uid="{00000000-0005-0000-0000-0000027A0000}"/>
    <cellStyle name="40 % - Markeringsfarve5 2 2 6 2 4 2" xfId="29315" xr:uid="{00000000-0005-0000-0000-0000037A0000}"/>
    <cellStyle name="40 % - Markeringsfarve5 2 2 6 2 4 3" xfId="44280" xr:uid="{00000000-0005-0000-0000-0000047A0000}"/>
    <cellStyle name="40 % - Markeringsfarve5 2 2 6 2 5" xfId="22293" xr:uid="{00000000-0005-0000-0000-0000057A0000}"/>
    <cellStyle name="40 % - Markeringsfarve5 2 2 6 2 6" xfId="37281" xr:uid="{00000000-0005-0000-0000-0000067A0000}"/>
    <cellStyle name="40 % - Markeringsfarve5 2 2 6 3" xfId="4860" xr:uid="{00000000-0005-0000-0000-0000077A0000}"/>
    <cellStyle name="40 % - Markeringsfarve5 2 2 6 3 2" xfId="8121" xr:uid="{00000000-0005-0000-0000-0000087A0000}"/>
    <cellStyle name="40 % - Markeringsfarve5 2 2 6 3 2 2" xfId="15609" xr:uid="{00000000-0005-0000-0000-0000097A0000}"/>
    <cellStyle name="40 % - Markeringsfarve5 2 2 6 3 2 2 2" xfId="31924" xr:uid="{00000000-0005-0000-0000-00000A7A0000}"/>
    <cellStyle name="40 % - Markeringsfarve5 2 2 6 3 2 2 3" xfId="46888" xr:uid="{00000000-0005-0000-0000-00000B7A0000}"/>
    <cellStyle name="40 % - Markeringsfarve5 2 2 6 3 2 3" xfId="24902" xr:uid="{00000000-0005-0000-0000-00000C7A0000}"/>
    <cellStyle name="40 % - Markeringsfarve5 2 2 6 3 2 4" xfId="39889" xr:uid="{00000000-0005-0000-0000-00000D7A0000}"/>
    <cellStyle name="40 % - Markeringsfarve5 2 2 6 3 3" xfId="12997" xr:uid="{00000000-0005-0000-0000-00000E7A0000}"/>
    <cellStyle name="40 % - Markeringsfarve5 2 2 6 3 3 2" xfId="29317" xr:uid="{00000000-0005-0000-0000-00000F7A0000}"/>
    <cellStyle name="40 % - Markeringsfarve5 2 2 6 3 3 3" xfId="44282" xr:uid="{00000000-0005-0000-0000-0000107A0000}"/>
    <cellStyle name="40 % - Markeringsfarve5 2 2 6 3 4" xfId="22295" xr:uid="{00000000-0005-0000-0000-0000117A0000}"/>
    <cellStyle name="40 % - Markeringsfarve5 2 2 6 3 5" xfId="37283" xr:uid="{00000000-0005-0000-0000-0000127A0000}"/>
    <cellStyle name="40 % - Markeringsfarve5 2 2 6 4" xfId="4861" xr:uid="{00000000-0005-0000-0000-0000137A0000}"/>
    <cellStyle name="40 % - Markeringsfarve5 2 2 6 4 2" xfId="9254" xr:uid="{00000000-0005-0000-0000-0000147A0000}"/>
    <cellStyle name="40 % - Markeringsfarve5 2 2 6 4 2 2" xfId="16719" xr:uid="{00000000-0005-0000-0000-0000157A0000}"/>
    <cellStyle name="40 % - Markeringsfarve5 2 2 6 4 2 2 2" xfId="33034" xr:uid="{00000000-0005-0000-0000-0000167A0000}"/>
    <cellStyle name="40 % - Markeringsfarve5 2 2 6 4 2 2 3" xfId="47998" xr:uid="{00000000-0005-0000-0000-0000177A0000}"/>
    <cellStyle name="40 % - Markeringsfarve5 2 2 6 4 2 3" xfId="26012" xr:uid="{00000000-0005-0000-0000-0000187A0000}"/>
    <cellStyle name="40 % - Markeringsfarve5 2 2 6 4 2 4" xfId="40999" xr:uid="{00000000-0005-0000-0000-0000197A0000}"/>
    <cellStyle name="40 % - Markeringsfarve5 2 2 6 4 3" xfId="12998" xr:uid="{00000000-0005-0000-0000-00001A7A0000}"/>
    <cellStyle name="40 % - Markeringsfarve5 2 2 6 4 3 2" xfId="29318" xr:uid="{00000000-0005-0000-0000-00001B7A0000}"/>
    <cellStyle name="40 % - Markeringsfarve5 2 2 6 4 3 3" xfId="44283" xr:uid="{00000000-0005-0000-0000-00001C7A0000}"/>
    <cellStyle name="40 % - Markeringsfarve5 2 2 6 4 4" xfId="22296" xr:uid="{00000000-0005-0000-0000-00001D7A0000}"/>
    <cellStyle name="40 % - Markeringsfarve5 2 2 6 4 5" xfId="37284" xr:uid="{00000000-0005-0000-0000-00001E7A0000}"/>
    <cellStyle name="40 % - Markeringsfarve5 2 2 6 5" xfId="6653" xr:uid="{00000000-0005-0000-0000-00001F7A0000}"/>
    <cellStyle name="40 % - Markeringsfarve5 2 2 6 5 2" xfId="14149" xr:uid="{00000000-0005-0000-0000-0000207A0000}"/>
    <cellStyle name="40 % - Markeringsfarve5 2 2 6 5 2 2" xfId="30464" xr:uid="{00000000-0005-0000-0000-0000217A0000}"/>
    <cellStyle name="40 % - Markeringsfarve5 2 2 6 5 2 3" xfId="45428" xr:uid="{00000000-0005-0000-0000-0000227A0000}"/>
    <cellStyle name="40 % - Markeringsfarve5 2 2 6 5 3" xfId="23442" xr:uid="{00000000-0005-0000-0000-0000237A0000}"/>
    <cellStyle name="40 % - Markeringsfarve5 2 2 6 5 4" xfId="38429" xr:uid="{00000000-0005-0000-0000-0000247A0000}"/>
    <cellStyle name="40 % - Markeringsfarve5 2 2 6 6" xfId="12994" xr:uid="{00000000-0005-0000-0000-0000257A0000}"/>
    <cellStyle name="40 % - Markeringsfarve5 2 2 6 6 2" xfId="29314" xr:uid="{00000000-0005-0000-0000-0000267A0000}"/>
    <cellStyle name="40 % - Markeringsfarve5 2 2 6 6 3" xfId="44279" xr:uid="{00000000-0005-0000-0000-0000277A0000}"/>
    <cellStyle name="40 % - Markeringsfarve5 2 2 6 7" xfId="22292" xr:uid="{00000000-0005-0000-0000-0000287A0000}"/>
    <cellStyle name="40 % - Markeringsfarve5 2 2 6 8" xfId="37280" xr:uid="{00000000-0005-0000-0000-0000297A0000}"/>
    <cellStyle name="40 % - Markeringsfarve5 2 2 7" xfId="4862" xr:uid="{00000000-0005-0000-0000-00002A7A0000}"/>
    <cellStyle name="40 % - Markeringsfarve5 2 2 7 2" xfId="4863" xr:uid="{00000000-0005-0000-0000-00002B7A0000}"/>
    <cellStyle name="40 % - Markeringsfarve5 2 2 7 2 2" xfId="8235" xr:uid="{00000000-0005-0000-0000-00002C7A0000}"/>
    <cellStyle name="40 % - Markeringsfarve5 2 2 7 2 2 2" xfId="15714" xr:uid="{00000000-0005-0000-0000-00002D7A0000}"/>
    <cellStyle name="40 % - Markeringsfarve5 2 2 7 2 2 2 2" xfId="32029" xr:uid="{00000000-0005-0000-0000-00002E7A0000}"/>
    <cellStyle name="40 % - Markeringsfarve5 2 2 7 2 2 2 3" xfId="46993" xr:uid="{00000000-0005-0000-0000-00002F7A0000}"/>
    <cellStyle name="40 % - Markeringsfarve5 2 2 7 2 2 3" xfId="25007" xr:uid="{00000000-0005-0000-0000-0000307A0000}"/>
    <cellStyle name="40 % - Markeringsfarve5 2 2 7 2 2 4" xfId="39994" xr:uid="{00000000-0005-0000-0000-0000317A0000}"/>
    <cellStyle name="40 % - Markeringsfarve5 2 2 7 2 3" xfId="13000" xr:uid="{00000000-0005-0000-0000-0000327A0000}"/>
    <cellStyle name="40 % - Markeringsfarve5 2 2 7 2 3 2" xfId="29320" xr:uid="{00000000-0005-0000-0000-0000337A0000}"/>
    <cellStyle name="40 % - Markeringsfarve5 2 2 7 2 3 3" xfId="44285" xr:uid="{00000000-0005-0000-0000-0000347A0000}"/>
    <cellStyle name="40 % - Markeringsfarve5 2 2 7 2 4" xfId="22298" xr:uid="{00000000-0005-0000-0000-0000357A0000}"/>
    <cellStyle name="40 % - Markeringsfarve5 2 2 7 2 5" xfId="37286" xr:uid="{00000000-0005-0000-0000-0000367A0000}"/>
    <cellStyle name="40 % - Markeringsfarve5 2 2 7 3" xfId="6826" xr:uid="{00000000-0005-0000-0000-0000377A0000}"/>
    <cellStyle name="40 % - Markeringsfarve5 2 2 7 3 2" xfId="14321" xr:uid="{00000000-0005-0000-0000-0000387A0000}"/>
    <cellStyle name="40 % - Markeringsfarve5 2 2 7 3 2 2" xfId="30636" xr:uid="{00000000-0005-0000-0000-0000397A0000}"/>
    <cellStyle name="40 % - Markeringsfarve5 2 2 7 3 2 3" xfId="45600" xr:uid="{00000000-0005-0000-0000-00003A7A0000}"/>
    <cellStyle name="40 % - Markeringsfarve5 2 2 7 3 3" xfId="23614" xr:uid="{00000000-0005-0000-0000-00003B7A0000}"/>
    <cellStyle name="40 % - Markeringsfarve5 2 2 7 3 4" xfId="38601" xr:uid="{00000000-0005-0000-0000-00003C7A0000}"/>
    <cellStyle name="40 % - Markeringsfarve5 2 2 7 4" xfId="12999" xr:uid="{00000000-0005-0000-0000-00003D7A0000}"/>
    <cellStyle name="40 % - Markeringsfarve5 2 2 7 4 2" xfId="29319" xr:uid="{00000000-0005-0000-0000-00003E7A0000}"/>
    <cellStyle name="40 % - Markeringsfarve5 2 2 7 4 3" xfId="44284" xr:uid="{00000000-0005-0000-0000-00003F7A0000}"/>
    <cellStyle name="40 % - Markeringsfarve5 2 2 7 5" xfId="22297" xr:uid="{00000000-0005-0000-0000-0000407A0000}"/>
    <cellStyle name="40 % - Markeringsfarve5 2 2 7 6" xfId="37285" xr:uid="{00000000-0005-0000-0000-0000417A0000}"/>
    <cellStyle name="40 % - Markeringsfarve5 2 2 8" xfId="4864" xr:uid="{00000000-0005-0000-0000-0000427A0000}"/>
    <cellStyle name="40 % - Markeringsfarve5 2 2 8 2" xfId="7463" xr:uid="{00000000-0005-0000-0000-0000437A0000}"/>
    <cellStyle name="40 % - Markeringsfarve5 2 2 8 2 2" xfId="14952" xr:uid="{00000000-0005-0000-0000-0000447A0000}"/>
    <cellStyle name="40 % - Markeringsfarve5 2 2 8 2 2 2" xfId="31267" xr:uid="{00000000-0005-0000-0000-0000457A0000}"/>
    <cellStyle name="40 % - Markeringsfarve5 2 2 8 2 2 3" xfId="46231" xr:uid="{00000000-0005-0000-0000-0000467A0000}"/>
    <cellStyle name="40 % - Markeringsfarve5 2 2 8 2 3" xfId="24245" xr:uid="{00000000-0005-0000-0000-0000477A0000}"/>
    <cellStyle name="40 % - Markeringsfarve5 2 2 8 2 4" xfId="39232" xr:uid="{00000000-0005-0000-0000-0000487A0000}"/>
    <cellStyle name="40 % - Markeringsfarve5 2 2 8 3" xfId="13001" xr:uid="{00000000-0005-0000-0000-0000497A0000}"/>
    <cellStyle name="40 % - Markeringsfarve5 2 2 8 3 2" xfId="29321" xr:uid="{00000000-0005-0000-0000-00004A7A0000}"/>
    <cellStyle name="40 % - Markeringsfarve5 2 2 8 3 3" xfId="44286" xr:uid="{00000000-0005-0000-0000-00004B7A0000}"/>
    <cellStyle name="40 % - Markeringsfarve5 2 2 8 4" xfId="22299" xr:uid="{00000000-0005-0000-0000-00004C7A0000}"/>
    <cellStyle name="40 % - Markeringsfarve5 2 2 8 5" xfId="37287" xr:uid="{00000000-0005-0000-0000-00004D7A0000}"/>
    <cellStyle name="40 % - Markeringsfarve5 2 2 9" xfId="4865" xr:uid="{00000000-0005-0000-0000-00004E7A0000}"/>
    <cellStyle name="40 % - Markeringsfarve5 2 2 9 2" xfId="9110" xr:uid="{00000000-0005-0000-0000-00004F7A0000}"/>
    <cellStyle name="40 % - Markeringsfarve5 2 2 9 2 2" xfId="16580" xr:uid="{00000000-0005-0000-0000-0000507A0000}"/>
    <cellStyle name="40 % - Markeringsfarve5 2 2 9 2 2 2" xfId="32895" xr:uid="{00000000-0005-0000-0000-0000517A0000}"/>
    <cellStyle name="40 % - Markeringsfarve5 2 2 9 2 2 3" xfId="47859" xr:uid="{00000000-0005-0000-0000-0000527A0000}"/>
    <cellStyle name="40 % - Markeringsfarve5 2 2 9 2 3" xfId="25873" xr:uid="{00000000-0005-0000-0000-0000537A0000}"/>
    <cellStyle name="40 % - Markeringsfarve5 2 2 9 2 4" xfId="40860" xr:uid="{00000000-0005-0000-0000-0000547A0000}"/>
    <cellStyle name="40 % - Markeringsfarve5 2 2 9 3" xfId="13002" xr:uid="{00000000-0005-0000-0000-0000557A0000}"/>
    <cellStyle name="40 % - Markeringsfarve5 2 2 9 3 2" xfId="29322" xr:uid="{00000000-0005-0000-0000-0000567A0000}"/>
    <cellStyle name="40 % - Markeringsfarve5 2 2 9 3 3" xfId="44287" xr:uid="{00000000-0005-0000-0000-0000577A0000}"/>
    <cellStyle name="40 % - Markeringsfarve5 2 2 9 4" xfId="22300" xr:uid="{00000000-0005-0000-0000-0000587A0000}"/>
    <cellStyle name="40 % - Markeringsfarve5 2 2 9 5" xfId="37288" xr:uid="{00000000-0005-0000-0000-0000597A0000}"/>
    <cellStyle name="40 % - Markeringsfarve5 2 3" xfId="4866" xr:uid="{00000000-0005-0000-0000-00005A7A0000}"/>
    <cellStyle name="40 % - Markeringsfarve5 2 3 10" xfId="6654" xr:uid="{00000000-0005-0000-0000-00005B7A0000}"/>
    <cellStyle name="40 % - Markeringsfarve5 2 3 10 2" xfId="14150" xr:uid="{00000000-0005-0000-0000-00005C7A0000}"/>
    <cellStyle name="40 % - Markeringsfarve5 2 3 10 2 2" xfId="30465" xr:uid="{00000000-0005-0000-0000-00005D7A0000}"/>
    <cellStyle name="40 % - Markeringsfarve5 2 3 10 2 3" xfId="45429" xr:uid="{00000000-0005-0000-0000-00005E7A0000}"/>
    <cellStyle name="40 % - Markeringsfarve5 2 3 10 3" xfId="23443" xr:uid="{00000000-0005-0000-0000-00005F7A0000}"/>
    <cellStyle name="40 % - Markeringsfarve5 2 3 10 4" xfId="38430" xr:uid="{00000000-0005-0000-0000-0000607A0000}"/>
    <cellStyle name="40 % - Markeringsfarve5 2 3 11" xfId="13003" xr:uid="{00000000-0005-0000-0000-0000617A0000}"/>
    <cellStyle name="40 % - Markeringsfarve5 2 3 11 2" xfId="29323" xr:uid="{00000000-0005-0000-0000-0000627A0000}"/>
    <cellStyle name="40 % - Markeringsfarve5 2 3 11 3" xfId="44288" xr:uid="{00000000-0005-0000-0000-0000637A0000}"/>
    <cellStyle name="40 % - Markeringsfarve5 2 3 12" xfId="22301" xr:uid="{00000000-0005-0000-0000-0000647A0000}"/>
    <cellStyle name="40 % - Markeringsfarve5 2 3 13" xfId="37289" xr:uid="{00000000-0005-0000-0000-0000657A0000}"/>
    <cellStyle name="40 % - Markeringsfarve5 2 3 2" xfId="4867" xr:uid="{00000000-0005-0000-0000-0000667A0000}"/>
    <cellStyle name="40 % - Markeringsfarve5 2 3 2 2" xfId="4868" xr:uid="{00000000-0005-0000-0000-0000677A0000}"/>
    <cellStyle name="40 % - Markeringsfarve5 2 3 2 2 2" xfId="4869" xr:uid="{00000000-0005-0000-0000-0000687A0000}"/>
    <cellStyle name="40 % - Markeringsfarve5 2 3 2 2 2 2" xfId="8393" xr:uid="{00000000-0005-0000-0000-0000697A0000}"/>
    <cellStyle name="40 % - Markeringsfarve5 2 3 2 2 2 2 2" xfId="15872" xr:uid="{00000000-0005-0000-0000-00006A7A0000}"/>
    <cellStyle name="40 % - Markeringsfarve5 2 3 2 2 2 2 2 2" xfId="32187" xr:uid="{00000000-0005-0000-0000-00006B7A0000}"/>
    <cellStyle name="40 % - Markeringsfarve5 2 3 2 2 2 2 2 3" xfId="47151" xr:uid="{00000000-0005-0000-0000-00006C7A0000}"/>
    <cellStyle name="40 % - Markeringsfarve5 2 3 2 2 2 2 3" xfId="25165" xr:uid="{00000000-0005-0000-0000-00006D7A0000}"/>
    <cellStyle name="40 % - Markeringsfarve5 2 3 2 2 2 2 4" xfId="40152" xr:uid="{00000000-0005-0000-0000-00006E7A0000}"/>
    <cellStyle name="40 % - Markeringsfarve5 2 3 2 2 2 3" xfId="13006" xr:uid="{00000000-0005-0000-0000-00006F7A0000}"/>
    <cellStyle name="40 % - Markeringsfarve5 2 3 2 2 2 3 2" xfId="29326" xr:uid="{00000000-0005-0000-0000-0000707A0000}"/>
    <cellStyle name="40 % - Markeringsfarve5 2 3 2 2 2 3 3" xfId="44291" xr:uid="{00000000-0005-0000-0000-0000717A0000}"/>
    <cellStyle name="40 % - Markeringsfarve5 2 3 2 2 2 4" xfId="22304" xr:uid="{00000000-0005-0000-0000-0000727A0000}"/>
    <cellStyle name="40 % - Markeringsfarve5 2 3 2 2 2 5" xfId="37292" xr:uid="{00000000-0005-0000-0000-0000737A0000}"/>
    <cellStyle name="40 % - Markeringsfarve5 2 3 2 2 3" xfId="6958" xr:uid="{00000000-0005-0000-0000-0000747A0000}"/>
    <cellStyle name="40 % - Markeringsfarve5 2 3 2 2 3 2" xfId="14453" xr:uid="{00000000-0005-0000-0000-0000757A0000}"/>
    <cellStyle name="40 % - Markeringsfarve5 2 3 2 2 3 2 2" xfId="30768" xr:uid="{00000000-0005-0000-0000-0000767A0000}"/>
    <cellStyle name="40 % - Markeringsfarve5 2 3 2 2 3 2 3" xfId="45732" xr:uid="{00000000-0005-0000-0000-0000777A0000}"/>
    <cellStyle name="40 % - Markeringsfarve5 2 3 2 2 3 3" xfId="23746" xr:uid="{00000000-0005-0000-0000-0000787A0000}"/>
    <cellStyle name="40 % - Markeringsfarve5 2 3 2 2 3 4" xfId="38733" xr:uid="{00000000-0005-0000-0000-0000797A0000}"/>
    <cellStyle name="40 % - Markeringsfarve5 2 3 2 2 4" xfId="13005" xr:uid="{00000000-0005-0000-0000-00007A7A0000}"/>
    <cellStyle name="40 % - Markeringsfarve5 2 3 2 2 4 2" xfId="29325" xr:uid="{00000000-0005-0000-0000-00007B7A0000}"/>
    <cellStyle name="40 % - Markeringsfarve5 2 3 2 2 4 3" xfId="44290" xr:uid="{00000000-0005-0000-0000-00007C7A0000}"/>
    <cellStyle name="40 % - Markeringsfarve5 2 3 2 2 5" xfId="22303" xr:uid="{00000000-0005-0000-0000-00007D7A0000}"/>
    <cellStyle name="40 % - Markeringsfarve5 2 3 2 2 6" xfId="37291" xr:uid="{00000000-0005-0000-0000-00007E7A0000}"/>
    <cellStyle name="40 % - Markeringsfarve5 2 3 2 3" xfId="4870" xr:uid="{00000000-0005-0000-0000-00007F7A0000}"/>
    <cellStyle name="40 % - Markeringsfarve5 2 3 2 3 2" xfId="7623" xr:uid="{00000000-0005-0000-0000-0000807A0000}"/>
    <cellStyle name="40 % - Markeringsfarve5 2 3 2 3 2 2" xfId="15112" xr:uid="{00000000-0005-0000-0000-0000817A0000}"/>
    <cellStyle name="40 % - Markeringsfarve5 2 3 2 3 2 2 2" xfId="31427" xr:uid="{00000000-0005-0000-0000-0000827A0000}"/>
    <cellStyle name="40 % - Markeringsfarve5 2 3 2 3 2 2 3" xfId="46391" xr:uid="{00000000-0005-0000-0000-0000837A0000}"/>
    <cellStyle name="40 % - Markeringsfarve5 2 3 2 3 2 3" xfId="24405" xr:uid="{00000000-0005-0000-0000-0000847A0000}"/>
    <cellStyle name="40 % - Markeringsfarve5 2 3 2 3 2 4" xfId="39392" xr:uid="{00000000-0005-0000-0000-0000857A0000}"/>
    <cellStyle name="40 % - Markeringsfarve5 2 3 2 3 3" xfId="13007" xr:uid="{00000000-0005-0000-0000-0000867A0000}"/>
    <cellStyle name="40 % - Markeringsfarve5 2 3 2 3 3 2" xfId="29327" xr:uid="{00000000-0005-0000-0000-0000877A0000}"/>
    <cellStyle name="40 % - Markeringsfarve5 2 3 2 3 3 3" xfId="44292" xr:uid="{00000000-0005-0000-0000-0000887A0000}"/>
    <cellStyle name="40 % - Markeringsfarve5 2 3 2 3 4" xfId="22305" xr:uid="{00000000-0005-0000-0000-0000897A0000}"/>
    <cellStyle name="40 % - Markeringsfarve5 2 3 2 3 5" xfId="37293" xr:uid="{00000000-0005-0000-0000-00008A7A0000}"/>
    <cellStyle name="40 % - Markeringsfarve5 2 3 2 4" xfId="4871" xr:uid="{00000000-0005-0000-0000-00008B7A0000}"/>
    <cellStyle name="40 % - Markeringsfarve5 2 3 2 4 2" xfId="9239" xr:uid="{00000000-0005-0000-0000-00008C7A0000}"/>
    <cellStyle name="40 % - Markeringsfarve5 2 3 2 4 2 2" xfId="16704" xr:uid="{00000000-0005-0000-0000-00008D7A0000}"/>
    <cellStyle name="40 % - Markeringsfarve5 2 3 2 4 2 2 2" xfId="33019" xr:uid="{00000000-0005-0000-0000-00008E7A0000}"/>
    <cellStyle name="40 % - Markeringsfarve5 2 3 2 4 2 2 3" xfId="47983" xr:uid="{00000000-0005-0000-0000-00008F7A0000}"/>
    <cellStyle name="40 % - Markeringsfarve5 2 3 2 4 2 3" xfId="25997" xr:uid="{00000000-0005-0000-0000-0000907A0000}"/>
    <cellStyle name="40 % - Markeringsfarve5 2 3 2 4 2 4" xfId="40984" xr:uid="{00000000-0005-0000-0000-0000917A0000}"/>
    <cellStyle name="40 % - Markeringsfarve5 2 3 2 4 3" xfId="13008" xr:uid="{00000000-0005-0000-0000-0000927A0000}"/>
    <cellStyle name="40 % - Markeringsfarve5 2 3 2 4 3 2" xfId="29328" xr:uid="{00000000-0005-0000-0000-0000937A0000}"/>
    <cellStyle name="40 % - Markeringsfarve5 2 3 2 4 3 3" xfId="44293" xr:uid="{00000000-0005-0000-0000-0000947A0000}"/>
    <cellStyle name="40 % - Markeringsfarve5 2 3 2 4 4" xfId="22306" xr:uid="{00000000-0005-0000-0000-0000957A0000}"/>
    <cellStyle name="40 % - Markeringsfarve5 2 3 2 4 5" xfId="37294" xr:uid="{00000000-0005-0000-0000-0000967A0000}"/>
    <cellStyle name="40 % - Markeringsfarve5 2 3 2 5" xfId="6655" xr:uid="{00000000-0005-0000-0000-0000977A0000}"/>
    <cellStyle name="40 % - Markeringsfarve5 2 3 2 5 2" xfId="14151" xr:uid="{00000000-0005-0000-0000-0000987A0000}"/>
    <cellStyle name="40 % - Markeringsfarve5 2 3 2 5 2 2" xfId="30466" xr:uid="{00000000-0005-0000-0000-0000997A0000}"/>
    <cellStyle name="40 % - Markeringsfarve5 2 3 2 5 2 3" xfId="45430" xr:uid="{00000000-0005-0000-0000-00009A7A0000}"/>
    <cellStyle name="40 % - Markeringsfarve5 2 3 2 5 3" xfId="23444" xr:uid="{00000000-0005-0000-0000-00009B7A0000}"/>
    <cellStyle name="40 % - Markeringsfarve5 2 3 2 5 4" xfId="38431" xr:uid="{00000000-0005-0000-0000-00009C7A0000}"/>
    <cellStyle name="40 % - Markeringsfarve5 2 3 2 6" xfId="13004" xr:uid="{00000000-0005-0000-0000-00009D7A0000}"/>
    <cellStyle name="40 % - Markeringsfarve5 2 3 2 6 2" xfId="29324" xr:uid="{00000000-0005-0000-0000-00009E7A0000}"/>
    <cellStyle name="40 % - Markeringsfarve5 2 3 2 6 3" xfId="44289" xr:uid="{00000000-0005-0000-0000-00009F7A0000}"/>
    <cellStyle name="40 % - Markeringsfarve5 2 3 2 7" xfId="22302" xr:uid="{00000000-0005-0000-0000-0000A07A0000}"/>
    <cellStyle name="40 % - Markeringsfarve5 2 3 2 8" xfId="37290" xr:uid="{00000000-0005-0000-0000-0000A17A0000}"/>
    <cellStyle name="40 % - Markeringsfarve5 2 3 3" xfId="4872" xr:uid="{00000000-0005-0000-0000-0000A27A0000}"/>
    <cellStyle name="40 % - Markeringsfarve5 2 3 3 2" xfId="4873" xr:uid="{00000000-0005-0000-0000-0000A37A0000}"/>
    <cellStyle name="40 % - Markeringsfarve5 2 3 3 2 2" xfId="4874" xr:uid="{00000000-0005-0000-0000-0000A47A0000}"/>
    <cellStyle name="40 % - Markeringsfarve5 2 3 3 2 2 2" xfId="8491" xr:uid="{00000000-0005-0000-0000-0000A57A0000}"/>
    <cellStyle name="40 % - Markeringsfarve5 2 3 3 2 2 2 2" xfId="15970" xr:uid="{00000000-0005-0000-0000-0000A67A0000}"/>
    <cellStyle name="40 % - Markeringsfarve5 2 3 3 2 2 2 2 2" xfId="32285" xr:uid="{00000000-0005-0000-0000-0000A77A0000}"/>
    <cellStyle name="40 % - Markeringsfarve5 2 3 3 2 2 2 2 3" xfId="47249" xr:uid="{00000000-0005-0000-0000-0000A87A0000}"/>
    <cellStyle name="40 % - Markeringsfarve5 2 3 3 2 2 2 3" xfId="25263" xr:uid="{00000000-0005-0000-0000-0000A97A0000}"/>
    <cellStyle name="40 % - Markeringsfarve5 2 3 3 2 2 2 4" xfId="40250" xr:uid="{00000000-0005-0000-0000-0000AA7A0000}"/>
    <cellStyle name="40 % - Markeringsfarve5 2 3 3 2 2 3" xfId="13011" xr:uid="{00000000-0005-0000-0000-0000AB7A0000}"/>
    <cellStyle name="40 % - Markeringsfarve5 2 3 3 2 2 3 2" xfId="29331" xr:uid="{00000000-0005-0000-0000-0000AC7A0000}"/>
    <cellStyle name="40 % - Markeringsfarve5 2 3 3 2 2 3 3" xfId="44296" xr:uid="{00000000-0005-0000-0000-0000AD7A0000}"/>
    <cellStyle name="40 % - Markeringsfarve5 2 3 3 2 2 4" xfId="22309" xr:uid="{00000000-0005-0000-0000-0000AE7A0000}"/>
    <cellStyle name="40 % - Markeringsfarve5 2 3 3 2 2 5" xfId="37297" xr:uid="{00000000-0005-0000-0000-0000AF7A0000}"/>
    <cellStyle name="40 % - Markeringsfarve5 2 3 3 2 3" xfId="7037" xr:uid="{00000000-0005-0000-0000-0000B07A0000}"/>
    <cellStyle name="40 % - Markeringsfarve5 2 3 3 2 3 2" xfId="14532" xr:uid="{00000000-0005-0000-0000-0000B17A0000}"/>
    <cellStyle name="40 % - Markeringsfarve5 2 3 3 2 3 2 2" xfId="30847" xr:uid="{00000000-0005-0000-0000-0000B27A0000}"/>
    <cellStyle name="40 % - Markeringsfarve5 2 3 3 2 3 2 3" xfId="45811" xr:uid="{00000000-0005-0000-0000-0000B37A0000}"/>
    <cellStyle name="40 % - Markeringsfarve5 2 3 3 2 3 3" xfId="23825" xr:uid="{00000000-0005-0000-0000-0000B47A0000}"/>
    <cellStyle name="40 % - Markeringsfarve5 2 3 3 2 3 4" xfId="38812" xr:uid="{00000000-0005-0000-0000-0000B57A0000}"/>
    <cellStyle name="40 % - Markeringsfarve5 2 3 3 2 4" xfId="13010" xr:uid="{00000000-0005-0000-0000-0000B67A0000}"/>
    <cellStyle name="40 % - Markeringsfarve5 2 3 3 2 4 2" xfId="29330" xr:uid="{00000000-0005-0000-0000-0000B77A0000}"/>
    <cellStyle name="40 % - Markeringsfarve5 2 3 3 2 4 3" xfId="44295" xr:uid="{00000000-0005-0000-0000-0000B87A0000}"/>
    <cellStyle name="40 % - Markeringsfarve5 2 3 3 2 5" xfId="22308" xr:uid="{00000000-0005-0000-0000-0000B97A0000}"/>
    <cellStyle name="40 % - Markeringsfarve5 2 3 3 2 6" xfId="37296" xr:uid="{00000000-0005-0000-0000-0000BA7A0000}"/>
    <cellStyle name="40 % - Markeringsfarve5 2 3 3 3" xfId="4875" xr:uid="{00000000-0005-0000-0000-0000BB7A0000}"/>
    <cellStyle name="40 % - Markeringsfarve5 2 3 3 3 2" xfId="7721" xr:uid="{00000000-0005-0000-0000-0000BC7A0000}"/>
    <cellStyle name="40 % - Markeringsfarve5 2 3 3 3 2 2" xfId="15210" xr:uid="{00000000-0005-0000-0000-0000BD7A0000}"/>
    <cellStyle name="40 % - Markeringsfarve5 2 3 3 3 2 2 2" xfId="31525" xr:uid="{00000000-0005-0000-0000-0000BE7A0000}"/>
    <cellStyle name="40 % - Markeringsfarve5 2 3 3 3 2 2 3" xfId="46489" xr:uid="{00000000-0005-0000-0000-0000BF7A0000}"/>
    <cellStyle name="40 % - Markeringsfarve5 2 3 3 3 2 3" xfId="24503" xr:uid="{00000000-0005-0000-0000-0000C07A0000}"/>
    <cellStyle name="40 % - Markeringsfarve5 2 3 3 3 2 4" xfId="39490" xr:uid="{00000000-0005-0000-0000-0000C17A0000}"/>
    <cellStyle name="40 % - Markeringsfarve5 2 3 3 3 3" xfId="13012" xr:uid="{00000000-0005-0000-0000-0000C27A0000}"/>
    <cellStyle name="40 % - Markeringsfarve5 2 3 3 3 3 2" xfId="29332" xr:uid="{00000000-0005-0000-0000-0000C37A0000}"/>
    <cellStyle name="40 % - Markeringsfarve5 2 3 3 3 3 3" xfId="44297" xr:uid="{00000000-0005-0000-0000-0000C47A0000}"/>
    <cellStyle name="40 % - Markeringsfarve5 2 3 3 3 4" xfId="22310" xr:uid="{00000000-0005-0000-0000-0000C57A0000}"/>
    <cellStyle name="40 % - Markeringsfarve5 2 3 3 3 5" xfId="37298" xr:uid="{00000000-0005-0000-0000-0000C67A0000}"/>
    <cellStyle name="40 % - Markeringsfarve5 2 3 3 4" xfId="4876" xr:uid="{00000000-0005-0000-0000-0000C77A0000}"/>
    <cellStyle name="40 % - Markeringsfarve5 2 3 3 4 2" xfId="9437" xr:uid="{00000000-0005-0000-0000-0000C87A0000}"/>
    <cellStyle name="40 % - Markeringsfarve5 2 3 3 4 2 2" xfId="16891" xr:uid="{00000000-0005-0000-0000-0000C97A0000}"/>
    <cellStyle name="40 % - Markeringsfarve5 2 3 3 4 2 2 2" xfId="33206" xr:uid="{00000000-0005-0000-0000-0000CA7A0000}"/>
    <cellStyle name="40 % - Markeringsfarve5 2 3 3 4 2 2 3" xfId="48170" xr:uid="{00000000-0005-0000-0000-0000CB7A0000}"/>
    <cellStyle name="40 % - Markeringsfarve5 2 3 3 4 2 3" xfId="26184" xr:uid="{00000000-0005-0000-0000-0000CC7A0000}"/>
    <cellStyle name="40 % - Markeringsfarve5 2 3 3 4 2 4" xfId="41171" xr:uid="{00000000-0005-0000-0000-0000CD7A0000}"/>
    <cellStyle name="40 % - Markeringsfarve5 2 3 3 4 3" xfId="13013" xr:uid="{00000000-0005-0000-0000-0000CE7A0000}"/>
    <cellStyle name="40 % - Markeringsfarve5 2 3 3 4 3 2" xfId="29333" xr:uid="{00000000-0005-0000-0000-0000CF7A0000}"/>
    <cellStyle name="40 % - Markeringsfarve5 2 3 3 4 3 3" xfId="44298" xr:uid="{00000000-0005-0000-0000-0000D07A0000}"/>
    <cellStyle name="40 % - Markeringsfarve5 2 3 3 4 4" xfId="22311" xr:uid="{00000000-0005-0000-0000-0000D17A0000}"/>
    <cellStyle name="40 % - Markeringsfarve5 2 3 3 4 5" xfId="37299" xr:uid="{00000000-0005-0000-0000-0000D27A0000}"/>
    <cellStyle name="40 % - Markeringsfarve5 2 3 3 5" xfId="6656" xr:uid="{00000000-0005-0000-0000-0000D37A0000}"/>
    <cellStyle name="40 % - Markeringsfarve5 2 3 3 5 2" xfId="14152" xr:uid="{00000000-0005-0000-0000-0000D47A0000}"/>
    <cellStyle name="40 % - Markeringsfarve5 2 3 3 5 2 2" xfId="30467" xr:uid="{00000000-0005-0000-0000-0000D57A0000}"/>
    <cellStyle name="40 % - Markeringsfarve5 2 3 3 5 2 3" xfId="45431" xr:uid="{00000000-0005-0000-0000-0000D67A0000}"/>
    <cellStyle name="40 % - Markeringsfarve5 2 3 3 5 3" xfId="23445" xr:uid="{00000000-0005-0000-0000-0000D77A0000}"/>
    <cellStyle name="40 % - Markeringsfarve5 2 3 3 5 4" xfId="38432" xr:uid="{00000000-0005-0000-0000-0000D87A0000}"/>
    <cellStyle name="40 % - Markeringsfarve5 2 3 3 6" xfId="13009" xr:uid="{00000000-0005-0000-0000-0000D97A0000}"/>
    <cellStyle name="40 % - Markeringsfarve5 2 3 3 6 2" xfId="29329" xr:uid="{00000000-0005-0000-0000-0000DA7A0000}"/>
    <cellStyle name="40 % - Markeringsfarve5 2 3 3 6 3" xfId="44294" xr:uid="{00000000-0005-0000-0000-0000DB7A0000}"/>
    <cellStyle name="40 % - Markeringsfarve5 2 3 3 7" xfId="22307" xr:uid="{00000000-0005-0000-0000-0000DC7A0000}"/>
    <cellStyle name="40 % - Markeringsfarve5 2 3 3 8" xfId="37295" xr:uid="{00000000-0005-0000-0000-0000DD7A0000}"/>
    <cellStyle name="40 % - Markeringsfarve5 2 3 4" xfId="4877" xr:uid="{00000000-0005-0000-0000-0000DE7A0000}"/>
    <cellStyle name="40 % - Markeringsfarve5 2 3 4 2" xfId="4878" xr:uid="{00000000-0005-0000-0000-0000DF7A0000}"/>
    <cellStyle name="40 % - Markeringsfarve5 2 3 4 2 2" xfId="4879" xr:uid="{00000000-0005-0000-0000-0000E07A0000}"/>
    <cellStyle name="40 % - Markeringsfarve5 2 3 4 2 2 2" xfId="8631" xr:uid="{00000000-0005-0000-0000-0000E17A0000}"/>
    <cellStyle name="40 % - Markeringsfarve5 2 3 4 2 2 2 2" xfId="16110" xr:uid="{00000000-0005-0000-0000-0000E27A0000}"/>
    <cellStyle name="40 % - Markeringsfarve5 2 3 4 2 2 2 2 2" xfId="32425" xr:uid="{00000000-0005-0000-0000-0000E37A0000}"/>
    <cellStyle name="40 % - Markeringsfarve5 2 3 4 2 2 2 2 3" xfId="47389" xr:uid="{00000000-0005-0000-0000-0000E47A0000}"/>
    <cellStyle name="40 % - Markeringsfarve5 2 3 4 2 2 2 3" xfId="25403" xr:uid="{00000000-0005-0000-0000-0000E57A0000}"/>
    <cellStyle name="40 % - Markeringsfarve5 2 3 4 2 2 2 4" xfId="40390" xr:uid="{00000000-0005-0000-0000-0000E67A0000}"/>
    <cellStyle name="40 % - Markeringsfarve5 2 3 4 2 2 3" xfId="13016" xr:uid="{00000000-0005-0000-0000-0000E77A0000}"/>
    <cellStyle name="40 % - Markeringsfarve5 2 3 4 2 2 3 2" xfId="29336" xr:uid="{00000000-0005-0000-0000-0000E87A0000}"/>
    <cellStyle name="40 % - Markeringsfarve5 2 3 4 2 2 3 3" xfId="44301" xr:uid="{00000000-0005-0000-0000-0000E97A0000}"/>
    <cellStyle name="40 % - Markeringsfarve5 2 3 4 2 2 4" xfId="22314" xr:uid="{00000000-0005-0000-0000-0000EA7A0000}"/>
    <cellStyle name="40 % - Markeringsfarve5 2 3 4 2 2 5" xfId="37302" xr:uid="{00000000-0005-0000-0000-0000EB7A0000}"/>
    <cellStyle name="40 % - Markeringsfarve5 2 3 4 2 3" xfId="7160" xr:uid="{00000000-0005-0000-0000-0000EC7A0000}"/>
    <cellStyle name="40 % - Markeringsfarve5 2 3 4 2 3 2" xfId="14652" xr:uid="{00000000-0005-0000-0000-0000ED7A0000}"/>
    <cellStyle name="40 % - Markeringsfarve5 2 3 4 2 3 2 2" xfId="30967" xr:uid="{00000000-0005-0000-0000-0000EE7A0000}"/>
    <cellStyle name="40 % - Markeringsfarve5 2 3 4 2 3 2 3" xfId="45931" xr:uid="{00000000-0005-0000-0000-0000EF7A0000}"/>
    <cellStyle name="40 % - Markeringsfarve5 2 3 4 2 3 3" xfId="23945" xr:uid="{00000000-0005-0000-0000-0000F07A0000}"/>
    <cellStyle name="40 % - Markeringsfarve5 2 3 4 2 3 4" xfId="38932" xr:uid="{00000000-0005-0000-0000-0000F17A0000}"/>
    <cellStyle name="40 % - Markeringsfarve5 2 3 4 2 4" xfId="13015" xr:uid="{00000000-0005-0000-0000-0000F27A0000}"/>
    <cellStyle name="40 % - Markeringsfarve5 2 3 4 2 4 2" xfId="29335" xr:uid="{00000000-0005-0000-0000-0000F37A0000}"/>
    <cellStyle name="40 % - Markeringsfarve5 2 3 4 2 4 3" xfId="44300" xr:uid="{00000000-0005-0000-0000-0000F47A0000}"/>
    <cellStyle name="40 % - Markeringsfarve5 2 3 4 2 5" xfId="22313" xr:uid="{00000000-0005-0000-0000-0000F57A0000}"/>
    <cellStyle name="40 % - Markeringsfarve5 2 3 4 2 6" xfId="37301" xr:uid="{00000000-0005-0000-0000-0000F67A0000}"/>
    <cellStyle name="40 % - Markeringsfarve5 2 3 4 3" xfId="4880" xr:uid="{00000000-0005-0000-0000-0000F77A0000}"/>
    <cellStyle name="40 % - Markeringsfarve5 2 3 4 3 2" xfId="7907" xr:uid="{00000000-0005-0000-0000-0000F87A0000}"/>
    <cellStyle name="40 % - Markeringsfarve5 2 3 4 3 2 2" xfId="15395" xr:uid="{00000000-0005-0000-0000-0000F97A0000}"/>
    <cellStyle name="40 % - Markeringsfarve5 2 3 4 3 2 2 2" xfId="31710" xr:uid="{00000000-0005-0000-0000-0000FA7A0000}"/>
    <cellStyle name="40 % - Markeringsfarve5 2 3 4 3 2 2 3" xfId="46674" xr:uid="{00000000-0005-0000-0000-0000FB7A0000}"/>
    <cellStyle name="40 % - Markeringsfarve5 2 3 4 3 2 3" xfId="24688" xr:uid="{00000000-0005-0000-0000-0000FC7A0000}"/>
    <cellStyle name="40 % - Markeringsfarve5 2 3 4 3 2 4" xfId="39675" xr:uid="{00000000-0005-0000-0000-0000FD7A0000}"/>
    <cellStyle name="40 % - Markeringsfarve5 2 3 4 3 3" xfId="13017" xr:uid="{00000000-0005-0000-0000-0000FE7A0000}"/>
    <cellStyle name="40 % - Markeringsfarve5 2 3 4 3 3 2" xfId="29337" xr:uid="{00000000-0005-0000-0000-0000FF7A0000}"/>
    <cellStyle name="40 % - Markeringsfarve5 2 3 4 3 3 3" xfId="44302" xr:uid="{00000000-0005-0000-0000-0000007B0000}"/>
    <cellStyle name="40 % - Markeringsfarve5 2 3 4 3 4" xfId="22315" xr:uid="{00000000-0005-0000-0000-0000017B0000}"/>
    <cellStyle name="40 % - Markeringsfarve5 2 3 4 3 5" xfId="37303" xr:uid="{00000000-0005-0000-0000-0000027B0000}"/>
    <cellStyle name="40 % - Markeringsfarve5 2 3 4 4" xfId="4881" xr:uid="{00000000-0005-0000-0000-0000037B0000}"/>
    <cellStyle name="40 % - Markeringsfarve5 2 3 4 4 2" xfId="9157" xr:uid="{00000000-0005-0000-0000-0000047B0000}"/>
    <cellStyle name="40 % - Markeringsfarve5 2 3 4 4 2 2" xfId="16624" xr:uid="{00000000-0005-0000-0000-0000057B0000}"/>
    <cellStyle name="40 % - Markeringsfarve5 2 3 4 4 2 2 2" xfId="32939" xr:uid="{00000000-0005-0000-0000-0000067B0000}"/>
    <cellStyle name="40 % - Markeringsfarve5 2 3 4 4 2 2 3" xfId="47903" xr:uid="{00000000-0005-0000-0000-0000077B0000}"/>
    <cellStyle name="40 % - Markeringsfarve5 2 3 4 4 2 3" xfId="25917" xr:uid="{00000000-0005-0000-0000-0000087B0000}"/>
    <cellStyle name="40 % - Markeringsfarve5 2 3 4 4 2 4" xfId="40904" xr:uid="{00000000-0005-0000-0000-0000097B0000}"/>
    <cellStyle name="40 % - Markeringsfarve5 2 3 4 4 3" xfId="13018" xr:uid="{00000000-0005-0000-0000-00000A7B0000}"/>
    <cellStyle name="40 % - Markeringsfarve5 2 3 4 4 3 2" xfId="29338" xr:uid="{00000000-0005-0000-0000-00000B7B0000}"/>
    <cellStyle name="40 % - Markeringsfarve5 2 3 4 4 3 3" xfId="44303" xr:uid="{00000000-0005-0000-0000-00000C7B0000}"/>
    <cellStyle name="40 % - Markeringsfarve5 2 3 4 4 4" xfId="22316" xr:uid="{00000000-0005-0000-0000-00000D7B0000}"/>
    <cellStyle name="40 % - Markeringsfarve5 2 3 4 4 5" xfId="37304" xr:uid="{00000000-0005-0000-0000-00000E7B0000}"/>
    <cellStyle name="40 % - Markeringsfarve5 2 3 4 5" xfId="6657" xr:uid="{00000000-0005-0000-0000-00000F7B0000}"/>
    <cellStyle name="40 % - Markeringsfarve5 2 3 4 5 2" xfId="14153" xr:uid="{00000000-0005-0000-0000-0000107B0000}"/>
    <cellStyle name="40 % - Markeringsfarve5 2 3 4 5 2 2" xfId="30468" xr:uid="{00000000-0005-0000-0000-0000117B0000}"/>
    <cellStyle name="40 % - Markeringsfarve5 2 3 4 5 2 3" xfId="45432" xr:uid="{00000000-0005-0000-0000-0000127B0000}"/>
    <cellStyle name="40 % - Markeringsfarve5 2 3 4 5 3" xfId="23446" xr:uid="{00000000-0005-0000-0000-0000137B0000}"/>
    <cellStyle name="40 % - Markeringsfarve5 2 3 4 5 4" xfId="38433" xr:uid="{00000000-0005-0000-0000-0000147B0000}"/>
    <cellStyle name="40 % - Markeringsfarve5 2 3 4 6" xfId="13014" xr:uid="{00000000-0005-0000-0000-0000157B0000}"/>
    <cellStyle name="40 % - Markeringsfarve5 2 3 4 6 2" xfId="29334" xr:uid="{00000000-0005-0000-0000-0000167B0000}"/>
    <cellStyle name="40 % - Markeringsfarve5 2 3 4 6 3" xfId="44299" xr:uid="{00000000-0005-0000-0000-0000177B0000}"/>
    <cellStyle name="40 % - Markeringsfarve5 2 3 4 7" xfId="22312" xr:uid="{00000000-0005-0000-0000-0000187B0000}"/>
    <cellStyle name="40 % - Markeringsfarve5 2 3 4 8" xfId="37300" xr:uid="{00000000-0005-0000-0000-0000197B0000}"/>
    <cellStyle name="40 % - Markeringsfarve5 2 3 5" xfId="4882" xr:uid="{00000000-0005-0000-0000-00001A7B0000}"/>
    <cellStyle name="40 % - Markeringsfarve5 2 3 5 2" xfId="4883" xr:uid="{00000000-0005-0000-0000-00001B7B0000}"/>
    <cellStyle name="40 % - Markeringsfarve5 2 3 5 2 2" xfId="4884" xr:uid="{00000000-0005-0000-0000-00001C7B0000}"/>
    <cellStyle name="40 % - Markeringsfarve5 2 3 5 2 2 2" xfId="8748" xr:uid="{00000000-0005-0000-0000-00001D7B0000}"/>
    <cellStyle name="40 % - Markeringsfarve5 2 3 5 2 2 2 2" xfId="16227" xr:uid="{00000000-0005-0000-0000-00001E7B0000}"/>
    <cellStyle name="40 % - Markeringsfarve5 2 3 5 2 2 2 2 2" xfId="32542" xr:uid="{00000000-0005-0000-0000-00001F7B0000}"/>
    <cellStyle name="40 % - Markeringsfarve5 2 3 5 2 2 2 2 3" xfId="47506" xr:uid="{00000000-0005-0000-0000-0000207B0000}"/>
    <cellStyle name="40 % - Markeringsfarve5 2 3 5 2 2 2 3" xfId="25520" xr:uid="{00000000-0005-0000-0000-0000217B0000}"/>
    <cellStyle name="40 % - Markeringsfarve5 2 3 5 2 2 2 4" xfId="40507" xr:uid="{00000000-0005-0000-0000-0000227B0000}"/>
    <cellStyle name="40 % - Markeringsfarve5 2 3 5 2 2 3" xfId="13021" xr:uid="{00000000-0005-0000-0000-0000237B0000}"/>
    <cellStyle name="40 % - Markeringsfarve5 2 3 5 2 2 3 2" xfId="29341" xr:uid="{00000000-0005-0000-0000-0000247B0000}"/>
    <cellStyle name="40 % - Markeringsfarve5 2 3 5 2 2 3 3" xfId="44306" xr:uid="{00000000-0005-0000-0000-0000257B0000}"/>
    <cellStyle name="40 % - Markeringsfarve5 2 3 5 2 2 4" xfId="22319" xr:uid="{00000000-0005-0000-0000-0000267B0000}"/>
    <cellStyle name="40 % - Markeringsfarve5 2 3 5 2 2 5" xfId="37307" xr:uid="{00000000-0005-0000-0000-0000277B0000}"/>
    <cellStyle name="40 % - Markeringsfarve5 2 3 5 2 3" xfId="7259" xr:uid="{00000000-0005-0000-0000-0000287B0000}"/>
    <cellStyle name="40 % - Markeringsfarve5 2 3 5 2 3 2" xfId="14751" xr:uid="{00000000-0005-0000-0000-0000297B0000}"/>
    <cellStyle name="40 % - Markeringsfarve5 2 3 5 2 3 2 2" xfId="31066" xr:uid="{00000000-0005-0000-0000-00002A7B0000}"/>
    <cellStyle name="40 % - Markeringsfarve5 2 3 5 2 3 2 3" xfId="46030" xr:uid="{00000000-0005-0000-0000-00002B7B0000}"/>
    <cellStyle name="40 % - Markeringsfarve5 2 3 5 2 3 3" xfId="24044" xr:uid="{00000000-0005-0000-0000-00002C7B0000}"/>
    <cellStyle name="40 % - Markeringsfarve5 2 3 5 2 3 4" xfId="39031" xr:uid="{00000000-0005-0000-0000-00002D7B0000}"/>
    <cellStyle name="40 % - Markeringsfarve5 2 3 5 2 4" xfId="13020" xr:uid="{00000000-0005-0000-0000-00002E7B0000}"/>
    <cellStyle name="40 % - Markeringsfarve5 2 3 5 2 4 2" xfId="29340" xr:uid="{00000000-0005-0000-0000-00002F7B0000}"/>
    <cellStyle name="40 % - Markeringsfarve5 2 3 5 2 4 3" xfId="44305" xr:uid="{00000000-0005-0000-0000-0000307B0000}"/>
    <cellStyle name="40 % - Markeringsfarve5 2 3 5 2 5" xfId="22318" xr:uid="{00000000-0005-0000-0000-0000317B0000}"/>
    <cellStyle name="40 % - Markeringsfarve5 2 3 5 2 6" xfId="37306" xr:uid="{00000000-0005-0000-0000-0000327B0000}"/>
    <cellStyle name="40 % - Markeringsfarve5 2 3 5 3" xfId="4885" xr:uid="{00000000-0005-0000-0000-0000337B0000}"/>
    <cellStyle name="40 % - Markeringsfarve5 2 3 5 3 2" xfId="8024" xr:uid="{00000000-0005-0000-0000-0000347B0000}"/>
    <cellStyle name="40 % - Markeringsfarve5 2 3 5 3 2 2" xfId="15512" xr:uid="{00000000-0005-0000-0000-0000357B0000}"/>
    <cellStyle name="40 % - Markeringsfarve5 2 3 5 3 2 2 2" xfId="31827" xr:uid="{00000000-0005-0000-0000-0000367B0000}"/>
    <cellStyle name="40 % - Markeringsfarve5 2 3 5 3 2 2 3" xfId="46791" xr:uid="{00000000-0005-0000-0000-0000377B0000}"/>
    <cellStyle name="40 % - Markeringsfarve5 2 3 5 3 2 3" xfId="24805" xr:uid="{00000000-0005-0000-0000-0000387B0000}"/>
    <cellStyle name="40 % - Markeringsfarve5 2 3 5 3 2 4" xfId="39792" xr:uid="{00000000-0005-0000-0000-0000397B0000}"/>
    <cellStyle name="40 % - Markeringsfarve5 2 3 5 3 3" xfId="13022" xr:uid="{00000000-0005-0000-0000-00003A7B0000}"/>
    <cellStyle name="40 % - Markeringsfarve5 2 3 5 3 3 2" xfId="29342" xr:uid="{00000000-0005-0000-0000-00003B7B0000}"/>
    <cellStyle name="40 % - Markeringsfarve5 2 3 5 3 3 3" xfId="44307" xr:uid="{00000000-0005-0000-0000-00003C7B0000}"/>
    <cellStyle name="40 % - Markeringsfarve5 2 3 5 3 4" xfId="22320" xr:uid="{00000000-0005-0000-0000-00003D7B0000}"/>
    <cellStyle name="40 % - Markeringsfarve5 2 3 5 3 5" xfId="37308" xr:uid="{00000000-0005-0000-0000-00003E7B0000}"/>
    <cellStyle name="40 % - Markeringsfarve5 2 3 5 4" xfId="4886" xr:uid="{00000000-0005-0000-0000-00003F7B0000}"/>
    <cellStyle name="40 % - Markeringsfarve5 2 3 5 4 2" xfId="9413" xr:uid="{00000000-0005-0000-0000-0000407B0000}"/>
    <cellStyle name="40 % - Markeringsfarve5 2 3 5 4 2 2" xfId="16870" xr:uid="{00000000-0005-0000-0000-0000417B0000}"/>
    <cellStyle name="40 % - Markeringsfarve5 2 3 5 4 2 2 2" xfId="33185" xr:uid="{00000000-0005-0000-0000-0000427B0000}"/>
    <cellStyle name="40 % - Markeringsfarve5 2 3 5 4 2 2 3" xfId="48149" xr:uid="{00000000-0005-0000-0000-0000437B0000}"/>
    <cellStyle name="40 % - Markeringsfarve5 2 3 5 4 2 3" xfId="26163" xr:uid="{00000000-0005-0000-0000-0000447B0000}"/>
    <cellStyle name="40 % - Markeringsfarve5 2 3 5 4 2 4" xfId="41150" xr:uid="{00000000-0005-0000-0000-0000457B0000}"/>
    <cellStyle name="40 % - Markeringsfarve5 2 3 5 4 3" xfId="13023" xr:uid="{00000000-0005-0000-0000-0000467B0000}"/>
    <cellStyle name="40 % - Markeringsfarve5 2 3 5 4 3 2" xfId="29343" xr:uid="{00000000-0005-0000-0000-0000477B0000}"/>
    <cellStyle name="40 % - Markeringsfarve5 2 3 5 4 3 3" xfId="44308" xr:uid="{00000000-0005-0000-0000-0000487B0000}"/>
    <cellStyle name="40 % - Markeringsfarve5 2 3 5 4 4" xfId="22321" xr:uid="{00000000-0005-0000-0000-0000497B0000}"/>
    <cellStyle name="40 % - Markeringsfarve5 2 3 5 4 5" xfId="37309" xr:uid="{00000000-0005-0000-0000-00004A7B0000}"/>
    <cellStyle name="40 % - Markeringsfarve5 2 3 5 5" xfId="6658" xr:uid="{00000000-0005-0000-0000-00004B7B0000}"/>
    <cellStyle name="40 % - Markeringsfarve5 2 3 5 5 2" xfId="14154" xr:uid="{00000000-0005-0000-0000-00004C7B0000}"/>
    <cellStyle name="40 % - Markeringsfarve5 2 3 5 5 2 2" xfId="30469" xr:uid="{00000000-0005-0000-0000-00004D7B0000}"/>
    <cellStyle name="40 % - Markeringsfarve5 2 3 5 5 2 3" xfId="45433" xr:uid="{00000000-0005-0000-0000-00004E7B0000}"/>
    <cellStyle name="40 % - Markeringsfarve5 2 3 5 5 3" xfId="23447" xr:uid="{00000000-0005-0000-0000-00004F7B0000}"/>
    <cellStyle name="40 % - Markeringsfarve5 2 3 5 5 4" xfId="38434" xr:uid="{00000000-0005-0000-0000-0000507B0000}"/>
    <cellStyle name="40 % - Markeringsfarve5 2 3 5 6" xfId="13019" xr:uid="{00000000-0005-0000-0000-0000517B0000}"/>
    <cellStyle name="40 % - Markeringsfarve5 2 3 5 6 2" xfId="29339" xr:uid="{00000000-0005-0000-0000-0000527B0000}"/>
    <cellStyle name="40 % - Markeringsfarve5 2 3 5 6 3" xfId="44304" xr:uid="{00000000-0005-0000-0000-0000537B0000}"/>
    <cellStyle name="40 % - Markeringsfarve5 2 3 5 7" xfId="22317" xr:uid="{00000000-0005-0000-0000-0000547B0000}"/>
    <cellStyle name="40 % - Markeringsfarve5 2 3 5 8" xfId="37305" xr:uid="{00000000-0005-0000-0000-0000557B0000}"/>
    <cellStyle name="40 % - Markeringsfarve5 2 3 6" xfId="4887" xr:uid="{00000000-0005-0000-0000-0000567B0000}"/>
    <cellStyle name="40 % - Markeringsfarve5 2 3 6 2" xfId="4888" xr:uid="{00000000-0005-0000-0000-0000577B0000}"/>
    <cellStyle name="40 % - Markeringsfarve5 2 3 6 2 2" xfId="4889" xr:uid="{00000000-0005-0000-0000-0000587B0000}"/>
    <cellStyle name="40 % - Markeringsfarve5 2 3 6 2 2 2" xfId="8845" xr:uid="{00000000-0005-0000-0000-0000597B0000}"/>
    <cellStyle name="40 % - Markeringsfarve5 2 3 6 2 2 2 2" xfId="16324" xr:uid="{00000000-0005-0000-0000-00005A7B0000}"/>
    <cellStyle name="40 % - Markeringsfarve5 2 3 6 2 2 2 2 2" xfId="32639" xr:uid="{00000000-0005-0000-0000-00005B7B0000}"/>
    <cellStyle name="40 % - Markeringsfarve5 2 3 6 2 2 2 2 3" xfId="47603" xr:uid="{00000000-0005-0000-0000-00005C7B0000}"/>
    <cellStyle name="40 % - Markeringsfarve5 2 3 6 2 2 2 3" xfId="25617" xr:uid="{00000000-0005-0000-0000-00005D7B0000}"/>
    <cellStyle name="40 % - Markeringsfarve5 2 3 6 2 2 2 4" xfId="40604" xr:uid="{00000000-0005-0000-0000-00005E7B0000}"/>
    <cellStyle name="40 % - Markeringsfarve5 2 3 6 2 2 3" xfId="13026" xr:uid="{00000000-0005-0000-0000-00005F7B0000}"/>
    <cellStyle name="40 % - Markeringsfarve5 2 3 6 2 2 3 2" xfId="29346" xr:uid="{00000000-0005-0000-0000-0000607B0000}"/>
    <cellStyle name="40 % - Markeringsfarve5 2 3 6 2 2 3 3" xfId="44311" xr:uid="{00000000-0005-0000-0000-0000617B0000}"/>
    <cellStyle name="40 % - Markeringsfarve5 2 3 6 2 2 4" xfId="22324" xr:uid="{00000000-0005-0000-0000-0000627B0000}"/>
    <cellStyle name="40 % - Markeringsfarve5 2 3 6 2 2 5" xfId="37312" xr:uid="{00000000-0005-0000-0000-0000637B0000}"/>
    <cellStyle name="40 % - Markeringsfarve5 2 3 6 2 3" xfId="7338" xr:uid="{00000000-0005-0000-0000-0000647B0000}"/>
    <cellStyle name="40 % - Markeringsfarve5 2 3 6 2 3 2" xfId="14830" xr:uid="{00000000-0005-0000-0000-0000657B0000}"/>
    <cellStyle name="40 % - Markeringsfarve5 2 3 6 2 3 2 2" xfId="31145" xr:uid="{00000000-0005-0000-0000-0000667B0000}"/>
    <cellStyle name="40 % - Markeringsfarve5 2 3 6 2 3 2 3" xfId="46109" xr:uid="{00000000-0005-0000-0000-0000677B0000}"/>
    <cellStyle name="40 % - Markeringsfarve5 2 3 6 2 3 3" xfId="24123" xr:uid="{00000000-0005-0000-0000-0000687B0000}"/>
    <cellStyle name="40 % - Markeringsfarve5 2 3 6 2 3 4" xfId="39110" xr:uid="{00000000-0005-0000-0000-0000697B0000}"/>
    <cellStyle name="40 % - Markeringsfarve5 2 3 6 2 4" xfId="13025" xr:uid="{00000000-0005-0000-0000-00006A7B0000}"/>
    <cellStyle name="40 % - Markeringsfarve5 2 3 6 2 4 2" xfId="29345" xr:uid="{00000000-0005-0000-0000-00006B7B0000}"/>
    <cellStyle name="40 % - Markeringsfarve5 2 3 6 2 4 3" xfId="44310" xr:uid="{00000000-0005-0000-0000-00006C7B0000}"/>
    <cellStyle name="40 % - Markeringsfarve5 2 3 6 2 5" xfId="22323" xr:uid="{00000000-0005-0000-0000-00006D7B0000}"/>
    <cellStyle name="40 % - Markeringsfarve5 2 3 6 2 6" xfId="37311" xr:uid="{00000000-0005-0000-0000-00006E7B0000}"/>
    <cellStyle name="40 % - Markeringsfarve5 2 3 6 3" xfId="4890" xr:uid="{00000000-0005-0000-0000-00006F7B0000}"/>
    <cellStyle name="40 % - Markeringsfarve5 2 3 6 3 2" xfId="8122" xr:uid="{00000000-0005-0000-0000-0000707B0000}"/>
    <cellStyle name="40 % - Markeringsfarve5 2 3 6 3 2 2" xfId="15610" xr:uid="{00000000-0005-0000-0000-0000717B0000}"/>
    <cellStyle name="40 % - Markeringsfarve5 2 3 6 3 2 2 2" xfId="31925" xr:uid="{00000000-0005-0000-0000-0000727B0000}"/>
    <cellStyle name="40 % - Markeringsfarve5 2 3 6 3 2 2 3" xfId="46889" xr:uid="{00000000-0005-0000-0000-0000737B0000}"/>
    <cellStyle name="40 % - Markeringsfarve5 2 3 6 3 2 3" xfId="24903" xr:uid="{00000000-0005-0000-0000-0000747B0000}"/>
    <cellStyle name="40 % - Markeringsfarve5 2 3 6 3 2 4" xfId="39890" xr:uid="{00000000-0005-0000-0000-0000757B0000}"/>
    <cellStyle name="40 % - Markeringsfarve5 2 3 6 3 3" xfId="13027" xr:uid="{00000000-0005-0000-0000-0000767B0000}"/>
    <cellStyle name="40 % - Markeringsfarve5 2 3 6 3 3 2" xfId="29347" xr:uid="{00000000-0005-0000-0000-0000777B0000}"/>
    <cellStyle name="40 % - Markeringsfarve5 2 3 6 3 3 3" xfId="44312" xr:uid="{00000000-0005-0000-0000-0000787B0000}"/>
    <cellStyle name="40 % - Markeringsfarve5 2 3 6 3 4" xfId="22325" xr:uid="{00000000-0005-0000-0000-0000797B0000}"/>
    <cellStyle name="40 % - Markeringsfarve5 2 3 6 3 5" xfId="37313" xr:uid="{00000000-0005-0000-0000-00007A7B0000}"/>
    <cellStyle name="40 % - Markeringsfarve5 2 3 6 4" xfId="4891" xr:uid="{00000000-0005-0000-0000-00007B7B0000}"/>
    <cellStyle name="40 % - Markeringsfarve5 2 3 6 4 2" xfId="9137" xr:uid="{00000000-0005-0000-0000-00007C7B0000}"/>
    <cellStyle name="40 % - Markeringsfarve5 2 3 6 4 2 2" xfId="16606" xr:uid="{00000000-0005-0000-0000-00007D7B0000}"/>
    <cellStyle name="40 % - Markeringsfarve5 2 3 6 4 2 2 2" xfId="32921" xr:uid="{00000000-0005-0000-0000-00007E7B0000}"/>
    <cellStyle name="40 % - Markeringsfarve5 2 3 6 4 2 2 3" xfId="47885" xr:uid="{00000000-0005-0000-0000-00007F7B0000}"/>
    <cellStyle name="40 % - Markeringsfarve5 2 3 6 4 2 3" xfId="25899" xr:uid="{00000000-0005-0000-0000-0000807B0000}"/>
    <cellStyle name="40 % - Markeringsfarve5 2 3 6 4 2 4" xfId="40886" xr:uid="{00000000-0005-0000-0000-0000817B0000}"/>
    <cellStyle name="40 % - Markeringsfarve5 2 3 6 4 3" xfId="13028" xr:uid="{00000000-0005-0000-0000-0000827B0000}"/>
    <cellStyle name="40 % - Markeringsfarve5 2 3 6 4 3 2" xfId="29348" xr:uid="{00000000-0005-0000-0000-0000837B0000}"/>
    <cellStyle name="40 % - Markeringsfarve5 2 3 6 4 3 3" xfId="44313" xr:uid="{00000000-0005-0000-0000-0000847B0000}"/>
    <cellStyle name="40 % - Markeringsfarve5 2 3 6 4 4" xfId="22326" xr:uid="{00000000-0005-0000-0000-0000857B0000}"/>
    <cellStyle name="40 % - Markeringsfarve5 2 3 6 4 5" xfId="37314" xr:uid="{00000000-0005-0000-0000-0000867B0000}"/>
    <cellStyle name="40 % - Markeringsfarve5 2 3 6 5" xfId="6659" xr:uid="{00000000-0005-0000-0000-0000877B0000}"/>
    <cellStyle name="40 % - Markeringsfarve5 2 3 6 5 2" xfId="14155" xr:uid="{00000000-0005-0000-0000-0000887B0000}"/>
    <cellStyle name="40 % - Markeringsfarve5 2 3 6 5 2 2" xfId="30470" xr:uid="{00000000-0005-0000-0000-0000897B0000}"/>
    <cellStyle name="40 % - Markeringsfarve5 2 3 6 5 2 3" xfId="45434" xr:uid="{00000000-0005-0000-0000-00008A7B0000}"/>
    <cellStyle name="40 % - Markeringsfarve5 2 3 6 5 3" xfId="23448" xr:uid="{00000000-0005-0000-0000-00008B7B0000}"/>
    <cellStyle name="40 % - Markeringsfarve5 2 3 6 5 4" xfId="38435" xr:uid="{00000000-0005-0000-0000-00008C7B0000}"/>
    <cellStyle name="40 % - Markeringsfarve5 2 3 6 6" xfId="13024" xr:uid="{00000000-0005-0000-0000-00008D7B0000}"/>
    <cellStyle name="40 % - Markeringsfarve5 2 3 6 6 2" xfId="29344" xr:uid="{00000000-0005-0000-0000-00008E7B0000}"/>
    <cellStyle name="40 % - Markeringsfarve5 2 3 6 6 3" xfId="44309" xr:uid="{00000000-0005-0000-0000-00008F7B0000}"/>
    <cellStyle name="40 % - Markeringsfarve5 2 3 6 7" xfId="22322" xr:uid="{00000000-0005-0000-0000-0000907B0000}"/>
    <cellStyle name="40 % - Markeringsfarve5 2 3 6 8" xfId="37310" xr:uid="{00000000-0005-0000-0000-0000917B0000}"/>
    <cellStyle name="40 % - Markeringsfarve5 2 3 7" xfId="4892" xr:uid="{00000000-0005-0000-0000-0000927B0000}"/>
    <cellStyle name="40 % - Markeringsfarve5 2 3 7 2" xfId="4893" xr:uid="{00000000-0005-0000-0000-0000937B0000}"/>
    <cellStyle name="40 % - Markeringsfarve5 2 3 7 2 2" xfId="8274" xr:uid="{00000000-0005-0000-0000-0000947B0000}"/>
    <cellStyle name="40 % - Markeringsfarve5 2 3 7 2 2 2" xfId="15753" xr:uid="{00000000-0005-0000-0000-0000957B0000}"/>
    <cellStyle name="40 % - Markeringsfarve5 2 3 7 2 2 2 2" xfId="32068" xr:uid="{00000000-0005-0000-0000-0000967B0000}"/>
    <cellStyle name="40 % - Markeringsfarve5 2 3 7 2 2 2 3" xfId="47032" xr:uid="{00000000-0005-0000-0000-0000977B0000}"/>
    <cellStyle name="40 % - Markeringsfarve5 2 3 7 2 2 3" xfId="25046" xr:uid="{00000000-0005-0000-0000-0000987B0000}"/>
    <cellStyle name="40 % - Markeringsfarve5 2 3 7 2 2 4" xfId="40033" xr:uid="{00000000-0005-0000-0000-0000997B0000}"/>
    <cellStyle name="40 % - Markeringsfarve5 2 3 7 2 3" xfId="13030" xr:uid="{00000000-0005-0000-0000-00009A7B0000}"/>
    <cellStyle name="40 % - Markeringsfarve5 2 3 7 2 3 2" xfId="29350" xr:uid="{00000000-0005-0000-0000-00009B7B0000}"/>
    <cellStyle name="40 % - Markeringsfarve5 2 3 7 2 3 3" xfId="44315" xr:uid="{00000000-0005-0000-0000-00009C7B0000}"/>
    <cellStyle name="40 % - Markeringsfarve5 2 3 7 2 4" xfId="22328" xr:uid="{00000000-0005-0000-0000-00009D7B0000}"/>
    <cellStyle name="40 % - Markeringsfarve5 2 3 7 2 5" xfId="37316" xr:uid="{00000000-0005-0000-0000-00009E7B0000}"/>
    <cellStyle name="40 % - Markeringsfarve5 2 3 7 3" xfId="6859" xr:uid="{00000000-0005-0000-0000-00009F7B0000}"/>
    <cellStyle name="40 % - Markeringsfarve5 2 3 7 3 2" xfId="14354" xr:uid="{00000000-0005-0000-0000-0000A07B0000}"/>
    <cellStyle name="40 % - Markeringsfarve5 2 3 7 3 2 2" xfId="30669" xr:uid="{00000000-0005-0000-0000-0000A17B0000}"/>
    <cellStyle name="40 % - Markeringsfarve5 2 3 7 3 2 3" xfId="45633" xr:uid="{00000000-0005-0000-0000-0000A27B0000}"/>
    <cellStyle name="40 % - Markeringsfarve5 2 3 7 3 3" xfId="23647" xr:uid="{00000000-0005-0000-0000-0000A37B0000}"/>
    <cellStyle name="40 % - Markeringsfarve5 2 3 7 3 4" xfId="38634" xr:uid="{00000000-0005-0000-0000-0000A47B0000}"/>
    <cellStyle name="40 % - Markeringsfarve5 2 3 7 4" xfId="13029" xr:uid="{00000000-0005-0000-0000-0000A57B0000}"/>
    <cellStyle name="40 % - Markeringsfarve5 2 3 7 4 2" xfId="29349" xr:uid="{00000000-0005-0000-0000-0000A67B0000}"/>
    <cellStyle name="40 % - Markeringsfarve5 2 3 7 4 3" xfId="44314" xr:uid="{00000000-0005-0000-0000-0000A77B0000}"/>
    <cellStyle name="40 % - Markeringsfarve5 2 3 7 5" xfId="22327" xr:uid="{00000000-0005-0000-0000-0000A87B0000}"/>
    <cellStyle name="40 % - Markeringsfarve5 2 3 7 6" xfId="37315" xr:uid="{00000000-0005-0000-0000-0000A97B0000}"/>
    <cellStyle name="40 % - Markeringsfarve5 2 3 8" xfId="4894" xr:uid="{00000000-0005-0000-0000-0000AA7B0000}"/>
    <cellStyle name="40 % - Markeringsfarve5 2 3 8 2" xfId="7502" xr:uid="{00000000-0005-0000-0000-0000AB7B0000}"/>
    <cellStyle name="40 % - Markeringsfarve5 2 3 8 2 2" xfId="14991" xr:uid="{00000000-0005-0000-0000-0000AC7B0000}"/>
    <cellStyle name="40 % - Markeringsfarve5 2 3 8 2 2 2" xfId="31306" xr:uid="{00000000-0005-0000-0000-0000AD7B0000}"/>
    <cellStyle name="40 % - Markeringsfarve5 2 3 8 2 2 3" xfId="46270" xr:uid="{00000000-0005-0000-0000-0000AE7B0000}"/>
    <cellStyle name="40 % - Markeringsfarve5 2 3 8 2 3" xfId="24284" xr:uid="{00000000-0005-0000-0000-0000AF7B0000}"/>
    <cellStyle name="40 % - Markeringsfarve5 2 3 8 2 4" xfId="39271" xr:uid="{00000000-0005-0000-0000-0000B07B0000}"/>
    <cellStyle name="40 % - Markeringsfarve5 2 3 8 3" xfId="13031" xr:uid="{00000000-0005-0000-0000-0000B17B0000}"/>
    <cellStyle name="40 % - Markeringsfarve5 2 3 8 3 2" xfId="29351" xr:uid="{00000000-0005-0000-0000-0000B27B0000}"/>
    <cellStyle name="40 % - Markeringsfarve5 2 3 8 3 3" xfId="44316" xr:uid="{00000000-0005-0000-0000-0000B37B0000}"/>
    <cellStyle name="40 % - Markeringsfarve5 2 3 8 4" xfId="22329" xr:uid="{00000000-0005-0000-0000-0000B47B0000}"/>
    <cellStyle name="40 % - Markeringsfarve5 2 3 8 5" xfId="37317" xr:uid="{00000000-0005-0000-0000-0000B57B0000}"/>
    <cellStyle name="40 % - Markeringsfarve5 2 3 9" xfId="4895" xr:uid="{00000000-0005-0000-0000-0000B67B0000}"/>
    <cellStyle name="40 % - Markeringsfarve5 2 3 9 2" xfId="8904" xr:uid="{00000000-0005-0000-0000-0000B77B0000}"/>
    <cellStyle name="40 % - Markeringsfarve5 2 3 9 2 2" xfId="16379" xr:uid="{00000000-0005-0000-0000-0000B87B0000}"/>
    <cellStyle name="40 % - Markeringsfarve5 2 3 9 2 2 2" xfId="32694" xr:uid="{00000000-0005-0000-0000-0000B97B0000}"/>
    <cellStyle name="40 % - Markeringsfarve5 2 3 9 2 2 3" xfId="47658" xr:uid="{00000000-0005-0000-0000-0000BA7B0000}"/>
    <cellStyle name="40 % - Markeringsfarve5 2 3 9 2 3" xfId="25672" xr:uid="{00000000-0005-0000-0000-0000BB7B0000}"/>
    <cellStyle name="40 % - Markeringsfarve5 2 3 9 2 4" xfId="40659" xr:uid="{00000000-0005-0000-0000-0000BC7B0000}"/>
    <cellStyle name="40 % - Markeringsfarve5 2 3 9 3" xfId="13032" xr:uid="{00000000-0005-0000-0000-0000BD7B0000}"/>
    <cellStyle name="40 % - Markeringsfarve5 2 3 9 3 2" xfId="29352" xr:uid="{00000000-0005-0000-0000-0000BE7B0000}"/>
    <cellStyle name="40 % - Markeringsfarve5 2 3 9 3 3" xfId="44317" xr:uid="{00000000-0005-0000-0000-0000BF7B0000}"/>
    <cellStyle name="40 % - Markeringsfarve5 2 3 9 4" xfId="22330" xr:uid="{00000000-0005-0000-0000-0000C07B0000}"/>
    <cellStyle name="40 % - Markeringsfarve5 2 3 9 5" xfId="37318" xr:uid="{00000000-0005-0000-0000-0000C17B0000}"/>
    <cellStyle name="40 % - Markeringsfarve5 2 4" xfId="4896" xr:uid="{00000000-0005-0000-0000-0000C27B0000}"/>
    <cellStyle name="40 % - Markeringsfarve5 2 4 2" xfId="4897" xr:uid="{00000000-0005-0000-0000-0000C37B0000}"/>
    <cellStyle name="40 % - Markeringsfarve5 2 4 2 2" xfId="4898" xr:uid="{00000000-0005-0000-0000-0000C47B0000}"/>
    <cellStyle name="40 % - Markeringsfarve5 2 4 2 2 2" xfId="8315" xr:uid="{00000000-0005-0000-0000-0000C57B0000}"/>
    <cellStyle name="40 % - Markeringsfarve5 2 4 2 2 2 2" xfId="15794" xr:uid="{00000000-0005-0000-0000-0000C67B0000}"/>
    <cellStyle name="40 % - Markeringsfarve5 2 4 2 2 2 2 2" xfId="32109" xr:uid="{00000000-0005-0000-0000-0000C77B0000}"/>
    <cellStyle name="40 % - Markeringsfarve5 2 4 2 2 2 2 3" xfId="47073" xr:uid="{00000000-0005-0000-0000-0000C87B0000}"/>
    <cellStyle name="40 % - Markeringsfarve5 2 4 2 2 2 3" xfId="25087" xr:uid="{00000000-0005-0000-0000-0000C97B0000}"/>
    <cellStyle name="40 % - Markeringsfarve5 2 4 2 2 2 4" xfId="40074" xr:uid="{00000000-0005-0000-0000-0000CA7B0000}"/>
    <cellStyle name="40 % - Markeringsfarve5 2 4 2 2 3" xfId="13035" xr:uid="{00000000-0005-0000-0000-0000CB7B0000}"/>
    <cellStyle name="40 % - Markeringsfarve5 2 4 2 2 3 2" xfId="29355" xr:uid="{00000000-0005-0000-0000-0000CC7B0000}"/>
    <cellStyle name="40 % - Markeringsfarve5 2 4 2 2 3 3" xfId="44320" xr:uid="{00000000-0005-0000-0000-0000CD7B0000}"/>
    <cellStyle name="40 % - Markeringsfarve5 2 4 2 2 4" xfId="22333" xr:uid="{00000000-0005-0000-0000-0000CE7B0000}"/>
    <cellStyle name="40 % - Markeringsfarve5 2 4 2 2 5" xfId="37321" xr:uid="{00000000-0005-0000-0000-0000CF7B0000}"/>
    <cellStyle name="40 % - Markeringsfarve5 2 4 2 3" xfId="6892" xr:uid="{00000000-0005-0000-0000-0000D07B0000}"/>
    <cellStyle name="40 % - Markeringsfarve5 2 4 2 3 2" xfId="14387" xr:uid="{00000000-0005-0000-0000-0000D17B0000}"/>
    <cellStyle name="40 % - Markeringsfarve5 2 4 2 3 2 2" xfId="30702" xr:uid="{00000000-0005-0000-0000-0000D27B0000}"/>
    <cellStyle name="40 % - Markeringsfarve5 2 4 2 3 2 3" xfId="45666" xr:uid="{00000000-0005-0000-0000-0000D37B0000}"/>
    <cellStyle name="40 % - Markeringsfarve5 2 4 2 3 3" xfId="23680" xr:uid="{00000000-0005-0000-0000-0000D47B0000}"/>
    <cellStyle name="40 % - Markeringsfarve5 2 4 2 3 4" xfId="38667" xr:uid="{00000000-0005-0000-0000-0000D57B0000}"/>
    <cellStyle name="40 % - Markeringsfarve5 2 4 2 4" xfId="13034" xr:uid="{00000000-0005-0000-0000-0000D67B0000}"/>
    <cellStyle name="40 % - Markeringsfarve5 2 4 2 4 2" xfId="29354" xr:uid="{00000000-0005-0000-0000-0000D77B0000}"/>
    <cellStyle name="40 % - Markeringsfarve5 2 4 2 4 3" xfId="44319" xr:uid="{00000000-0005-0000-0000-0000D87B0000}"/>
    <cellStyle name="40 % - Markeringsfarve5 2 4 2 5" xfId="22332" xr:uid="{00000000-0005-0000-0000-0000D97B0000}"/>
    <cellStyle name="40 % - Markeringsfarve5 2 4 2 6" xfId="37320" xr:uid="{00000000-0005-0000-0000-0000DA7B0000}"/>
    <cellStyle name="40 % - Markeringsfarve5 2 4 3" xfId="4899" xr:uid="{00000000-0005-0000-0000-0000DB7B0000}"/>
    <cellStyle name="40 % - Markeringsfarve5 2 4 3 2" xfId="7545" xr:uid="{00000000-0005-0000-0000-0000DC7B0000}"/>
    <cellStyle name="40 % - Markeringsfarve5 2 4 3 2 2" xfId="15034" xr:uid="{00000000-0005-0000-0000-0000DD7B0000}"/>
    <cellStyle name="40 % - Markeringsfarve5 2 4 3 2 2 2" xfId="31349" xr:uid="{00000000-0005-0000-0000-0000DE7B0000}"/>
    <cellStyle name="40 % - Markeringsfarve5 2 4 3 2 2 3" xfId="46313" xr:uid="{00000000-0005-0000-0000-0000DF7B0000}"/>
    <cellStyle name="40 % - Markeringsfarve5 2 4 3 2 3" xfId="24327" xr:uid="{00000000-0005-0000-0000-0000E07B0000}"/>
    <cellStyle name="40 % - Markeringsfarve5 2 4 3 2 4" xfId="39314" xr:uid="{00000000-0005-0000-0000-0000E17B0000}"/>
    <cellStyle name="40 % - Markeringsfarve5 2 4 3 3" xfId="13036" xr:uid="{00000000-0005-0000-0000-0000E27B0000}"/>
    <cellStyle name="40 % - Markeringsfarve5 2 4 3 3 2" xfId="29356" xr:uid="{00000000-0005-0000-0000-0000E37B0000}"/>
    <cellStyle name="40 % - Markeringsfarve5 2 4 3 3 3" xfId="44321" xr:uid="{00000000-0005-0000-0000-0000E47B0000}"/>
    <cellStyle name="40 % - Markeringsfarve5 2 4 3 4" xfId="22334" xr:uid="{00000000-0005-0000-0000-0000E57B0000}"/>
    <cellStyle name="40 % - Markeringsfarve5 2 4 3 5" xfId="37322" xr:uid="{00000000-0005-0000-0000-0000E67B0000}"/>
    <cellStyle name="40 % - Markeringsfarve5 2 4 4" xfId="4900" xr:uid="{00000000-0005-0000-0000-0000E77B0000}"/>
    <cellStyle name="40 % - Markeringsfarve5 2 4 4 2" xfId="9371" xr:uid="{00000000-0005-0000-0000-0000E87B0000}"/>
    <cellStyle name="40 % - Markeringsfarve5 2 4 4 2 2" xfId="16830" xr:uid="{00000000-0005-0000-0000-0000E97B0000}"/>
    <cellStyle name="40 % - Markeringsfarve5 2 4 4 2 2 2" xfId="33145" xr:uid="{00000000-0005-0000-0000-0000EA7B0000}"/>
    <cellStyle name="40 % - Markeringsfarve5 2 4 4 2 2 3" xfId="48109" xr:uid="{00000000-0005-0000-0000-0000EB7B0000}"/>
    <cellStyle name="40 % - Markeringsfarve5 2 4 4 2 3" xfId="26123" xr:uid="{00000000-0005-0000-0000-0000EC7B0000}"/>
    <cellStyle name="40 % - Markeringsfarve5 2 4 4 2 4" xfId="41110" xr:uid="{00000000-0005-0000-0000-0000ED7B0000}"/>
    <cellStyle name="40 % - Markeringsfarve5 2 4 4 3" xfId="13037" xr:uid="{00000000-0005-0000-0000-0000EE7B0000}"/>
    <cellStyle name="40 % - Markeringsfarve5 2 4 4 3 2" xfId="29357" xr:uid="{00000000-0005-0000-0000-0000EF7B0000}"/>
    <cellStyle name="40 % - Markeringsfarve5 2 4 4 3 3" xfId="44322" xr:uid="{00000000-0005-0000-0000-0000F07B0000}"/>
    <cellStyle name="40 % - Markeringsfarve5 2 4 4 4" xfId="22335" xr:uid="{00000000-0005-0000-0000-0000F17B0000}"/>
    <cellStyle name="40 % - Markeringsfarve5 2 4 4 5" xfId="37323" xr:uid="{00000000-0005-0000-0000-0000F27B0000}"/>
    <cellStyle name="40 % - Markeringsfarve5 2 4 5" xfId="6660" xr:uid="{00000000-0005-0000-0000-0000F37B0000}"/>
    <cellStyle name="40 % - Markeringsfarve5 2 4 5 2" xfId="14156" xr:uid="{00000000-0005-0000-0000-0000F47B0000}"/>
    <cellStyle name="40 % - Markeringsfarve5 2 4 5 2 2" xfId="30471" xr:uid="{00000000-0005-0000-0000-0000F57B0000}"/>
    <cellStyle name="40 % - Markeringsfarve5 2 4 5 2 3" xfId="45435" xr:uid="{00000000-0005-0000-0000-0000F67B0000}"/>
    <cellStyle name="40 % - Markeringsfarve5 2 4 5 3" xfId="23449" xr:uid="{00000000-0005-0000-0000-0000F77B0000}"/>
    <cellStyle name="40 % - Markeringsfarve5 2 4 5 4" xfId="38436" xr:uid="{00000000-0005-0000-0000-0000F87B0000}"/>
    <cellStyle name="40 % - Markeringsfarve5 2 4 6" xfId="13033" xr:uid="{00000000-0005-0000-0000-0000F97B0000}"/>
    <cellStyle name="40 % - Markeringsfarve5 2 4 6 2" xfId="29353" xr:uid="{00000000-0005-0000-0000-0000FA7B0000}"/>
    <cellStyle name="40 % - Markeringsfarve5 2 4 6 3" xfId="44318" xr:uid="{00000000-0005-0000-0000-0000FB7B0000}"/>
    <cellStyle name="40 % - Markeringsfarve5 2 4 7" xfId="22331" xr:uid="{00000000-0005-0000-0000-0000FC7B0000}"/>
    <cellStyle name="40 % - Markeringsfarve5 2 4 8" xfId="37319" xr:uid="{00000000-0005-0000-0000-0000FD7B0000}"/>
    <cellStyle name="40 % - Markeringsfarve5 2 5" xfId="4901" xr:uid="{00000000-0005-0000-0000-0000FE7B0000}"/>
    <cellStyle name="40 % - Markeringsfarve5 2 5 2" xfId="4902" xr:uid="{00000000-0005-0000-0000-0000FF7B0000}"/>
    <cellStyle name="40 % - Markeringsfarve5 2 5 2 2" xfId="4903" xr:uid="{00000000-0005-0000-0000-0000007C0000}"/>
    <cellStyle name="40 % - Markeringsfarve5 2 5 2 2 2" xfId="8489" xr:uid="{00000000-0005-0000-0000-0000017C0000}"/>
    <cellStyle name="40 % - Markeringsfarve5 2 5 2 2 2 2" xfId="15968" xr:uid="{00000000-0005-0000-0000-0000027C0000}"/>
    <cellStyle name="40 % - Markeringsfarve5 2 5 2 2 2 2 2" xfId="32283" xr:uid="{00000000-0005-0000-0000-0000037C0000}"/>
    <cellStyle name="40 % - Markeringsfarve5 2 5 2 2 2 2 3" xfId="47247" xr:uid="{00000000-0005-0000-0000-0000047C0000}"/>
    <cellStyle name="40 % - Markeringsfarve5 2 5 2 2 2 3" xfId="25261" xr:uid="{00000000-0005-0000-0000-0000057C0000}"/>
    <cellStyle name="40 % - Markeringsfarve5 2 5 2 2 2 4" xfId="40248" xr:uid="{00000000-0005-0000-0000-0000067C0000}"/>
    <cellStyle name="40 % - Markeringsfarve5 2 5 2 2 3" xfId="13040" xr:uid="{00000000-0005-0000-0000-0000077C0000}"/>
    <cellStyle name="40 % - Markeringsfarve5 2 5 2 2 3 2" xfId="29360" xr:uid="{00000000-0005-0000-0000-0000087C0000}"/>
    <cellStyle name="40 % - Markeringsfarve5 2 5 2 2 3 3" xfId="44325" xr:uid="{00000000-0005-0000-0000-0000097C0000}"/>
    <cellStyle name="40 % - Markeringsfarve5 2 5 2 2 4" xfId="22338" xr:uid="{00000000-0005-0000-0000-00000A7C0000}"/>
    <cellStyle name="40 % - Markeringsfarve5 2 5 2 2 5" xfId="37326" xr:uid="{00000000-0005-0000-0000-00000B7C0000}"/>
    <cellStyle name="40 % - Markeringsfarve5 2 5 2 3" xfId="7035" xr:uid="{00000000-0005-0000-0000-00000C7C0000}"/>
    <cellStyle name="40 % - Markeringsfarve5 2 5 2 3 2" xfId="14530" xr:uid="{00000000-0005-0000-0000-00000D7C0000}"/>
    <cellStyle name="40 % - Markeringsfarve5 2 5 2 3 2 2" xfId="30845" xr:uid="{00000000-0005-0000-0000-00000E7C0000}"/>
    <cellStyle name="40 % - Markeringsfarve5 2 5 2 3 2 3" xfId="45809" xr:uid="{00000000-0005-0000-0000-00000F7C0000}"/>
    <cellStyle name="40 % - Markeringsfarve5 2 5 2 3 3" xfId="23823" xr:uid="{00000000-0005-0000-0000-0000107C0000}"/>
    <cellStyle name="40 % - Markeringsfarve5 2 5 2 3 4" xfId="38810" xr:uid="{00000000-0005-0000-0000-0000117C0000}"/>
    <cellStyle name="40 % - Markeringsfarve5 2 5 2 4" xfId="13039" xr:uid="{00000000-0005-0000-0000-0000127C0000}"/>
    <cellStyle name="40 % - Markeringsfarve5 2 5 2 4 2" xfId="29359" xr:uid="{00000000-0005-0000-0000-0000137C0000}"/>
    <cellStyle name="40 % - Markeringsfarve5 2 5 2 4 3" xfId="44324" xr:uid="{00000000-0005-0000-0000-0000147C0000}"/>
    <cellStyle name="40 % - Markeringsfarve5 2 5 2 5" xfId="22337" xr:uid="{00000000-0005-0000-0000-0000157C0000}"/>
    <cellStyle name="40 % - Markeringsfarve5 2 5 2 6" xfId="37325" xr:uid="{00000000-0005-0000-0000-0000167C0000}"/>
    <cellStyle name="40 % - Markeringsfarve5 2 5 3" xfId="4904" xr:uid="{00000000-0005-0000-0000-0000177C0000}"/>
    <cellStyle name="40 % - Markeringsfarve5 2 5 3 2" xfId="7719" xr:uid="{00000000-0005-0000-0000-0000187C0000}"/>
    <cellStyle name="40 % - Markeringsfarve5 2 5 3 2 2" xfId="15208" xr:uid="{00000000-0005-0000-0000-0000197C0000}"/>
    <cellStyle name="40 % - Markeringsfarve5 2 5 3 2 2 2" xfId="31523" xr:uid="{00000000-0005-0000-0000-00001A7C0000}"/>
    <cellStyle name="40 % - Markeringsfarve5 2 5 3 2 2 3" xfId="46487" xr:uid="{00000000-0005-0000-0000-00001B7C0000}"/>
    <cellStyle name="40 % - Markeringsfarve5 2 5 3 2 3" xfId="24501" xr:uid="{00000000-0005-0000-0000-00001C7C0000}"/>
    <cellStyle name="40 % - Markeringsfarve5 2 5 3 2 4" xfId="39488" xr:uid="{00000000-0005-0000-0000-00001D7C0000}"/>
    <cellStyle name="40 % - Markeringsfarve5 2 5 3 3" xfId="13041" xr:uid="{00000000-0005-0000-0000-00001E7C0000}"/>
    <cellStyle name="40 % - Markeringsfarve5 2 5 3 3 2" xfId="29361" xr:uid="{00000000-0005-0000-0000-00001F7C0000}"/>
    <cellStyle name="40 % - Markeringsfarve5 2 5 3 3 3" xfId="44326" xr:uid="{00000000-0005-0000-0000-0000207C0000}"/>
    <cellStyle name="40 % - Markeringsfarve5 2 5 3 4" xfId="22339" xr:uid="{00000000-0005-0000-0000-0000217C0000}"/>
    <cellStyle name="40 % - Markeringsfarve5 2 5 3 5" xfId="37327" xr:uid="{00000000-0005-0000-0000-0000227C0000}"/>
    <cellStyle name="40 % - Markeringsfarve5 2 5 4" xfId="4905" xr:uid="{00000000-0005-0000-0000-0000237C0000}"/>
    <cellStyle name="40 % - Markeringsfarve5 2 5 4 2" xfId="9096" xr:uid="{00000000-0005-0000-0000-0000247C0000}"/>
    <cellStyle name="40 % - Markeringsfarve5 2 5 4 2 2" xfId="16567" xr:uid="{00000000-0005-0000-0000-0000257C0000}"/>
    <cellStyle name="40 % - Markeringsfarve5 2 5 4 2 2 2" xfId="32882" xr:uid="{00000000-0005-0000-0000-0000267C0000}"/>
    <cellStyle name="40 % - Markeringsfarve5 2 5 4 2 2 3" xfId="47846" xr:uid="{00000000-0005-0000-0000-0000277C0000}"/>
    <cellStyle name="40 % - Markeringsfarve5 2 5 4 2 3" xfId="25860" xr:uid="{00000000-0005-0000-0000-0000287C0000}"/>
    <cellStyle name="40 % - Markeringsfarve5 2 5 4 2 4" xfId="40847" xr:uid="{00000000-0005-0000-0000-0000297C0000}"/>
    <cellStyle name="40 % - Markeringsfarve5 2 5 4 3" xfId="13042" xr:uid="{00000000-0005-0000-0000-00002A7C0000}"/>
    <cellStyle name="40 % - Markeringsfarve5 2 5 4 3 2" xfId="29362" xr:uid="{00000000-0005-0000-0000-00002B7C0000}"/>
    <cellStyle name="40 % - Markeringsfarve5 2 5 4 3 3" xfId="44327" xr:uid="{00000000-0005-0000-0000-00002C7C0000}"/>
    <cellStyle name="40 % - Markeringsfarve5 2 5 4 4" xfId="22340" xr:uid="{00000000-0005-0000-0000-00002D7C0000}"/>
    <cellStyle name="40 % - Markeringsfarve5 2 5 4 5" xfId="37328" xr:uid="{00000000-0005-0000-0000-00002E7C0000}"/>
    <cellStyle name="40 % - Markeringsfarve5 2 5 5" xfId="6661" xr:uid="{00000000-0005-0000-0000-00002F7C0000}"/>
    <cellStyle name="40 % - Markeringsfarve5 2 5 5 2" xfId="14157" xr:uid="{00000000-0005-0000-0000-0000307C0000}"/>
    <cellStyle name="40 % - Markeringsfarve5 2 5 5 2 2" xfId="30472" xr:uid="{00000000-0005-0000-0000-0000317C0000}"/>
    <cellStyle name="40 % - Markeringsfarve5 2 5 5 2 3" xfId="45436" xr:uid="{00000000-0005-0000-0000-0000327C0000}"/>
    <cellStyle name="40 % - Markeringsfarve5 2 5 5 3" xfId="23450" xr:uid="{00000000-0005-0000-0000-0000337C0000}"/>
    <cellStyle name="40 % - Markeringsfarve5 2 5 5 4" xfId="38437" xr:uid="{00000000-0005-0000-0000-0000347C0000}"/>
    <cellStyle name="40 % - Markeringsfarve5 2 5 6" xfId="13038" xr:uid="{00000000-0005-0000-0000-0000357C0000}"/>
    <cellStyle name="40 % - Markeringsfarve5 2 5 6 2" xfId="29358" xr:uid="{00000000-0005-0000-0000-0000367C0000}"/>
    <cellStyle name="40 % - Markeringsfarve5 2 5 6 3" xfId="44323" xr:uid="{00000000-0005-0000-0000-0000377C0000}"/>
    <cellStyle name="40 % - Markeringsfarve5 2 5 7" xfId="22336" xr:uid="{00000000-0005-0000-0000-0000387C0000}"/>
    <cellStyle name="40 % - Markeringsfarve5 2 5 8" xfId="37324" xr:uid="{00000000-0005-0000-0000-0000397C0000}"/>
    <cellStyle name="40 % - Markeringsfarve5 2 6" xfId="4906" xr:uid="{00000000-0005-0000-0000-00003A7C0000}"/>
    <cellStyle name="40 % - Markeringsfarve5 2 6 2" xfId="4907" xr:uid="{00000000-0005-0000-0000-00003B7C0000}"/>
    <cellStyle name="40 % - Markeringsfarve5 2 6 2 2" xfId="4908" xr:uid="{00000000-0005-0000-0000-00003C7C0000}"/>
    <cellStyle name="40 % - Markeringsfarve5 2 6 2 2 2" xfId="8553" xr:uid="{00000000-0005-0000-0000-00003D7C0000}"/>
    <cellStyle name="40 % - Markeringsfarve5 2 6 2 2 2 2" xfId="16032" xr:uid="{00000000-0005-0000-0000-00003E7C0000}"/>
    <cellStyle name="40 % - Markeringsfarve5 2 6 2 2 2 2 2" xfId="32347" xr:uid="{00000000-0005-0000-0000-00003F7C0000}"/>
    <cellStyle name="40 % - Markeringsfarve5 2 6 2 2 2 2 3" xfId="47311" xr:uid="{00000000-0005-0000-0000-0000407C0000}"/>
    <cellStyle name="40 % - Markeringsfarve5 2 6 2 2 2 3" xfId="25325" xr:uid="{00000000-0005-0000-0000-0000417C0000}"/>
    <cellStyle name="40 % - Markeringsfarve5 2 6 2 2 2 4" xfId="40312" xr:uid="{00000000-0005-0000-0000-0000427C0000}"/>
    <cellStyle name="40 % - Markeringsfarve5 2 6 2 2 3" xfId="13045" xr:uid="{00000000-0005-0000-0000-0000437C0000}"/>
    <cellStyle name="40 % - Markeringsfarve5 2 6 2 2 3 2" xfId="29365" xr:uid="{00000000-0005-0000-0000-0000447C0000}"/>
    <cellStyle name="40 % - Markeringsfarve5 2 6 2 2 3 3" xfId="44330" xr:uid="{00000000-0005-0000-0000-0000457C0000}"/>
    <cellStyle name="40 % - Markeringsfarve5 2 6 2 2 4" xfId="22343" xr:uid="{00000000-0005-0000-0000-0000467C0000}"/>
    <cellStyle name="40 % - Markeringsfarve5 2 6 2 2 5" xfId="37331" xr:uid="{00000000-0005-0000-0000-0000477C0000}"/>
    <cellStyle name="40 % - Markeringsfarve5 2 6 2 3" xfId="7094" xr:uid="{00000000-0005-0000-0000-0000487C0000}"/>
    <cellStyle name="40 % - Markeringsfarve5 2 6 2 3 2" xfId="14586" xr:uid="{00000000-0005-0000-0000-0000497C0000}"/>
    <cellStyle name="40 % - Markeringsfarve5 2 6 2 3 2 2" xfId="30901" xr:uid="{00000000-0005-0000-0000-00004A7C0000}"/>
    <cellStyle name="40 % - Markeringsfarve5 2 6 2 3 2 3" xfId="45865" xr:uid="{00000000-0005-0000-0000-00004B7C0000}"/>
    <cellStyle name="40 % - Markeringsfarve5 2 6 2 3 3" xfId="23879" xr:uid="{00000000-0005-0000-0000-00004C7C0000}"/>
    <cellStyle name="40 % - Markeringsfarve5 2 6 2 3 4" xfId="38866" xr:uid="{00000000-0005-0000-0000-00004D7C0000}"/>
    <cellStyle name="40 % - Markeringsfarve5 2 6 2 4" xfId="13044" xr:uid="{00000000-0005-0000-0000-00004E7C0000}"/>
    <cellStyle name="40 % - Markeringsfarve5 2 6 2 4 2" xfId="29364" xr:uid="{00000000-0005-0000-0000-00004F7C0000}"/>
    <cellStyle name="40 % - Markeringsfarve5 2 6 2 4 3" xfId="44329" xr:uid="{00000000-0005-0000-0000-0000507C0000}"/>
    <cellStyle name="40 % - Markeringsfarve5 2 6 2 5" xfId="22342" xr:uid="{00000000-0005-0000-0000-0000517C0000}"/>
    <cellStyle name="40 % - Markeringsfarve5 2 6 2 6" xfId="37330" xr:uid="{00000000-0005-0000-0000-0000527C0000}"/>
    <cellStyle name="40 % - Markeringsfarve5 2 6 3" xfId="4909" xr:uid="{00000000-0005-0000-0000-0000537C0000}"/>
    <cellStyle name="40 % - Markeringsfarve5 2 6 3 2" xfId="7829" xr:uid="{00000000-0005-0000-0000-0000547C0000}"/>
    <cellStyle name="40 % - Markeringsfarve5 2 6 3 2 2" xfId="15317" xr:uid="{00000000-0005-0000-0000-0000557C0000}"/>
    <cellStyle name="40 % - Markeringsfarve5 2 6 3 2 2 2" xfId="31632" xr:uid="{00000000-0005-0000-0000-0000567C0000}"/>
    <cellStyle name="40 % - Markeringsfarve5 2 6 3 2 2 3" xfId="46596" xr:uid="{00000000-0005-0000-0000-0000577C0000}"/>
    <cellStyle name="40 % - Markeringsfarve5 2 6 3 2 3" xfId="24610" xr:uid="{00000000-0005-0000-0000-0000587C0000}"/>
    <cellStyle name="40 % - Markeringsfarve5 2 6 3 2 4" xfId="39597" xr:uid="{00000000-0005-0000-0000-0000597C0000}"/>
    <cellStyle name="40 % - Markeringsfarve5 2 6 3 3" xfId="13046" xr:uid="{00000000-0005-0000-0000-00005A7C0000}"/>
    <cellStyle name="40 % - Markeringsfarve5 2 6 3 3 2" xfId="29366" xr:uid="{00000000-0005-0000-0000-00005B7C0000}"/>
    <cellStyle name="40 % - Markeringsfarve5 2 6 3 3 3" xfId="44331" xr:uid="{00000000-0005-0000-0000-00005C7C0000}"/>
    <cellStyle name="40 % - Markeringsfarve5 2 6 3 4" xfId="22344" xr:uid="{00000000-0005-0000-0000-00005D7C0000}"/>
    <cellStyle name="40 % - Markeringsfarve5 2 6 3 5" xfId="37332" xr:uid="{00000000-0005-0000-0000-00005E7C0000}"/>
    <cellStyle name="40 % - Markeringsfarve5 2 6 4" xfId="4910" xr:uid="{00000000-0005-0000-0000-00005F7C0000}"/>
    <cellStyle name="40 % - Markeringsfarve5 2 6 4 2" xfId="9303" xr:uid="{00000000-0005-0000-0000-0000607C0000}"/>
    <cellStyle name="40 % - Markeringsfarve5 2 6 4 2 2" xfId="16764" xr:uid="{00000000-0005-0000-0000-0000617C0000}"/>
    <cellStyle name="40 % - Markeringsfarve5 2 6 4 2 2 2" xfId="33079" xr:uid="{00000000-0005-0000-0000-0000627C0000}"/>
    <cellStyle name="40 % - Markeringsfarve5 2 6 4 2 2 3" xfId="48043" xr:uid="{00000000-0005-0000-0000-0000637C0000}"/>
    <cellStyle name="40 % - Markeringsfarve5 2 6 4 2 3" xfId="26057" xr:uid="{00000000-0005-0000-0000-0000647C0000}"/>
    <cellStyle name="40 % - Markeringsfarve5 2 6 4 2 4" xfId="41044" xr:uid="{00000000-0005-0000-0000-0000657C0000}"/>
    <cellStyle name="40 % - Markeringsfarve5 2 6 4 3" xfId="13047" xr:uid="{00000000-0005-0000-0000-0000667C0000}"/>
    <cellStyle name="40 % - Markeringsfarve5 2 6 4 3 2" xfId="29367" xr:uid="{00000000-0005-0000-0000-0000677C0000}"/>
    <cellStyle name="40 % - Markeringsfarve5 2 6 4 3 3" xfId="44332" xr:uid="{00000000-0005-0000-0000-0000687C0000}"/>
    <cellStyle name="40 % - Markeringsfarve5 2 6 4 4" xfId="22345" xr:uid="{00000000-0005-0000-0000-0000697C0000}"/>
    <cellStyle name="40 % - Markeringsfarve5 2 6 4 5" xfId="37333" xr:uid="{00000000-0005-0000-0000-00006A7C0000}"/>
    <cellStyle name="40 % - Markeringsfarve5 2 6 5" xfId="6662" xr:uid="{00000000-0005-0000-0000-00006B7C0000}"/>
    <cellStyle name="40 % - Markeringsfarve5 2 6 5 2" xfId="14158" xr:uid="{00000000-0005-0000-0000-00006C7C0000}"/>
    <cellStyle name="40 % - Markeringsfarve5 2 6 5 2 2" xfId="30473" xr:uid="{00000000-0005-0000-0000-00006D7C0000}"/>
    <cellStyle name="40 % - Markeringsfarve5 2 6 5 2 3" xfId="45437" xr:uid="{00000000-0005-0000-0000-00006E7C0000}"/>
    <cellStyle name="40 % - Markeringsfarve5 2 6 5 3" xfId="23451" xr:uid="{00000000-0005-0000-0000-00006F7C0000}"/>
    <cellStyle name="40 % - Markeringsfarve5 2 6 5 4" xfId="38438" xr:uid="{00000000-0005-0000-0000-0000707C0000}"/>
    <cellStyle name="40 % - Markeringsfarve5 2 6 6" xfId="13043" xr:uid="{00000000-0005-0000-0000-0000717C0000}"/>
    <cellStyle name="40 % - Markeringsfarve5 2 6 6 2" xfId="29363" xr:uid="{00000000-0005-0000-0000-0000727C0000}"/>
    <cellStyle name="40 % - Markeringsfarve5 2 6 6 3" xfId="44328" xr:uid="{00000000-0005-0000-0000-0000737C0000}"/>
    <cellStyle name="40 % - Markeringsfarve5 2 6 7" xfId="22341" xr:uid="{00000000-0005-0000-0000-0000747C0000}"/>
    <cellStyle name="40 % - Markeringsfarve5 2 6 8" xfId="37329" xr:uid="{00000000-0005-0000-0000-0000757C0000}"/>
    <cellStyle name="40 % - Markeringsfarve5 2 7" xfId="4911" xr:uid="{00000000-0005-0000-0000-0000767C0000}"/>
    <cellStyle name="40 % - Markeringsfarve5 2 7 2" xfId="4912" xr:uid="{00000000-0005-0000-0000-0000777C0000}"/>
    <cellStyle name="40 % - Markeringsfarve5 2 7 2 2" xfId="4913" xr:uid="{00000000-0005-0000-0000-0000787C0000}"/>
    <cellStyle name="40 % - Markeringsfarve5 2 7 2 2 2" xfId="8670" xr:uid="{00000000-0005-0000-0000-0000797C0000}"/>
    <cellStyle name="40 % - Markeringsfarve5 2 7 2 2 2 2" xfId="16149" xr:uid="{00000000-0005-0000-0000-00007A7C0000}"/>
    <cellStyle name="40 % - Markeringsfarve5 2 7 2 2 2 2 2" xfId="32464" xr:uid="{00000000-0005-0000-0000-00007B7C0000}"/>
    <cellStyle name="40 % - Markeringsfarve5 2 7 2 2 2 2 3" xfId="47428" xr:uid="{00000000-0005-0000-0000-00007C7C0000}"/>
    <cellStyle name="40 % - Markeringsfarve5 2 7 2 2 2 3" xfId="25442" xr:uid="{00000000-0005-0000-0000-00007D7C0000}"/>
    <cellStyle name="40 % - Markeringsfarve5 2 7 2 2 2 4" xfId="40429" xr:uid="{00000000-0005-0000-0000-00007E7C0000}"/>
    <cellStyle name="40 % - Markeringsfarve5 2 7 2 2 3" xfId="13050" xr:uid="{00000000-0005-0000-0000-00007F7C0000}"/>
    <cellStyle name="40 % - Markeringsfarve5 2 7 2 2 3 2" xfId="29370" xr:uid="{00000000-0005-0000-0000-0000807C0000}"/>
    <cellStyle name="40 % - Markeringsfarve5 2 7 2 2 3 3" xfId="44335" xr:uid="{00000000-0005-0000-0000-0000817C0000}"/>
    <cellStyle name="40 % - Markeringsfarve5 2 7 2 2 4" xfId="22348" xr:uid="{00000000-0005-0000-0000-0000827C0000}"/>
    <cellStyle name="40 % - Markeringsfarve5 2 7 2 2 5" xfId="37336" xr:uid="{00000000-0005-0000-0000-0000837C0000}"/>
    <cellStyle name="40 % - Markeringsfarve5 2 7 2 3" xfId="7193" xr:uid="{00000000-0005-0000-0000-0000847C0000}"/>
    <cellStyle name="40 % - Markeringsfarve5 2 7 2 3 2" xfId="14685" xr:uid="{00000000-0005-0000-0000-0000857C0000}"/>
    <cellStyle name="40 % - Markeringsfarve5 2 7 2 3 2 2" xfId="31000" xr:uid="{00000000-0005-0000-0000-0000867C0000}"/>
    <cellStyle name="40 % - Markeringsfarve5 2 7 2 3 2 3" xfId="45964" xr:uid="{00000000-0005-0000-0000-0000877C0000}"/>
    <cellStyle name="40 % - Markeringsfarve5 2 7 2 3 3" xfId="23978" xr:uid="{00000000-0005-0000-0000-0000887C0000}"/>
    <cellStyle name="40 % - Markeringsfarve5 2 7 2 3 4" xfId="38965" xr:uid="{00000000-0005-0000-0000-0000897C0000}"/>
    <cellStyle name="40 % - Markeringsfarve5 2 7 2 4" xfId="13049" xr:uid="{00000000-0005-0000-0000-00008A7C0000}"/>
    <cellStyle name="40 % - Markeringsfarve5 2 7 2 4 2" xfId="29369" xr:uid="{00000000-0005-0000-0000-00008B7C0000}"/>
    <cellStyle name="40 % - Markeringsfarve5 2 7 2 4 3" xfId="44334" xr:uid="{00000000-0005-0000-0000-00008C7C0000}"/>
    <cellStyle name="40 % - Markeringsfarve5 2 7 2 5" xfId="22347" xr:uid="{00000000-0005-0000-0000-00008D7C0000}"/>
    <cellStyle name="40 % - Markeringsfarve5 2 7 2 6" xfId="37335" xr:uid="{00000000-0005-0000-0000-00008E7C0000}"/>
    <cellStyle name="40 % - Markeringsfarve5 2 7 3" xfId="4914" xr:uid="{00000000-0005-0000-0000-00008F7C0000}"/>
    <cellStyle name="40 % - Markeringsfarve5 2 7 3 2" xfId="7946" xr:uid="{00000000-0005-0000-0000-0000907C0000}"/>
    <cellStyle name="40 % - Markeringsfarve5 2 7 3 2 2" xfId="15434" xr:uid="{00000000-0005-0000-0000-0000917C0000}"/>
    <cellStyle name="40 % - Markeringsfarve5 2 7 3 2 2 2" xfId="31749" xr:uid="{00000000-0005-0000-0000-0000927C0000}"/>
    <cellStyle name="40 % - Markeringsfarve5 2 7 3 2 2 3" xfId="46713" xr:uid="{00000000-0005-0000-0000-0000937C0000}"/>
    <cellStyle name="40 % - Markeringsfarve5 2 7 3 2 3" xfId="24727" xr:uid="{00000000-0005-0000-0000-0000947C0000}"/>
    <cellStyle name="40 % - Markeringsfarve5 2 7 3 2 4" xfId="39714" xr:uid="{00000000-0005-0000-0000-0000957C0000}"/>
    <cellStyle name="40 % - Markeringsfarve5 2 7 3 3" xfId="13051" xr:uid="{00000000-0005-0000-0000-0000967C0000}"/>
    <cellStyle name="40 % - Markeringsfarve5 2 7 3 3 2" xfId="29371" xr:uid="{00000000-0005-0000-0000-0000977C0000}"/>
    <cellStyle name="40 % - Markeringsfarve5 2 7 3 3 3" xfId="44336" xr:uid="{00000000-0005-0000-0000-0000987C0000}"/>
    <cellStyle name="40 % - Markeringsfarve5 2 7 3 4" xfId="22349" xr:uid="{00000000-0005-0000-0000-0000997C0000}"/>
    <cellStyle name="40 % - Markeringsfarve5 2 7 3 5" xfId="37337" xr:uid="{00000000-0005-0000-0000-00009A7C0000}"/>
    <cellStyle name="40 % - Markeringsfarve5 2 7 4" xfId="4915" xr:uid="{00000000-0005-0000-0000-00009B7C0000}"/>
    <cellStyle name="40 % - Markeringsfarve5 2 7 4 2" xfId="8953" xr:uid="{00000000-0005-0000-0000-00009C7C0000}"/>
    <cellStyle name="40 % - Markeringsfarve5 2 7 4 2 2" xfId="16425" xr:uid="{00000000-0005-0000-0000-00009D7C0000}"/>
    <cellStyle name="40 % - Markeringsfarve5 2 7 4 2 2 2" xfId="32740" xr:uid="{00000000-0005-0000-0000-00009E7C0000}"/>
    <cellStyle name="40 % - Markeringsfarve5 2 7 4 2 2 3" xfId="47704" xr:uid="{00000000-0005-0000-0000-00009F7C0000}"/>
    <cellStyle name="40 % - Markeringsfarve5 2 7 4 2 3" xfId="25718" xr:uid="{00000000-0005-0000-0000-0000A07C0000}"/>
    <cellStyle name="40 % - Markeringsfarve5 2 7 4 2 4" xfId="40705" xr:uid="{00000000-0005-0000-0000-0000A17C0000}"/>
    <cellStyle name="40 % - Markeringsfarve5 2 7 4 3" xfId="13052" xr:uid="{00000000-0005-0000-0000-0000A27C0000}"/>
    <cellStyle name="40 % - Markeringsfarve5 2 7 4 3 2" xfId="29372" xr:uid="{00000000-0005-0000-0000-0000A37C0000}"/>
    <cellStyle name="40 % - Markeringsfarve5 2 7 4 3 3" xfId="44337" xr:uid="{00000000-0005-0000-0000-0000A47C0000}"/>
    <cellStyle name="40 % - Markeringsfarve5 2 7 4 4" xfId="22350" xr:uid="{00000000-0005-0000-0000-0000A57C0000}"/>
    <cellStyle name="40 % - Markeringsfarve5 2 7 4 5" xfId="37338" xr:uid="{00000000-0005-0000-0000-0000A67C0000}"/>
    <cellStyle name="40 % - Markeringsfarve5 2 7 5" xfId="6663" xr:uid="{00000000-0005-0000-0000-0000A77C0000}"/>
    <cellStyle name="40 % - Markeringsfarve5 2 7 5 2" xfId="14159" xr:uid="{00000000-0005-0000-0000-0000A87C0000}"/>
    <cellStyle name="40 % - Markeringsfarve5 2 7 5 2 2" xfId="30474" xr:uid="{00000000-0005-0000-0000-0000A97C0000}"/>
    <cellStyle name="40 % - Markeringsfarve5 2 7 5 2 3" xfId="45438" xr:uid="{00000000-0005-0000-0000-0000AA7C0000}"/>
    <cellStyle name="40 % - Markeringsfarve5 2 7 5 3" xfId="23452" xr:uid="{00000000-0005-0000-0000-0000AB7C0000}"/>
    <cellStyle name="40 % - Markeringsfarve5 2 7 5 4" xfId="38439" xr:uid="{00000000-0005-0000-0000-0000AC7C0000}"/>
    <cellStyle name="40 % - Markeringsfarve5 2 7 6" xfId="13048" xr:uid="{00000000-0005-0000-0000-0000AD7C0000}"/>
    <cellStyle name="40 % - Markeringsfarve5 2 7 6 2" xfId="29368" xr:uid="{00000000-0005-0000-0000-0000AE7C0000}"/>
    <cellStyle name="40 % - Markeringsfarve5 2 7 6 3" xfId="44333" xr:uid="{00000000-0005-0000-0000-0000AF7C0000}"/>
    <cellStyle name="40 % - Markeringsfarve5 2 7 7" xfId="22346" xr:uid="{00000000-0005-0000-0000-0000B07C0000}"/>
    <cellStyle name="40 % - Markeringsfarve5 2 7 8" xfId="37334" xr:uid="{00000000-0005-0000-0000-0000B17C0000}"/>
    <cellStyle name="40 % - Markeringsfarve5 2 8" xfId="4916" xr:uid="{00000000-0005-0000-0000-0000B27C0000}"/>
    <cellStyle name="40 % - Markeringsfarve5 2 8 2" xfId="4917" xr:uid="{00000000-0005-0000-0000-0000B37C0000}"/>
    <cellStyle name="40 % - Markeringsfarve5 2 8 2 2" xfId="4918" xr:uid="{00000000-0005-0000-0000-0000B47C0000}"/>
    <cellStyle name="40 % - Markeringsfarve5 2 8 2 2 2" xfId="8843" xr:uid="{00000000-0005-0000-0000-0000B57C0000}"/>
    <cellStyle name="40 % - Markeringsfarve5 2 8 2 2 2 2" xfId="16322" xr:uid="{00000000-0005-0000-0000-0000B67C0000}"/>
    <cellStyle name="40 % - Markeringsfarve5 2 8 2 2 2 2 2" xfId="32637" xr:uid="{00000000-0005-0000-0000-0000B77C0000}"/>
    <cellStyle name="40 % - Markeringsfarve5 2 8 2 2 2 2 3" xfId="47601" xr:uid="{00000000-0005-0000-0000-0000B87C0000}"/>
    <cellStyle name="40 % - Markeringsfarve5 2 8 2 2 2 3" xfId="25615" xr:uid="{00000000-0005-0000-0000-0000B97C0000}"/>
    <cellStyle name="40 % - Markeringsfarve5 2 8 2 2 2 4" xfId="40602" xr:uid="{00000000-0005-0000-0000-0000BA7C0000}"/>
    <cellStyle name="40 % - Markeringsfarve5 2 8 2 2 3" xfId="13055" xr:uid="{00000000-0005-0000-0000-0000BB7C0000}"/>
    <cellStyle name="40 % - Markeringsfarve5 2 8 2 2 3 2" xfId="29375" xr:uid="{00000000-0005-0000-0000-0000BC7C0000}"/>
    <cellStyle name="40 % - Markeringsfarve5 2 8 2 2 3 3" xfId="44340" xr:uid="{00000000-0005-0000-0000-0000BD7C0000}"/>
    <cellStyle name="40 % - Markeringsfarve5 2 8 2 2 4" xfId="22353" xr:uid="{00000000-0005-0000-0000-0000BE7C0000}"/>
    <cellStyle name="40 % - Markeringsfarve5 2 8 2 2 5" xfId="37341" xr:uid="{00000000-0005-0000-0000-0000BF7C0000}"/>
    <cellStyle name="40 % - Markeringsfarve5 2 8 2 3" xfId="7336" xr:uid="{00000000-0005-0000-0000-0000C07C0000}"/>
    <cellStyle name="40 % - Markeringsfarve5 2 8 2 3 2" xfId="14828" xr:uid="{00000000-0005-0000-0000-0000C17C0000}"/>
    <cellStyle name="40 % - Markeringsfarve5 2 8 2 3 2 2" xfId="31143" xr:uid="{00000000-0005-0000-0000-0000C27C0000}"/>
    <cellStyle name="40 % - Markeringsfarve5 2 8 2 3 2 3" xfId="46107" xr:uid="{00000000-0005-0000-0000-0000C37C0000}"/>
    <cellStyle name="40 % - Markeringsfarve5 2 8 2 3 3" xfId="24121" xr:uid="{00000000-0005-0000-0000-0000C47C0000}"/>
    <cellStyle name="40 % - Markeringsfarve5 2 8 2 3 4" xfId="39108" xr:uid="{00000000-0005-0000-0000-0000C57C0000}"/>
    <cellStyle name="40 % - Markeringsfarve5 2 8 2 4" xfId="13054" xr:uid="{00000000-0005-0000-0000-0000C67C0000}"/>
    <cellStyle name="40 % - Markeringsfarve5 2 8 2 4 2" xfId="29374" xr:uid="{00000000-0005-0000-0000-0000C77C0000}"/>
    <cellStyle name="40 % - Markeringsfarve5 2 8 2 4 3" xfId="44339" xr:uid="{00000000-0005-0000-0000-0000C87C0000}"/>
    <cellStyle name="40 % - Markeringsfarve5 2 8 2 5" xfId="22352" xr:uid="{00000000-0005-0000-0000-0000C97C0000}"/>
    <cellStyle name="40 % - Markeringsfarve5 2 8 2 6" xfId="37340" xr:uid="{00000000-0005-0000-0000-0000CA7C0000}"/>
    <cellStyle name="40 % - Markeringsfarve5 2 8 3" xfId="4919" xr:uid="{00000000-0005-0000-0000-0000CB7C0000}"/>
    <cellStyle name="40 % - Markeringsfarve5 2 8 3 2" xfId="8120" xr:uid="{00000000-0005-0000-0000-0000CC7C0000}"/>
    <cellStyle name="40 % - Markeringsfarve5 2 8 3 2 2" xfId="15608" xr:uid="{00000000-0005-0000-0000-0000CD7C0000}"/>
    <cellStyle name="40 % - Markeringsfarve5 2 8 3 2 2 2" xfId="31923" xr:uid="{00000000-0005-0000-0000-0000CE7C0000}"/>
    <cellStyle name="40 % - Markeringsfarve5 2 8 3 2 2 3" xfId="46887" xr:uid="{00000000-0005-0000-0000-0000CF7C0000}"/>
    <cellStyle name="40 % - Markeringsfarve5 2 8 3 2 3" xfId="24901" xr:uid="{00000000-0005-0000-0000-0000D07C0000}"/>
    <cellStyle name="40 % - Markeringsfarve5 2 8 3 2 4" xfId="39888" xr:uid="{00000000-0005-0000-0000-0000D17C0000}"/>
    <cellStyle name="40 % - Markeringsfarve5 2 8 3 3" xfId="13056" xr:uid="{00000000-0005-0000-0000-0000D27C0000}"/>
    <cellStyle name="40 % - Markeringsfarve5 2 8 3 3 2" xfId="29376" xr:uid="{00000000-0005-0000-0000-0000D37C0000}"/>
    <cellStyle name="40 % - Markeringsfarve5 2 8 3 3 3" xfId="44341" xr:uid="{00000000-0005-0000-0000-0000D47C0000}"/>
    <cellStyle name="40 % - Markeringsfarve5 2 8 3 4" xfId="22354" xr:uid="{00000000-0005-0000-0000-0000D57C0000}"/>
    <cellStyle name="40 % - Markeringsfarve5 2 8 3 5" xfId="37342" xr:uid="{00000000-0005-0000-0000-0000D67C0000}"/>
    <cellStyle name="40 % - Markeringsfarve5 2 8 4" xfId="4920" xr:uid="{00000000-0005-0000-0000-0000D77C0000}"/>
    <cellStyle name="40 % - Markeringsfarve5 2 8 4 2" xfId="9282" xr:uid="{00000000-0005-0000-0000-0000D87C0000}"/>
    <cellStyle name="40 % - Markeringsfarve5 2 8 4 2 2" xfId="16746" xr:uid="{00000000-0005-0000-0000-0000D97C0000}"/>
    <cellStyle name="40 % - Markeringsfarve5 2 8 4 2 2 2" xfId="33061" xr:uid="{00000000-0005-0000-0000-0000DA7C0000}"/>
    <cellStyle name="40 % - Markeringsfarve5 2 8 4 2 2 3" xfId="48025" xr:uid="{00000000-0005-0000-0000-0000DB7C0000}"/>
    <cellStyle name="40 % - Markeringsfarve5 2 8 4 2 3" xfId="26039" xr:uid="{00000000-0005-0000-0000-0000DC7C0000}"/>
    <cellStyle name="40 % - Markeringsfarve5 2 8 4 2 4" xfId="41026" xr:uid="{00000000-0005-0000-0000-0000DD7C0000}"/>
    <cellStyle name="40 % - Markeringsfarve5 2 8 4 3" xfId="13057" xr:uid="{00000000-0005-0000-0000-0000DE7C0000}"/>
    <cellStyle name="40 % - Markeringsfarve5 2 8 4 3 2" xfId="29377" xr:uid="{00000000-0005-0000-0000-0000DF7C0000}"/>
    <cellStyle name="40 % - Markeringsfarve5 2 8 4 3 3" xfId="44342" xr:uid="{00000000-0005-0000-0000-0000E07C0000}"/>
    <cellStyle name="40 % - Markeringsfarve5 2 8 4 4" xfId="22355" xr:uid="{00000000-0005-0000-0000-0000E17C0000}"/>
    <cellStyle name="40 % - Markeringsfarve5 2 8 4 5" xfId="37343" xr:uid="{00000000-0005-0000-0000-0000E27C0000}"/>
    <cellStyle name="40 % - Markeringsfarve5 2 8 5" xfId="6664" xr:uid="{00000000-0005-0000-0000-0000E37C0000}"/>
    <cellStyle name="40 % - Markeringsfarve5 2 8 5 2" xfId="14160" xr:uid="{00000000-0005-0000-0000-0000E47C0000}"/>
    <cellStyle name="40 % - Markeringsfarve5 2 8 5 2 2" xfId="30475" xr:uid="{00000000-0005-0000-0000-0000E57C0000}"/>
    <cellStyle name="40 % - Markeringsfarve5 2 8 5 2 3" xfId="45439" xr:uid="{00000000-0005-0000-0000-0000E67C0000}"/>
    <cellStyle name="40 % - Markeringsfarve5 2 8 5 3" xfId="23453" xr:uid="{00000000-0005-0000-0000-0000E77C0000}"/>
    <cellStyle name="40 % - Markeringsfarve5 2 8 5 4" xfId="38440" xr:uid="{00000000-0005-0000-0000-0000E87C0000}"/>
    <cellStyle name="40 % - Markeringsfarve5 2 8 6" xfId="13053" xr:uid="{00000000-0005-0000-0000-0000E97C0000}"/>
    <cellStyle name="40 % - Markeringsfarve5 2 8 6 2" xfId="29373" xr:uid="{00000000-0005-0000-0000-0000EA7C0000}"/>
    <cellStyle name="40 % - Markeringsfarve5 2 8 6 3" xfId="44338" xr:uid="{00000000-0005-0000-0000-0000EB7C0000}"/>
    <cellStyle name="40 % - Markeringsfarve5 2 8 7" xfId="22351" xr:uid="{00000000-0005-0000-0000-0000EC7C0000}"/>
    <cellStyle name="40 % - Markeringsfarve5 2 8 8" xfId="37339" xr:uid="{00000000-0005-0000-0000-0000ED7C0000}"/>
    <cellStyle name="40 % - Markeringsfarve5 2 9" xfId="4921" xr:uid="{00000000-0005-0000-0000-0000EE7C0000}"/>
    <cellStyle name="40 % - Markeringsfarve5 2 9 2" xfId="4922" xr:uid="{00000000-0005-0000-0000-0000EF7C0000}"/>
    <cellStyle name="40 % - Markeringsfarve5 2 9 2 2" xfId="8196" xr:uid="{00000000-0005-0000-0000-0000F07C0000}"/>
    <cellStyle name="40 % - Markeringsfarve5 2 9 2 2 2" xfId="15675" xr:uid="{00000000-0005-0000-0000-0000F17C0000}"/>
    <cellStyle name="40 % - Markeringsfarve5 2 9 2 2 2 2" xfId="31990" xr:uid="{00000000-0005-0000-0000-0000F27C0000}"/>
    <cellStyle name="40 % - Markeringsfarve5 2 9 2 2 2 3" xfId="46954" xr:uid="{00000000-0005-0000-0000-0000F37C0000}"/>
    <cellStyle name="40 % - Markeringsfarve5 2 9 2 2 3" xfId="24968" xr:uid="{00000000-0005-0000-0000-0000F47C0000}"/>
    <cellStyle name="40 % - Markeringsfarve5 2 9 2 2 4" xfId="39955" xr:uid="{00000000-0005-0000-0000-0000F57C0000}"/>
    <cellStyle name="40 % - Markeringsfarve5 2 9 2 3" xfId="13059" xr:uid="{00000000-0005-0000-0000-0000F67C0000}"/>
    <cellStyle name="40 % - Markeringsfarve5 2 9 2 3 2" xfId="29379" xr:uid="{00000000-0005-0000-0000-0000F77C0000}"/>
    <cellStyle name="40 % - Markeringsfarve5 2 9 2 3 3" xfId="44344" xr:uid="{00000000-0005-0000-0000-0000F87C0000}"/>
    <cellStyle name="40 % - Markeringsfarve5 2 9 2 4" xfId="22357" xr:uid="{00000000-0005-0000-0000-0000F97C0000}"/>
    <cellStyle name="40 % - Markeringsfarve5 2 9 2 5" xfId="37345" xr:uid="{00000000-0005-0000-0000-0000FA7C0000}"/>
    <cellStyle name="40 % - Markeringsfarve5 2 9 3" xfId="6793" xr:uid="{00000000-0005-0000-0000-0000FB7C0000}"/>
    <cellStyle name="40 % - Markeringsfarve5 2 9 3 2" xfId="14288" xr:uid="{00000000-0005-0000-0000-0000FC7C0000}"/>
    <cellStyle name="40 % - Markeringsfarve5 2 9 3 2 2" xfId="30603" xr:uid="{00000000-0005-0000-0000-0000FD7C0000}"/>
    <cellStyle name="40 % - Markeringsfarve5 2 9 3 2 3" xfId="45567" xr:uid="{00000000-0005-0000-0000-0000FE7C0000}"/>
    <cellStyle name="40 % - Markeringsfarve5 2 9 3 3" xfId="23581" xr:uid="{00000000-0005-0000-0000-0000FF7C0000}"/>
    <cellStyle name="40 % - Markeringsfarve5 2 9 3 4" xfId="38568" xr:uid="{00000000-0005-0000-0000-0000007D0000}"/>
    <cellStyle name="40 % - Markeringsfarve5 2 9 4" xfId="13058" xr:uid="{00000000-0005-0000-0000-0000017D0000}"/>
    <cellStyle name="40 % - Markeringsfarve5 2 9 4 2" xfId="29378" xr:uid="{00000000-0005-0000-0000-0000027D0000}"/>
    <cellStyle name="40 % - Markeringsfarve5 2 9 4 3" xfId="44343" xr:uid="{00000000-0005-0000-0000-0000037D0000}"/>
    <cellStyle name="40 % - Markeringsfarve5 2 9 5" xfId="22356" xr:uid="{00000000-0005-0000-0000-0000047D0000}"/>
    <cellStyle name="40 % - Markeringsfarve5 2 9 6" xfId="37344" xr:uid="{00000000-0005-0000-0000-0000057D0000}"/>
    <cellStyle name="40 % - Markeringsfarve5 3" xfId="4923" xr:uid="{00000000-0005-0000-0000-0000067D0000}"/>
    <cellStyle name="40 % - Markeringsfarve5 3 10" xfId="4924" xr:uid="{00000000-0005-0000-0000-0000077D0000}"/>
    <cellStyle name="40 % - Markeringsfarve5 3 10 2" xfId="7409" xr:uid="{00000000-0005-0000-0000-0000087D0000}"/>
    <cellStyle name="40 % - Markeringsfarve5 3 10 2 2" xfId="14899" xr:uid="{00000000-0005-0000-0000-0000097D0000}"/>
    <cellStyle name="40 % - Markeringsfarve5 3 10 2 2 2" xfId="31214" xr:uid="{00000000-0005-0000-0000-00000A7D0000}"/>
    <cellStyle name="40 % - Markeringsfarve5 3 10 2 2 3" xfId="46178" xr:uid="{00000000-0005-0000-0000-00000B7D0000}"/>
    <cellStyle name="40 % - Markeringsfarve5 3 10 2 3" xfId="24192" xr:uid="{00000000-0005-0000-0000-00000C7D0000}"/>
    <cellStyle name="40 % - Markeringsfarve5 3 10 2 4" xfId="39179" xr:uid="{00000000-0005-0000-0000-00000D7D0000}"/>
    <cellStyle name="40 % - Markeringsfarve5 3 10 3" xfId="13061" xr:uid="{00000000-0005-0000-0000-00000E7D0000}"/>
    <cellStyle name="40 % - Markeringsfarve5 3 10 3 2" xfId="29381" xr:uid="{00000000-0005-0000-0000-00000F7D0000}"/>
    <cellStyle name="40 % - Markeringsfarve5 3 10 3 3" xfId="44346" xr:uid="{00000000-0005-0000-0000-0000107D0000}"/>
    <cellStyle name="40 % - Markeringsfarve5 3 10 4" xfId="22359" xr:uid="{00000000-0005-0000-0000-0000117D0000}"/>
    <cellStyle name="40 % - Markeringsfarve5 3 10 5" xfId="37347" xr:uid="{00000000-0005-0000-0000-0000127D0000}"/>
    <cellStyle name="40 % - Markeringsfarve5 3 11" xfId="4925" xr:uid="{00000000-0005-0000-0000-0000137D0000}"/>
    <cellStyle name="40 % - Markeringsfarve5 3 11 2" xfId="8933" xr:uid="{00000000-0005-0000-0000-0000147D0000}"/>
    <cellStyle name="40 % - Markeringsfarve5 3 11 2 2" xfId="16407" xr:uid="{00000000-0005-0000-0000-0000157D0000}"/>
    <cellStyle name="40 % - Markeringsfarve5 3 11 2 2 2" xfId="32722" xr:uid="{00000000-0005-0000-0000-0000167D0000}"/>
    <cellStyle name="40 % - Markeringsfarve5 3 11 2 2 3" xfId="47686" xr:uid="{00000000-0005-0000-0000-0000177D0000}"/>
    <cellStyle name="40 % - Markeringsfarve5 3 11 2 3" xfId="25700" xr:uid="{00000000-0005-0000-0000-0000187D0000}"/>
    <cellStyle name="40 % - Markeringsfarve5 3 11 2 4" xfId="40687" xr:uid="{00000000-0005-0000-0000-0000197D0000}"/>
    <cellStyle name="40 % - Markeringsfarve5 3 11 3" xfId="13062" xr:uid="{00000000-0005-0000-0000-00001A7D0000}"/>
    <cellStyle name="40 % - Markeringsfarve5 3 11 3 2" xfId="29382" xr:uid="{00000000-0005-0000-0000-00001B7D0000}"/>
    <cellStyle name="40 % - Markeringsfarve5 3 11 3 3" xfId="44347" xr:uid="{00000000-0005-0000-0000-00001C7D0000}"/>
    <cellStyle name="40 % - Markeringsfarve5 3 11 4" xfId="22360" xr:uid="{00000000-0005-0000-0000-00001D7D0000}"/>
    <cellStyle name="40 % - Markeringsfarve5 3 11 5" xfId="37348" xr:uid="{00000000-0005-0000-0000-00001E7D0000}"/>
    <cellStyle name="40 % - Markeringsfarve5 3 12" xfId="6665" xr:uid="{00000000-0005-0000-0000-00001F7D0000}"/>
    <cellStyle name="40 % - Markeringsfarve5 3 12 2" xfId="14161" xr:uid="{00000000-0005-0000-0000-0000207D0000}"/>
    <cellStyle name="40 % - Markeringsfarve5 3 12 2 2" xfId="30476" xr:uid="{00000000-0005-0000-0000-0000217D0000}"/>
    <cellStyle name="40 % - Markeringsfarve5 3 12 2 3" xfId="45440" xr:uid="{00000000-0005-0000-0000-0000227D0000}"/>
    <cellStyle name="40 % - Markeringsfarve5 3 12 3" xfId="23454" xr:uid="{00000000-0005-0000-0000-0000237D0000}"/>
    <cellStyle name="40 % - Markeringsfarve5 3 12 4" xfId="38441" xr:uid="{00000000-0005-0000-0000-0000247D0000}"/>
    <cellStyle name="40 % - Markeringsfarve5 3 13" xfId="13060" xr:uid="{00000000-0005-0000-0000-0000257D0000}"/>
    <cellStyle name="40 % - Markeringsfarve5 3 13 2" xfId="29380" xr:uid="{00000000-0005-0000-0000-0000267D0000}"/>
    <cellStyle name="40 % - Markeringsfarve5 3 13 3" xfId="44345" xr:uid="{00000000-0005-0000-0000-0000277D0000}"/>
    <cellStyle name="40 % - Markeringsfarve5 3 14" xfId="22358" xr:uid="{00000000-0005-0000-0000-0000287D0000}"/>
    <cellStyle name="40 % - Markeringsfarve5 3 15" xfId="37346" xr:uid="{00000000-0005-0000-0000-0000297D0000}"/>
    <cellStyle name="40 % - Markeringsfarve5 3 2" xfId="4926" xr:uid="{00000000-0005-0000-0000-00002A7D0000}"/>
    <cellStyle name="40 % - Markeringsfarve5 3 2 10" xfId="6666" xr:uid="{00000000-0005-0000-0000-00002B7D0000}"/>
    <cellStyle name="40 % - Markeringsfarve5 3 2 10 2" xfId="14162" xr:uid="{00000000-0005-0000-0000-00002C7D0000}"/>
    <cellStyle name="40 % - Markeringsfarve5 3 2 10 2 2" xfId="30477" xr:uid="{00000000-0005-0000-0000-00002D7D0000}"/>
    <cellStyle name="40 % - Markeringsfarve5 3 2 10 2 3" xfId="45441" xr:uid="{00000000-0005-0000-0000-00002E7D0000}"/>
    <cellStyle name="40 % - Markeringsfarve5 3 2 10 3" xfId="23455" xr:uid="{00000000-0005-0000-0000-00002F7D0000}"/>
    <cellStyle name="40 % - Markeringsfarve5 3 2 10 4" xfId="38442" xr:uid="{00000000-0005-0000-0000-0000307D0000}"/>
    <cellStyle name="40 % - Markeringsfarve5 3 2 11" xfId="13063" xr:uid="{00000000-0005-0000-0000-0000317D0000}"/>
    <cellStyle name="40 % - Markeringsfarve5 3 2 11 2" xfId="29383" xr:uid="{00000000-0005-0000-0000-0000327D0000}"/>
    <cellStyle name="40 % - Markeringsfarve5 3 2 11 3" xfId="44348" xr:uid="{00000000-0005-0000-0000-0000337D0000}"/>
    <cellStyle name="40 % - Markeringsfarve5 3 2 12" xfId="22361" xr:uid="{00000000-0005-0000-0000-0000347D0000}"/>
    <cellStyle name="40 % - Markeringsfarve5 3 2 13" xfId="37349" xr:uid="{00000000-0005-0000-0000-0000357D0000}"/>
    <cellStyle name="40 % - Markeringsfarve5 3 2 2" xfId="4927" xr:uid="{00000000-0005-0000-0000-0000367D0000}"/>
    <cellStyle name="40 % - Markeringsfarve5 3 2 2 2" xfId="4928" xr:uid="{00000000-0005-0000-0000-0000377D0000}"/>
    <cellStyle name="40 % - Markeringsfarve5 3 2 2 2 2" xfId="4929" xr:uid="{00000000-0005-0000-0000-0000387D0000}"/>
    <cellStyle name="40 % - Markeringsfarve5 3 2 2 2 2 2" xfId="8342" xr:uid="{00000000-0005-0000-0000-0000397D0000}"/>
    <cellStyle name="40 % - Markeringsfarve5 3 2 2 2 2 2 2" xfId="15821" xr:uid="{00000000-0005-0000-0000-00003A7D0000}"/>
    <cellStyle name="40 % - Markeringsfarve5 3 2 2 2 2 2 2 2" xfId="32136" xr:uid="{00000000-0005-0000-0000-00003B7D0000}"/>
    <cellStyle name="40 % - Markeringsfarve5 3 2 2 2 2 2 2 3" xfId="47100" xr:uid="{00000000-0005-0000-0000-00003C7D0000}"/>
    <cellStyle name="40 % - Markeringsfarve5 3 2 2 2 2 2 3" xfId="25114" xr:uid="{00000000-0005-0000-0000-00003D7D0000}"/>
    <cellStyle name="40 % - Markeringsfarve5 3 2 2 2 2 2 4" xfId="40101" xr:uid="{00000000-0005-0000-0000-00003E7D0000}"/>
    <cellStyle name="40 % - Markeringsfarve5 3 2 2 2 2 3" xfId="13066" xr:uid="{00000000-0005-0000-0000-00003F7D0000}"/>
    <cellStyle name="40 % - Markeringsfarve5 3 2 2 2 2 3 2" xfId="29386" xr:uid="{00000000-0005-0000-0000-0000407D0000}"/>
    <cellStyle name="40 % - Markeringsfarve5 3 2 2 2 2 3 3" xfId="44351" xr:uid="{00000000-0005-0000-0000-0000417D0000}"/>
    <cellStyle name="40 % - Markeringsfarve5 3 2 2 2 2 4" xfId="22364" xr:uid="{00000000-0005-0000-0000-0000427D0000}"/>
    <cellStyle name="40 % - Markeringsfarve5 3 2 2 2 2 5" xfId="37352" xr:uid="{00000000-0005-0000-0000-0000437D0000}"/>
    <cellStyle name="40 % - Markeringsfarve5 3 2 2 2 3" xfId="6915" xr:uid="{00000000-0005-0000-0000-0000447D0000}"/>
    <cellStyle name="40 % - Markeringsfarve5 3 2 2 2 3 2" xfId="14410" xr:uid="{00000000-0005-0000-0000-0000457D0000}"/>
    <cellStyle name="40 % - Markeringsfarve5 3 2 2 2 3 2 2" xfId="30725" xr:uid="{00000000-0005-0000-0000-0000467D0000}"/>
    <cellStyle name="40 % - Markeringsfarve5 3 2 2 2 3 2 3" xfId="45689" xr:uid="{00000000-0005-0000-0000-0000477D0000}"/>
    <cellStyle name="40 % - Markeringsfarve5 3 2 2 2 3 3" xfId="23703" xr:uid="{00000000-0005-0000-0000-0000487D0000}"/>
    <cellStyle name="40 % - Markeringsfarve5 3 2 2 2 3 4" xfId="38690" xr:uid="{00000000-0005-0000-0000-0000497D0000}"/>
    <cellStyle name="40 % - Markeringsfarve5 3 2 2 2 4" xfId="13065" xr:uid="{00000000-0005-0000-0000-00004A7D0000}"/>
    <cellStyle name="40 % - Markeringsfarve5 3 2 2 2 4 2" xfId="29385" xr:uid="{00000000-0005-0000-0000-00004B7D0000}"/>
    <cellStyle name="40 % - Markeringsfarve5 3 2 2 2 4 3" xfId="44350" xr:uid="{00000000-0005-0000-0000-00004C7D0000}"/>
    <cellStyle name="40 % - Markeringsfarve5 3 2 2 2 5" xfId="22363" xr:uid="{00000000-0005-0000-0000-00004D7D0000}"/>
    <cellStyle name="40 % - Markeringsfarve5 3 2 2 2 6" xfId="37351" xr:uid="{00000000-0005-0000-0000-00004E7D0000}"/>
    <cellStyle name="40 % - Markeringsfarve5 3 2 2 3" xfId="4930" xr:uid="{00000000-0005-0000-0000-00004F7D0000}"/>
    <cellStyle name="40 % - Markeringsfarve5 3 2 2 3 2" xfId="7572" xr:uid="{00000000-0005-0000-0000-0000507D0000}"/>
    <cellStyle name="40 % - Markeringsfarve5 3 2 2 3 2 2" xfId="15061" xr:uid="{00000000-0005-0000-0000-0000517D0000}"/>
    <cellStyle name="40 % - Markeringsfarve5 3 2 2 3 2 2 2" xfId="31376" xr:uid="{00000000-0005-0000-0000-0000527D0000}"/>
    <cellStyle name="40 % - Markeringsfarve5 3 2 2 3 2 2 3" xfId="46340" xr:uid="{00000000-0005-0000-0000-0000537D0000}"/>
    <cellStyle name="40 % - Markeringsfarve5 3 2 2 3 2 3" xfId="24354" xr:uid="{00000000-0005-0000-0000-0000547D0000}"/>
    <cellStyle name="40 % - Markeringsfarve5 3 2 2 3 2 4" xfId="39341" xr:uid="{00000000-0005-0000-0000-0000557D0000}"/>
    <cellStyle name="40 % - Markeringsfarve5 3 2 2 3 3" xfId="13067" xr:uid="{00000000-0005-0000-0000-0000567D0000}"/>
    <cellStyle name="40 % - Markeringsfarve5 3 2 2 3 3 2" xfId="29387" xr:uid="{00000000-0005-0000-0000-0000577D0000}"/>
    <cellStyle name="40 % - Markeringsfarve5 3 2 2 3 3 3" xfId="44352" xr:uid="{00000000-0005-0000-0000-0000587D0000}"/>
    <cellStyle name="40 % - Markeringsfarve5 3 2 2 3 4" xfId="22365" xr:uid="{00000000-0005-0000-0000-0000597D0000}"/>
    <cellStyle name="40 % - Markeringsfarve5 3 2 2 3 5" xfId="37353" xr:uid="{00000000-0005-0000-0000-00005A7D0000}"/>
    <cellStyle name="40 % - Markeringsfarve5 3 2 2 4" xfId="4931" xr:uid="{00000000-0005-0000-0000-00005B7D0000}"/>
    <cellStyle name="40 % - Markeringsfarve5 3 2 2 4 2" xfId="9226" xr:uid="{00000000-0005-0000-0000-00005C7D0000}"/>
    <cellStyle name="40 % - Markeringsfarve5 3 2 2 4 2 2" xfId="16692" xr:uid="{00000000-0005-0000-0000-00005D7D0000}"/>
    <cellStyle name="40 % - Markeringsfarve5 3 2 2 4 2 2 2" xfId="33007" xr:uid="{00000000-0005-0000-0000-00005E7D0000}"/>
    <cellStyle name="40 % - Markeringsfarve5 3 2 2 4 2 2 3" xfId="47971" xr:uid="{00000000-0005-0000-0000-00005F7D0000}"/>
    <cellStyle name="40 % - Markeringsfarve5 3 2 2 4 2 3" xfId="25985" xr:uid="{00000000-0005-0000-0000-0000607D0000}"/>
    <cellStyle name="40 % - Markeringsfarve5 3 2 2 4 2 4" xfId="40972" xr:uid="{00000000-0005-0000-0000-0000617D0000}"/>
    <cellStyle name="40 % - Markeringsfarve5 3 2 2 4 3" xfId="13068" xr:uid="{00000000-0005-0000-0000-0000627D0000}"/>
    <cellStyle name="40 % - Markeringsfarve5 3 2 2 4 3 2" xfId="29388" xr:uid="{00000000-0005-0000-0000-0000637D0000}"/>
    <cellStyle name="40 % - Markeringsfarve5 3 2 2 4 3 3" xfId="44353" xr:uid="{00000000-0005-0000-0000-0000647D0000}"/>
    <cellStyle name="40 % - Markeringsfarve5 3 2 2 4 4" xfId="22366" xr:uid="{00000000-0005-0000-0000-0000657D0000}"/>
    <cellStyle name="40 % - Markeringsfarve5 3 2 2 4 5" xfId="37354" xr:uid="{00000000-0005-0000-0000-0000667D0000}"/>
    <cellStyle name="40 % - Markeringsfarve5 3 2 2 5" xfId="6667" xr:uid="{00000000-0005-0000-0000-0000677D0000}"/>
    <cellStyle name="40 % - Markeringsfarve5 3 2 2 5 2" xfId="14163" xr:uid="{00000000-0005-0000-0000-0000687D0000}"/>
    <cellStyle name="40 % - Markeringsfarve5 3 2 2 5 2 2" xfId="30478" xr:uid="{00000000-0005-0000-0000-0000697D0000}"/>
    <cellStyle name="40 % - Markeringsfarve5 3 2 2 5 2 3" xfId="45442" xr:uid="{00000000-0005-0000-0000-00006A7D0000}"/>
    <cellStyle name="40 % - Markeringsfarve5 3 2 2 5 3" xfId="23456" xr:uid="{00000000-0005-0000-0000-00006B7D0000}"/>
    <cellStyle name="40 % - Markeringsfarve5 3 2 2 5 4" xfId="38443" xr:uid="{00000000-0005-0000-0000-00006C7D0000}"/>
    <cellStyle name="40 % - Markeringsfarve5 3 2 2 6" xfId="13064" xr:uid="{00000000-0005-0000-0000-00006D7D0000}"/>
    <cellStyle name="40 % - Markeringsfarve5 3 2 2 6 2" xfId="29384" xr:uid="{00000000-0005-0000-0000-00006E7D0000}"/>
    <cellStyle name="40 % - Markeringsfarve5 3 2 2 6 3" xfId="44349" xr:uid="{00000000-0005-0000-0000-00006F7D0000}"/>
    <cellStyle name="40 % - Markeringsfarve5 3 2 2 7" xfId="22362" xr:uid="{00000000-0005-0000-0000-0000707D0000}"/>
    <cellStyle name="40 % - Markeringsfarve5 3 2 2 8" xfId="37350" xr:uid="{00000000-0005-0000-0000-0000717D0000}"/>
    <cellStyle name="40 % - Markeringsfarve5 3 2 3" xfId="4932" xr:uid="{00000000-0005-0000-0000-0000727D0000}"/>
    <cellStyle name="40 % - Markeringsfarve5 3 2 3 2" xfId="4933" xr:uid="{00000000-0005-0000-0000-0000737D0000}"/>
    <cellStyle name="40 % - Markeringsfarve5 3 2 3 2 2" xfId="4934" xr:uid="{00000000-0005-0000-0000-0000747D0000}"/>
    <cellStyle name="40 % - Markeringsfarve5 3 2 3 2 2 2" xfId="8493" xr:uid="{00000000-0005-0000-0000-0000757D0000}"/>
    <cellStyle name="40 % - Markeringsfarve5 3 2 3 2 2 2 2" xfId="15972" xr:uid="{00000000-0005-0000-0000-0000767D0000}"/>
    <cellStyle name="40 % - Markeringsfarve5 3 2 3 2 2 2 2 2" xfId="32287" xr:uid="{00000000-0005-0000-0000-0000777D0000}"/>
    <cellStyle name="40 % - Markeringsfarve5 3 2 3 2 2 2 2 3" xfId="47251" xr:uid="{00000000-0005-0000-0000-0000787D0000}"/>
    <cellStyle name="40 % - Markeringsfarve5 3 2 3 2 2 2 3" xfId="25265" xr:uid="{00000000-0005-0000-0000-0000797D0000}"/>
    <cellStyle name="40 % - Markeringsfarve5 3 2 3 2 2 2 4" xfId="40252" xr:uid="{00000000-0005-0000-0000-00007A7D0000}"/>
    <cellStyle name="40 % - Markeringsfarve5 3 2 3 2 2 3" xfId="13071" xr:uid="{00000000-0005-0000-0000-00007B7D0000}"/>
    <cellStyle name="40 % - Markeringsfarve5 3 2 3 2 2 3 2" xfId="29391" xr:uid="{00000000-0005-0000-0000-00007C7D0000}"/>
    <cellStyle name="40 % - Markeringsfarve5 3 2 3 2 2 3 3" xfId="44356" xr:uid="{00000000-0005-0000-0000-00007D7D0000}"/>
    <cellStyle name="40 % - Markeringsfarve5 3 2 3 2 2 4" xfId="22369" xr:uid="{00000000-0005-0000-0000-00007E7D0000}"/>
    <cellStyle name="40 % - Markeringsfarve5 3 2 3 2 2 5" xfId="37357" xr:uid="{00000000-0005-0000-0000-00007F7D0000}"/>
    <cellStyle name="40 % - Markeringsfarve5 3 2 3 2 3" xfId="7039" xr:uid="{00000000-0005-0000-0000-0000807D0000}"/>
    <cellStyle name="40 % - Markeringsfarve5 3 2 3 2 3 2" xfId="14534" xr:uid="{00000000-0005-0000-0000-0000817D0000}"/>
    <cellStyle name="40 % - Markeringsfarve5 3 2 3 2 3 2 2" xfId="30849" xr:uid="{00000000-0005-0000-0000-0000827D0000}"/>
    <cellStyle name="40 % - Markeringsfarve5 3 2 3 2 3 2 3" xfId="45813" xr:uid="{00000000-0005-0000-0000-0000837D0000}"/>
    <cellStyle name="40 % - Markeringsfarve5 3 2 3 2 3 3" xfId="23827" xr:uid="{00000000-0005-0000-0000-0000847D0000}"/>
    <cellStyle name="40 % - Markeringsfarve5 3 2 3 2 3 4" xfId="38814" xr:uid="{00000000-0005-0000-0000-0000857D0000}"/>
    <cellStyle name="40 % - Markeringsfarve5 3 2 3 2 4" xfId="13070" xr:uid="{00000000-0005-0000-0000-0000867D0000}"/>
    <cellStyle name="40 % - Markeringsfarve5 3 2 3 2 4 2" xfId="29390" xr:uid="{00000000-0005-0000-0000-0000877D0000}"/>
    <cellStyle name="40 % - Markeringsfarve5 3 2 3 2 4 3" xfId="44355" xr:uid="{00000000-0005-0000-0000-0000887D0000}"/>
    <cellStyle name="40 % - Markeringsfarve5 3 2 3 2 5" xfId="22368" xr:uid="{00000000-0005-0000-0000-0000897D0000}"/>
    <cellStyle name="40 % - Markeringsfarve5 3 2 3 2 6" xfId="37356" xr:uid="{00000000-0005-0000-0000-00008A7D0000}"/>
    <cellStyle name="40 % - Markeringsfarve5 3 2 3 3" xfId="4935" xr:uid="{00000000-0005-0000-0000-00008B7D0000}"/>
    <cellStyle name="40 % - Markeringsfarve5 3 2 3 3 2" xfId="7723" xr:uid="{00000000-0005-0000-0000-00008C7D0000}"/>
    <cellStyle name="40 % - Markeringsfarve5 3 2 3 3 2 2" xfId="15212" xr:uid="{00000000-0005-0000-0000-00008D7D0000}"/>
    <cellStyle name="40 % - Markeringsfarve5 3 2 3 3 2 2 2" xfId="31527" xr:uid="{00000000-0005-0000-0000-00008E7D0000}"/>
    <cellStyle name="40 % - Markeringsfarve5 3 2 3 3 2 2 3" xfId="46491" xr:uid="{00000000-0005-0000-0000-00008F7D0000}"/>
    <cellStyle name="40 % - Markeringsfarve5 3 2 3 3 2 3" xfId="24505" xr:uid="{00000000-0005-0000-0000-0000907D0000}"/>
    <cellStyle name="40 % - Markeringsfarve5 3 2 3 3 2 4" xfId="39492" xr:uid="{00000000-0005-0000-0000-0000917D0000}"/>
    <cellStyle name="40 % - Markeringsfarve5 3 2 3 3 3" xfId="13072" xr:uid="{00000000-0005-0000-0000-0000927D0000}"/>
    <cellStyle name="40 % - Markeringsfarve5 3 2 3 3 3 2" xfId="29392" xr:uid="{00000000-0005-0000-0000-0000937D0000}"/>
    <cellStyle name="40 % - Markeringsfarve5 3 2 3 3 3 3" xfId="44357" xr:uid="{00000000-0005-0000-0000-0000947D0000}"/>
    <cellStyle name="40 % - Markeringsfarve5 3 2 3 3 4" xfId="22370" xr:uid="{00000000-0005-0000-0000-0000957D0000}"/>
    <cellStyle name="40 % - Markeringsfarve5 3 2 3 3 5" xfId="37358" xr:uid="{00000000-0005-0000-0000-0000967D0000}"/>
    <cellStyle name="40 % - Markeringsfarve5 3 2 3 4" xfId="4936" xr:uid="{00000000-0005-0000-0000-0000977D0000}"/>
    <cellStyle name="40 % - Markeringsfarve5 3 2 3 4 2" xfId="9436" xr:uid="{00000000-0005-0000-0000-0000987D0000}"/>
    <cellStyle name="40 % - Markeringsfarve5 3 2 3 4 2 2" xfId="16890" xr:uid="{00000000-0005-0000-0000-0000997D0000}"/>
    <cellStyle name="40 % - Markeringsfarve5 3 2 3 4 2 2 2" xfId="33205" xr:uid="{00000000-0005-0000-0000-00009A7D0000}"/>
    <cellStyle name="40 % - Markeringsfarve5 3 2 3 4 2 2 3" xfId="48169" xr:uid="{00000000-0005-0000-0000-00009B7D0000}"/>
    <cellStyle name="40 % - Markeringsfarve5 3 2 3 4 2 3" xfId="26183" xr:uid="{00000000-0005-0000-0000-00009C7D0000}"/>
    <cellStyle name="40 % - Markeringsfarve5 3 2 3 4 2 4" xfId="41170" xr:uid="{00000000-0005-0000-0000-00009D7D0000}"/>
    <cellStyle name="40 % - Markeringsfarve5 3 2 3 4 3" xfId="13073" xr:uid="{00000000-0005-0000-0000-00009E7D0000}"/>
    <cellStyle name="40 % - Markeringsfarve5 3 2 3 4 3 2" xfId="29393" xr:uid="{00000000-0005-0000-0000-00009F7D0000}"/>
    <cellStyle name="40 % - Markeringsfarve5 3 2 3 4 3 3" xfId="44358" xr:uid="{00000000-0005-0000-0000-0000A07D0000}"/>
    <cellStyle name="40 % - Markeringsfarve5 3 2 3 4 4" xfId="22371" xr:uid="{00000000-0005-0000-0000-0000A17D0000}"/>
    <cellStyle name="40 % - Markeringsfarve5 3 2 3 4 5" xfId="37359" xr:uid="{00000000-0005-0000-0000-0000A27D0000}"/>
    <cellStyle name="40 % - Markeringsfarve5 3 2 3 5" xfId="6668" xr:uid="{00000000-0005-0000-0000-0000A37D0000}"/>
    <cellStyle name="40 % - Markeringsfarve5 3 2 3 5 2" xfId="14164" xr:uid="{00000000-0005-0000-0000-0000A47D0000}"/>
    <cellStyle name="40 % - Markeringsfarve5 3 2 3 5 2 2" xfId="30479" xr:uid="{00000000-0005-0000-0000-0000A57D0000}"/>
    <cellStyle name="40 % - Markeringsfarve5 3 2 3 5 2 3" xfId="45443" xr:uid="{00000000-0005-0000-0000-0000A67D0000}"/>
    <cellStyle name="40 % - Markeringsfarve5 3 2 3 5 3" xfId="23457" xr:uid="{00000000-0005-0000-0000-0000A77D0000}"/>
    <cellStyle name="40 % - Markeringsfarve5 3 2 3 5 4" xfId="38444" xr:uid="{00000000-0005-0000-0000-0000A87D0000}"/>
    <cellStyle name="40 % - Markeringsfarve5 3 2 3 6" xfId="13069" xr:uid="{00000000-0005-0000-0000-0000A97D0000}"/>
    <cellStyle name="40 % - Markeringsfarve5 3 2 3 6 2" xfId="29389" xr:uid="{00000000-0005-0000-0000-0000AA7D0000}"/>
    <cellStyle name="40 % - Markeringsfarve5 3 2 3 6 3" xfId="44354" xr:uid="{00000000-0005-0000-0000-0000AB7D0000}"/>
    <cellStyle name="40 % - Markeringsfarve5 3 2 3 7" xfId="22367" xr:uid="{00000000-0005-0000-0000-0000AC7D0000}"/>
    <cellStyle name="40 % - Markeringsfarve5 3 2 3 8" xfId="37355" xr:uid="{00000000-0005-0000-0000-0000AD7D0000}"/>
    <cellStyle name="40 % - Markeringsfarve5 3 2 4" xfId="4937" xr:uid="{00000000-0005-0000-0000-0000AE7D0000}"/>
    <cellStyle name="40 % - Markeringsfarve5 3 2 4 2" xfId="4938" xr:uid="{00000000-0005-0000-0000-0000AF7D0000}"/>
    <cellStyle name="40 % - Markeringsfarve5 3 2 4 2 2" xfId="4939" xr:uid="{00000000-0005-0000-0000-0000B07D0000}"/>
    <cellStyle name="40 % - Markeringsfarve5 3 2 4 2 2 2" xfId="8580" xr:uid="{00000000-0005-0000-0000-0000B17D0000}"/>
    <cellStyle name="40 % - Markeringsfarve5 3 2 4 2 2 2 2" xfId="16059" xr:uid="{00000000-0005-0000-0000-0000B27D0000}"/>
    <cellStyle name="40 % - Markeringsfarve5 3 2 4 2 2 2 2 2" xfId="32374" xr:uid="{00000000-0005-0000-0000-0000B37D0000}"/>
    <cellStyle name="40 % - Markeringsfarve5 3 2 4 2 2 2 2 3" xfId="47338" xr:uid="{00000000-0005-0000-0000-0000B47D0000}"/>
    <cellStyle name="40 % - Markeringsfarve5 3 2 4 2 2 2 3" xfId="25352" xr:uid="{00000000-0005-0000-0000-0000B57D0000}"/>
    <cellStyle name="40 % - Markeringsfarve5 3 2 4 2 2 2 4" xfId="40339" xr:uid="{00000000-0005-0000-0000-0000B67D0000}"/>
    <cellStyle name="40 % - Markeringsfarve5 3 2 4 2 2 3" xfId="13076" xr:uid="{00000000-0005-0000-0000-0000B77D0000}"/>
    <cellStyle name="40 % - Markeringsfarve5 3 2 4 2 2 3 2" xfId="29396" xr:uid="{00000000-0005-0000-0000-0000B87D0000}"/>
    <cellStyle name="40 % - Markeringsfarve5 3 2 4 2 2 3 3" xfId="44361" xr:uid="{00000000-0005-0000-0000-0000B97D0000}"/>
    <cellStyle name="40 % - Markeringsfarve5 3 2 4 2 2 4" xfId="22374" xr:uid="{00000000-0005-0000-0000-0000BA7D0000}"/>
    <cellStyle name="40 % - Markeringsfarve5 3 2 4 2 2 5" xfId="37362" xr:uid="{00000000-0005-0000-0000-0000BB7D0000}"/>
    <cellStyle name="40 % - Markeringsfarve5 3 2 4 2 3" xfId="7117" xr:uid="{00000000-0005-0000-0000-0000BC7D0000}"/>
    <cellStyle name="40 % - Markeringsfarve5 3 2 4 2 3 2" xfId="14609" xr:uid="{00000000-0005-0000-0000-0000BD7D0000}"/>
    <cellStyle name="40 % - Markeringsfarve5 3 2 4 2 3 2 2" xfId="30924" xr:uid="{00000000-0005-0000-0000-0000BE7D0000}"/>
    <cellStyle name="40 % - Markeringsfarve5 3 2 4 2 3 2 3" xfId="45888" xr:uid="{00000000-0005-0000-0000-0000BF7D0000}"/>
    <cellStyle name="40 % - Markeringsfarve5 3 2 4 2 3 3" xfId="23902" xr:uid="{00000000-0005-0000-0000-0000C07D0000}"/>
    <cellStyle name="40 % - Markeringsfarve5 3 2 4 2 3 4" xfId="38889" xr:uid="{00000000-0005-0000-0000-0000C17D0000}"/>
    <cellStyle name="40 % - Markeringsfarve5 3 2 4 2 4" xfId="13075" xr:uid="{00000000-0005-0000-0000-0000C27D0000}"/>
    <cellStyle name="40 % - Markeringsfarve5 3 2 4 2 4 2" xfId="29395" xr:uid="{00000000-0005-0000-0000-0000C37D0000}"/>
    <cellStyle name="40 % - Markeringsfarve5 3 2 4 2 4 3" xfId="44360" xr:uid="{00000000-0005-0000-0000-0000C47D0000}"/>
    <cellStyle name="40 % - Markeringsfarve5 3 2 4 2 5" xfId="22373" xr:uid="{00000000-0005-0000-0000-0000C57D0000}"/>
    <cellStyle name="40 % - Markeringsfarve5 3 2 4 2 6" xfId="37361" xr:uid="{00000000-0005-0000-0000-0000C67D0000}"/>
    <cellStyle name="40 % - Markeringsfarve5 3 2 4 3" xfId="4940" xr:uid="{00000000-0005-0000-0000-0000C77D0000}"/>
    <cellStyle name="40 % - Markeringsfarve5 3 2 4 3 2" xfId="7856" xr:uid="{00000000-0005-0000-0000-0000C87D0000}"/>
    <cellStyle name="40 % - Markeringsfarve5 3 2 4 3 2 2" xfId="15344" xr:uid="{00000000-0005-0000-0000-0000C97D0000}"/>
    <cellStyle name="40 % - Markeringsfarve5 3 2 4 3 2 2 2" xfId="31659" xr:uid="{00000000-0005-0000-0000-0000CA7D0000}"/>
    <cellStyle name="40 % - Markeringsfarve5 3 2 4 3 2 2 3" xfId="46623" xr:uid="{00000000-0005-0000-0000-0000CB7D0000}"/>
    <cellStyle name="40 % - Markeringsfarve5 3 2 4 3 2 3" xfId="24637" xr:uid="{00000000-0005-0000-0000-0000CC7D0000}"/>
    <cellStyle name="40 % - Markeringsfarve5 3 2 4 3 2 4" xfId="39624" xr:uid="{00000000-0005-0000-0000-0000CD7D0000}"/>
    <cellStyle name="40 % - Markeringsfarve5 3 2 4 3 3" xfId="13077" xr:uid="{00000000-0005-0000-0000-0000CE7D0000}"/>
    <cellStyle name="40 % - Markeringsfarve5 3 2 4 3 3 2" xfId="29397" xr:uid="{00000000-0005-0000-0000-0000CF7D0000}"/>
    <cellStyle name="40 % - Markeringsfarve5 3 2 4 3 3 3" xfId="44362" xr:uid="{00000000-0005-0000-0000-0000D07D0000}"/>
    <cellStyle name="40 % - Markeringsfarve5 3 2 4 3 4" xfId="22375" xr:uid="{00000000-0005-0000-0000-0000D17D0000}"/>
    <cellStyle name="40 % - Markeringsfarve5 3 2 4 3 5" xfId="37363" xr:uid="{00000000-0005-0000-0000-0000D27D0000}"/>
    <cellStyle name="40 % - Markeringsfarve5 3 2 4 4" xfId="4941" xr:uid="{00000000-0005-0000-0000-0000D37D0000}"/>
    <cellStyle name="40 % - Markeringsfarve5 3 2 4 4 2" xfId="9156" xr:uid="{00000000-0005-0000-0000-0000D47D0000}"/>
    <cellStyle name="40 % - Markeringsfarve5 3 2 4 4 2 2" xfId="16623" xr:uid="{00000000-0005-0000-0000-0000D57D0000}"/>
    <cellStyle name="40 % - Markeringsfarve5 3 2 4 4 2 2 2" xfId="32938" xr:uid="{00000000-0005-0000-0000-0000D67D0000}"/>
    <cellStyle name="40 % - Markeringsfarve5 3 2 4 4 2 2 3" xfId="47902" xr:uid="{00000000-0005-0000-0000-0000D77D0000}"/>
    <cellStyle name="40 % - Markeringsfarve5 3 2 4 4 2 3" xfId="25916" xr:uid="{00000000-0005-0000-0000-0000D87D0000}"/>
    <cellStyle name="40 % - Markeringsfarve5 3 2 4 4 2 4" xfId="40903" xr:uid="{00000000-0005-0000-0000-0000D97D0000}"/>
    <cellStyle name="40 % - Markeringsfarve5 3 2 4 4 3" xfId="13078" xr:uid="{00000000-0005-0000-0000-0000DA7D0000}"/>
    <cellStyle name="40 % - Markeringsfarve5 3 2 4 4 3 2" xfId="29398" xr:uid="{00000000-0005-0000-0000-0000DB7D0000}"/>
    <cellStyle name="40 % - Markeringsfarve5 3 2 4 4 3 3" xfId="44363" xr:uid="{00000000-0005-0000-0000-0000DC7D0000}"/>
    <cellStyle name="40 % - Markeringsfarve5 3 2 4 4 4" xfId="22376" xr:uid="{00000000-0005-0000-0000-0000DD7D0000}"/>
    <cellStyle name="40 % - Markeringsfarve5 3 2 4 4 5" xfId="37364" xr:uid="{00000000-0005-0000-0000-0000DE7D0000}"/>
    <cellStyle name="40 % - Markeringsfarve5 3 2 4 5" xfId="6669" xr:uid="{00000000-0005-0000-0000-0000DF7D0000}"/>
    <cellStyle name="40 % - Markeringsfarve5 3 2 4 5 2" xfId="14165" xr:uid="{00000000-0005-0000-0000-0000E07D0000}"/>
    <cellStyle name="40 % - Markeringsfarve5 3 2 4 5 2 2" xfId="30480" xr:uid="{00000000-0005-0000-0000-0000E17D0000}"/>
    <cellStyle name="40 % - Markeringsfarve5 3 2 4 5 2 3" xfId="45444" xr:uid="{00000000-0005-0000-0000-0000E27D0000}"/>
    <cellStyle name="40 % - Markeringsfarve5 3 2 4 5 3" xfId="23458" xr:uid="{00000000-0005-0000-0000-0000E37D0000}"/>
    <cellStyle name="40 % - Markeringsfarve5 3 2 4 5 4" xfId="38445" xr:uid="{00000000-0005-0000-0000-0000E47D0000}"/>
    <cellStyle name="40 % - Markeringsfarve5 3 2 4 6" xfId="13074" xr:uid="{00000000-0005-0000-0000-0000E57D0000}"/>
    <cellStyle name="40 % - Markeringsfarve5 3 2 4 6 2" xfId="29394" xr:uid="{00000000-0005-0000-0000-0000E67D0000}"/>
    <cellStyle name="40 % - Markeringsfarve5 3 2 4 6 3" xfId="44359" xr:uid="{00000000-0005-0000-0000-0000E77D0000}"/>
    <cellStyle name="40 % - Markeringsfarve5 3 2 4 7" xfId="22372" xr:uid="{00000000-0005-0000-0000-0000E87D0000}"/>
    <cellStyle name="40 % - Markeringsfarve5 3 2 4 8" xfId="37360" xr:uid="{00000000-0005-0000-0000-0000E97D0000}"/>
    <cellStyle name="40 % - Markeringsfarve5 3 2 5" xfId="4942" xr:uid="{00000000-0005-0000-0000-0000EA7D0000}"/>
    <cellStyle name="40 % - Markeringsfarve5 3 2 5 2" xfId="4943" xr:uid="{00000000-0005-0000-0000-0000EB7D0000}"/>
    <cellStyle name="40 % - Markeringsfarve5 3 2 5 2 2" xfId="4944" xr:uid="{00000000-0005-0000-0000-0000EC7D0000}"/>
    <cellStyle name="40 % - Markeringsfarve5 3 2 5 2 2 2" xfId="8697" xr:uid="{00000000-0005-0000-0000-0000ED7D0000}"/>
    <cellStyle name="40 % - Markeringsfarve5 3 2 5 2 2 2 2" xfId="16176" xr:uid="{00000000-0005-0000-0000-0000EE7D0000}"/>
    <cellStyle name="40 % - Markeringsfarve5 3 2 5 2 2 2 2 2" xfId="32491" xr:uid="{00000000-0005-0000-0000-0000EF7D0000}"/>
    <cellStyle name="40 % - Markeringsfarve5 3 2 5 2 2 2 2 3" xfId="47455" xr:uid="{00000000-0005-0000-0000-0000F07D0000}"/>
    <cellStyle name="40 % - Markeringsfarve5 3 2 5 2 2 2 3" xfId="25469" xr:uid="{00000000-0005-0000-0000-0000F17D0000}"/>
    <cellStyle name="40 % - Markeringsfarve5 3 2 5 2 2 2 4" xfId="40456" xr:uid="{00000000-0005-0000-0000-0000F27D0000}"/>
    <cellStyle name="40 % - Markeringsfarve5 3 2 5 2 2 3" xfId="13081" xr:uid="{00000000-0005-0000-0000-0000F37D0000}"/>
    <cellStyle name="40 % - Markeringsfarve5 3 2 5 2 2 3 2" xfId="29401" xr:uid="{00000000-0005-0000-0000-0000F47D0000}"/>
    <cellStyle name="40 % - Markeringsfarve5 3 2 5 2 2 3 3" xfId="44366" xr:uid="{00000000-0005-0000-0000-0000F57D0000}"/>
    <cellStyle name="40 % - Markeringsfarve5 3 2 5 2 2 4" xfId="22379" xr:uid="{00000000-0005-0000-0000-0000F67D0000}"/>
    <cellStyle name="40 % - Markeringsfarve5 3 2 5 2 2 5" xfId="37367" xr:uid="{00000000-0005-0000-0000-0000F77D0000}"/>
    <cellStyle name="40 % - Markeringsfarve5 3 2 5 2 3" xfId="7216" xr:uid="{00000000-0005-0000-0000-0000F87D0000}"/>
    <cellStyle name="40 % - Markeringsfarve5 3 2 5 2 3 2" xfId="14708" xr:uid="{00000000-0005-0000-0000-0000F97D0000}"/>
    <cellStyle name="40 % - Markeringsfarve5 3 2 5 2 3 2 2" xfId="31023" xr:uid="{00000000-0005-0000-0000-0000FA7D0000}"/>
    <cellStyle name="40 % - Markeringsfarve5 3 2 5 2 3 2 3" xfId="45987" xr:uid="{00000000-0005-0000-0000-0000FB7D0000}"/>
    <cellStyle name="40 % - Markeringsfarve5 3 2 5 2 3 3" xfId="24001" xr:uid="{00000000-0005-0000-0000-0000FC7D0000}"/>
    <cellStyle name="40 % - Markeringsfarve5 3 2 5 2 3 4" xfId="38988" xr:uid="{00000000-0005-0000-0000-0000FD7D0000}"/>
    <cellStyle name="40 % - Markeringsfarve5 3 2 5 2 4" xfId="13080" xr:uid="{00000000-0005-0000-0000-0000FE7D0000}"/>
    <cellStyle name="40 % - Markeringsfarve5 3 2 5 2 4 2" xfId="29400" xr:uid="{00000000-0005-0000-0000-0000FF7D0000}"/>
    <cellStyle name="40 % - Markeringsfarve5 3 2 5 2 4 3" xfId="44365" xr:uid="{00000000-0005-0000-0000-0000007E0000}"/>
    <cellStyle name="40 % - Markeringsfarve5 3 2 5 2 5" xfId="22378" xr:uid="{00000000-0005-0000-0000-0000017E0000}"/>
    <cellStyle name="40 % - Markeringsfarve5 3 2 5 2 6" xfId="37366" xr:uid="{00000000-0005-0000-0000-0000027E0000}"/>
    <cellStyle name="40 % - Markeringsfarve5 3 2 5 3" xfId="4945" xr:uid="{00000000-0005-0000-0000-0000037E0000}"/>
    <cellStyle name="40 % - Markeringsfarve5 3 2 5 3 2" xfId="7973" xr:uid="{00000000-0005-0000-0000-0000047E0000}"/>
    <cellStyle name="40 % - Markeringsfarve5 3 2 5 3 2 2" xfId="15461" xr:uid="{00000000-0005-0000-0000-0000057E0000}"/>
    <cellStyle name="40 % - Markeringsfarve5 3 2 5 3 2 2 2" xfId="31776" xr:uid="{00000000-0005-0000-0000-0000067E0000}"/>
    <cellStyle name="40 % - Markeringsfarve5 3 2 5 3 2 2 3" xfId="46740" xr:uid="{00000000-0005-0000-0000-0000077E0000}"/>
    <cellStyle name="40 % - Markeringsfarve5 3 2 5 3 2 3" xfId="24754" xr:uid="{00000000-0005-0000-0000-0000087E0000}"/>
    <cellStyle name="40 % - Markeringsfarve5 3 2 5 3 2 4" xfId="39741" xr:uid="{00000000-0005-0000-0000-0000097E0000}"/>
    <cellStyle name="40 % - Markeringsfarve5 3 2 5 3 3" xfId="13082" xr:uid="{00000000-0005-0000-0000-00000A7E0000}"/>
    <cellStyle name="40 % - Markeringsfarve5 3 2 5 3 3 2" xfId="29402" xr:uid="{00000000-0005-0000-0000-00000B7E0000}"/>
    <cellStyle name="40 % - Markeringsfarve5 3 2 5 3 3 3" xfId="44367" xr:uid="{00000000-0005-0000-0000-00000C7E0000}"/>
    <cellStyle name="40 % - Markeringsfarve5 3 2 5 3 4" xfId="22380" xr:uid="{00000000-0005-0000-0000-00000D7E0000}"/>
    <cellStyle name="40 % - Markeringsfarve5 3 2 5 3 5" xfId="37368" xr:uid="{00000000-0005-0000-0000-00000E7E0000}"/>
    <cellStyle name="40 % - Markeringsfarve5 3 2 5 4" xfId="4946" xr:uid="{00000000-0005-0000-0000-00000F7E0000}"/>
    <cellStyle name="40 % - Markeringsfarve5 3 2 5 4 2" xfId="9400" xr:uid="{00000000-0005-0000-0000-0000107E0000}"/>
    <cellStyle name="40 % - Markeringsfarve5 3 2 5 4 2 2" xfId="16858" xr:uid="{00000000-0005-0000-0000-0000117E0000}"/>
    <cellStyle name="40 % - Markeringsfarve5 3 2 5 4 2 2 2" xfId="33173" xr:uid="{00000000-0005-0000-0000-0000127E0000}"/>
    <cellStyle name="40 % - Markeringsfarve5 3 2 5 4 2 2 3" xfId="48137" xr:uid="{00000000-0005-0000-0000-0000137E0000}"/>
    <cellStyle name="40 % - Markeringsfarve5 3 2 5 4 2 3" xfId="26151" xr:uid="{00000000-0005-0000-0000-0000147E0000}"/>
    <cellStyle name="40 % - Markeringsfarve5 3 2 5 4 2 4" xfId="41138" xr:uid="{00000000-0005-0000-0000-0000157E0000}"/>
    <cellStyle name="40 % - Markeringsfarve5 3 2 5 4 3" xfId="13083" xr:uid="{00000000-0005-0000-0000-0000167E0000}"/>
    <cellStyle name="40 % - Markeringsfarve5 3 2 5 4 3 2" xfId="29403" xr:uid="{00000000-0005-0000-0000-0000177E0000}"/>
    <cellStyle name="40 % - Markeringsfarve5 3 2 5 4 3 3" xfId="44368" xr:uid="{00000000-0005-0000-0000-0000187E0000}"/>
    <cellStyle name="40 % - Markeringsfarve5 3 2 5 4 4" xfId="22381" xr:uid="{00000000-0005-0000-0000-0000197E0000}"/>
    <cellStyle name="40 % - Markeringsfarve5 3 2 5 4 5" xfId="37369" xr:uid="{00000000-0005-0000-0000-00001A7E0000}"/>
    <cellStyle name="40 % - Markeringsfarve5 3 2 5 5" xfId="6670" xr:uid="{00000000-0005-0000-0000-00001B7E0000}"/>
    <cellStyle name="40 % - Markeringsfarve5 3 2 5 5 2" xfId="14166" xr:uid="{00000000-0005-0000-0000-00001C7E0000}"/>
    <cellStyle name="40 % - Markeringsfarve5 3 2 5 5 2 2" xfId="30481" xr:uid="{00000000-0005-0000-0000-00001D7E0000}"/>
    <cellStyle name="40 % - Markeringsfarve5 3 2 5 5 2 3" xfId="45445" xr:uid="{00000000-0005-0000-0000-00001E7E0000}"/>
    <cellStyle name="40 % - Markeringsfarve5 3 2 5 5 3" xfId="23459" xr:uid="{00000000-0005-0000-0000-00001F7E0000}"/>
    <cellStyle name="40 % - Markeringsfarve5 3 2 5 5 4" xfId="38446" xr:uid="{00000000-0005-0000-0000-0000207E0000}"/>
    <cellStyle name="40 % - Markeringsfarve5 3 2 5 6" xfId="13079" xr:uid="{00000000-0005-0000-0000-0000217E0000}"/>
    <cellStyle name="40 % - Markeringsfarve5 3 2 5 6 2" xfId="29399" xr:uid="{00000000-0005-0000-0000-0000227E0000}"/>
    <cellStyle name="40 % - Markeringsfarve5 3 2 5 6 3" xfId="44364" xr:uid="{00000000-0005-0000-0000-0000237E0000}"/>
    <cellStyle name="40 % - Markeringsfarve5 3 2 5 7" xfId="22377" xr:uid="{00000000-0005-0000-0000-0000247E0000}"/>
    <cellStyle name="40 % - Markeringsfarve5 3 2 5 8" xfId="37365" xr:uid="{00000000-0005-0000-0000-0000257E0000}"/>
    <cellStyle name="40 % - Markeringsfarve5 3 2 6" xfId="4947" xr:uid="{00000000-0005-0000-0000-0000267E0000}"/>
    <cellStyle name="40 % - Markeringsfarve5 3 2 6 2" xfId="4948" xr:uid="{00000000-0005-0000-0000-0000277E0000}"/>
    <cellStyle name="40 % - Markeringsfarve5 3 2 6 2 2" xfId="4949" xr:uid="{00000000-0005-0000-0000-0000287E0000}"/>
    <cellStyle name="40 % - Markeringsfarve5 3 2 6 2 2 2" xfId="8847" xr:uid="{00000000-0005-0000-0000-0000297E0000}"/>
    <cellStyle name="40 % - Markeringsfarve5 3 2 6 2 2 2 2" xfId="16326" xr:uid="{00000000-0005-0000-0000-00002A7E0000}"/>
    <cellStyle name="40 % - Markeringsfarve5 3 2 6 2 2 2 2 2" xfId="32641" xr:uid="{00000000-0005-0000-0000-00002B7E0000}"/>
    <cellStyle name="40 % - Markeringsfarve5 3 2 6 2 2 2 2 3" xfId="47605" xr:uid="{00000000-0005-0000-0000-00002C7E0000}"/>
    <cellStyle name="40 % - Markeringsfarve5 3 2 6 2 2 2 3" xfId="25619" xr:uid="{00000000-0005-0000-0000-00002D7E0000}"/>
    <cellStyle name="40 % - Markeringsfarve5 3 2 6 2 2 2 4" xfId="40606" xr:uid="{00000000-0005-0000-0000-00002E7E0000}"/>
    <cellStyle name="40 % - Markeringsfarve5 3 2 6 2 2 3" xfId="13086" xr:uid="{00000000-0005-0000-0000-00002F7E0000}"/>
    <cellStyle name="40 % - Markeringsfarve5 3 2 6 2 2 3 2" xfId="29406" xr:uid="{00000000-0005-0000-0000-0000307E0000}"/>
    <cellStyle name="40 % - Markeringsfarve5 3 2 6 2 2 3 3" xfId="44371" xr:uid="{00000000-0005-0000-0000-0000317E0000}"/>
    <cellStyle name="40 % - Markeringsfarve5 3 2 6 2 2 4" xfId="22384" xr:uid="{00000000-0005-0000-0000-0000327E0000}"/>
    <cellStyle name="40 % - Markeringsfarve5 3 2 6 2 2 5" xfId="37372" xr:uid="{00000000-0005-0000-0000-0000337E0000}"/>
    <cellStyle name="40 % - Markeringsfarve5 3 2 6 2 3" xfId="7340" xr:uid="{00000000-0005-0000-0000-0000347E0000}"/>
    <cellStyle name="40 % - Markeringsfarve5 3 2 6 2 3 2" xfId="14832" xr:uid="{00000000-0005-0000-0000-0000357E0000}"/>
    <cellStyle name="40 % - Markeringsfarve5 3 2 6 2 3 2 2" xfId="31147" xr:uid="{00000000-0005-0000-0000-0000367E0000}"/>
    <cellStyle name="40 % - Markeringsfarve5 3 2 6 2 3 2 3" xfId="46111" xr:uid="{00000000-0005-0000-0000-0000377E0000}"/>
    <cellStyle name="40 % - Markeringsfarve5 3 2 6 2 3 3" xfId="24125" xr:uid="{00000000-0005-0000-0000-0000387E0000}"/>
    <cellStyle name="40 % - Markeringsfarve5 3 2 6 2 3 4" xfId="39112" xr:uid="{00000000-0005-0000-0000-0000397E0000}"/>
    <cellStyle name="40 % - Markeringsfarve5 3 2 6 2 4" xfId="13085" xr:uid="{00000000-0005-0000-0000-00003A7E0000}"/>
    <cellStyle name="40 % - Markeringsfarve5 3 2 6 2 4 2" xfId="29405" xr:uid="{00000000-0005-0000-0000-00003B7E0000}"/>
    <cellStyle name="40 % - Markeringsfarve5 3 2 6 2 4 3" xfId="44370" xr:uid="{00000000-0005-0000-0000-00003C7E0000}"/>
    <cellStyle name="40 % - Markeringsfarve5 3 2 6 2 5" xfId="22383" xr:uid="{00000000-0005-0000-0000-00003D7E0000}"/>
    <cellStyle name="40 % - Markeringsfarve5 3 2 6 2 6" xfId="37371" xr:uid="{00000000-0005-0000-0000-00003E7E0000}"/>
    <cellStyle name="40 % - Markeringsfarve5 3 2 6 3" xfId="4950" xr:uid="{00000000-0005-0000-0000-00003F7E0000}"/>
    <cellStyle name="40 % - Markeringsfarve5 3 2 6 3 2" xfId="8124" xr:uid="{00000000-0005-0000-0000-0000407E0000}"/>
    <cellStyle name="40 % - Markeringsfarve5 3 2 6 3 2 2" xfId="15612" xr:uid="{00000000-0005-0000-0000-0000417E0000}"/>
    <cellStyle name="40 % - Markeringsfarve5 3 2 6 3 2 2 2" xfId="31927" xr:uid="{00000000-0005-0000-0000-0000427E0000}"/>
    <cellStyle name="40 % - Markeringsfarve5 3 2 6 3 2 2 3" xfId="46891" xr:uid="{00000000-0005-0000-0000-0000437E0000}"/>
    <cellStyle name="40 % - Markeringsfarve5 3 2 6 3 2 3" xfId="24905" xr:uid="{00000000-0005-0000-0000-0000447E0000}"/>
    <cellStyle name="40 % - Markeringsfarve5 3 2 6 3 2 4" xfId="39892" xr:uid="{00000000-0005-0000-0000-0000457E0000}"/>
    <cellStyle name="40 % - Markeringsfarve5 3 2 6 3 3" xfId="13087" xr:uid="{00000000-0005-0000-0000-0000467E0000}"/>
    <cellStyle name="40 % - Markeringsfarve5 3 2 6 3 3 2" xfId="29407" xr:uid="{00000000-0005-0000-0000-0000477E0000}"/>
    <cellStyle name="40 % - Markeringsfarve5 3 2 6 3 3 3" xfId="44372" xr:uid="{00000000-0005-0000-0000-0000487E0000}"/>
    <cellStyle name="40 % - Markeringsfarve5 3 2 6 3 4" xfId="22385" xr:uid="{00000000-0005-0000-0000-0000497E0000}"/>
    <cellStyle name="40 % - Markeringsfarve5 3 2 6 3 5" xfId="37373" xr:uid="{00000000-0005-0000-0000-00004A7E0000}"/>
    <cellStyle name="40 % - Markeringsfarve5 3 2 6 4" xfId="4951" xr:uid="{00000000-0005-0000-0000-00004B7E0000}"/>
    <cellStyle name="40 % - Markeringsfarve5 3 2 6 4 2" xfId="9124" xr:uid="{00000000-0005-0000-0000-00004C7E0000}"/>
    <cellStyle name="40 % - Markeringsfarve5 3 2 6 4 2 2" xfId="16594" xr:uid="{00000000-0005-0000-0000-00004D7E0000}"/>
    <cellStyle name="40 % - Markeringsfarve5 3 2 6 4 2 2 2" xfId="32909" xr:uid="{00000000-0005-0000-0000-00004E7E0000}"/>
    <cellStyle name="40 % - Markeringsfarve5 3 2 6 4 2 2 3" xfId="47873" xr:uid="{00000000-0005-0000-0000-00004F7E0000}"/>
    <cellStyle name="40 % - Markeringsfarve5 3 2 6 4 2 3" xfId="25887" xr:uid="{00000000-0005-0000-0000-0000507E0000}"/>
    <cellStyle name="40 % - Markeringsfarve5 3 2 6 4 2 4" xfId="40874" xr:uid="{00000000-0005-0000-0000-0000517E0000}"/>
    <cellStyle name="40 % - Markeringsfarve5 3 2 6 4 3" xfId="13088" xr:uid="{00000000-0005-0000-0000-0000527E0000}"/>
    <cellStyle name="40 % - Markeringsfarve5 3 2 6 4 3 2" xfId="29408" xr:uid="{00000000-0005-0000-0000-0000537E0000}"/>
    <cellStyle name="40 % - Markeringsfarve5 3 2 6 4 3 3" xfId="44373" xr:uid="{00000000-0005-0000-0000-0000547E0000}"/>
    <cellStyle name="40 % - Markeringsfarve5 3 2 6 4 4" xfId="22386" xr:uid="{00000000-0005-0000-0000-0000557E0000}"/>
    <cellStyle name="40 % - Markeringsfarve5 3 2 6 4 5" xfId="37374" xr:uid="{00000000-0005-0000-0000-0000567E0000}"/>
    <cellStyle name="40 % - Markeringsfarve5 3 2 6 5" xfId="6671" xr:uid="{00000000-0005-0000-0000-0000577E0000}"/>
    <cellStyle name="40 % - Markeringsfarve5 3 2 6 5 2" xfId="14167" xr:uid="{00000000-0005-0000-0000-0000587E0000}"/>
    <cellStyle name="40 % - Markeringsfarve5 3 2 6 5 2 2" xfId="30482" xr:uid="{00000000-0005-0000-0000-0000597E0000}"/>
    <cellStyle name="40 % - Markeringsfarve5 3 2 6 5 2 3" xfId="45446" xr:uid="{00000000-0005-0000-0000-00005A7E0000}"/>
    <cellStyle name="40 % - Markeringsfarve5 3 2 6 5 3" xfId="23460" xr:uid="{00000000-0005-0000-0000-00005B7E0000}"/>
    <cellStyle name="40 % - Markeringsfarve5 3 2 6 5 4" xfId="38447" xr:uid="{00000000-0005-0000-0000-00005C7E0000}"/>
    <cellStyle name="40 % - Markeringsfarve5 3 2 6 6" xfId="13084" xr:uid="{00000000-0005-0000-0000-00005D7E0000}"/>
    <cellStyle name="40 % - Markeringsfarve5 3 2 6 6 2" xfId="29404" xr:uid="{00000000-0005-0000-0000-00005E7E0000}"/>
    <cellStyle name="40 % - Markeringsfarve5 3 2 6 6 3" xfId="44369" xr:uid="{00000000-0005-0000-0000-00005F7E0000}"/>
    <cellStyle name="40 % - Markeringsfarve5 3 2 6 7" xfId="22382" xr:uid="{00000000-0005-0000-0000-0000607E0000}"/>
    <cellStyle name="40 % - Markeringsfarve5 3 2 6 8" xfId="37370" xr:uid="{00000000-0005-0000-0000-0000617E0000}"/>
    <cellStyle name="40 % - Markeringsfarve5 3 2 7" xfId="4952" xr:uid="{00000000-0005-0000-0000-0000627E0000}"/>
    <cellStyle name="40 % - Markeringsfarve5 3 2 7 2" xfId="4953" xr:uid="{00000000-0005-0000-0000-0000637E0000}"/>
    <cellStyle name="40 % - Markeringsfarve5 3 2 7 2 2" xfId="8223" xr:uid="{00000000-0005-0000-0000-0000647E0000}"/>
    <cellStyle name="40 % - Markeringsfarve5 3 2 7 2 2 2" xfId="15702" xr:uid="{00000000-0005-0000-0000-0000657E0000}"/>
    <cellStyle name="40 % - Markeringsfarve5 3 2 7 2 2 2 2" xfId="32017" xr:uid="{00000000-0005-0000-0000-0000667E0000}"/>
    <cellStyle name="40 % - Markeringsfarve5 3 2 7 2 2 2 3" xfId="46981" xr:uid="{00000000-0005-0000-0000-0000677E0000}"/>
    <cellStyle name="40 % - Markeringsfarve5 3 2 7 2 2 3" xfId="24995" xr:uid="{00000000-0005-0000-0000-0000687E0000}"/>
    <cellStyle name="40 % - Markeringsfarve5 3 2 7 2 2 4" xfId="39982" xr:uid="{00000000-0005-0000-0000-0000697E0000}"/>
    <cellStyle name="40 % - Markeringsfarve5 3 2 7 2 3" xfId="13090" xr:uid="{00000000-0005-0000-0000-00006A7E0000}"/>
    <cellStyle name="40 % - Markeringsfarve5 3 2 7 2 3 2" xfId="29410" xr:uid="{00000000-0005-0000-0000-00006B7E0000}"/>
    <cellStyle name="40 % - Markeringsfarve5 3 2 7 2 3 3" xfId="44375" xr:uid="{00000000-0005-0000-0000-00006C7E0000}"/>
    <cellStyle name="40 % - Markeringsfarve5 3 2 7 2 4" xfId="22388" xr:uid="{00000000-0005-0000-0000-00006D7E0000}"/>
    <cellStyle name="40 % - Markeringsfarve5 3 2 7 2 5" xfId="37376" xr:uid="{00000000-0005-0000-0000-00006E7E0000}"/>
    <cellStyle name="40 % - Markeringsfarve5 3 2 7 3" xfId="6816" xr:uid="{00000000-0005-0000-0000-00006F7E0000}"/>
    <cellStyle name="40 % - Markeringsfarve5 3 2 7 3 2" xfId="14311" xr:uid="{00000000-0005-0000-0000-0000707E0000}"/>
    <cellStyle name="40 % - Markeringsfarve5 3 2 7 3 2 2" xfId="30626" xr:uid="{00000000-0005-0000-0000-0000717E0000}"/>
    <cellStyle name="40 % - Markeringsfarve5 3 2 7 3 2 3" xfId="45590" xr:uid="{00000000-0005-0000-0000-0000727E0000}"/>
    <cellStyle name="40 % - Markeringsfarve5 3 2 7 3 3" xfId="23604" xr:uid="{00000000-0005-0000-0000-0000737E0000}"/>
    <cellStyle name="40 % - Markeringsfarve5 3 2 7 3 4" xfId="38591" xr:uid="{00000000-0005-0000-0000-0000747E0000}"/>
    <cellStyle name="40 % - Markeringsfarve5 3 2 7 4" xfId="13089" xr:uid="{00000000-0005-0000-0000-0000757E0000}"/>
    <cellStyle name="40 % - Markeringsfarve5 3 2 7 4 2" xfId="29409" xr:uid="{00000000-0005-0000-0000-0000767E0000}"/>
    <cellStyle name="40 % - Markeringsfarve5 3 2 7 4 3" xfId="44374" xr:uid="{00000000-0005-0000-0000-0000777E0000}"/>
    <cellStyle name="40 % - Markeringsfarve5 3 2 7 5" xfId="22387" xr:uid="{00000000-0005-0000-0000-0000787E0000}"/>
    <cellStyle name="40 % - Markeringsfarve5 3 2 7 6" xfId="37375" xr:uid="{00000000-0005-0000-0000-0000797E0000}"/>
    <cellStyle name="40 % - Markeringsfarve5 3 2 8" xfId="4954" xr:uid="{00000000-0005-0000-0000-00007A7E0000}"/>
    <cellStyle name="40 % - Markeringsfarve5 3 2 8 2" xfId="7451" xr:uid="{00000000-0005-0000-0000-00007B7E0000}"/>
    <cellStyle name="40 % - Markeringsfarve5 3 2 8 2 2" xfId="14940" xr:uid="{00000000-0005-0000-0000-00007C7E0000}"/>
    <cellStyle name="40 % - Markeringsfarve5 3 2 8 2 2 2" xfId="31255" xr:uid="{00000000-0005-0000-0000-00007D7E0000}"/>
    <cellStyle name="40 % - Markeringsfarve5 3 2 8 2 2 3" xfId="46219" xr:uid="{00000000-0005-0000-0000-00007E7E0000}"/>
    <cellStyle name="40 % - Markeringsfarve5 3 2 8 2 3" xfId="24233" xr:uid="{00000000-0005-0000-0000-00007F7E0000}"/>
    <cellStyle name="40 % - Markeringsfarve5 3 2 8 2 4" xfId="39220" xr:uid="{00000000-0005-0000-0000-0000807E0000}"/>
    <cellStyle name="40 % - Markeringsfarve5 3 2 8 3" xfId="13091" xr:uid="{00000000-0005-0000-0000-0000817E0000}"/>
    <cellStyle name="40 % - Markeringsfarve5 3 2 8 3 2" xfId="29411" xr:uid="{00000000-0005-0000-0000-0000827E0000}"/>
    <cellStyle name="40 % - Markeringsfarve5 3 2 8 3 3" xfId="44376" xr:uid="{00000000-0005-0000-0000-0000837E0000}"/>
    <cellStyle name="40 % - Markeringsfarve5 3 2 8 4" xfId="22389" xr:uid="{00000000-0005-0000-0000-0000847E0000}"/>
    <cellStyle name="40 % - Markeringsfarve5 3 2 8 5" xfId="37377" xr:uid="{00000000-0005-0000-0000-0000857E0000}"/>
    <cellStyle name="40 % - Markeringsfarve5 3 2 9" xfId="4955" xr:uid="{00000000-0005-0000-0000-0000867E0000}"/>
    <cellStyle name="40 % - Markeringsfarve5 3 2 9 2" xfId="8886" xr:uid="{00000000-0005-0000-0000-0000877E0000}"/>
    <cellStyle name="40 % - Markeringsfarve5 3 2 9 2 2" xfId="16361" xr:uid="{00000000-0005-0000-0000-0000887E0000}"/>
    <cellStyle name="40 % - Markeringsfarve5 3 2 9 2 2 2" xfId="32676" xr:uid="{00000000-0005-0000-0000-0000897E0000}"/>
    <cellStyle name="40 % - Markeringsfarve5 3 2 9 2 2 3" xfId="47640" xr:uid="{00000000-0005-0000-0000-00008A7E0000}"/>
    <cellStyle name="40 % - Markeringsfarve5 3 2 9 2 3" xfId="25654" xr:uid="{00000000-0005-0000-0000-00008B7E0000}"/>
    <cellStyle name="40 % - Markeringsfarve5 3 2 9 2 4" xfId="40641" xr:uid="{00000000-0005-0000-0000-00008C7E0000}"/>
    <cellStyle name="40 % - Markeringsfarve5 3 2 9 3" xfId="13092" xr:uid="{00000000-0005-0000-0000-00008D7E0000}"/>
    <cellStyle name="40 % - Markeringsfarve5 3 2 9 3 2" xfId="29412" xr:uid="{00000000-0005-0000-0000-00008E7E0000}"/>
    <cellStyle name="40 % - Markeringsfarve5 3 2 9 3 3" xfId="44377" xr:uid="{00000000-0005-0000-0000-00008F7E0000}"/>
    <cellStyle name="40 % - Markeringsfarve5 3 2 9 4" xfId="22390" xr:uid="{00000000-0005-0000-0000-0000907E0000}"/>
    <cellStyle name="40 % - Markeringsfarve5 3 2 9 5" xfId="37378" xr:uid="{00000000-0005-0000-0000-0000917E0000}"/>
    <cellStyle name="40 % - Markeringsfarve5 3 3" xfId="4956" xr:uid="{00000000-0005-0000-0000-0000927E0000}"/>
    <cellStyle name="40 % - Markeringsfarve5 3 3 10" xfId="6672" xr:uid="{00000000-0005-0000-0000-0000937E0000}"/>
    <cellStyle name="40 % - Markeringsfarve5 3 3 10 2" xfId="14168" xr:uid="{00000000-0005-0000-0000-0000947E0000}"/>
    <cellStyle name="40 % - Markeringsfarve5 3 3 10 2 2" xfId="30483" xr:uid="{00000000-0005-0000-0000-0000957E0000}"/>
    <cellStyle name="40 % - Markeringsfarve5 3 3 10 2 3" xfId="45447" xr:uid="{00000000-0005-0000-0000-0000967E0000}"/>
    <cellStyle name="40 % - Markeringsfarve5 3 3 10 3" xfId="23461" xr:uid="{00000000-0005-0000-0000-0000977E0000}"/>
    <cellStyle name="40 % - Markeringsfarve5 3 3 10 4" xfId="38448" xr:uid="{00000000-0005-0000-0000-0000987E0000}"/>
    <cellStyle name="40 % - Markeringsfarve5 3 3 11" xfId="13093" xr:uid="{00000000-0005-0000-0000-0000997E0000}"/>
    <cellStyle name="40 % - Markeringsfarve5 3 3 11 2" xfId="29413" xr:uid="{00000000-0005-0000-0000-00009A7E0000}"/>
    <cellStyle name="40 % - Markeringsfarve5 3 3 11 3" xfId="44378" xr:uid="{00000000-0005-0000-0000-00009B7E0000}"/>
    <cellStyle name="40 % - Markeringsfarve5 3 3 12" xfId="22391" xr:uid="{00000000-0005-0000-0000-00009C7E0000}"/>
    <cellStyle name="40 % - Markeringsfarve5 3 3 13" xfId="37379" xr:uid="{00000000-0005-0000-0000-00009D7E0000}"/>
    <cellStyle name="40 % - Markeringsfarve5 3 3 2" xfId="4957" xr:uid="{00000000-0005-0000-0000-00009E7E0000}"/>
    <cellStyle name="40 % - Markeringsfarve5 3 3 2 2" xfId="4958" xr:uid="{00000000-0005-0000-0000-00009F7E0000}"/>
    <cellStyle name="40 % - Markeringsfarve5 3 3 2 2 2" xfId="4959" xr:uid="{00000000-0005-0000-0000-0000A07E0000}"/>
    <cellStyle name="40 % - Markeringsfarve5 3 3 2 2 2 2" xfId="8381" xr:uid="{00000000-0005-0000-0000-0000A17E0000}"/>
    <cellStyle name="40 % - Markeringsfarve5 3 3 2 2 2 2 2" xfId="15860" xr:uid="{00000000-0005-0000-0000-0000A27E0000}"/>
    <cellStyle name="40 % - Markeringsfarve5 3 3 2 2 2 2 2 2" xfId="32175" xr:uid="{00000000-0005-0000-0000-0000A37E0000}"/>
    <cellStyle name="40 % - Markeringsfarve5 3 3 2 2 2 2 2 3" xfId="47139" xr:uid="{00000000-0005-0000-0000-0000A47E0000}"/>
    <cellStyle name="40 % - Markeringsfarve5 3 3 2 2 2 2 3" xfId="25153" xr:uid="{00000000-0005-0000-0000-0000A57E0000}"/>
    <cellStyle name="40 % - Markeringsfarve5 3 3 2 2 2 2 4" xfId="40140" xr:uid="{00000000-0005-0000-0000-0000A67E0000}"/>
    <cellStyle name="40 % - Markeringsfarve5 3 3 2 2 2 3" xfId="13096" xr:uid="{00000000-0005-0000-0000-0000A77E0000}"/>
    <cellStyle name="40 % - Markeringsfarve5 3 3 2 2 2 3 2" xfId="29416" xr:uid="{00000000-0005-0000-0000-0000A87E0000}"/>
    <cellStyle name="40 % - Markeringsfarve5 3 3 2 2 2 3 3" xfId="44381" xr:uid="{00000000-0005-0000-0000-0000A97E0000}"/>
    <cellStyle name="40 % - Markeringsfarve5 3 3 2 2 2 4" xfId="22394" xr:uid="{00000000-0005-0000-0000-0000AA7E0000}"/>
    <cellStyle name="40 % - Markeringsfarve5 3 3 2 2 2 5" xfId="37382" xr:uid="{00000000-0005-0000-0000-0000AB7E0000}"/>
    <cellStyle name="40 % - Markeringsfarve5 3 3 2 2 3" xfId="6948" xr:uid="{00000000-0005-0000-0000-0000AC7E0000}"/>
    <cellStyle name="40 % - Markeringsfarve5 3 3 2 2 3 2" xfId="14443" xr:uid="{00000000-0005-0000-0000-0000AD7E0000}"/>
    <cellStyle name="40 % - Markeringsfarve5 3 3 2 2 3 2 2" xfId="30758" xr:uid="{00000000-0005-0000-0000-0000AE7E0000}"/>
    <cellStyle name="40 % - Markeringsfarve5 3 3 2 2 3 2 3" xfId="45722" xr:uid="{00000000-0005-0000-0000-0000AF7E0000}"/>
    <cellStyle name="40 % - Markeringsfarve5 3 3 2 2 3 3" xfId="23736" xr:uid="{00000000-0005-0000-0000-0000B07E0000}"/>
    <cellStyle name="40 % - Markeringsfarve5 3 3 2 2 3 4" xfId="38723" xr:uid="{00000000-0005-0000-0000-0000B17E0000}"/>
    <cellStyle name="40 % - Markeringsfarve5 3 3 2 2 4" xfId="13095" xr:uid="{00000000-0005-0000-0000-0000B27E0000}"/>
    <cellStyle name="40 % - Markeringsfarve5 3 3 2 2 4 2" xfId="29415" xr:uid="{00000000-0005-0000-0000-0000B37E0000}"/>
    <cellStyle name="40 % - Markeringsfarve5 3 3 2 2 4 3" xfId="44380" xr:uid="{00000000-0005-0000-0000-0000B47E0000}"/>
    <cellStyle name="40 % - Markeringsfarve5 3 3 2 2 5" xfId="22393" xr:uid="{00000000-0005-0000-0000-0000B57E0000}"/>
    <cellStyle name="40 % - Markeringsfarve5 3 3 2 2 6" xfId="37381" xr:uid="{00000000-0005-0000-0000-0000B67E0000}"/>
    <cellStyle name="40 % - Markeringsfarve5 3 3 2 3" xfId="4960" xr:uid="{00000000-0005-0000-0000-0000B77E0000}"/>
    <cellStyle name="40 % - Markeringsfarve5 3 3 2 3 2" xfId="7611" xr:uid="{00000000-0005-0000-0000-0000B87E0000}"/>
    <cellStyle name="40 % - Markeringsfarve5 3 3 2 3 2 2" xfId="15100" xr:uid="{00000000-0005-0000-0000-0000B97E0000}"/>
    <cellStyle name="40 % - Markeringsfarve5 3 3 2 3 2 2 2" xfId="31415" xr:uid="{00000000-0005-0000-0000-0000BA7E0000}"/>
    <cellStyle name="40 % - Markeringsfarve5 3 3 2 3 2 2 3" xfId="46379" xr:uid="{00000000-0005-0000-0000-0000BB7E0000}"/>
    <cellStyle name="40 % - Markeringsfarve5 3 3 2 3 2 3" xfId="24393" xr:uid="{00000000-0005-0000-0000-0000BC7E0000}"/>
    <cellStyle name="40 % - Markeringsfarve5 3 3 2 3 2 4" xfId="39380" xr:uid="{00000000-0005-0000-0000-0000BD7E0000}"/>
    <cellStyle name="40 % - Markeringsfarve5 3 3 2 3 3" xfId="13097" xr:uid="{00000000-0005-0000-0000-0000BE7E0000}"/>
    <cellStyle name="40 % - Markeringsfarve5 3 3 2 3 3 2" xfId="29417" xr:uid="{00000000-0005-0000-0000-0000BF7E0000}"/>
    <cellStyle name="40 % - Markeringsfarve5 3 3 2 3 3 3" xfId="44382" xr:uid="{00000000-0005-0000-0000-0000C07E0000}"/>
    <cellStyle name="40 % - Markeringsfarve5 3 3 2 3 4" xfId="22395" xr:uid="{00000000-0005-0000-0000-0000C17E0000}"/>
    <cellStyle name="40 % - Markeringsfarve5 3 3 2 3 5" xfId="37383" xr:uid="{00000000-0005-0000-0000-0000C27E0000}"/>
    <cellStyle name="40 % - Markeringsfarve5 3 3 2 4" xfId="4961" xr:uid="{00000000-0005-0000-0000-0000C37E0000}"/>
    <cellStyle name="40 % - Markeringsfarve5 3 3 2 4 2" xfId="9083" xr:uid="{00000000-0005-0000-0000-0000C47E0000}"/>
    <cellStyle name="40 % - Markeringsfarve5 3 3 2 4 2 2" xfId="16554" xr:uid="{00000000-0005-0000-0000-0000C57E0000}"/>
    <cellStyle name="40 % - Markeringsfarve5 3 3 2 4 2 2 2" xfId="32869" xr:uid="{00000000-0005-0000-0000-0000C67E0000}"/>
    <cellStyle name="40 % - Markeringsfarve5 3 3 2 4 2 2 3" xfId="47833" xr:uid="{00000000-0005-0000-0000-0000C77E0000}"/>
    <cellStyle name="40 % - Markeringsfarve5 3 3 2 4 2 3" xfId="25847" xr:uid="{00000000-0005-0000-0000-0000C87E0000}"/>
    <cellStyle name="40 % - Markeringsfarve5 3 3 2 4 2 4" xfId="40834" xr:uid="{00000000-0005-0000-0000-0000C97E0000}"/>
    <cellStyle name="40 % - Markeringsfarve5 3 3 2 4 3" xfId="13098" xr:uid="{00000000-0005-0000-0000-0000CA7E0000}"/>
    <cellStyle name="40 % - Markeringsfarve5 3 3 2 4 3 2" xfId="29418" xr:uid="{00000000-0005-0000-0000-0000CB7E0000}"/>
    <cellStyle name="40 % - Markeringsfarve5 3 3 2 4 3 3" xfId="44383" xr:uid="{00000000-0005-0000-0000-0000CC7E0000}"/>
    <cellStyle name="40 % - Markeringsfarve5 3 3 2 4 4" xfId="22396" xr:uid="{00000000-0005-0000-0000-0000CD7E0000}"/>
    <cellStyle name="40 % - Markeringsfarve5 3 3 2 4 5" xfId="37384" xr:uid="{00000000-0005-0000-0000-0000CE7E0000}"/>
    <cellStyle name="40 % - Markeringsfarve5 3 3 2 5" xfId="6673" xr:uid="{00000000-0005-0000-0000-0000CF7E0000}"/>
    <cellStyle name="40 % - Markeringsfarve5 3 3 2 5 2" xfId="14169" xr:uid="{00000000-0005-0000-0000-0000D07E0000}"/>
    <cellStyle name="40 % - Markeringsfarve5 3 3 2 5 2 2" xfId="30484" xr:uid="{00000000-0005-0000-0000-0000D17E0000}"/>
    <cellStyle name="40 % - Markeringsfarve5 3 3 2 5 2 3" xfId="45448" xr:uid="{00000000-0005-0000-0000-0000D27E0000}"/>
    <cellStyle name="40 % - Markeringsfarve5 3 3 2 5 3" xfId="23462" xr:uid="{00000000-0005-0000-0000-0000D37E0000}"/>
    <cellStyle name="40 % - Markeringsfarve5 3 3 2 5 4" xfId="38449" xr:uid="{00000000-0005-0000-0000-0000D47E0000}"/>
    <cellStyle name="40 % - Markeringsfarve5 3 3 2 6" xfId="13094" xr:uid="{00000000-0005-0000-0000-0000D57E0000}"/>
    <cellStyle name="40 % - Markeringsfarve5 3 3 2 6 2" xfId="29414" xr:uid="{00000000-0005-0000-0000-0000D67E0000}"/>
    <cellStyle name="40 % - Markeringsfarve5 3 3 2 6 3" xfId="44379" xr:uid="{00000000-0005-0000-0000-0000D77E0000}"/>
    <cellStyle name="40 % - Markeringsfarve5 3 3 2 7" xfId="22392" xr:uid="{00000000-0005-0000-0000-0000D87E0000}"/>
    <cellStyle name="40 % - Markeringsfarve5 3 3 2 8" xfId="37380" xr:uid="{00000000-0005-0000-0000-0000D97E0000}"/>
    <cellStyle name="40 % - Markeringsfarve5 3 3 3" xfId="4962" xr:uid="{00000000-0005-0000-0000-0000DA7E0000}"/>
    <cellStyle name="40 % - Markeringsfarve5 3 3 3 2" xfId="4963" xr:uid="{00000000-0005-0000-0000-0000DB7E0000}"/>
    <cellStyle name="40 % - Markeringsfarve5 3 3 3 2 2" xfId="4964" xr:uid="{00000000-0005-0000-0000-0000DC7E0000}"/>
    <cellStyle name="40 % - Markeringsfarve5 3 3 3 2 2 2" xfId="8494" xr:uid="{00000000-0005-0000-0000-0000DD7E0000}"/>
    <cellStyle name="40 % - Markeringsfarve5 3 3 3 2 2 2 2" xfId="15973" xr:uid="{00000000-0005-0000-0000-0000DE7E0000}"/>
    <cellStyle name="40 % - Markeringsfarve5 3 3 3 2 2 2 2 2" xfId="32288" xr:uid="{00000000-0005-0000-0000-0000DF7E0000}"/>
    <cellStyle name="40 % - Markeringsfarve5 3 3 3 2 2 2 2 3" xfId="47252" xr:uid="{00000000-0005-0000-0000-0000E07E0000}"/>
    <cellStyle name="40 % - Markeringsfarve5 3 3 3 2 2 2 3" xfId="25266" xr:uid="{00000000-0005-0000-0000-0000E17E0000}"/>
    <cellStyle name="40 % - Markeringsfarve5 3 3 3 2 2 2 4" xfId="40253" xr:uid="{00000000-0005-0000-0000-0000E27E0000}"/>
    <cellStyle name="40 % - Markeringsfarve5 3 3 3 2 2 3" xfId="13101" xr:uid="{00000000-0005-0000-0000-0000E37E0000}"/>
    <cellStyle name="40 % - Markeringsfarve5 3 3 3 2 2 3 2" xfId="29421" xr:uid="{00000000-0005-0000-0000-0000E47E0000}"/>
    <cellStyle name="40 % - Markeringsfarve5 3 3 3 2 2 3 3" xfId="44386" xr:uid="{00000000-0005-0000-0000-0000E57E0000}"/>
    <cellStyle name="40 % - Markeringsfarve5 3 3 3 2 2 4" xfId="22399" xr:uid="{00000000-0005-0000-0000-0000E67E0000}"/>
    <cellStyle name="40 % - Markeringsfarve5 3 3 3 2 2 5" xfId="37387" xr:uid="{00000000-0005-0000-0000-0000E77E0000}"/>
    <cellStyle name="40 % - Markeringsfarve5 3 3 3 2 3" xfId="7040" xr:uid="{00000000-0005-0000-0000-0000E87E0000}"/>
    <cellStyle name="40 % - Markeringsfarve5 3 3 3 2 3 2" xfId="14535" xr:uid="{00000000-0005-0000-0000-0000E97E0000}"/>
    <cellStyle name="40 % - Markeringsfarve5 3 3 3 2 3 2 2" xfId="30850" xr:uid="{00000000-0005-0000-0000-0000EA7E0000}"/>
    <cellStyle name="40 % - Markeringsfarve5 3 3 3 2 3 2 3" xfId="45814" xr:uid="{00000000-0005-0000-0000-0000EB7E0000}"/>
    <cellStyle name="40 % - Markeringsfarve5 3 3 3 2 3 3" xfId="23828" xr:uid="{00000000-0005-0000-0000-0000EC7E0000}"/>
    <cellStyle name="40 % - Markeringsfarve5 3 3 3 2 3 4" xfId="38815" xr:uid="{00000000-0005-0000-0000-0000ED7E0000}"/>
    <cellStyle name="40 % - Markeringsfarve5 3 3 3 2 4" xfId="13100" xr:uid="{00000000-0005-0000-0000-0000EE7E0000}"/>
    <cellStyle name="40 % - Markeringsfarve5 3 3 3 2 4 2" xfId="29420" xr:uid="{00000000-0005-0000-0000-0000EF7E0000}"/>
    <cellStyle name="40 % - Markeringsfarve5 3 3 3 2 4 3" xfId="44385" xr:uid="{00000000-0005-0000-0000-0000F07E0000}"/>
    <cellStyle name="40 % - Markeringsfarve5 3 3 3 2 5" xfId="22398" xr:uid="{00000000-0005-0000-0000-0000F17E0000}"/>
    <cellStyle name="40 % - Markeringsfarve5 3 3 3 2 6" xfId="37386" xr:uid="{00000000-0005-0000-0000-0000F27E0000}"/>
    <cellStyle name="40 % - Markeringsfarve5 3 3 3 3" xfId="4965" xr:uid="{00000000-0005-0000-0000-0000F37E0000}"/>
    <cellStyle name="40 % - Markeringsfarve5 3 3 3 3 2" xfId="7724" xr:uid="{00000000-0005-0000-0000-0000F47E0000}"/>
    <cellStyle name="40 % - Markeringsfarve5 3 3 3 3 2 2" xfId="15213" xr:uid="{00000000-0005-0000-0000-0000F57E0000}"/>
    <cellStyle name="40 % - Markeringsfarve5 3 3 3 3 2 2 2" xfId="31528" xr:uid="{00000000-0005-0000-0000-0000F67E0000}"/>
    <cellStyle name="40 % - Markeringsfarve5 3 3 3 3 2 2 3" xfId="46492" xr:uid="{00000000-0005-0000-0000-0000F77E0000}"/>
    <cellStyle name="40 % - Markeringsfarve5 3 3 3 3 2 3" xfId="24506" xr:uid="{00000000-0005-0000-0000-0000F87E0000}"/>
    <cellStyle name="40 % - Markeringsfarve5 3 3 3 3 2 4" xfId="39493" xr:uid="{00000000-0005-0000-0000-0000F97E0000}"/>
    <cellStyle name="40 % - Markeringsfarve5 3 3 3 3 3" xfId="13102" xr:uid="{00000000-0005-0000-0000-0000FA7E0000}"/>
    <cellStyle name="40 % - Markeringsfarve5 3 3 3 3 3 2" xfId="29422" xr:uid="{00000000-0005-0000-0000-0000FB7E0000}"/>
    <cellStyle name="40 % - Markeringsfarve5 3 3 3 3 3 3" xfId="44387" xr:uid="{00000000-0005-0000-0000-0000FC7E0000}"/>
    <cellStyle name="40 % - Markeringsfarve5 3 3 3 3 4" xfId="22400" xr:uid="{00000000-0005-0000-0000-0000FD7E0000}"/>
    <cellStyle name="40 % - Markeringsfarve5 3 3 3 3 5" xfId="37388" xr:uid="{00000000-0005-0000-0000-0000FE7E0000}"/>
    <cellStyle name="40 % - Markeringsfarve5 3 3 3 4" xfId="4966" xr:uid="{00000000-0005-0000-0000-0000FF7E0000}"/>
    <cellStyle name="40 % - Markeringsfarve5 3 3 3 4 2" xfId="9302" xr:uid="{00000000-0005-0000-0000-0000007F0000}"/>
    <cellStyle name="40 % - Markeringsfarve5 3 3 3 4 2 2" xfId="16763" xr:uid="{00000000-0005-0000-0000-0000017F0000}"/>
    <cellStyle name="40 % - Markeringsfarve5 3 3 3 4 2 2 2" xfId="33078" xr:uid="{00000000-0005-0000-0000-0000027F0000}"/>
    <cellStyle name="40 % - Markeringsfarve5 3 3 3 4 2 2 3" xfId="48042" xr:uid="{00000000-0005-0000-0000-0000037F0000}"/>
    <cellStyle name="40 % - Markeringsfarve5 3 3 3 4 2 3" xfId="26056" xr:uid="{00000000-0005-0000-0000-0000047F0000}"/>
    <cellStyle name="40 % - Markeringsfarve5 3 3 3 4 2 4" xfId="41043" xr:uid="{00000000-0005-0000-0000-0000057F0000}"/>
    <cellStyle name="40 % - Markeringsfarve5 3 3 3 4 3" xfId="13103" xr:uid="{00000000-0005-0000-0000-0000067F0000}"/>
    <cellStyle name="40 % - Markeringsfarve5 3 3 3 4 3 2" xfId="29423" xr:uid="{00000000-0005-0000-0000-0000077F0000}"/>
    <cellStyle name="40 % - Markeringsfarve5 3 3 3 4 3 3" xfId="44388" xr:uid="{00000000-0005-0000-0000-0000087F0000}"/>
    <cellStyle name="40 % - Markeringsfarve5 3 3 3 4 4" xfId="22401" xr:uid="{00000000-0005-0000-0000-0000097F0000}"/>
    <cellStyle name="40 % - Markeringsfarve5 3 3 3 4 5" xfId="37389" xr:uid="{00000000-0005-0000-0000-00000A7F0000}"/>
    <cellStyle name="40 % - Markeringsfarve5 3 3 3 5" xfId="6674" xr:uid="{00000000-0005-0000-0000-00000B7F0000}"/>
    <cellStyle name="40 % - Markeringsfarve5 3 3 3 5 2" xfId="14170" xr:uid="{00000000-0005-0000-0000-00000C7F0000}"/>
    <cellStyle name="40 % - Markeringsfarve5 3 3 3 5 2 2" xfId="30485" xr:uid="{00000000-0005-0000-0000-00000D7F0000}"/>
    <cellStyle name="40 % - Markeringsfarve5 3 3 3 5 2 3" xfId="45449" xr:uid="{00000000-0005-0000-0000-00000E7F0000}"/>
    <cellStyle name="40 % - Markeringsfarve5 3 3 3 5 3" xfId="23463" xr:uid="{00000000-0005-0000-0000-00000F7F0000}"/>
    <cellStyle name="40 % - Markeringsfarve5 3 3 3 5 4" xfId="38450" xr:uid="{00000000-0005-0000-0000-0000107F0000}"/>
    <cellStyle name="40 % - Markeringsfarve5 3 3 3 6" xfId="13099" xr:uid="{00000000-0005-0000-0000-0000117F0000}"/>
    <cellStyle name="40 % - Markeringsfarve5 3 3 3 6 2" xfId="29419" xr:uid="{00000000-0005-0000-0000-0000127F0000}"/>
    <cellStyle name="40 % - Markeringsfarve5 3 3 3 6 3" xfId="44384" xr:uid="{00000000-0005-0000-0000-0000137F0000}"/>
    <cellStyle name="40 % - Markeringsfarve5 3 3 3 7" xfId="22397" xr:uid="{00000000-0005-0000-0000-0000147F0000}"/>
    <cellStyle name="40 % - Markeringsfarve5 3 3 3 8" xfId="37385" xr:uid="{00000000-0005-0000-0000-0000157F0000}"/>
    <cellStyle name="40 % - Markeringsfarve5 3 3 4" xfId="4967" xr:uid="{00000000-0005-0000-0000-0000167F0000}"/>
    <cellStyle name="40 % - Markeringsfarve5 3 3 4 2" xfId="4968" xr:uid="{00000000-0005-0000-0000-0000177F0000}"/>
    <cellStyle name="40 % - Markeringsfarve5 3 3 4 2 2" xfId="4969" xr:uid="{00000000-0005-0000-0000-0000187F0000}"/>
    <cellStyle name="40 % - Markeringsfarve5 3 3 4 2 2 2" xfId="8619" xr:uid="{00000000-0005-0000-0000-0000197F0000}"/>
    <cellStyle name="40 % - Markeringsfarve5 3 3 4 2 2 2 2" xfId="16098" xr:uid="{00000000-0005-0000-0000-00001A7F0000}"/>
    <cellStyle name="40 % - Markeringsfarve5 3 3 4 2 2 2 2 2" xfId="32413" xr:uid="{00000000-0005-0000-0000-00001B7F0000}"/>
    <cellStyle name="40 % - Markeringsfarve5 3 3 4 2 2 2 2 3" xfId="47377" xr:uid="{00000000-0005-0000-0000-00001C7F0000}"/>
    <cellStyle name="40 % - Markeringsfarve5 3 3 4 2 2 2 3" xfId="25391" xr:uid="{00000000-0005-0000-0000-00001D7F0000}"/>
    <cellStyle name="40 % - Markeringsfarve5 3 3 4 2 2 2 4" xfId="40378" xr:uid="{00000000-0005-0000-0000-00001E7F0000}"/>
    <cellStyle name="40 % - Markeringsfarve5 3 3 4 2 2 3" xfId="13106" xr:uid="{00000000-0005-0000-0000-00001F7F0000}"/>
    <cellStyle name="40 % - Markeringsfarve5 3 3 4 2 2 3 2" xfId="29426" xr:uid="{00000000-0005-0000-0000-0000207F0000}"/>
    <cellStyle name="40 % - Markeringsfarve5 3 3 4 2 2 3 3" xfId="44391" xr:uid="{00000000-0005-0000-0000-0000217F0000}"/>
    <cellStyle name="40 % - Markeringsfarve5 3 3 4 2 2 4" xfId="22404" xr:uid="{00000000-0005-0000-0000-0000227F0000}"/>
    <cellStyle name="40 % - Markeringsfarve5 3 3 4 2 2 5" xfId="37392" xr:uid="{00000000-0005-0000-0000-0000237F0000}"/>
    <cellStyle name="40 % - Markeringsfarve5 3 3 4 2 3" xfId="7150" xr:uid="{00000000-0005-0000-0000-0000247F0000}"/>
    <cellStyle name="40 % - Markeringsfarve5 3 3 4 2 3 2" xfId="14642" xr:uid="{00000000-0005-0000-0000-0000257F0000}"/>
    <cellStyle name="40 % - Markeringsfarve5 3 3 4 2 3 2 2" xfId="30957" xr:uid="{00000000-0005-0000-0000-0000267F0000}"/>
    <cellStyle name="40 % - Markeringsfarve5 3 3 4 2 3 2 3" xfId="45921" xr:uid="{00000000-0005-0000-0000-0000277F0000}"/>
    <cellStyle name="40 % - Markeringsfarve5 3 3 4 2 3 3" xfId="23935" xr:uid="{00000000-0005-0000-0000-0000287F0000}"/>
    <cellStyle name="40 % - Markeringsfarve5 3 3 4 2 3 4" xfId="38922" xr:uid="{00000000-0005-0000-0000-0000297F0000}"/>
    <cellStyle name="40 % - Markeringsfarve5 3 3 4 2 4" xfId="13105" xr:uid="{00000000-0005-0000-0000-00002A7F0000}"/>
    <cellStyle name="40 % - Markeringsfarve5 3 3 4 2 4 2" xfId="29425" xr:uid="{00000000-0005-0000-0000-00002B7F0000}"/>
    <cellStyle name="40 % - Markeringsfarve5 3 3 4 2 4 3" xfId="44390" xr:uid="{00000000-0005-0000-0000-00002C7F0000}"/>
    <cellStyle name="40 % - Markeringsfarve5 3 3 4 2 5" xfId="22403" xr:uid="{00000000-0005-0000-0000-00002D7F0000}"/>
    <cellStyle name="40 % - Markeringsfarve5 3 3 4 2 6" xfId="37391" xr:uid="{00000000-0005-0000-0000-00002E7F0000}"/>
    <cellStyle name="40 % - Markeringsfarve5 3 3 4 3" xfId="4970" xr:uid="{00000000-0005-0000-0000-00002F7F0000}"/>
    <cellStyle name="40 % - Markeringsfarve5 3 3 4 3 2" xfId="7895" xr:uid="{00000000-0005-0000-0000-0000307F0000}"/>
    <cellStyle name="40 % - Markeringsfarve5 3 3 4 3 2 2" xfId="15383" xr:uid="{00000000-0005-0000-0000-0000317F0000}"/>
    <cellStyle name="40 % - Markeringsfarve5 3 3 4 3 2 2 2" xfId="31698" xr:uid="{00000000-0005-0000-0000-0000327F0000}"/>
    <cellStyle name="40 % - Markeringsfarve5 3 3 4 3 2 2 3" xfId="46662" xr:uid="{00000000-0005-0000-0000-0000337F0000}"/>
    <cellStyle name="40 % - Markeringsfarve5 3 3 4 3 2 3" xfId="24676" xr:uid="{00000000-0005-0000-0000-0000347F0000}"/>
    <cellStyle name="40 % - Markeringsfarve5 3 3 4 3 2 4" xfId="39663" xr:uid="{00000000-0005-0000-0000-0000357F0000}"/>
    <cellStyle name="40 % - Markeringsfarve5 3 3 4 3 3" xfId="13107" xr:uid="{00000000-0005-0000-0000-0000367F0000}"/>
    <cellStyle name="40 % - Markeringsfarve5 3 3 4 3 3 2" xfId="29427" xr:uid="{00000000-0005-0000-0000-0000377F0000}"/>
    <cellStyle name="40 % - Markeringsfarve5 3 3 4 3 3 3" xfId="44392" xr:uid="{00000000-0005-0000-0000-0000387F0000}"/>
    <cellStyle name="40 % - Markeringsfarve5 3 3 4 3 4" xfId="22405" xr:uid="{00000000-0005-0000-0000-0000397F0000}"/>
    <cellStyle name="40 % - Markeringsfarve5 3 3 4 3 5" xfId="37393" xr:uid="{00000000-0005-0000-0000-00003A7F0000}"/>
    <cellStyle name="40 % - Markeringsfarve5 3 3 4 4" xfId="4971" xr:uid="{00000000-0005-0000-0000-00003B7F0000}"/>
    <cellStyle name="40 % - Markeringsfarve5 3 3 4 4 2" xfId="8952" xr:uid="{00000000-0005-0000-0000-00003C7F0000}"/>
    <cellStyle name="40 % - Markeringsfarve5 3 3 4 4 2 2" xfId="16424" xr:uid="{00000000-0005-0000-0000-00003D7F0000}"/>
    <cellStyle name="40 % - Markeringsfarve5 3 3 4 4 2 2 2" xfId="32739" xr:uid="{00000000-0005-0000-0000-00003E7F0000}"/>
    <cellStyle name="40 % - Markeringsfarve5 3 3 4 4 2 2 3" xfId="47703" xr:uid="{00000000-0005-0000-0000-00003F7F0000}"/>
    <cellStyle name="40 % - Markeringsfarve5 3 3 4 4 2 3" xfId="25717" xr:uid="{00000000-0005-0000-0000-0000407F0000}"/>
    <cellStyle name="40 % - Markeringsfarve5 3 3 4 4 2 4" xfId="40704" xr:uid="{00000000-0005-0000-0000-0000417F0000}"/>
    <cellStyle name="40 % - Markeringsfarve5 3 3 4 4 3" xfId="13108" xr:uid="{00000000-0005-0000-0000-0000427F0000}"/>
    <cellStyle name="40 % - Markeringsfarve5 3 3 4 4 3 2" xfId="29428" xr:uid="{00000000-0005-0000-0000-0000437F0000}"/>
    <cellStyle name="40 % - Markeringsfarve5 3 3 4 4 3 3" xfId="44393" xr:uid="{00000000-0005-0000-0000-0000447F0000}"/>
    <cellStyle name="40 % - Markeringsfarve5 3 3 4 4 4" xfId="22406" xr:uid="{00000000-0005-0000-0000-0000457F0000}"/>
    <cellStyle name="40 % - Markeringsfarve5 3 3 4 4 5" xfId="37394" xr:uid="{00000000-0005-0000-0000-0000467F0000}"/>
    <cellStyle name="40 % - Markeringsfarve5 3 3 4 5" xfId="6675" xr:uid="{00000000-0005-0000-0000-0000477F0000}"/>
    <cellStyle name="40 % - Markeringsfarve5 3 3 4 5 2" xfId="14171" xr:uid="{00000000-0005-0000-0000-0000487F0000}"/>
    <cellStyle name="40 % - Markeringsfarve5 3 3 4 5 2 2" xfId="30486" xr:uid="{00000000-0005-0000-0000-0000497F0000}"/>
    <cellStyle name="40 % - Markeringsfarve5 3 3 4 5 2 3" xfId="45450" xr:uid="{00000000-0005-0000-0000-00004A7F0000}"/>
    <cellStyle name="40 % - Markeringsfarve5 3 3 4 5 3" xfId="23464" xr:uid="{00000000-0005-0000-0000-00004B7F0000}"/>
    <cellStyle name="40 % - Markeringsfarve5 3 3 4 5 4" xfId="38451" xr:uid="{00000000-0005-0000-0000-00004C7F0000}"/>
    <cellStyle name="40 % - Markeringsfarve5 3 3 4 6" xfId="13104" xr:uid="{00000000-0005-0000-0000-00004D7F0000}"/>
    <cellStyle name="40 % - Markeringsfarve5 3 3 4 6 2" xfId="29424" xr:uid="{00000000-0005-0000-0000-00004E7F0000}"/>
    <cellStyle name="40 % - Markeringsfarve5 3 3 4 6 3" xfId="44389" xr:uid="{00000000-0005-0000-0000-00004F7F0000}"/>
    <cellStyle name="40 % - Markeringsfarve5 3 3 4 7" xfId="22402" xr:uid="{00000000-0005-0000-0000-0000507F0000}"/>
    <cellStyle name="40 % - Markeringsfarve5 3 3 4 8" xfId="37390" xr:uid="{00000000-0005-0000-0000-0000517F0000}"/>
    <cellStyle name="40 % - Markeringsfarve5 3 3 5" xfId="4972" xr:uid="{00000000-0005-0000-0000-0000527F0000}"/>
    <cellStyle name="40 % - Markeringsfarve5 3 3 5 2" xfId="4973" xr:uid="{00000000-0005-0000-0000-0000537F0000}"/>
    <cellStyle name="40 % - Markeringsfarve5 3 3 5 2 2" xfId="4974" xr:uid="{00000000-0005-0000-0000-0000547F0000}"/>
    <cellStyle name="40 % - Markeringsfarve5 3 3 5 2 2 2" xfId="8736" xr:uid="{00000000-0005-0000-0000-0000557F0000}"/>
    <cellStyle name="40 % - Markeringsfarve5 3 3 5 2 2 2 2" xfId="16215" xr:uid="{00000000-0005-0000-0000-0000567F0000}"/>
    <cellStyle name="40 % - Markeringsfarve5 3 3 5 2 2 2 2 2" xfId="32530" xr:uid="{00000000-0005-0000-0000-0000577F0000}"/>
    <cellStyle name="40 % - Markeringsfarve5 3 3 5 2 2 2 2 3" xfId="47494" xr:uid="{00000000-0005-0000-0000-0000587F0000}"/>
    <cellStyle name="40 % - Markeringsfarve5 3 3 5 2 2 2 3" xfId="25508" xr:uid="{00000000-0005-0000-0000-0000597F0000}"/>
    <cellStyle name="40 % - Markeringsfarve5 3 3 5 2 2 2 4" xfId="40495" xr:uid="{00000000-0005-0000-0000-00005A7F0000}"/>
    <cellStyle name="40 % - Markeringsfarve5 3 3 5 2 2 3" xfId="13111" xr:uid="{00000000-0005-0000-0000-00005B7F0000}"/>
    <cellStyle name="40 % - Markeringsfarve5 3 3 5 2 2 3 2" xfId="29431" xr:uid="{00000000-0005-0000-0000-00005C7F0000}"/>
    <cellStyle name="40 % - Markeringsfarve5 3 3 5 2 2 3 3" xfId="44396" xr:uid="{00000000-0005-0000-0000-00005D7F0000}"/>
    <cellStyle name="40 % - Markeringsfarve5 3 3 5 2 2 4" xfId="22409" xr:uid="{00000000-0005-0000-0000-00005E7F0000}"/>
    <cellStyle name="40 % - Markeringsfarve5 3 3 5 2 2 5" xfId="37397" xr:uid="{00000000-0005-0000-0000-00005F7F0000}"/>
    <cellStyle name="40 % - Markeringsfarve5 3 3 5 2 3" xfId="7249" xr:uid="{00000000-0005-0000-0000-0000607F0000}"/>
    <cellStyle name="40 % - Markeringsfarve5 3 3 5 2 3 2" xfId="14741" xr:uid="{00000000-0005-0000-0000-0000617F0000}"/>
    <cellStyle name="40 % - Markeringsfarve5 3 3 5 2 3 2 2" xfId="31056" xr:uid="{00000000-0005-0000-0000-0000627F0000}"/>
    <cellStyle name="40 % - Markeringsfarve5 3 3 5 2 3 2 3" xfId="46020" xr:uid="{00000000-0005-0000-0000-0000637F0000}"/>
    <cellStyle name="40 % - Markeringsfarve5 3 3 5 2 3 3" xfId="24034" xr:uid="{00000000-0005-0000-0000-0000647F0000}"/>
    <cellStyle name="40 % - Markeringsfarve5 3 3 5 2 3 4" xfId="39021" xr:uid="{00000000-0005-0000-0000-0000657F0000}"/>
    <cellStyle name="40 % - Markeringsfarve5 3 3 5 2 4" xfId="13110" xr:uid="{00000000-0005-0000-0000-0000667F0000}"/>
    <cellStyle name="40 % - Markeringsfarve5 3 3 5 2 4 2" xfId="29430" xr:uid="{00000000-0005-0000-0000-0000677F0000}"/>
    <cellStyle name="40 % - Markeringsfarve5 3 3 5 2 4 3" xfId="44395" xr:uid="{00000000-0005-0000-0000-0000687F0000}"/>
    <cellStyle name="40 % - Markeringsfarve5 3 3 5 2 5" xfId="22408" xr:uid="{00000000-0005-0000-0000-0000697F0000}"/>
    <cellStyle name="40 % - Markeringsfarve5 3 3 5 2 6" xfId="37396" xr:uid="{00000000-0005-0000-0000-00006A7F0000}"/>
    <cellStyle name="40 % - Markeringsfarve5 3 3 5 3" xfId="4975" xr:uid="{00000000-0005-0000-0000-00006B7F0000}"/>
    <cellStyle name="40 % - Markeringsfarve5 3 3 5 3 2" xfId="8012" xr:uid="{00000000-0005-0000-0000-00006C7F0000}"/>
    <cellStyle name="40 % - Markeringsfarve5 3 3 5 3 2 2" xfId="15500" xr:uid="{00000000-0005-0000-0000-00006D7F0000}"/>
    <cellStyle name="40 % - Markeringsfarve5 3 3 5 3 2 2 2" xfId="31815" xr:uid="{00000000-0005-0000-0000-00006E7F0000}"/>
    <cellStyle name="40 % - Markeringsfarve5 3 3 5 3 2 2 3" xfId="46779" xr:uid="{00000000-0005-0000-0000-00006F7F0000}"/>
    <cellStyle name="40 % - Markeringsfarve5 3 3 5 3 2 3" xfId="24793" xr:uid="{00000000-0005-0000-0000-0000707F0000}"/>
    <cellStyle name="40 % - Markeringsfarve5 3 3 5 3 2 4" xfId="39780" xr:uid="{00000000-0005-0000-0000-0000717F0000}"/>
    <cellStyle name="40 % - Markeringsfarve5 3 3 5 3 3" xfId="13112" xr:uid="{00000000-0005-0000-0000-0000727F0000}"/>
    <cellStyle name="40 % - Markeringsfarve5 3 3 5 3 3 2" xfId="29432" xr:uid="{00000000-0005-0000-0000-0000737F0000}"/>
    <cellStyle name="40 % - Markeringsfarve5 3 3 5 3 3 3" xfId="44397" xr:uid="{00000000-0005-0000-0000-0000747F0000}"/>
    <cellStyle name="40 % - Markeringsfarve5 3 3 5 3 4" xfId="22410" xr:uid="{00000000-0005-0000-0000-0000757F0000}"/>
    <cellStyle name="40 % - Markeringsfarve5 3 3 5 3 5" xfId="37398" xr:uid="{00000000-0005-0000-0000-0000767F0000}"/>
    <cellStyle name="40 % - Markeringsfarve5 3 3 5 4" xfId="4976" xr:uid="{00000000-0005-0000-0000-0000777F0000}"/>
    <cellStyle name="40 % - Markeringsfarve5 3 3 5 4 2" xfId="9267" xr:uid="{00000000-0005-0000-0000-0000787F0000}"/>
    <cellStyle name="40 % - Markeringsfarve5 3 3 5 4 2 2" xfId="16732" xr:uid="{00000000-0005-0000-0000-0000797F0000}"/>
    <cellStyle name="40 % - Markeringsfarve5 3 3 5 4 2 2 2" xfId="33047" xr:uid="{00000000-0005-0000-0000-00007A7F0000}"/>
    <cellStyle name="40 % - Markeringsfarve5 3 3 5 4 2 2 3" xfId="48011" xr:uid="{00000000-0005-0000-0000-00007B7F0000}"/>
    <cellStyle name="40 % - Markeringsfarve5 3 3 5 4 2 3" xfId="26025" xr:uid="{00000000-0005-0000-0000-00007C7F0000}"/>
    <cellStyle name="40 % - Markeringsfarve5 3 3 5 4 2 4" xfId="41012" xr:uid="{00000000-0005-0000-0000-00007D7F0000}"/>
    <cellStyle name="40 % - Markeringsfarve5 3 3 5 4 3" xfId="13113" xr:uid="{00000000-0005-0000-0000-00007E7F0000}"/>
    <cellStyle name="40 % - Markeringsfarve5 3 3 5 4 3 2" xfId="29433" xr:uid="{00000000-0005-0000-0000-00007F7F0000}"/>
    <cellStyle name="40 % - Markeringsfarve5 3 3 5 4 3 3" xfId="44398" xr:uid="{00000000-0005-0000-0000-0000807F0000}"/>
    <cellStyle name="40 % - Markeringsfarve5 3 3 5 4 4" xfId="22411" xr:uid="{00000000-0005-0000-0000-0000817F0000}"/>
    <cellStyle name="40 % - Markeringsfarve5 3 3 5 4 5" xfId="37399" xr:uid="{00000000-0005-0000-0000-0000827F0000}"/>
    <cellStyle name="40 % - Markeringsfarve5 3 3 5 5" xfId="6676" xr:uid="{00000000-0005-0000-0000-0000837F0000}"/>
    <cellStyle name="40 % - Markeringsfarve5 3 3 5 5 2" xfId="14172" xr:uid="{00000000-0005-0000-0000-0000847F0000}"/>
    <cellStyle name="40 % - Markeringsfarve5 3 3 5 5 2 2" xfId="30487" xr:uid="{00000000-0005-0000-0000-0000857F0000}"/>
    <cellStyle name="40 % - Markeringsfarve5 3 3 5 5 2 3" xfId="45451" xr:uid="{00000000-0005-0000-0000-0000867F0000}"/>
    <cellStyle name="40 % - Markeringsfarve5 3 3 5 5 3" xfId="23465" xr:uid="{00000000-0005-0000-0000-0000877F0000}"/>
    <cellStyle name="40 % - Markeringsfarve5 3 3 5 5 4" xfId="38452" xr:uid="{00000000-0005-0000-0000-0000887F0000}"/>
    <cellStyle name="40 % - Markeringsfarve5 3 3 5 6" xfId="13109" xr:uid="{00000000-0005-0000-0000-0000897F0000}"/>
    <cellStyle name="40 % - Markeringsfarve5 3 3 5 6 2" xfId="29429" xr:uid="{00000000-0005-0000-0000-00008A7F0000}"/>
    <cellStyle name="40 % - Markeringsfarve5 3 3 5 6 3" xfId="44394" xr:uid="{00000000-0005-0000-0000-00008B7F0000}"/>
    <cellStyle name="40 % - Markeringsfarve5 3 3 5 7" xfId="22407" xr:uid="{00000000-0005-0000-0000-00008C7F0000}"/>
    <cellStyle name="40 % - Markeringsfarve5 3 3 5 8" xfId="37395" xr:uid="{00000000-0005-0000-0000-00008D7F0000}"/>
    <cellStyle name="40 % - Markeringsfarve5 3 3 6" xfId="4977" xr:uid="{00000000-0005-0000-0000-00008E7F0000}"/>
    <cellStyle name="40 % - Markeringsfarve5 3 3 6 2" xfId="4978" xr:uid="{00000000-0005-0000-0000-00008F7F0000}"/>
    <cellStyle name="40 % - Markeringsfarve5 3 3 6 2 2" xfId="4979" xr:uid="{00000000-0005-0000-0000-0000907F0000}"/>
    <cellStyle name="40 % - Markeringsfarve5 3 3 6 2 2 2" xfId="8848" xr:uid="{00000000-0005-0000-0000-0000917F0000}"/>
    <cellStyle name="40 % - Markeringsfarve5 3 3 6 2 2 2 2" xfId="16327" xr:uid="{00000000-0005-0000-0000-0000927F0000}"/>
    <cellStyle name="40 % - Markeringsfarve5 3 3 6 2 2 2 2 2" xfId="32642" xr:uid="{00000000-0005-0000-0000-0000937F0000}"/>
    <cellStyle name="40 % - Markeringsfarve5 3 3 6 2 2 2 2 3" xfId="47606" xr:uid="{00000000-0005-0000-0000-0000947F0000}"/>
    <cellStyle name="40 % - Markeringsfarve5 3 3 6 2 2 2 3" xfId="25620" xr:uid="{00000000-0005-0000-0000-0000957F0000}"/>
    <cellStyle name="40 % - Markeringsfarve5 3 3 6 2 2 2 4" xfId="40607" xr:uid="{00000000-0005-0000-0000-0000967F0000}"/>
    <cellStyle name="40 % - Markeringsfarve5 3 3 6 2 2 3" xfId="13116" xr:uid="{00000000-0005-0000-0000-0000977F0000}"/>
    <cellStyle name="40 % - Markeringsfarve5 3 3 6 2 2 3 2" xfId="29436" xr:uid="{00000000-0005-0000-0000-0000987F0000}"/>
    <cellStyle name="40 % - Markeringsfarve5 3 3 6 2 2 3 3" xfId="44401" xr:uid="{00000000-0005-0000-0000-0000997F0000}"/>
    <cellStyle name="40 % - Markeringsfarve5 3 3 6 2 2 4" xfId="22414" xr:uid="{00000000-0005-0000-0000-00009A7F0000}"/>
    <cellStyle name="40 % - Markeringsfarve5 3 3 6 2 2 5" xfId="37402" xr:uid="{00000000-0005-0000-0000-00009B7F0000}"/>
    <cellStyle name="40 % - Markeringsfarve5 3 3 6 2 3" xfId="7341" xr:uid="{00000000-0005-0000-0000-00009C7F0000}"/>
    <cellStyle name="40 % - Markeringsfarve5 3 3 6 2 3 2" xfId="14833" xr:uid="{00000000-0005-0000-0000-00009D7F0000}"/>
    <cellStyle name="40 % - Markeringsfarve5 3 3 6 2 3 2 2" xfId="31148" xr:uid="{00000000-0005-0000-0000-00009E7F0000}"/>
    <cellStyle name="40 % - Markeringsfarve5 3 3 6 2 3 2 3" xfId="46112" xr:uid="{00000000-0005-0000-0000-00009F7F0000}"/>
    <cellStyle name="40 % - Markeringsfarve5 3 3 6 2 3 3" xfId="24126" xr:uid="{00000000-0005-0000-0000-0000A07F0000}"/>
    <cellStyle name="40 % - Markeringsfarve5 3 3 6 2 3 4" xfId="39113" xr:uid="{00000000-0005-0000-0000-0000A17F0000}"/>
    <cellStyle name="40 % - Markeringsfarve5 3 3 6 2 4" xfId="13115" xr:uid="{00000000-0005-0000-0000-0000A27F0000}"/>
    <cellStyle name="40 % - Markeringsfarve5 3 3 6 2 4 2" xfId="29435" xr:uid="{00000000-0005-0000-0000-0000A37F0000}"/>
    <cellStyle name="40 % - Markeringsfarve5 3 3 6 2 4 3" xfId="44400" xr:uid="{00000000-0005-0000-0000-0000A47F0000}"/>
    <cellStyle name="40 % - Markeringsfarve5 3 3 6 2 5" xfId="22413" xr:uid="{00000000-0005-0000-0000-0000A57F0000}"/>
    <cellStyle name="40 % - Markeringsfarve5 3 3 6 2 6" xfId="37401" xr:uid="{00000000-0005-0000-0000-0000A67F0000}"/>
    <cellStyle name="40 % - Markeringsfarve5 3 3 6 3" xfId="4980" xr:uid="{00000000-0005-0000-0000-0000A77F0000}"/>
    <cellStyle name="40 % - Markeringsfarve5 3 3 6 3 2" xfId="8125" xr:uid="{00000000-0005-0000-0000-0000A87F0000}"/>
    <cellStyle name="40 % - Markeringsfarve5 3 3 6 3 2 2" xfId="15613" xr:uid="{00000000-0005-0000-0000-0000A97F0000}"/>
    <cellStyle name="40 % - Markeringsfarve5 3 3 6 3 2 2 2" xfId="31928" xr:uid="{00000000-0005-0000-0000-0000AA7F0000}"/>
    <cellStyle name="40 % - Markeringsfarve5 3 3 6 3 2 2 3" xfId="46892" xr:uid="{00000000-0005-0000-0000-0000AB7F0000}"/>
    <cellStyle name="40 % - Markeringsfarve5 3 3 6 3 2 3" xfId="24906" xr:uid="{00000000-0005-0000-0000-0000AC7F0000}"/>
    <cellStyle name="40 % - Markeringsfarve5 3 3 6 3 2 4" xfId="39893" xr:uid="{00000000-0005-0000-0000-0000AD7F0000}"/>
    <cellStyle name="40 % - Markeringsfarve5 3 3 6 3 3" xfId="13117" xr:uid="{00000000-0005-0000-0000-0000AE7F0000}"/>
    <cellStyle name="40 % - Markeringsfarve5 3 3 6 3 3 2" xfId="29437" xr:uid="{00000000-0005-0000-0000-0000AF7F0000}"/>
    <cellStyle name="40 % - Markeringsfarve5 3 3 6 3 3 3" xfId="44402" xr:uid="{00000000-0005-0000-0000-0000B07F0000}"/>
    <cellStyle name="40 % - Markeringsfarve5 3 3 6 3 4" xfId="22415" xr:uid="{00000000-0005-0000-0000-0000B17F0000}"/>
    <cellStyle name="40 % - Markeringsfarve5 3 3 6 3 5" xfId="37403" xr:uid="{00000000-0005-0000-0000-0000B27F0000}"/>
    <cellStyle name="40 % - Markeringsfarve5 3 3 6 4" xfId="4981" xr:uid="{00000000-0005-0000-0000-0000B37F0000}"/>
    <cellStyle name="40 % - Markeringsfarve5 3 3 6 4 2" xfId="8919" xr:uid="{00000000-0005-0000-0000-0000B47F0000}"/>
    <cellStyle name="40 % - Markeringsfarve5 3 3 6 4 2 2" xfId="16394" xr:uid="{00000000-0005-0000-0000-0000B57F0000}"/>
    <cellStyle name="40 % - Markeringsfarve5 3 3 6 4 2 2 2" xfId="32709" xr:uid="{00000000-0005-0000-0000-0000B67F0000}"/>
    <cellStyle name="40 % - Markeringsfarve5 3 3 6 4 2 2 3" xfId="47673" xr:uid="{00000000-0005-0000-0000-0000B77F0000}"/>
    <cellStyle name="40 % - Markeringsfarve5 3 3 6 4 2 3" xfId="25687" xr:uid="{00000000-0005-0000-0000-0000B87F0000}"/>
    <cellStyle name="40 % - Markeringsfarve5 3 3 6 4 2 4" xfId="40674" xr:uid="{00000000-0005-0000-0000-0000B97F0000}"/>
    <cellStyle name="40 % - Markeringsfarve5 3 3 6 4 3" xfId="13118" xr:uid="{00000000-0005-0000-0000-0000BA7F0000}"/>
    <cellStyle name="40 % - Markeringsfarve5 3 3 6 4 3 2" xfId="29438" xr:uid="{00000000-0005-0000-0000-0000BB7F0000}"/>
    <cellStyle name="40 % - Markeringsfarve5 3 3 6 4 3 3" xfId="44403" xr:uid="{00000000-0005-0000-0000-0000BC7F0000}"/>
    <cellStyle name="40 % - Markeringsfarve5 3 3 6 4 4" xfId="22416" xr:uid="{00000000-0005-0000-0000-0000BD7F0000}"/>
    <cellStyle name="40 % - Markeringsfarve5 3 3 6 4 5" xfId="37404" xr:uid="{00000000-0005-0000-0000-0000BE7F0000}"/>
    <cellStyle name="40 % - Markeringsfarve5 3 3 6 5" xfId="6677" xr:uid="{00000000-0005-0000-0000-0000BF7F0000}"/>
    <cellStyle name="40 % - Markeringsfarve5 3 3 6 5 2" xfId="14173" xr:uid="{00000000-0005-0000-0000-0000C07F0000}"/>
    <cellStyle name="40 % - Markeringsfarve5 3 3 6 5 2 2" xfId="30488" xr:uid="{00000000-0005-0000-0000-0000C17F0000}"/>
    <cellStyle name="40 % - Markeringsfarve5 3 3 6 5 2 3" xfId="45452" xr:uid="{00000000-0005-0000-0000-0000C27F0000}"/>
    <cellStyle name="40 % - Markeringsfarve5 3 3 6 5 3" xfId="23466" xr:uid="{00000000-0005-0000-0000-0000C37F0000}"/>
    <cellStyle name="40 % - Markeringsfarve5 3 3 6 5 4" xfId="38453" xr:uid="{00000000-0005-0000-0000-0000C47F0000}"/>
    <cellStyle name="40 % - Markeringsfarve5 3 3 6 6" xfId="13114" xr:uid="{00000000-0005-0000-0000-0000C57F0000}"/>
    <cellStyle name="40 % - Markeringsfarve5 3 3 6 6 2" xfId="29434" xr:uid="{00000000-0005-0000-0000-0000C67F0000}"/>
    <cellStyle name="40 % - Markeringsfarve5 3 3 6 6 3" xfId="44399" xr:uid="{00000000-0005-0000-0000-0000C77F0000}"/>
    <cellStyle name="40 % - Markeringsfarve5 3 3 6 7" xfId="22412" xr:uid="{00000000-0005-0000-0000-0000C87F0000}"/>
    <cellStyle name="40 % - Markeringsfarve5 3 3 6 8" xfId="37400" xr:uid="{00000000-0005-0000-0000-0000C97F0000}"/>
    <cellStyle name="40 % - Markeringsfarve5 3 3 7" xfId="4982" xr:uid="{00000000-0005-0000-0000-0000CA7F0000}"/>
    <cellStyle name="40 % - Markeringsfarve5 3 3 7 2" xfId="4983" xr:uid="{00000000-0005-0000-0000-0000CB7F0000}"/>
    <cellStyle name="40 % - Markeringsfarve5 3 3 7 2 2" xfId="8262" xr:uid="{00000000-0005-0000-0000-0000CC7F0000}"/>
    <cellStyle name="40 % - Markeringsfarve5 3 3 7 2 2 2" xfId="15741" xr:uid="{00000000-0005-0000-0000-0000CD7F0000}"/>
    <cellStyle name="40 % - Markeringsfarve5 3 3 7 2 2 2 2" xfId="32056" xr:uid="{00000000-0005-0000-0000-0000CE7F0000}"/>
    <cellStyle name="40 % - Markeringsfarve5 3 3 7 2 2 2 3" xfId="47020" xr:uid="{00000000-0005-0000-0000-0000CF7F0000}"/>
    <cellStyle name="40 % - Markeringsfarve5 3 3 7 2 2 3" xfId="25034" xr:uid="{00000000-0005-0000-0000-0000D07F0000}"/>
    <cellStyle name="40 % - Markeringsfarve5 3 3 7 2 2 4" xfId="40021" xr:uid="{00000000-0005-0000-0000-0000D17F0000}"/>
    <cellStyle name="40 % - Markeringsfarve5 3 3 7 2 3" xfId="13120" xr:uid="{00000000-0005-0000-0000-0000D27F0000}"/>
    <cellStyle name="40 % - Markeringsfarve5 3 3 7 2 3 2" xfId="29440" xr:uid="{00000000-0005-0000-0000-0000D37F0000}"/>
    <cellStyle name="40 % - Markeringsfarve5 3 3 7 2 3 3" xfId="44405" xr:uid="{00000000-0005-0000-0000-0000D47F0000}"/>
    <cellStyle name="40 % - Markeringsfarve5 3 3 7 2 4" xfId="22418" xr:uid="{00000000-0005-0000-0000-0000D57F0000}"/>
    <cellStyle name="40 % - Markeringsfarve5 3 3 7 2 5" xfId="37406" xr:uid="{00000000-0005-0000-0000-0000D67F0000}"/>
    <cellStyle name="40 % - Markeringsfarve5 3 3 7 3" xfId="6849" xr:uid="{00000000-0005-0000-0000-0000D77F0000}"/>
    <cellStyle name="40 % - Markeringsfarve5 3 3 7 3 2" xfId="14344" xr:uid="{00000000-0005-0000-0000-0000D87F0000}"/>
    <cellStyle name="40 % - Markeringsfarve5 3 3 7 3 2 2" xfId="30659" xr:uid="{00000000-0005-0000-0000-0000D97F0000}"/>
    <cellStyle name="40 % - Markeringsfarve5 3 3 7 3 2 3" xfId="45623" xr:uid="{00000000-0005-0000-0000-0000DA7F0000}"/>
    <cellStyle name="40 % - Markeringsfarve5 3 3 7 3 3" xfId="23637" xr:uid="{00000000-0005-0000-0000-0000DB7F0000}"/>
    <cellStyle name="40 % - Markeringsfarve5 3 3 7 3 4" xfId="38624" xr:uid="{00000000-0005-0000-0000-0000DC7F0000}"/>
    <cellStyle name="40 % - Markeringsfarve5 3 3 7 4" xfId="13119" xr:uid="{00000000-0005-0000-0000-0000DD7F0000}"/>
    <cellStyle name="40 % - Markeringsfarve5 3 3 7 4 2" xfId="29439" xr:uid="{00000000-0005-0000-0000-0000DE7F0000}"/>
    <cellStyle name="40 % - Markeringsfarve5 3 3 7 4 3" xfId="44404" xr:uid="{00000000-0005-0000-0000-0000DF7F0000}"/>
    <cellStyle name="40 % - Markeringsfarve5 3 3 7 5" xfId="22417" xr:uid="{00000000-0005-0000-0000-0000E07F0000}"/>
    <cellStyle name="40 % - Markeringsfarve5 3 3 7 6" xfId="37405" xr:uid="{00000000-0005-0000-0000-0000E17F0000}"/>
    <cellStyle name="40 % - Markeringsfarve5 3 3 8" xfId="4984" xr:uid="{00000000-0005-0000-0000-0000E27F0000}"/>
    <cellStyle name="40 % - Markeringsfarve5 3 3 8 2" xfId="7490" xr:uid="{00000000-0005-0000-0000-0000E37F0000}"/>
    <cellStyle name="40 % - Markeringsfarve5 3 3 8 2 2" xfId="14979" xr:uid="{00000000-0005-0000-0000-0000E47F0000}"/>
    <cellStyle name="40 % - Markeringsfarve5 3 3 8 2 2 2" xfId="31294" xr:uid="{00000000-0005-0000-0000-0000E57F0000}"/>
    <cellStyle name="40 % - Markeringsfarve5 3 3 8 2 2 3" xfId="46258" xr:uid="{00000000-0005-0000-0000-0000E67F0000}"/>
    <cellStyle name="40 % - Markeringsfarve5 3 3 8 2 3" xfId="24272" xr:uid="{00000000-0005-0000-0000-0000E77F0000}"/>
    <cellStyle name="40 % - Markeringsfarve5 3 3 8 2 4" xfId="39259" xr:uid="{00000000-0005-0000-0000-0000E87F0000}"/>
    <cellStyle name="40 % - Markeringsfarve5 3 3 8 3" xfId="13121" xr:uid="{00000000-0005-0000-0000-0000E97F0000}"/>
    <cellStyle name="40 % - Markeringsfarve5 3 3 8 3 2" xfId="29441" xr:uid="{00000000-0005-0000-0000-0000EA7F0000}"/>
    <cellStyle name="40 % - Markeringsfarve5 3 3 8 3 3" xfId="44406" xr:uid="{00000000-0005-0000-0000-0000EB7F0000}"/>
    <cellStyle name="40 % - Markeringsfarve5 3 3 8 4" xfId="22419" xr:uid="{00000000-0005-0000-0000-0000EC7F0000}"/>
    <cellStyle name="40 % - Markeringsfarve5 3 3 8 5" xfId="37407" xr:uid="{00000000-0005-0000-0000-0000ED7F0000}"/>
    <cellStyle name="40 % - Markeringsfarve5 3 3 9" xfId="4985" xr:uid="{00000000-0005-0000-0000-0000EE7F0000}"/>
    <cellStyle name="40 % - Markeringsfarve5 3 3 9 2" xfId="9359" xr:uid="{00000000-0005-0000-0000-0000EF7F0000}"/>
    <cellStyle name="40 % - Markeringsfarve5 3 3 9 2 2" xfId="16818" xr:uid="{00000000-0005-0000-0000-0000F07F0000}"/>
    <cellStyle name="40 % - Markeringsfarve5 3 3 9 2 2 2" xfId="33133" xr:uid="{00000000-0005-0000-0000-0000F17F0000}"/>
    <cellStyle name="40 % - Markeringsfarve5 3 3 9 2 2 3" xfId="48097" xr:uid="{00000000-0005-0000-0000-0000F27F0000}"/>
    <cellStyle name="40 % - Markeringsfarve5 3 3 9 2 3" xfId="26111" xr:uid="{00000000-0005-0000-0000-0000F37F0000}"/>
    <cellStyle name="40 % - Markeringsfarve5 3 3 9 2 4" xfId="41098" xr:uid="{00000000-0005-0000-0000-0000F47F0000}"/>
    <cellStyle name="40 % - Markeringsfarve5 3 3 9 3" xfId="13122" xr:uid="{00000000-0005-0000-0000-0000F57F0000}"/>
    <cellStyle name="40 % - Markeringsfarve5 3 3 9 3 2" xfId="29442" xr:uid="{00000000-0005-0000-0000-0000F67F0000}"/>
    <cellStyle name="40 % - Markeringsfarve5 3 3 9 3 3" xfId="44407" xr:uid="{00000000-0005-0000-0000-0000F77F0000}"/>
    <cellStyle name="40 % - Markeringsfarve5 3 3 9 4" xfId="22420" xr:uid="{00000000-0005-0000-0000-0000F87F0000}"/>
    <cellStyle name="40 % - Markeringsfarve5 3 3 9 5" xfId="37408" xr:uid="{00000000-0005-0000-0000-0000F97F0000}"/>
    <cellStyle name="40 % - Markeringsfarve5 3 4" xfId="4986" xr:uid="{00000000-0005-0000-0000-0000FA7F0000}"/>
    <cellStyle name="40 % - Markeringsfarve5 3 4 2" xfId="4987" xr:uid="{00000000-0005-0000-0000-0000FB7F0000}"/>
    <cellStyle name="40 % - Markeringsfarve5 3 4 2 2" xfId="4988" xr:uid="{00000000-0005-0000-0000-0000FC7F0000}"/>
    <cellStyle name="40 % - Markeringsfarve5 3 4 2 2 2" xfId="8303" xr:uid="{00000000-0005-0000-0000-0000FD7F0000}"/>
    <cellStyle name="40 % - Markeringsfarve5 3 4 2 2 2 2" xfId="15782" xr:uid="{00000000-0005-0000-0000-0000FE7F0000}"/>
    <cellStyle name="40 % - Markeringsfarve5 3 4 2 2 2 2 2" xfId="32097" xr:uid="{00000000-0005-0000-0000-0000FF7F0000}"/>
    <cellStyle name="40 % - Markeringsfarve5 3 4 2 2 2 2 3" xfId="47061" xr:uid="{00000000-0005-0000-0000-000000800000}"/>
    <cellStyle name="40 % - Markeringsfarve5 3 4 2 2 2 3" xfId="25075" xr:uid="{00000000-0005-0000-0000-000001800000}"/>
    <cellStyle name="40 % - Markeringsfarve5 3 4 2 2 2 4" xfId="40062" xr:uid="{00000000-0005-0000-0000-000002800000}"/>
    <cellStyle name="40 % - Markeringsfarve5 3 4 2 2 3" xfId="13125" xr:uid="{00000000-0005-0000-0000-000003800000}"/>
    <cellStyle name="40 % - Markeringsfarve5 3 4 2 2 3 2" xfId="29445" xr:uid="{00000000-0005-0000-0000-000004800000}"/>
    <cellStyle name="40 % - Markeringsfarve5 3 4 2 2 3 3" xfId="44410" xr:uid="{00000000-0005-0000-0000-000005800000}"/>
    <cellStyle name="40 % - Markeringsfarve5 3 4 2 2 4" xfId="22423" xr:uid="{00000000-0005-0000-0000-000006800000}"/>
    <cellStyle name="40 % - Markeringsfarve5 3 4 2 2 5" xfId="37411" xr:uid="{00000000-0005-0000-0000-000007800000}"/>
    <cellStyle name="40 % - Markeringsfarve5 3 4 2 3" xfId="6882" xr:uid="{00000000-0005-0000-0000-000008800000}"/>
    <cellStyle name="40 % - Markeringsfarve5 3 4 2 3 2" xfId="14377" xr:uid="{00000000-0005-0000-0000-000009800000}"/>
    <cellStyle name="40 % - Markeringsfarve5 3 4 2 3 2 2" xfId="30692" xr:uid="{00000000-0005-0000-0000-00000A800000}"/>
    <cellStyle name="40 % - Markeringsfarve5 3 4 2 3 2 3" xfId="45656" xr:uid="{00000000-0005-0000-0000-00000B800000}"/>
    <cellStyle name="40 % - Markeringsfarve5 3 4 2 3 3" xfId="23670" xr:uid="{00000000-0005-0000-0000-00000C800000}"/>
    <cellStyle name="40 % - Markeringsfarve5 3 4 2 3 4" xfId="38657" xr:uid="{00000000-0005-0000-0000-00000D800000}"/>
    <cellStyle name="40 % - Markeringsfarve5 3 4 2 4" xfId="13124" xr:uid="{00000000-0005-0000-0000-00000E800000}"/>
    <cellStyle name="40 % - Markeringsfarve5 3 4 2 4 2" xfId="29444" xr:uid="{00000000-0005-0000-0000-00000F800000}"/>
    <cellStyle name="40 % - Markeringsfarve5 3 4 2 4 3" xfId="44409" xr:uid="{00000000-0005-0000-0000-000010800000}"/>
    <cellStyle name="40 % - Markeringsfarve5 3 4 2 5" xfId="22422" xr:uid="{00000000-0005-0000-0000-000011800000}"/>
    <cellStyle name="40 % - Markeringsfarve5 3 4 2 6" xfId="37410" xr:uid="{00000000-0005-0000-0000-000012800000}"/>
    <cellStyle name="40 % - Markeringsfarve5 3 4 3" xfId="4989" xr:uid="{00000000-0005-0000-0000-000013800000}"/>
    <cellStyle name="40 % - Markeringsfarve5 3 4 3 2" xfId="7533" xr:uid="{00000000-0005-0000-0000-000014800000}"/>
    <cellStyle name="40 % - Markeringsfarve5 3 4 3 2 2" xfId="15022" xr:uid="{00000000-0005-0000-0000-000015800000}"/>
    <cellStyle name="40 % - Markeringsfarve5 3 4 3 2 2 2" xfId="31337" xr:uid="{00000000-0005-0000-0000-000016800000}"/>
    <cellStyle name="40 % - Markeringsfarve5 3 4 3 2 2 3" xfId="46301" xr:uid="{00000000-0005-0000-0000-000017800000}"/>
    <cellStyle name="40 % - Markeringsfarve5 3 4 3 2 3" xfId="24315" xr:uid="{00000000-0005-0000-0000-000018800000}"/>
    <cellStyle name="40 % - Markeringsfarve5 3 4 3 2 4" xfId="39302" xr:uid="{00000000-0005-0000-0000-000019800000}"/>
    <cellStyle name="40 % - Markeringsfarve5 3 4 3 3" xfId="13126" xr:uid="{00000000-0005-0000-0000-00001A800000}"/>
    <cellStyle name="40 % - Markeringsfarve5 3 4 3 3 2" xfId="29446" xr:uid="{00000000-0005-0000-0000-00001B800000}"/>
    <cellStyle name="40 % - Markeringsfarve5 3 4 3 3 3" xfId="44411" xr:uid="{00000000-0005-0000-0000-00001C800000}"/>
    <cellStyle name="40 % - Markeringsfarve5 3 4 3 4" xfId="22424" xr:uid="{00000000-0005-0000-0000-00001D800000}"/>
    <cellStyle name="40 % - Markeringsfarve5 3 4 3 5" xfId="37412" xr:uid="{00000000-0005-0000-0000-00001E800000}"/>
    <cellStyle name="40 % - Markeringsfarve5 3 4 4" xfId="4990" xr:uid="{00000000-0005-0000-0000-00001F800000}"/>
    <cellStyle name="40 % - Markeringsfarve5 3 4 4 2" xfId="7375" xr:uid="{00000000-0005-0000-0000-000020800000}"/>
    <cellStyle name="40 % - Markeringsfarve5 3 4 4 2 2" xfId="14866" xr:uid="{00000000-0005-0000-0000-000021800000}"/>
    <cellStyle name="40 % - Markeringsfarve5 3 4 4 2 2 2" xfId="31181" xr:uid="{00000000-0005-0000-0000-000022800000}"/>
    <cellStyle name="40 % - Markeringsfarve5 3 4 4 2 2 3" xfId="46145" xr:uid="{00000000-0005-0000-0000-000023800000}"/>
    <cellStyle name="40 % - Markeringsfarve5 3 4 4 2 3" xfId="24159" xr:uid="{00000000-0005-0000-0000-000024800000}"/>
    <cellStyle name="40 % - Markeringsfarve5 3 4 4 2 4" xfId="39146" xr:uid="{00000000-0005-0000-0000-000025800000}"/>
    <cellStyle name="40 % - Markeringsfarve5 3 4 4 3" xfId="13127" xr:uid="{00000000-0005-0000-0000-000026800000}"/>
    <cellStyle name="40 % - Markeringsfarve5 3 4 4 3 2" xfId="29447" xr:uid="{00000000-0005-0000-0000-000027800000}"/>
    <cellStyle name="40 % - Markeringsfarve5 3 4 4 3 3" xfId="44412" xr:uid="{00000000-0005-0000-0000-000028800000}"/>
    <cellStyle name="40 % - Markeringsfarve5 3 4 4 4" xfId="22425" xr:uid="{00000000-0005-0000-0000-000029800000}"/>
    <cellStyle name="40 % - Markeringsfarve5 3 4 4 5" xfId="37413" xr:uid="{00000000-0005-0000-0000-00002A800000}"/>
    <cellStyle name="40 % - Markeringsfarve5 3 4 5" xfId="6678" xr:uid="{00000000-0005-0000-0000-00002B800000}"/>
    <cellStyle name="40 % - Markeringsfarve5 3 4 5 2" xfId="14174" xr:uid="{00000000-0005-0000-0000-00002C800000}"/>
    <cellStyle name="40 % - Markeringsfarve5 3 4 5 2 2" xfId="30489" xr:uid="{00000000-0005-0000-0000-00002D800000}"/>
    <cellStyle name="40 % - Markeringsfarve5 3 4 5 2 3" xfId="45453" xr:uid="{00000000-0005-0000-0000-00002E800000}"/>
    <cellStyle name="40 % - Markeringsfarve5 3 4 5 3" xfId="23467" xr:uid="{00000000-0005-0000-0000-00002F800000}"/>
    <cellStyle name="40 % - Markeringsfarve5 3 4 5 4" xfId="38454" xr:uid="{00000000-0005-0000-0000-000030800000}"/>
    <cellStyle name="40 % - Markeringsfarve5 3 4 6" xfId="13123" xr:uid="{00000000-0005-0000-0000-000031800000}"/>
    <cellStyle name="40 % - Markeringsfarve5 3 4 6 2" xfId="29443" xr:uid="{00000000-0005-0000-0000-000032800000}"/>
    <cellStyle name="40 % - Markeringsfarve5 3 4 6 3" xfId="44408" xr:uid="{00000000-0005-0000-0000-000033800000}"/>
    <cellStyle name="40 % - Markeringsfarve5 3 4 7" xfId="22421" xr:uid="{00000000-0005-0000-0000-000034800000}"/>
    <cellStyle name="40 % - Markeringsfarve5 3 4 8" xfId="37409" xr:uid="{00000000-0005-0000-0000-000035800000}"/>
    <cellStyle name="40 % - Markeringsfarve5 3 5" xfId="4991" xr:uid="{00000000-0005-0000-0000-000036800000}"/>
    <cellStyle name="40 % - Markeringsfarve5 3 5 2" xfId="4992" xr:uid="{00000000-0005-0000-0000-000037800000}"/>
    <cellStyle name="40 % - Markeringsfarve5 3 5 2 2" xfId="4993" xr:uid="{00000000-0005-0000-0000-000038800000}"/>
    <cellStyle name="40 % - Markeringsfarve5 3 5 2 2 2" xfId="8492" xr:uid="{00000000-0005-0000-0000-000039800000}"/>
    <cellStyle name="40 % - Markeringsfarve5 3 5 2 2 2 2" xfId="15971" xr:uid="{00000000-0005-0000-0000-00003A800000}"/>
    <cellStyle name="40 % - Markeringsfarve5 3 5 2 2 2 2 2" xfId="32286" xr:uid="{00000000-0005-0000-0000-00003B800000}"/>
    <cellStyle name="40 % - Markeringsfarve5 3 5 2 2 2 2 3" xfId="47250" xr:uid="{00000000-0005-0000-0000-00003C800000}"/>
    <cellStyle name="40 % - Markeringsfarve5 3 5 2 2 2 3" xfId="25264" xr:uid="{00000000-0005-0000-0000-00003D800000}"/>
    <cellStyle name="40 % - Markeringsfarve5 3 5 2 2 2 4" xfId="40251" xr:uid="{00000000-0005-0000-0000-00003E800000}"/>
    <cellStyle name="40 % - Markeringsfarve5 3 5 2 2 3" xfId="13130" xr:uid="{00000000-0005-0000-0000-00003F800000}"/>
    <cellStyle name="40 % - Markeringsfarve5 3 5 2 2 3 2" xfId="29450" xr:uid="{00000000-0005-0000-0000-000040800000}"/>
    <cellStyle name="40 % - Markeringsfarve5 3 5 2 2 3 3" xfId="44415" xr:uid="{00000000-0005-0000-0000-000041800000}"/>
    <cellStyle name="40 % - Markeringsfarve5 3 5 2 2 4" xfId="22428" xr:uid="{00000000-0005-0000-0000-000042800000}"/>
    <cellStyle name="40 % - Markeringsfarve5 3 5 2 2 5" xfId="37416" xr:uid="{00000000-0005-0000-0000-000043800000}"/>
    <cellStyle name="40 % - Markeringsfarve5 3 5 2 3" xfId="7038" xr:uid="{00000000-0005-0000-0000-000044800000}"/>
    <cellStyle name="40 % - Markeringsfarve5 3 5 2 3 2" xfId="14533" xr:uid="{00000000-0005-0000-0000-000045800000}"/>
    <cellStyle name="40 % - Markeringsfarve5 3 5 2 3 2 2" xfId="30848" xr:uid="{00000000-0005-0000-0000-000046800000}"/>
    <cellStyle name="40 % - Markeringsfarve5 3 5 2 3 2 3" xfId="45812" xr:uid="{00000000-0005-0000-0000-000047800000}"/>
    <cellStyle name="40 % - Markeringsfarve5 3 5 2 3 3" xfId="23826" xr:uid="{00000000-0005-0000-0000-000048800000}"/>
    <cellStyle name="40 % - Markeringsfarve5 3 5 2 3 4" xfId="38813" xr:uid="{00000000-0005-0000-0000-000049800000}"/>
    <cellStyle name="40 % - Markeringsfarve5 3 5 2 4" xfId="13129" xr:uid="{00000000-0005-0000-0000-00004A800000}"/>
    <cellStyle name="40 % - Markeringsfarve5 3 5 2 4 2" xfId="29449" xr:uid="{00000000-0005-0000-0000-00004B800000}"/>
    <cellStyle name="40 % - Markeringsfarve5 3 5 2 4 3" xfId="44414" xr:uid="{00000000-0005-0000-0000-00004C800000}"/>
    <cellStyle name="40 % - Markeringsfarve5 3 5 2 5" xfId="22427" xr:uid="{00000000-0005-0000-0000-00004D800000}"/>
    <cellStyle name="40 % - Markeringsfarve5 3 5 2 6" xfId="37415" xr:uid="{00000000-0005-0000-0000-00004E800000}"/>
    <cellStyle name="40 % - Markeringsfarve5 3 5 3" xfId="4994" xr:uid="{00000000-0005-0000-0000-00004F800000}"/>
    <cellStyle name="40 % - Markeringsfarve5 3 5 3 2" xfId="7722" xr:uid="{00000000-0005-0000-0000-000050800000}"/>
    <cellStyle name="40 % - Markeringsfarve5 3 5 3 2 2" xfId="15211" xr:uid="{00000000-0005-0000-0000-000051800000}"/>
    <cellStyle name="40 % - Markeringsfarve5 3 5 3 2 2 2" xfId="31526" xr:uid="{00000000-0005-0000-0000-000052800000}"/>
    <cellStyle name="40 % - Markeringsfarve5 3 5 3 2 2 3" xfId="46490" xr:uid="{00000000-0005-0000-0000-000053800000}"/>
    <cellStyle name="40 % - Markeringsfarve5 3 5 3 2 3" xfId="24504" xr:uid="{00000000-0005-0000-0000-000054800000}"/>
    <cellStyle name="40 % - Markeringsfarve5 3 5 3 2 4" xfId="39491" xr:uid="{00000000-0005-0000-0000-000055800000}"/>
    <cellStyle name="40 % - Markeringsfarve5 3 5 3 3" xfId="13131" xr:uid="{00000000-0005-0000-0000-000056800000}"/>
    <cellStyle name="40 % - Markeringsfarve5 3 5 3 3 2" xfId="29451" xr:uid="{00000000-0005-0000-0000-000057800000}"/>
    <cellStyle name="40 % - Markeringsfarve5 3 5 3 3 3" xfId="44416" xr:uid="{00000000-0005-0000-0000-000058800000}"/>
    <cellStyle name="40 % - Markeringsfarve5 3 5 3 4" xfId="22429" xr:uid="{00000000-0005-0000-0000-000059800000}"/>
    <cellStyle name="40 % - Markeringsfarve5 3 5 3 5" xfId="37417" xr:uid="{00000000-0005-0000-0000-00005A800000}"/>
    <cellStyle name="40 % - Markeringsfarve5 3 5 4" xfId="4995" xr:uid="{00000000-0005-0000-0000-00005B800000}"/>
    <cellStyle name="40 % - Markeringsfarve5 3 5 4 2" xfId="7751" xr:uid="{00000000-0005-0000-0000-00005C800000}"/>
    <cellStyle name="40 % - Markeringsfarve5 3 5 4 2 2" xfId="15240" xr:uid="{00000000-0005-0000-0000-00005D800000}"/>
    <cellStyle name="40 % - Markeringsfarve5 3 5 4 2 2 2" xfId="31555" xr:uid="{00000000-0005-0000-0000-00005E800000}"/>
    <cellStyle name="40 % - Markeringsfarve5 3 5 4 2 2 3" xfId="46519" xr:uid="{00000000-0005-0000-0000-00005F800000}"/>
    <cellStyle name="40 % - Markeringsfarve5 3 5 4 2 3" xfId="24533" xr:uid="{00000000-0005-0000-0000-000060800000}"/>
    <cellStyle name="40 % - Markeringsfarve5 3 5 4 2 4" xfId="39520" xr:uid="{00000000-0005-0000-0000-000061800000}"/>
    <cellStyle name="40 % - Markeringsfarve5 3 5 4 3" xfId="13132" xr:uid="{00000000-0005-0000-0000-000062800000}"/>
    <cellStyle name="40 % - Markeringsfarve5 3 5 4 3 2" xfId="29452" xr:uid="{00000000-0005-0000-0000-000063800000}"/>
    <cellStyle name="40 % - Markeringsfarve5 3 5 4 3 3" xfId="44417" xr:uid="{00000000-0005-0000-0000-000064800000}"/>
    <cellStyle name="40 % - Markeringsfarve5 3 5 4 4" xfId="22430" xr:uid="{00000000-0005-0000-0000-000065800000}"/>
    <cellStyle name="40 % - Markeringsfarve5 3 5 4 5" xfId="37418" xr:uid="{00000000-0005-0000-0000-000066800000}"/>
    <cellStyle name="40 % - Markeringsfarve5 3 5 5" xfId="6679" xr:uid="{00000000-0005-0000-0000-000067800000}"/>
    <cellStyle name="40 % - Markeringsfarve5 3 5 5 2" xfId="14175" xr:uid="{00000000-0005-0000-0000-000068800000}"/>
    <cellStyle name="40 % - Markeringsfarve5 3 5 5 2 2" xfId="30490" xr:uid="{00000000-0005-0000-0000-000069800000}"/>
    <cellStyle name="40 % - Markeringsfarve5 3 5 5 2 3" xfId="45454" xr:uid="{00000000-0005-0000-0000-00006A800000}"/>
    <cellStyle name="40 % - Markeringsfarve5 3 5 5 3" xfId="23468" xr:uid="{00000000-0005-0000-0000-00006B800000}"/>
    <cellStyle name="40 % - Markeringsfarve5 3 5 5 4" xfId="38455" xr:uid="{00000000-0005-0000-0000-00006C800000}"/>
    <cellStyle name="40 % - Markeringsfarve5 3 5 6" xfId="13128" xr:uid="{00000000-0005-0000-0000-00006D800000}"/>
    <cellStyle name="40 % - Markeringsfarve5 3 5 6 2" xfId="29448" xr:uid="{00000000-0005-0000-0000-00006E800000}"/>
    <cellStyle name="40 % - Markeringsfarve5 3 5 6 3" xfId="44413" xr:uid="{00000000-0005-0000-0000-00006F800000}"/>
    <cellStyle name="40 % - Markeringsfarve5 3 5 7" xfId="22426" xr:uid="{00000000-0005-0000-0000-000070800000}"/>
    <cellStyle name="40 % - Markeringsfarve5 3 5 8" xfId="37414" xr:uid="{00000000-0005-0000-0000-000071800000}"/>
    <cellStyle name="40 % - Markeringsfarve5 3 6" xfId="4996" xr:uid="{00000000-0005-0000-0000-000072800000}"/>
    <cellStyle name="40 % - Markeringsfarve5 3 6 2" xfId="4997" xr:uid="{00000000-0005-0000-0000-000073800000}"/>
    <cellStyle name="40 % - Markeringsfarve5 3 6 2 2" xfId="4998" xr:uid="{00000000-0005-0000-0000-000074800000}"/>
    <cellStyle name="40 % - Markeringsfarve5 3 6 2 2 2" xfId="8541" xr:uid="{00000000-0005-0000-0000-000075800000}"/>
    <cellStyle name="40 % - Markeringsfarve5 3 6 2 2 2 2" xfId="16020" xr:uid="{00000000-0005-0000-0000-000076800000}"/>
    <cellStyle name="40 % - Markeringsfarve5 3 6 2 2 2 2 2" xfId="32335" xr:uid="{00000000-0005-0000-0000-000077800000}"/>
    <cellStyle name="40 % - Markeringsfarve5 3 6 2 2 2 2 3" xfId="47299" xr:uid="{00000000-0005-0000-0000-000078800000}"/>
    <cellStyle name="40 % - Markeringsfarve5 3 6 2 2 2 3" xfId="25313" xr:uid="{00000000-0005-0000-0000-000079800000}"/>
    <cellStyle name="40 % - Markeringsfarve5 3 6 2 2 2 4" xfId="40300" xr:uid="{00000000-0005-0000-0000-00007A800000}"/>
    <cellStyle name="40 % - Markeringsfarve5 3 6 2 2 3" xfId="13135" xr:uid="{00000000-0005-0000-0000-00007B800000}"/>
    <cellStyle name="40 % - Markeringsfarve5 3 6 2 2 3 2" xfId="29455" xr:uid="{00000000-0005-0000-0000-00007C800000}"/>
    <cellStyle name="40 % - Markeringsfarve5 3 6 2 2 3 3" xfId="44420" xr:uid="{00000000-0005-0000-0000-00007D800000}"/>
    <cellStyle name="40 % - Markeringsfarve5 3 6 2 2 4" xfId="22433" xr:uid="{00000000-0005-0000-0000-00007E800000}"/>
    <cellStyle name="40 % - Markeringsfarve5 3 6 2 2 5" xfId="37421" xr:uid="{00000000-0005-0000-0000-00007F800000}"/>
    <cellStyle name="40 % - Markeringsfarve5 3 6 2 3" xfId="7084" xr:uid="{00000000-0005-0000-0000-000080800000}"/>
    <cellStyle name="40 % - Markeringsfarve5 3 6 2 3 2" xfId="14576" xr:uid="{00000000-0005-0000-0000-000081800000}"/>
    <cellStyle name="40 % - Markeringsfarve5 3 6 2 3 2 2" xfId="30891" xr:uid="{00000000-0005-0000-0000-000082800000}"/>
    <cellStyle name="40 % - Markeringsfarve5 3 6 2 3 2 3" xfId="45855" xr:uid="{00000000-0005-0000-0000-000083800000}"/>
    <cellStyle name="40 % - Markeringsfarve5 3 6 2 3 3" xfId="23869" xr:uid="{00000000-0005-0000-0000-000084800000}"/>
    <cellStyle name="40 % - Markeringsfarve5 3 6 2 3 4" xfId="38856" xr:uid="{00000000-0005-0000-0000-000085800000}"/>
    <cellStyle name="40 % - Markeringsfarve5 3 6 2 4" xfId="13134" xr:uid="{00000000-0005-0000-0000-000086800000}"/>
    <cellStyle name="40 % - Markeringsfarve5 3 6 2 4 2" xfId="29454" xr:uid="{00000000-0005-0000-0000-000087800000}"/>
    <cellStyle name="40 % - Markeringsfarve5 3 6 2 4 3" xfId="44419" xr:uid="{00000000-0005-0000-0000-000088800000}"/>
    <cellStyle name="40 % - Markeringsfarve5 3 6 2 5" xfId="22432" xr:uid="{00000000-0005-0000-0000-000089800000}"/>
    <cellStyle name="40 % - Markeringsfarve5 3 6 2 6" xfId="37420" xr:uid="{00000000-0005-0000-0000-00008A800000}"/>
    <cellStyle name="40 % - Markeringsfarve5 3 6 3" xfId="4999" xr:uid="{00000000-0005-0000-0000-00008B800000}"/>
    <cellStyle name="40 % - Markeringsfarve5 3 6 3 2" xfId="7817" xr:uid="{00000000-0005-0000-0000-00008C800000}"/>
    <cellStyle name="40 % - Markeringsfarve5 3 6 3 2 2" xfId="15305" xr:uid="{00000000-0005-0000-0000-00008D800000}"/>
    <cellStyle name="40 % - Markeringsfarve5 3 6 3 2 2 2" xfId="31620" xr:uid="{00000000-0005-0000-0000-00008E800000}"/>
    <cellStyle name="40 % - Markeringsfarve5 3 6 3 2 2 3" xfId="46584" xr:uid="{00000000-0005-0000-0000-00008F800000}"/>
    <cellStyle name="40 % - Markeringsfarve5 3 6 3 2 3" xfId="24598" xr:uid="{00000000-0005-0000-0000-000090800000}"/>
    <cellStyle name="40 % - Markeringsfarve5 3 6 3 2 4" xfId="39585" xr:uid="{00000000-0005-0000-0000-000091800000}"/>
    <cellStyle name="40 % - Markeringsfarve5 3 6 3 3" xfId="13136" xr:uid="{00000000-0005-0000-0000-000092800000}"/>
    <cellStyle name="40 % - Markeringsfarve5 3 6 3 3 2" xfId="29456" xr:uid="{00000000-0005-0000-0000-000093800000}"/>
    <cellStyle name="40 % - Markeringsfarve5 3 6 3 3 3" xfId="44421" xr:uid="{00000000-0005-0000-0000-000094800000}"/>
    <cellStyle name="40 % - Markeringsfarve5 3 6 3 4" xfId="22434" xr:uid="{00000000-0005-0000-0000-000095800000}"/>
    <cellStyle name="40 % - Markeringsfarve5 3 6 3 5" xfId="37422" xr:uid="{00000000-0005-0000-0000-000096800000}"/>
    <cellStyle name="40 % - Markeringsfarve5 3 6 4" xfId="5000" xr:uid="{00000000-0005-0000-0000-000097800000}"/>
    <cellStyle name="40 % - Markeringsfarve5 3 6 4 2" xfId="9199" xr:uid="{00000000-0005-0000-0000-000098800000}"/>
    <cellStyle name="40 % - Markeringsfarve5 3 6 4 2 2" xfId="16666" xr:uid="{00000000-0005-0000-0000-000099800000}"/>
    <cellStyle name="40 % - Markeringsfarve5 3 6 4 2 2 2" xfId="32981" xr:uid="{00000000-0005-0000-0000-00009A800000}"/>
    <cellStyle name="40 % - Markeringsfarve5 3 6 4 2 2 3" xfId="47945" xr:uid="{00000000-0005-0000-0000-00009B800000}"/>
    <cellStyle name="40 % - Markeringsfarve5 3 6 4 2 3" xfId="25959" xr:uid="{00000000-0005-0000-0000-00009C800000}"/>
    <cellStyle name="40 % - Markeringsfarve5 3 6 4 2 4" xfId="40946" xr:uid="{00000000-0005-0000-0000-00009D800000}"/>
    <cellStyle name="40 % - Markeringsfarve5 3 6 4 3" xfId="13137" xr:uid="{00000000-0005-0000-0000-00009E800000}"/>
    <cellStyle name="40 % - Markeringsfarve5 3 6 4 3 2" xfId="29457" xr:uid="{00000000-0005-0000-0000-00009F800000}"/>
    <cellStyle name="40 % - Markeringsfarve5 3 6 4 3 3" xfId="44422" xr:uid="{00000000-0005-0000-0000-0000A0800000}"/>
    <cellStyle name="40 % - Markeringsfarve5 3 6 4 4" xfId="22435" xr:uid="{00000000-0005-0000-0000-0000A1800000}"/>
    <cellStyle name="40 % - Markeringsfarve5 3 6 4 5" xfId="37423" xr:uid="{00000000-0005-0000-0000-0000A2800000}"/>
    <cellStyle name="40 % - Markeringsfarve5 3 6 5" xfId="6680" xr:uid="{00000000-0005-0000-0000-0000A3800000}"/>
    <cellStyle name="40 % - Markeringsfarve5 3 6 5 2" xfId="14176" xr:uid="{00000000-0005-0000-0000-0000A4800000}"/>
    <cellStyle name="40 % - Markeringsfarve5 3 6 5 2 2" xfId="30491" xr:uid="{00000000-0005-0000-0000-0000A5800000}"/>
    <cellStyle name="40 % - Markeringsfarve5 3 6 5 2 3" xfId="45455" xr:uid="{00000000-0005-0000-0000-0000A6800000}"/>
    <cellStyle name="40 % - Markeringsfarve5 3 6 5 3" xfId="23469" xr:uid="{00000000-0005-0000-0000-0000A7800000}"/>
    <cellStyle name="40 % - Markeringsfarve5 3 6 5 4" xfId="38456" xr:uid="{00000000-0005-0000-0000-0000A8800000}"/>
    <cellStyle name="40 % - Markeringsfarve5 3 6 6" xfId="13133" xr:uid="{00000000-0005-0000-0000-0000A9800000}"/>
    <cellStyle name="40 % - Markeringsfarve5 3 6 6 2" xfId="29453" xr:uid="{00000000-0005-0000-0000-0000AA800000}"/>
    <cellStyle name="40 % - Markeringsfarve5 3 6 6 3" xfId="44418" xr:uid="{00000000-0005-0000-0000-0000AB800000}"/>
    <cellStyle name="40 % - Markeringsfarve5 3 6 7" xfId="22431" xr:uid="{00000000-0005-0000-0000-0000AC800000}"/>
    <cellStyle name="40 % - Markeringsfarve5 3 6 8" xfId="37419" xr:uid="{00000000-0005-0000-0000-0000AD800000}"/>
    <cellStyle name="40 % - Markeringsfarve5 3 7" xfId="5001" xr:uid="{00000000-0005-0000-0000-0000AE800000}"/>
    <cellStyle name="40 % - Markeringsfarve5 3 7 2" xfId="5002" xr:uid="{00000000-0005-0000-0000-0000AF800000}"/>
    <cellStyle name="40 % - Markeringsfarve5 3 7 2 2" xfId="5003" xr:uid="{00000000-0005-0000-0000-0000B0800000}"/>
    <cellStyle name="40 % - Markeringsfarve5 3 7 2 2 2" xfId="8658" xr:uid="{00000000-0005-0000-0000-0000B1800000}"/>
    <cellStyle name="40 % - Markeringsfarve5 3 7 2 2 2 2" xfId="16137" xr:uid="{00000000-0005-0000-0000-0000B2800000}"/>
    <cellStyle name="40 % - Markeringsfarve5 3 7 2 2 2 2 2" xfId="32452" xr:uid="{00000000-0005-0000-0000-0000B3800000}"/>
    <cellStyle name="40 % - Markeringsfarve5 3 7 2 2 2 2 3" xfId="47416" xr:uid="{00000000-0005-0000-0000-0000B4800000}"/>
    <cellStyle name="40 % - Markeringsfarve5 3 7 2 2 2 3" xfId="25430" xr:uid="{00000000-0005-0000-0000-0000B5800000}"/>
    <cellStyle name="40 % - Markeringsfarve5 3 7 2 2 2 4" xfId="40417" xr:uid="{00000000-0005-0000-0000-0000B6800000}"/>
    <cellStyle name="40 % - Markeringsfarve5 3 7 2 2 3" xfId="13140" xr:uid="{00000000-0005-0000-0000-0000B7800000}"/>
    <cellStyle name="40 % - Markeringsfarve5 3 7 2 2 3 2" xfId="29460" xr:uid="{00000000-0005-0000-0000-0000B8800000}"/>
    <cellStyle name="40 % - Markeringsfarve5 3 7 2 2 3 3" xfId="44425" xr:uid="{00000000-0005-0000-0000-0000B9800000}"/>
    <cellStyle name="40 % - Markeringsfarve5 3 7 2 2 4" xfId="22438" xr:uid="{00000000-0005-0000-0000-0000BA800000}"/>
    <cellStyle name="40 % - Markeringsfarve5 3 7 2 2 5" xfId="37426" xr:uid="{00000000-0005-0000-0000-0000BB800000}"/>
    <cellStyle name="40 % - Markeringsfarve5 3 7 2 3" xfId="7183" xr:uid="{00000000-0005-0000-0000-0000BC800000}"/>
    <cellStyle name="40 % - Markeringsfarve5 3 7 2 3 2" xfId="14675" xr:uid="{00000000-0005-0000-0000-0000BD800000}"/>
    <cellStyle name="40 % - Markeringsfarve5 3 7 2 3 2 2" xfId="30990" xr:uid="{00000000-0005-0000-0000-0000BE800000}"/>
    <cellStyle name="40 % - Markeringsfarve5 3 7 2 3 2 3" xfId="45954" xr:uid="{00000000-0005-0000-0000-0000BF800000}"/>
    <cellStyle name="40 % - Markeringsfarve5 3 7 2 3 3" xfId="23968" xr:uid="{00000000-0005-0000-0000-0000C0800000}"/>
    <cellStyle name="40 % - Markeringsfarve5 3 7 2 3 4" xfId="38955" xr:uid="{00000000-0005-0000-0000-0000C1800000}"/>
    <cellStyle name="40 % - Markeringsfarve5 3 7 2 4" xfId="13139" xr:uid="{00000000-0005-0000-0000-0000C2800000}"/>
    <cellStyle name="40 % - Markeringsfarve5 3 7 2 4 2" xfId="29459" xr:uid="{00000000-0005-0000-0000-0000C3800000}"/>
    <cellStyle name="40 % - Markeringsfarve5 3 7 2 4 3" xfId="44424" xr:uid="{00000000-0005-0000-0000-0000C4800000}"/>
    <cellStyle name="40 % - Markeringsfarve5 3 7 2 5" xfId="22437" xr:uid="{00000000-0005-0000-0000-0000C5800000}"/>
    <cellStyle name="40 % - Markeringsfarve5 3 7 2 6" xfId="37425" xr:uid="{00000000-0005-0000-0000-0000C6800000}"/>
    <cellStyle name="40 % - Markeringsfarve5 3 7 3" xfId="5004" xr:uid="{00000000-0005-0000-0000-0000C7800000}"/>
    <cellStyle name="40 % - Markeringsfarve5 3 7 3 2" xfId="7934" xr:uid="{00000000-0005-0000-0000-0000C8800000}"/>
    <cellStyle name="40 % - Markeringsfarve5 3 7 3 2 2" xfId="15422" xr:uid="{00000000-0005-0000-0000-0000C9800000}"/>
    <cellStyle name="40 % - Markeringsfarve5 3 7 3 2 2 2" xfId="31737" xr:uid="{00000000-0005-0000-0000-0000CA800000}"/>
    <cellStyle name="40 % - Markeringsfarve5 3 7 3 2 2 3" xfId="46701" xr:uid="{00000000-0005-0000-0000-0000CB800000}"/>
    <cellStyle name="40 % - Markeringsfarve5 3 7 3 2 3" xfId="24715" xr:uid="{00000000-0005-0000-0000-0000CC800000}"/>
    <cellStyle name="40 % - Markeringsfarve5 3 7 3 2 4" xfId="39702" xr:uid="{00000000-0005-0000-0000-0000CD800000}"/>
    <cellStyle name="40 % - Markeringsfarve5 3 7 3 3" xfId="13141" xr:uid="{00000000-0005-0000-0000-0000CE800000}"/>
    <cellStyle name="40 % - Markeringsfarve5 3 7 3 3 2" xfId="29461" xr:uid="{00000000-0005-0000-0000-0000CF800000}"/>
    <cellStyle name="40 % - Markeringsfarve5 3 7 3 3 3" xfId="44426" xr:uid="{00000000-0005-0000-0000-0000D0800000}"/>
    <cellStyle name="40 % - Markeringsfarve5 3 7 3 4" xfId="22439" xr:uid="{00000000-0005-0000-0000-0000D1800000}"/>
    <cellStyle name="40 % - Markeringsfarve5 3 7 3 5" xfId="37427" xr:uid="{00000000-0005-0000-0000-0000D2800000}"/>
    <cellStyle name="40 % - Markeringsfarve5 3 7 4" xfId="5005" xr:uid="{00000000-0005-0000-0000-0000D3800000}"/>
    <cellStyle name="40 % - Markeringsfarve5 3 7 4 2" xfId="9434" xr:uid="{00000000-0005-0000-0000-0000D4800000}"/>
    <cellStyle name="40 % - Markeringsfarve5 3 7 4 2 2" xfId="16888" xr:uid="{00000000-0005-0000-0000-0000D5800000}"/>
    <cellStyle name="40 % - Markeringsfarve5 3 7 4 2 2 2" xfId="33203" xr:uid="{00000000-0005-0000-0000-0000D6800000}"/>
    <cellStyle name="40 % - Markeringsfarve5 3 7 4 2 2 3" xfId="48167" xr:uid="{00000000-0005-0000-0000-0000D7800000}"/>
    <cellStyle name="40 % - Markeringsfarve5 3 7 4 2 3" xfId="26181" xr:uid="{00000000-0005-0000-0000-0000D8800000}"/>
    <cellStyle name="40 % - Markeringsfarve5 3 7 4 2 4" xfId="41168" xr:uid="{00000000-0005-0000-0000-0000D9800000}"/>
    <cellStyle name="40 % - Markeringsfarve5 3 7 4 3" xfId="13142" xr:uid="{00000000-0005-0000-0000-0000DA800000}"/>
    <cellStyle name="40 % - Markeringsfarve5 3 7 4 3 2" xfId="29462" xr:uid="{00000000-0005-0000-0000-0000DB800000}"/>
    <cellStyle name="40 % - Markeringsfarve5 3 7 4 3 3" xfId="44427" xr:uid="{00000000-0005-0000-0000-0000DC800000}"/>
    <cellStyle name="40 % - Markeringsfarve5 3 7 4 4" xfId="22440" xr:uid="{00000000-0005-0000-0000-0000DD800000}"/>
    <cellStyle name="40 % - Markeringsfarve5 3 7 4 5" xfId="37428" xr:uid="{00000000-0005-0000-0000-0000DE800000}"/>
    <cellStyle name="40 % - Markeringsfarve5 3 7 5" xfId="6681" xr:uid="{00000000-0005-0000-0000-0000DF800000}"/>
    <cellStyle name="40 % - Markeringsfarve5 3 7 5 2" xfId="14177" xr:uid="{00000000-0005-0000-0000-0000E0800000}"/>
    <cellStyle name="40 % - Markeringsfarve5 3 7 5 2 2" xfId="30492" xr:uid="{00000000-0005-0000-0000-0000E1800000}"/>
    <cellStyle name="40 % - Markeringsfarve5 3 7 5 2 3" xfId="45456" xr:uid="{00000000-0005-0000-0000-0000E2800000}"/>
    <cellStyle name="40 % - Markeringsfarve5 3 7 5 3" xfId="23470" xr:uid="{00000000-0005-0000-0000-0000E3800000}"/>
    <cellStyle name="40 % - Markeringsfarve5 3 7 5 4" xfId="38457" xr:uid="{00000000-0005-0000-0000-0000E4800000}"/>
    <cellStyle name="40 % - Markeringsfarve5 3 7 6" xfId="13138" xr:uid="{00000000-0005-0000-0000-0000E5800000}"/>
    <cellStyle name="40 % - Markeringsfarve5 3 7 6 2" xfId="29458" xr:uid="{00000000-0005-0000-0000-0000E6800000}"/>
    <cellStyle name="40 % - Markeringsfarve5 3 7 6 3" xfId="44423" xr:uid="{00000000-0005-0000-0000-0000E7800000}"/>
    <cellStyle name="40 % - Markeringsfarve5 3 7 7" xfId="22436" xr:uid="{00000000-0005-0000-0000-0000E8800000}"/>
    <cellStyle name="40 % - Markeringsfarve5 3 7 8" xfId="37424" xr:uid="{00000000-0005-0000-0000-0000E9800000}"/>
    <cellStyle name="40 % - Markeringsfarve5 3 8" xfId="5006" xr:uid="{00000000-0005-0000-0000-0000EA800000}"/>
    <cellStyle name="40 % - Markeringsfarve5 3 8 2" xfId="5007" xr:uid="{00000000-0005-0000-0000-0000EB800000}"/>
    <cellStyle name="40 % - Markeringsfarve5 3 8 2 2" xfId="5008" xr:uid="{00000000-0005-0000-0000-0000EC800000}"/>
    <cellStyle name="40 % - Markeringsfarve5 3 8 2 2 2" xfId="8846" xr:uid="{00000000-0005-0000-0000-0000ED800000}"/>
    <cellStyle name="40 % - Markeringsfarve5 3 8 2 2 2 2" xfId="16325" xr:uid="{00000000-0005-0000-0000-0000EE800000}"/>
    <cellStyle name="40 % - Markeringsfarve5 3 8 2 2 2 2 2" xfId="32640" xr:uid="{00000000-0005-0000-0000-0000EF800000}"/>
    <cellStyle name="40 % - Markeringsfarve5 3 8 2 2 2 2 3" xfId="47604" xr:uid="{00000000-0005-0000-0000-0000F0800000}"/>
    <cellStyle name="40 % - Markeringsfarve5 3 8 2 2 2 3" xfId="25618" xr:uid="{00000000-0005-0000-0000-0000F1800000}"/>
    <cellStyle name="40 % - Markeringsfarve5 3 8 2 2 2 4" xfId="40605" xr:uid="{00000000-0005-0000-0000-0000F2800000}"/>
    <cellStyle name="40 % - Markeringsfarve5 3 8 2 2 3" xfId="13145" xr:uid="{00000000-0005-0000-0000-0000F3800000}"/>
    <cellStyle name="40 % - Markeringsfarve5 3 8 2 2 3 2" xfId="29465" xr:uid="{00000000-0005-0000-0000-0000F4800000}"/>
    <cellStyle name="40 % - Markeringsfarve5 3 8 2 2 3 3" xfId="44430" xr:uid="{00000000-0005-0000-0000-0000F5800000}"/>
    <cellStyle name="40 % - Markeringsfarve5 3 8 2 2 4" xfId="22443" xr:uid="{00000000-0005-0000-0000-0000F6800000}"/>
    <cellStyle name="40 % - Markeringsfarve5 3 8 2 2 5" xfId="37431" xr:uid="{00000000-0005-0000-0000-0000F7800000}"/>
    <cellStyle name="40 % - Markeringsfarve5 3 8 2 3" xfId="7339" xr:uid="{00000000-0005-0000-0000-0000F8800000}"/>
    <cellStyle name="40 % - Markeringsfarve5 3 8 2 3 2" xfId="14831" xr:uid="{00000000-0005-0000-0000-0000F9800000}"/>
    <cellStyle name="40 % - Markeringsfarve5 3 8 2 3 2 2" xfId="31146" xr:uid="{00000000-0005-0000-0000-0000FA800000}"/>
    <cellStyle name="40 % - Markeringsfarve5 3 8 2 3 2 3" xfId="46110" xr:uid="{00000000-0005-0000-0000-0000FB800000}"/>
    <cellStyle name="40 % - Markeringsfarve5 3 8 2 3 3" xfId="24124" xr:uid="{00000000-0005-0000-0000-0000FC800000}"/>
    <cellStyle name="40 % - Markeringsfarve5 3 8 2 3 4" xfId="39111" xr:uid="{00000000-0005-0000-0000-0000FD800000}"/>
    <cellStyle name="40 % - Markeringsfarve5 3 8 2 4" xfId="13144" xr:uid="{00000000-0005-0000-0000-0000FE800000}"/>
    <cellStyle name="40 % - Markeringsfarve5 3 8 2 4 2" xfId="29464" xr:uid="{00000000-0005-0000-0000-0000FF800000}"/>
    <cellStyle name="40 % - Markeringsfarve5 3 8 2 4 3" xfId="44429" xr:uid="{00000000-0005-0000-0000-000000810000}"/>
    <cellStyle name="40 % - Markeringsfarve5 3 8 2 5" xfId="22442" xr:uid="{00000000-0005-0000-0000-000001810000}"/>
    <cellStyle name="40 % - Markeringsfarve5 3 8 2 6" xfId="37430" xr:uid="{00000000-0005-0000-0000-000002810000}"/>
    <cellStyle name="40 % - Markeringsfarve5 3 8 3" xfId="5009" xr:uid="{00000000-0005-0000-0000-000003810000}"/>
    <cellStyle name="40 % - Markeringsfarve5 3 8 3 2" xfId="8123" xr:uid="{00000000-0005-0000-0000-000004810000}"/>
    <cellStyle name="40 % - Markeringsfarve5 3 8 3 2 2" xfId="15611" xr:uid="{00000000-0005-0000-0000-000005810000}"/>
    <cellStyle name="40 % - Markeringsfarve5 3 8 3 2 2 2" xfId="31926" xr:uid="{00000000-0005-0000-0000-000006810000}"/>
    <cellStyle name="40 % - Markeringsfarve5 3 8 3 2 2 3" xfId="46890" xr:uid="{00000000-0005-0000-0000-000007810000}"/>
    <cellStyle name="40 % - Markeringsfarve5 3 8 3 2 3" xfId="24904" xr:uid="{00000000-0005-0000-0000-000008810000}"/>
    <cellStyle name="40 % - Markeringsfarve5 3 8 3 2 4" xfId="39891" xr:uid="{00000000-0005-0000-0000-000009810000}"/>
    <cellStyle name="40 % - Markeringsfarve5 3 8 3 3" xfId="13146" xr:uid="{00000000-0005-0000-0000-00000A810000}"/>
    <cellStyle name="40 % - Markeringsfarve5 3 8 3 3 2" xfId="29466" xr:uid="{00000000-0005-0000-0000-00000B810000}"/>
    <cellStyle name="40 % - Markeringsfarve5 3 8 3 3 3" xfId="44431" xr:uid="{00000000-0005-0000-0000-00000C810000}"/>
    <cellStyle name="40 % - Markeringsfarve5 3 8 3 4" xfId="22444" xr:uid="{00000000-0005-0000-0000-00000D810000}"/>
    <cellStyle name="40 % - Markeringsfarve5 3 8 3 5" xfId="37432" xr:uid="{00000000-0005-0000-0000-00000E810000}"/>
    <cellStyle name="40 % - Markeringsfarve5 3 8 4" xfId="5010" xr:uid="{00000000-0005-0000-0000-00000F810000}"/>
    <cellStyle name="40 % - Markeringsfarve5 3 8 4 2" xfId="9154" xr:uid="{00000000-0005-0000-0000-000010810000}"/>
    <cellStyle name="40 % - Markeringsfarve5 3 8 4 2 2" xfId="16621" xr:uid="{00000000-0005-0000-0000-000011810000}"/>
    <cellStyle name="40 % - Markeringsfarve5 3 8 4 2 2 2" xfId="32936" xr:uid="{00000000-0005-0000-0000-000012810000}"/>
    <cellStyle name="40 % - Markeringsfarve5 3 8 4 2 2 3" xfId="47900" xr:uid="{00000000-0005-0000-0000-000013810000}"/>
    <cellStyle name="40 % - Markeringsfarve5 3 8 4 2 3" xfId="25914" xr:uid="{00000000-0005-0000-0000-000014810000}"/>
    <cellStyle name="40 % - Markeringsfarve5 3 8 4 2 4" xfId="40901" xr:uid="{00000000-0005-0000-0000-000015810000}"/>
    <cellStyle name="40 % - Markeringsfarve5 3 8 4 3" xfId="13147" xr:uid="{00000000-0005-0000-0000-000016810000}"/>
    <cellStyle name="40 % - Markeringsfarve5 3 8 4 3 2" xfId="29467" xr:uid="{00000000-0005-0000-0000-000017810000}"/>
    <cellStyle name="40 % - Markeringsfarve5 3 8 4 3 3" xfId="44432" xr:uid="{00000000-0005-0000-0000-000018810000}"/>
    <cellStyle name="40 % - Markeringsfarve5 3 8 4 4" xfId="22445" xr:uid="{00000000-0005-0000-0000-000019810000}"/>
    <cellStyle name="40 % - Markeringsfarve5 3 8 4 5" xfId="37433" xr:uid="{00000000-0005-0000-0000-00001A810000}"/>
    <cellStyle name="40 % - Markeringsfarve5 3 8 5" xfId="6682" xr:uid="{00000000-0005-0000-0000-00001B810000}"/>
    <cellStyle name="40 % - Markeringsfarve5 3 8 5 2" xfId="14178" xr:uid="{00000000-0005-0000-0000-00001C810000}"/>
    <cellStyle name="40 % - Markeringsfarve5 3 8 5 2 2" xfId="30493" xr:uid="{00000000-0005-0000-0000-00001D810000}"/>
    <cellStyle name="40 % - Markeringsfarve5 3 8 5 2 3" xfId="45457" xr:uid="{00000000-0005-0000-0000-00001E810000}"/>
    <cellStyle name="40 % - Markeringsfarve5 3 8 5 3" xfId="23471" xr:uid="{00000000-0005-0000-0000-00001F810000}"/>
    <cellStyle name="40 % - Markeringsfarve5 3 8 5 4" xfId="38458" xr:uid="{00000000-0005-0000-0000-000020810000}"/>
    <cellStyle name="40 % - Markeringsfarve5 3 8 6" xfId="13143" xr:uid="{00000000-0005-0000-0000-000021810000}"/>
    <cellStyle name="40 % - Markeringsfarve5 3 8 6 2" xfId="29463" xr:uid="{00000000-0005-0000-0000-000022810000}"/>
    <cellStyle name="40 % - Markeringsfarve5 3 8 6 3" xfId="44428" xr:uid="{00000000-0005-0000-0000-000023810000}"/>
    <cellStyle name="40 % - Markeringsfarve5 3 8 7" xfId="22441" xr:uid="{00000000-0005-0000-0000-000024810000}"/>
    <cellStyle name="40 % - Markeringsfarve5 3 8 8" xfId="37429" xr:uid="{00000000-0005-0000-0000-000025810000}"/>
    <cellStyle name="40 % - Markeringsfarve5 3 9" xfId="5011" xr:uid="{00000000-0005-0000-0000-000026810000}"/>
    <cellStyle name="40 % - Markeringsfarve5 3 9 2" xfId="5012" xr:uid="{00000000-0005-0000-0000-000027810000}"/>
    <cellStyle name="40 % - Markeringsfarve5 3 9 2 2" xfId="8184" xr:uid="{00000000-0005-0000-0000-000028810000}"/>
    <cellStyle name="40 % - Markeringsfarve5 3 9 2 2 2" xfId="15663" xr:uid="{00000000-0005-0000-0000-000029810000}"/>
    <cellStyle name="40 % - Markeringsfarve5 3 9 2 2 2 2" xfId="31978" xr:uid="{00000000-0005-0000-0000-00002A810000}"/>
    <cellStyle name="40 % - Markeringsfarve5 3 9 2 2 2 3" xfId="46942" xr:uid="{00000000-0005-0000-0000-00002B810000}"/>
    <cellStyle name="40 % - Markeringsfarve5 3 9 2 2 3" xfId="24956" xr:uid="{00000000-0005-0000-0000-00002C810000}"/>
    <cellStyle name="40 % - Markeringsfarve5 3 9 2 2 4" xfId="39943" xr:uid="{00000000-0005-0000-0000-00002D810000}"/>
    <cellStyle name="40 % - Markeringsfarve5 3 9 2 3" xfId="13149" xr:uid="{00000000-0005-0000-0000-00002E810000}"/>
    <cellStyle name="40 % - Markeringsfarve5 3 9 2 3 2" xfId="29469" xr:uid="{00000000-0005-0000-0000-00002F810000}"/>
    <cellStyle name="40 % - Markeringsfarve5 3 9 2 3 3" xfId="44434" xr:uid="{00000000-0005-0000-0000-000030810000}"/>
    <cellStyle name="40 % - Markeringsfarve5 3 9 2 4" xfId="22447" xr:uid="{00000000-0005-0000-0000-000031810000}"/>
    <cellStyle name="40 % - Markeringsfarve5 3 9 2 5" xfId="37435" xr:uid="{00000000-0005-0000-0000-000032810000}"/>
    <cellStyle name="40 % - Markeringsfarve5 3 9 3" xfId="6783" xr:uid="{00000000-0005-0000-0000-000033810000}"/>
    <cellStyle name="40 % - Markeringsfarve5 3 9 3 2" xfId="14278" xr:uid="{00000000-0005-0000-0000-000034810000}"/>
    <cellStyle name="40 % - Markeringsfarve5 3 9 3 2 2" xfId="30593" xr:uid="{00000000-0005-0000-0000-000035810000}"/>
    <cellStyle name="40 % - Markeringsfarve5 3 9 3 2 3" xfId="45557" xr:uid="{00000000-0005-0000-0000-000036810000}"/>
    <cellStyle name="40 % - Markeringsfarve5 3 9 3 3" xfId="23571" xr:uid="{00000000-0005-0000-0000-000037810000}"/>
    <cellStyle name="40 % - Markeringsfarve5 3 9 3 4" xfId="38558" xr:uid="{00000000-0005-0000-0000-000038810000}"/>
    <cellStyle name="40 % - Markeringsfarve5 3 9 4" xfId="13148" xr:uid="{00000000-0005-0000-0000-000039810000}"/>
    <cellStyle name="40 % - Markeringsfarve5 3 9 4 2" xfId="29468" xr:uid="{00000000-0005-0000-0000-00003A810000}"/>
    <cellStyle name="40 % - Markeringsfarve5 3 9 4 3" xfId="44433" xr:uid="{00000000-0005-0000-0000-00003B810000}"/>
    <cellStyle name="40 % - Markeringsfarve5 3 9 5" xfId="22446" xr:uid="{00000000-0005-0000-0000-00003C810000}"/>
    <cellStyle name="40 % - Markeringsfarve5 3 9 6" xfId="37434" xr:uid="{00000000-0005-0000-0000-00003D810000}"/>
    <cellStyle name="40 % - Markeringsfarve5 4" xfId="5013" xr:uid="{00000000-0005-0000-0000-00003E810000}"/>
    <cellStyle name="40 % - Markeringsfarve5 4 10" xfId="6683" xr:uid="{00000000-0005-0000-0000-00003F810000}"/>
    <cellStyle name="40 % - Markeringsfarve5 4 10 2" xfId="14179" xr:uid="{00000000-0005-0000-0000-000040810000}"/>
    <cellStyle name="40 % - Markeringsfarve5 4 10 2 2" xfId="30494" xr:uid="{00000000-0005-0000-0000-000041810000}"/>
    <cellStyle name="40 % - Markeringsfarve5 4 10 2 3" xfId="45458" xr:uid="{00000000-0005-0000-0000-000042810000}"/>
    <cellStyle name="40 % - Markeringsfarve5 4 10 3" xfId="23472" xr:uid="{00000000-0005-0000-0000-000043810000}"/>
    <cellStyle name="40 % - Markeringsfarve5 4 10 4" xfId="38459" xr:uid="{00000000-0005-0000-0000-000044810000}"/>
    <cellStyle name="40 % - Markeringsfarve5 4 11" xfId="13150" xr:uid="{00000000-0005-0000-0000-000045810000}"/>
    <cellStyle name="40 % - Markeringsfarve5 4 11 2" xfId="29470" xr:uid="{00000000-0005-0000-0000-000046810000}"/>
    <cellStyle name="40 % - Markeringsfarve5 4 11 3" xfId="44435" xr:uid="{00000000-0005-0000-0000-000047810000}"/>
    <cellStyle name="40 % - Markeringsfarve5 4 12" xfId="22448" xr:uid="{00000000-0005-0000-0000-000048810000}"/>
    <cellStyle name="40 % - Markeringsfarve5 4 13" xfId="37436" xr:uid="{00000000-0005-0000-0000-000049810000}"/>
    <cellStyle name="40 % - Markeringsfarve5 4 2" xfId="5014" xr:uid="{00000000-0005-0000-0000-00004A810000}"/>
    <cellStyle name="40 % - Markeringsfarve5 4 2 2" xfId="5015" xr:uid="{00000000-0005-0000-0000-00004B810000}"/>
    <cellStyle name="40 % - Markeringsfarve5 4 2 2 2" xfId="5016" xr:uid="{00000000-0005-0000-0000-00004C810000}"/>
    <cellStyle name="40 % - Markeringsfarve5 4 2 2 2 2" xfId="8328" xr:uid="{00000000-0005-0000-0000-00004D810000}"/>
    <cellStyle name="40 % - Markeringsfarve5 4 2 2 2 2 2" xfId="15807" xr:uid="{00000000-0005-0000-0000-00004E810000}"/>
    <cellStyle name="40 % - Markeringsfarve5 4 2 2 2 2 2 2" xfId="32122" xr:uid="{00000000-0005-0000-0000-00004F810000}"/>
    <cellStyle name="40 % - Markeringsfarve5 4 2 2 2 2 2 3" xfId="47086" xr:uid="{00000000-0005-0000-0000-000050810000}"/>
    <cellStyle name="40 % - Markeringsfarve5 4 2 2 2 2 3" xfId="25100" xr:uid="{00000000-0005-0000-0000-000051810000}"/>
    <cellStyle name="40 % - Markeringsfarve5 4 2 2 2 2 4" xfId="40087" xr:uid="{00000000-0005-0000-0000-000052810000}"/>
    <cellStyle name="40 % - Markeringsfarve5 4 2 2 2 3" xfId="13153" xr:uid="{00000000-0005-0000-0000-000053810000}"/>
    <cellStyle name="40 % - Markeringsfarve5 4 2 2 2 3 2" xfId="29473" xr:uid="{00000000-0005-0000-0000-000054810000}"/>
    <cellStyle name="40 % - Markeringsfarve5 4 2 2 2 3 3" xfId="44438" xr:uid="{00000000-0005-0000-0000-000055810000}"/>
    <cellStyle name="40 % - Markeringsfarve5 4 2 2 2 4" xfId="22451" xr:uid="{00000000-0005-0000-0000-000056810000}"/>
    <cellStyle name="40 % - Markeringsfarve5 4 2 2 2 5" xfId="37439" xr:uid="{00000000-0005-0000-0000-000057810000}"/>
    <cellStyle name="40 % - Markeringsfarve5 4 2 2 3" xfId="6903" xr:uid="{00000000-0005-0000-0000-000058810000}"/>
    <cellStyle name="40 % - Markeringsfarve5 4 2 2 3 2" xfId="14398" xr:uid="{00000000-0005-0000-0000-000059810000}"/>
    <cellStyle name="40 % - Markeringsfarve5 4 2 2 3 2 2" xfId="30713" xr:uid="{00000000-0005-0000-0000-00005A810000}"/>
    <cellStyle name="40 % - Markeringsfarve5 4 2 2 3 2 3" xfId="45677" xr:uid="{00000000-0005-0000-0000-00005B810000}"/>
    <cellStyle name="40 % - Markeringsfarve5 4 2 2 3 3" xfId="23691" xr:uid="{00000000-0005-0000-0000-00005C810000}"/>
    <cellStyle name="40 % - Markeringsfarve5 4 2 2 3 4" xfId="38678" xr:uid="{00000000-0005-0000-0000-00005D810000}"/>
    <cellStyle name="40 % - Markeringsfarve5 4 2 2 4" xfId="13152" xr:uid="{00000000-0005-0000-0000-00005E810000}"/>
    <cellStyle name="40 % - Markeringsfarve5 4 2 2 4 2" xfId="29472" xr:uid="{00000000-0005-0000-0000-00005F810000}"/>
    <cellStyle name="40 % - Markeringsfarve5 4 2 2 4 3" xfId="44437" xr:uid="{00000000-0005-0000-0000-000060810000}"/>
    <cellStyle name="40 % - Markeringsfarve5 4 2 2 5" xfId="22450" xr:uid="{00000000-0005-0000-0000-000061810000}"/>
    <cellStyle name="40 % - Markeringsfarve5 4 2 2 6" xfId="37438" xr:uid="{00000000-0005-0000-0000-000062810000}"/>
    <cellStyle name="40 % - Markeringsfarve5 4 2 3" xfId="5017" xr:uid="{00000000-0005-0000-0000-000063810000}"/>
    <cellStyle name="40 % - Markeringsfarve5 4 2 3 2" xfId="7558" xr:uid="{00000000-0005-0000-0000-000064810000}"/>
    <cellStyle name="40 % - Markeringsfarve5 4 2 3 2 2" xfId="15047" xr:uid="{00000000-0005-0000-0000-000065810000}"/>
    <cellStyle name="40 % - Markeringsfarve5 4 2 3 2 2 2" xfId="31362" xr:uid="{00000000-0005-0000-0000-000066810000}"/>
    <cellStyle name="40 % - Markeringsfarve5 4 2 3 2 2 3" xfId="46326" xr:uid="{00000000-0005-0000-0000-000067810000}"/>
    <cellStyle name="40 % - Markeringsfarve5 4 2 3 2 3" xfId="24340" xr:uid="{00000000-0005-0000-0000-000068810000}"/>
    <cellStyle name="40 % - Markeringsfarve5 4 2 3 2 4" xfId="39327" xr:uid="{00000000-0005-0000-0000-000069810000}"/>
    <cellStyle name="40 % - Markeringsfarve5 4 2 3 3" xfId="13154" xr:uid="{00000000-0005-0000-0000-00006A810000}"/>
    <cellStyle name="40 % - Markeringsfarve5 4 2 3 3 2" xfId="29474" xr:uid="{00000000-0005-0000-0000-00006B810000}"/>
    <cellStyle name="40 % - Markeringsfarve5 4 2 3 3 3" xfId="44439" xr:uid="{00000000-0005-0000-0000-00006C810000}"/>
    <cellStyle name="40 % - Markeringsfarve5 4 2 3 4" xfId="22452" xr:uid="{00000000-0005-0000-0000-00006D810000}"/>
    <cellStyle name="40 % - Markeringsfarve5 4 2 3 5" xfId="37440" xr:uid="{00000000-0005-0000-0000-00006E810000}"/>
    <cellStyle name="40 % - Markeringsfarve5 4 2 4" xfId="5018" xr:uid="{00000000-0005-0000-0000-00006F810000}"/>
    <cellStyle name="40 % - Markeringsfarve5 4 2 4 2" xfId="9427" xr:uid="{00000000-0005-0000-0000-000070810000}"/>
    <cellStyle name="40 % - Markeringsfarve5 4 2 4 2 2" xfId="16881" xr:uid="{00000000-0005-0000-0000-000071810000}"/>
    <cellStyle name="40 % - Markeringsfarve5 4 2 4 2 2 2" xfId="33196" xr:uid="{00000000-0005-0000-0000-000072810000}"/>
    <cellStyle name="40 % - Markeringsfarve5 4 2 4 2 2 3" xfId="48160" xr:uid="{00000000-0005-0000-0000-000073810000}"/>
    <cellStyle name="40 % - Markeringsfarve5 4 2 4 2 3" xfId="26174" xr:uid="{00000000-0005-0000-0000-000074810000}"/>
    <cellStyle name="40 % - Markeringsfarve5 4 2 4 2 4" xfId="41161" xr:uid="{00000000-0005-0000-0000-000075810000}"/>
    <cellStyle name="40 % - Markeringsfarve5 4 2 4 3" xfId="13155" xr:uid="{00000000-0005-0000-0000-000076810000}"/>
    <cellStyle name="40 % - Markeringsfarve5 4 2 4 3 2" xfId="29475" xr:uid="{00000000-0005-0000-0000-000077810000}"/>
    <cellStyle name="40 % - Markeringsfarve5 4 2 4 3 3" xfId="44440" xr:uid="{00000000-0005-0000-0000-000078810000}"/>
    <cellStyle name="40 % - Markeringsfarve5 4 2 4 4" xfId="22453" xr:uid="{00000000-0005-0000-0000-000079810000}"/>
    <cellStyle name="40 % - Markeringsfarve5 4 2 4 5" xfId="37441" xr:uid="{00000000-0005-0000-0000-00007A810000}"/>
    <cellStyle name="40 % - Markeringsfarve5 4 2 5" xfId="6684" xr:uid="{00000000-0005-0000-0000-00007B810000}"/>
    <cellStyle name="40 % - Markeringsfarve5 4 2 5 2" xfId="14180" xr:uid="{00000000-0005-0000-0000-00007C810000}"/>
    <cellStyle name="40 % - Markeringsfarve5 4 2 5 2 2" xfId="30495" xr:uid="{00000000-0005-0000-0000-00007D810000}"/>
    <cellStyle name="40 % - Markeringsfarve5 4 2 5 2 3" xfId="45459" xr:uid="{00000000-0005-0000-0000-00007E810000}"/>
    <cellStyle name="40 % - Markeringsfarve5 4 2 5 3" xfId="23473" xr:uid="{00000000-0005-0000-0000-00007F810000}"/>
    <cellStyle name="40 % - Markeringsfarve5 4 2 5 4" xfId="38460" xr:uid="{00000000-0005-0000-0000-000080810000}"/>
    <cellStyle name="40 % - Markeringsfarve5 4 2 6" xfId="13151" xr:uid="{00000000-0005-0000-0000-000081810000}"/>
    <cellStyle name="40 % - Markeringsfarve5 4 2 6 2" xfId="29471" xr:uid="{00000000-0005-0000-0000-000082810000}"/>
    <cellStyle name="40 % - Markeringsfarve5 4 2 6 3" xfId="44436" xr:uid="{00000000-0005-0000-0000-000083810000}"/>
    <cellStyle name="40 % - Markeringsfarve5 4 2 7" xfId="22449" xr:uid="{00000000-0005-0000-0000-000084810000}"/>
    <cellStyle name="40 % - Markeringsfarve5 4 2 8" xfId="37437" xr:uid="{00000000-0005-0000-0000-000085810000}"/>
    <cellStyle name="40 % - Markeringsfarve5 4 3" xfId="5019" xr:uid="{00000000-0005-0000-0000-000086810000}"/>
    <cellStyle name="40 % - Markeringsfarve5 4 3 2" xfId="5020" xr:uid="{00000000-0005-0000-0000-000087810000}"/>
    <cellStyle name="40 % - Markeringsfarve5 4 3 2 2" xfId="5021" xr:uid="{00000000-0005-0000-0000-000088810000}"/>
    <cellStyle name="40 % - Markeringsfarve5 4 3 2 2 2" xfId="8495" xr:uid="{00000000-0005-0000-0000-000089810000}"/>
    <cellStyle name="40 % - Markeringsfarve5 4 3 2 2 2 2" xfId="15974" xr:uid="{00000000-0005-0000-0000-00008A810000}"/>
    <cellStyle name="40 % - Markeringsfarve5 4 3 2 2 2 2 2" xfId="32289" xr:uid="{00000000-0005-0000-0000-00008B810000}"/>
    <cellStyle name="40 % - Markeringsfarve5 4 3 2 2 2 2 3" xfId="47253" xr:uid="{00000000-0005-0000-0000-00008C810000}"/>
    <cellStyle name="40 % - Markeringsfarve5 4 3 2 2 2 3" xfId="25267" xr:uid="{00000000-0005-0000-0000-00008D810000}"/>
    <cellStyle name="40 % - Markeringsfarve5 4 3 2 2 2 4" xfId="40254" xr:uid="{00000000-0005-0000-0000-00008E810000}"/>
    <cellStyle name="40 % - Markeringsfarve5 4 3 2 2 3" xfId="13158" xr:uid="{00000000-0005-0000-0000-00008F810000}"/>
    <cellStyle name="40 % - Markeringsfarve5 4 3 2 2 3 2" xfId="29478" xr:uid="{00000000-0005-0000-0000-000090810000}"/>
    <cellStyle name="40 % - Markeringsfarve5 4 3 2 2 3 3" xfId="44443" xr:uid="{00000000-0005-0000-0000-000091810000}"/>
    <cellStyle name="40 % - Markeringsfarve5 4 3 2 2 4" xfId="22456" xr:uid="{00000000-0005-0000-0000-000092810000}"/>
    <cellStyle name="40 % - Markeringsfarve5 4 3 2 2 5" xfId="37444" xr:uid="{00000000-0005-0000-0000-000093810000}"/>
    <cellStyle name="40 % - Markeringsfarve5 4 3 2 3" xfId="7041" xr:uid="{00000000-0005-0000-0000-000094810000}"/>
    <cellStyle name="40 % - Markeringsfarve5 4 3 2 3 2" xfId="14536" xr:uid="{00000000-0005-0000-0000-000095810000}"/>
    <cellStyle name="40 % - Markeringsfarve5 4 3 2 3 2 2" xfId="30851" xr:uid="{00000000-0005-0000-0000-000096810000}"/>
    <cellStyle name="40 % - Markeringsfarve5 4 3 2 3 2 3" xfId="45815" xr:uid="{00000000-0005-0000-0000-000097810000}"/>
    <cellStyle name="40 % - Markeringsfarve5 4 3 2 3 3" xfId="23829" xr:uid="{00000000-0005-0000-0000-000098810000}"/>
    <cellStyle name="40 % - Markeringsfarve5 4 3 2 3 4" xfId="38816" xr:uid="{00000000-0005-0000-0000-000099810000}"/>
    <cellStyle name="40 % - Markeringsfarve5 4 3 2 4" xfId="13157" xr:uid="{00000000-0005-0000-0000-00009A810000}"/>
    <cellStyle name="40 % - Markeringsfarve5 4 3 2 4 2" xfId="29477" xr:uid="{00000000-0005-0000-0000-00009B810000}"/>
    <cellStyle name="40 % - Markeringsfarve5 4 3 2 4 3" xfId="44442" xr:uid="{00000000-0005-0000-0000-00009C810000}"/>
    <cellStyle name="40 % - Markeringsfarve5 4 3 2 5" xfId="22455" xr:uid="{00000000-0005-0000-0000-00009D810000}"/>
    <cellStyle name="40 % - Markeringsfarve5 4 3 2 6" xfId="37443" xr:uid="{00000000-0005-0000-0000-00009E810000}"/>
    <cellStyle name="40 % - Markeringsfarve5 4 3 3" xfId="5022" xr:uid="{00000000-0005-0000-0000-00009F810000}"/>
    <cellStyle name="40 % - Markeringsfarve5 4 3 3 2" xfId="7725" xr:uid="{00000000-0005-0000-0000-0000A0810000}"/>
    <cellStyle name="40 % - Markeringsfarve5 4 3 3 2 2" xfId="15214" xr:uid="{00000000-0005-0000-0000-0000A1810000}"/>
    <cellStyle name="40 % - Markeringsfarve5 4 3 3 2 2 2" xfId="31529" xr:uid="{00000000-0005-0000-0000-0000A2810000}"/>
    <cellStyle name="40 % - Markeringsfarve5 4 3 3 2 2 3" xfId="46493" xr:uid="{00000000-0005-0000-0000-0000A3810000}"/>
    <cellStyle name="40 % - Markeringsfarve5 4 3 3 2 3" xfId="24507" xr:uid="{00000000-0005-0000-0000-0000A4810000}"/>
    <cellStyle name="40 % - Markeringsfarve5 4 3 3 2 4" xfId="39494" xr:uid="{00000000-0005-0000-0000-0000A5810000}"/>
    <cellStyle name="40 % - Markeringsfarve5 4 3 3 3" xfId="13159" xr:uid="{00000000-0005-0000-0000-0000A6810000}"/>
    <cellStyle name="40 % - Markeringsfarve5 4 3 3 3 2" xfId="29479" xr:uid="{00000000-0005-0000-0000-0000A7810000}"/>
    <cellStyle name="40 % - Markeringsfarve5 4 3 3 3 3" xfId="44444" xr:uid="{00000000-0005-0000-0000-0000A8810000}"/>
    <cellStyle name="40 % - Markeringsfarve5 4 3 3 4" xfId="22457" xr:uid="{00000000-0005-0000-0000-0000A9810000}"/>
    <cellStyle name="40 % - Markeringsfarve5 4 3 3 5" xfId="37445" xr:uid="{00000000-0005-0000-0000-0000AA810000}"/>
    <cellStyle name="40 % - Markeringsfarve5 4 3 4" xfId="5023" xr:uid="{00000000-0005-0000-0000-0000AB810000}"/>
    <cellStyle name="40 % - Markeringsfarve5 4 3 4 2" xfId="9148" xr:uid="{00000000-0005-0000-0000-0000AC810000}"/>
    <cellStyle name="40 % - Markeringsfarve5 4 3 4 2 2" xfId="16615" xr:uid="{00000000-0005-0000-0000-0000AD810000}"/>
    <cellStyle name="40 % - Markeringsfarve5 4 3 4 2 2 2" xfId="32930" xr:uid="{00000000-0005-0000-0000-0000AE810000}"/>
    <cellStyle name="40 % - Markeringsfarve5 4 3 4 2 2 3" xfId="47894" xr:uid="{00000000-0005-0000-0000-0000AF810000}"/>
    <cellStyle name="40 % - Markeringsfarve5 4 3 4 2 3" xfId="25908" xr:uid="{00000000-0005-0000-0000-0000B0810000}"/>
    <cellStyle name="40 % - Markeringsfarve5 4 3 4 2 4" xfId="40895" xr:uid="{00000000-0005-0000-0000-0000B1810000}"/>
    <cellStyle name="40 % - Markeringsfarve5 4 3 4 3" xfId="13160" xr:uid="{00000000-0005-0000-0000-0000B2810000}"/>
    <cellStyle name="40 % - Markeringsfarve5 4 3 4 3 2" xfId="29480" xr:uid="{00000000-0005-0000-0000-0000B3810000}"/>
    <cellStyle name="40 % - Markeringsfarve5 4 3 4 3 3" xfId="44445" xr:uid="{00000000-0005-0000-0000-0000B4810000}"/>
    <cellStyle name="40 % - Markeringsfarve5 4 3 4 4" xfId="22458" xr:uid="{00000000-0005-0000-0000-0000B5810000}"/>
    <cellStyle name="40 % - Markeringsfarve5 4 3 4 5" xfId="37446" xr:uid="{00000000-0005-0000-0000-0000B6810000}"/>
    <cellStyle name="40 % - Markeringsfarve5 4 3 5" xfId="6685" xr:uid="{00000000-0005-0000-0000-0000B7810000}"/>
    <cellStyle name="40 % - Markeringsfarve5 4 3 5 2" xfId="14181" xr:uid="{00000000-0005-0000-0000-0000B8810000}"/>
    <cellStyle name="40 % - Markeringsfarve5 4 3 5 2 2" xfId="30496" xr:uid="{00000000-0005-0000-0000-0000B9810000}"/>
    <cellStyle name="40 % - Markeringsfarve5 4 3 5 2 3" xfId="45460" xr:uid="{00000000-0005-0000-0000-0000BA810000}"/>
    <cellStyle name="40 % - Markeringsfarve5 4 3 5 3" xfId="23474" xr:uid="{00000000-0005-0000-0000-0000BB810000}"/>
    <cellStyle name="40 % - Markeringsfarve5 4 3 5 4" xfId="38461" xr:uid="{00000000-0005-0000-0000-0000BC810000}"/>
    <cellStyle name="40 % - Markeringsfarve5 4 3 6" xfId="13156" xr:uid="{00000000-0005-0000-0000-0000BD810000}"/>
    <cellStyle name="40 % - Markeringsfarve5 4 3 6 2" xfId="29476" xr:uid="{00000000-0005-0000-0000-0000BE810000}"/>
    <cellStyle name="40 % - Markeringsfarve5 4 3 6 3" xfId="44441" xr:uid="{00000000-0005-0000-0000-0000BF810000}"/>
    <cellStyle name="40 % - Markeringsfarve5 4 3 7" xfId="22454" xr:uid="{00000000-0005-0000-0000-0000C0810000}"/>
    <cellStyle name="40 % - Markeringsfarve5 4 3 8" xfId="37442" xr:uid="{00000000-0005-0000-0000-0000C1810000}"/>
    <cellStyle name="40 % - Markeringsfarve5 4 4" xfId="5024" xr:uid="{00000000-0005-0000-0000-0000C2810000}"/>
    <cellStyle name="40 % - Markeringsfarve5 4 4 2" xfId="5025" xr:uid="{00000000-0005-0000-0000-0000C3810000}"/>
    <cellStyle name="40 % - Markeringsfarve5 4 4 2 2" xfId="5026" xr:uid="{00000000-0005-0000-0000-0000C4810000}"/>
    <cellStyle name="40 % - Markeringsfarve5 4 4 2 2 2" xfId="8566" xr:uid="{00000000-0005-0000-0000-0000C5810000}"/>
    <cellStyle name="40 % - Markeringsfarve5 4 4 2 2 2 2" xfId="16045" xr:uid="{00000000-0005-0000-0000-0000C6810000}"/>
    <cellStyle name="40 % - Markeringsfarve5 4 4 2 2 2 2 2" xfId="32360" xr:uid="{00000000-0005-0000-0000-0000C7810000}"/>
    <cellStyle name="40 % - Markeringsfarve5 4 4 2 2 2 2 3" xfId="47324" xr:uid="{00000000-0005-0000-0000-0000C8810000}"/>
    <cellStyle name="40 % - Markeringsfarve5 4 4 2 2 2 3" xfId="25338" xr:uid="{00000000-0005-0000-0000-0000C9810000}"/>
    <cellStyle name="40 % - Markeringsfarve5 4 4 2 2 2 4" xfId="40325" xr:uid="{00000000-0005-0000-0000-0000CA810000}"/>
    <cellStyle name="40 % - Markeringsfarve5 4 4 2 2 3" xfId="13163" xr:uid="{00000000-0005-0000-0000-0000CB810000}"/>
    <cellStyle name="40 % - Markeringsfarve5 4 4 2 2 3 2" xfId="29483" xr:uid="{00000000-0005-0000-0000-0000CC810000}"/>
    <cellStyle name="40 % - Markeringsfarve5 4 4 2 2 3 3" xfId="44448" xr:uid="{00000000-0005-0000-0000-0000CD810000}"/>
    <cellStyle name="40 % - Markeringsfarve5 4 4 2 2 4" xfId="22461" xr:uid="{00000000-0005-0000-0000-0000CE810000}"/>
    <cellStyle name="40 % - Markeringsfarve5 4 4 2 2 5" xfId="37449" xr:uid="{00000000-0005-0000-0000-0000CF810000}"/>
    <cellStyle name="40 % - Markeringsfarve5 4 4 2 3" xfId="7105" xr:uid="{00000000-0005-0000-0000-0000D0810000}"/>
    <cellStyle name="40 % - Markeringsfarve5 4 4 2 3 2" xfId="14597" xr:uid="{00000000-0005-0000-0000-0000D1810000}"/>
    <cellStyle name="40 % - Markeringsfarve5 4 4 2 3 2 2" xfId="30912" xr:uid="{00000000-0005-0000-0000-0000D2810000}"/>
    <cellStyle name="40 % - Markeringsfarve5 4 4 2 3 2 3" xfId="45876" xr:uid="{00000000-0005-0000-0000-0000D3810000}"/>
    <cellStyle name="40 % - Markeringsfarve5 4 4 2 3 3" xfId="23890" xr:uid="{00000000-0005-0000-0000-0000D4810000}"/>
    <cellStyle name="40 % - Markeringsfarve5 4 4 2 3 4" xfId="38877" xr:uid="{00000000-0005-0000-0000-0000D5810000}"/>
    <cellStyle name="40 % - Markeringsfarve5 4 4 2 4" xfId="13162" xr:uid="{00000000-0005-0000-0000-0000D6810000}"/>
    <cellStyle name="40 % - Markeringsfarve5 4 4 2 4 2" xfId="29482" xr:uid="{00000000-0005-0000-0000-0000D7810000}"/>
    <cellStyle name="40 % - Markeringsfarve5 4 4 2 4 3" xfId="44447" xr:uid="{00000000-0005-0000-0000-0000D8810000}"/>
    <cellStyle name="40 % - Markeringsfarve5 4 4 2 5" xfId="22460" xr:uid="{00000000-0005-0000-0000-0000D9810000}"/>
    <cellStyle name="40 % - Markeringsfarve5 4 4 2 6" xfId="37448" xr:uid="{00000000-0005-0000-0000-0000DA810000}"/>
    <cellStyle name="40 % - Markeringsfarve5 4 4 3" xfId="5027" xr:uid="{00000000-0005-0000-0000-0000DB810000}"/>
    <cellStyle name="40 % - Markeringsfarve5 4 4 3 2" xfId="7842" xr:uid="{00000000-0005-0000-0000-0000DC810000}"/>
    <cellStyle name="40 % - Markeringsfarve5 4 4 3 2 2" xfId="15330" xr:uid="{00000000-0005-0000-0000-0000DD810000}"/>
    <cellStyle name="40 % - Markeringsfarve5 4 4 3 2 2 2" xfId="31645" xr:uid="{00000000-0005-0000-0000-0000DE810000}"/>
    <cellStyle name="40 % - Markeringsfarve5 4 4 3 2 2 3" xfId="46609" xr:uid="{00000000-0005-0000-0000-0000DF810000}"/>
    <cellStyle name="40 % - Markeringsfarve5 4 4 3 2 3" xfId="24623" xr:uid="{00000000-0005-0000-0000-0000E0810000}"/>
    <cellStyle name="40 % - Markeringsfarve5 4 4 3 2 4" xfId="39610" xr:uid="{00000000-0005-0000-0000-0000E1810000}"/>
    <cellStyle name="40 % - Markeringsfarve5 4 4 3 3" xfId="13164" xr:uid="{00000000-0005-0000-0000-0000E2810000}"/>
    <cellStyle name="40 % - Markeringsfarve5 4 4 3 3 2" xfId="29484" xr:uid="{00000000-0005-0000-0000-0000E3810000}"/>
    <cellStyle name="40 % - Markeringsfarve5 4 4 3 3 3" xfId="44449" xr:uid="{00000000-0005-0000-0000-0000E4810000}"/>
    <cellStyle name="40 % - Markeringsfarve5 4 4 3 4" xfId="22462" xr:uid="{00000000-0005-0000-0000-0000E5810000}"/>
    <cellStyle name="40 % - Markeringsfarve5 4 4 3 5" xfId="37450" xr:uid="{00000000-0005-0000-0000-0000E6810000}"/>
    <cellStyle name="40 % - Markeringsfarve5 4 4 4" xfId="5028" xr:uid="{00000000-0005-0000-0000-0000E7810000}"/>
    <cellStyle name="40 % - Markeringsfarve5 4 4 4 2" xfId="9374" xr:uid="{00000000-0005-0000-0000-0000E8810000}"/>
    <cellStyle name="40 % - Markeringsfarve5 4 4 4 2 2" xfId="16833" xr:uid="{00000000-0005-0000-0000-0000E9810000}"/>
    <cellStyle name="40 % - Markeringsfarve5 4 4 4 2 2 2" xfId="33148" xr:uid="{00000000-0005-0000-0000-0000EA810000}"/>
    <cellStyle name="40 % - Markeringsfarve5 4 4 4 2 2 3" xfId="48112" xr:uid="{00000000-0005-0000-0000-0000EB810000}"/>
    <cellStyle name="40 % - Markeringsfarve5 4 4 4 2 3" xfId="26126" xr:uid="{00000000-0005-0000-0000-0000EC810000}"/>
    <cellStyle name="40 % - Markeringsfarve5 4 4 4 2 4" xfId="41113" xr:uid="{00000000-0005-0000-0000-0000ED810000}"/>
    <cellStyle name="40 % - Markeringsfarve5 4 4 4 3" xfId="13165" xr:uid="{00000000-0005-0000-0000-0000EE810000}"/>
    <cellStyle name="40 % - Markeringsfarve5 4 4 4 3 2" xfId="29485" xr:uid="{00000000-0005-0000-0000-0000EF810000}"/>
    <cellStyle name="40 % - Markeringsfarve5 4 4 4 3 3" xfId="44450" xr:uid="{00000000-0005-0000-0000-0000F0810000}"/>
    <cellStyle name="40 % - Markeringsfarve5 4 4 4 4" xfId="22463" xr:uid="{00000000-0005-0000-0000-0000F1810000}"/>
    <cellStyle name="40 % - Markeringsfarve5 4 4 4 5" xfId="37451" xr:uid="{00000000-0005-0000-0000-0000F2810000}"/>
    <cellStyle name="40 % - Markeringsfarve5 4 4 5" xfId="6686" xr:uid="{00000000-0005-0000-0000-0000F3810000}"/>
    <cellStyle name="40 % - Markeringsfarve5 4 4 5 2" xfId="14182" xr:uid="{00000000-0005-0000-0000-0000F4810000}"/>
    <cellStyle name="40 % - Markeringsfarve5 4 4 5 2 2" xfId="30497" xr:uid="{00000000-0005-0000-0000-0000F5810000}"/>
    <cellStyle name="40 % - Markeringsfarve5 4 4 5 2 3" xfId="45461" xr:uid="{00000000-0005-0000-0000-0000F6810000}"/>
    <cellStyle name="40 % - Markeringsfarve5 4 4 5 3" xfId="23475" xr:uid="{00000000-0005-0000-0000-0000F7810000}"/>
    <cellStyle name="40 % - Markeringsfarve5 4 4 5 4" xfId="38462" xr:uid="{00000000-0005-0000-0000-0000F8810000}"/>
    <cellStyle name="40 % - Markeringsfarve5 4 4 6" xfId="13161" xr:uid="{00000000-0005-0000-0000-0000F9810000}"/>
    <cellStyle name="40 % - Markeringsfarve5 4 4 6 2" xfId="29481" xr:uid="{00000000-0005-0000-0000-0000FA810000}"/>
    <cellStyle name="40 % - Markeringsfarve5 4 4 6 3" xfId="44446" xr:uid="{00000000-0005-0000-0000-0000FB810000}"/>
    <cellStyle name="40 % - Markeringsfarve5 4 4 7" xfId="22459" xr:uid="{00000000-0005-0000-0000-0000FC810000}"/>
    <cellStyle name="40 % - Markeringsfarve5 4 4 8" xfId="37447" xr:uid="{00000000-0005-0000-0000-0000FD810000}"/>
    <cellStyle name="40 % - Markeringsfarve5 4 5" xfId="5029" xr:uid="{00000000-0005-0000-0000-0000FE810000}"/>
    <cellStyle name="40 % - Markeringsfarve5 4 5 2" xfId="5030" xr:uid="{00000000-0005-0000-0000-0000FF810000}"/>
    <cellStyle name="40 % - Markeringsfarve5 4 5 2 2" xfId="5031" xr:uid="{00000000-0005-0000-0000-000000820000}"/>
    <cellStyle name="40 % - Markeringsfarve5 4 5 2 2 2" xfId="8683" xr:uid="{00000000-0005-0000-0000-000001820000}"/>
    <cellStyle name="40 % - Markeringsfarve5 4 5 2 2 2 2" xfId="16162" xr:uid="{00000000-0005-0000-0000-000002820000}"/>
    <cellStyle name="40 % - Markeringsfarve5 4 5 2 2 2 2 2" xfId="32477" xr:uid="{00000000-0005-0000-0000-000003820000}"/>
    <cellStyle name="40 % - Markeringsfarve5 4 5 2 2 2 2 3" xfId="47441" xr:uid="{00000000-0005-0000-0000-000004820000}"/>
    <cellStyle name="40 % - Markeringsfarve5 4 5 2 2 2 3" xfId="25455" xr:uid="{00000000-0005-0000-0000-000005820000}"/>
    <cellStyle name="40 % - Markeringsfarve5 4 5 2 2 2 4" xfId="40442" xr:uid="{00000000-0005-0000-0000-000006820000}"/>
    <cellStyle name="40 % - Markeringsfarve5 4 5 2 2 3" xfId="13168" xr:uid="{00000000-0005-0000-0000-000007820000}"/>
    <cellStyle name="40 % - Markeringsfarve5 4 5 2 2 3 2" xfId="29488" xr:uid="{00000000-0005-0000-0000-000008820000}"/>
    <cellStyle name="40 % - Markeringsfarve5 4 5 2 2 3 3" xfId="44453" xr:uid="{00000000-0005-0000-0000-000009820000}"/>
    <cellStyle name="40 % - Markeringsfarve5 4 5 2 2 4" xfId="22466" xr:uid="{00000000-0005-0000-0000-00000A820000}"/>
    <cellStyle name="40 % - Markeringsfarve5 4 5 2 2 5" xfId="37454" xr:uid="{00000000-0005-0000-0000-00000B820000}"/>
    <cellStyle name="40 % - Markeringsfarve5 4 5 2 3" xfId="7204" xr:uid="{00000000-0005-0000-0000-00000C820000}"/>
    <cellStyle name="40 % - Markeringsfarve5 4 5 2 3 2" xfId="14696" xr:uid="{00000000-0005-0000-0000-00000D820000}"/>
    <cellStyle name="40 % - Markeringsfarve5 4 5 2 3 2 2" xfId="31011" xr:uid="{00000000-0005-0000-0000-00000E820000}"/>
    <cellStyle name="40 % - Markeringsfarve5 4 5 2 3 2 3" xfId="45975" xr:uid="{00000000-0005-0000-0000-00000F820000}"/>
    <cellStyle name="40 % - Markeringsfarve5 4 5 2 3 3" xfId="23989" xr:uid="{00000000-0005-0000-0000-000010820000}"/>
    <cellStyle name="40 % - Markeringsfarve5 4 5 2 3 4" xfId="38976" xr:uid="{00000000-0005-0000-0000-000011820000}"/>
    <cellStyle name="40 % - Markeringsfarve5 4 5 2 4" xfId="13167" xr:uid="{00000000-0005-0000-0000-000012820000}"/>
    <cellStyle name="40 % - Markeringsfarve5 4 5 2 4 2" xfId="29487" xr:uid="{00000000-0005-0000-0000-000013820000}"/>
    <cellStyle name="40 % - Markeringsfarve5 4 5 2 4 3" xfId="44452" xr:uid="{00000000-0005-0000-0000-000014820000}"/>
    <cellStyle name="40 % - Markeringsfarve5 4 5 2 5" xfId="22465" xr:uid="{00000000-0005-0000-0000-000015820000}"/>
    <cellStyle name="40 % - Markeringsfarve5 4 5 2 6" xfId="37453" xr:uid="{00000000-0005-0000-0000-000016820000}"/>
    <cellStyle name="40 % - Markeringsfarve5 4 5 3" xfId="5032" xr:uid="{00000000-0005-0000-0000-000017820000}"/>
    <cellStyle name="40 % - Markeringsfarve5 4 5 3 2" xfId="7959" xr:uid="{00000000-0005-0000-0000-000018820000}"/>
    <cellStyle name="40 % - Markeringsfarve5 4 5 3 2 2" xfId="15447" xr:uid="{00000000-0005-0000-0000-000019820000}"/>
    <cellStyle name="40 % - Markeringsfarve5 4 5 3 2 2 2" xfId="31762" xr:uid="{00000000-0005-0000-0000-00001A820000}"/>
    <cellStyle name="40 % - Markeringsfarve5 4 5 3 2 2 3" xfId="46726" xr:uid="{00000000-0005-0000-0000-00001B820000}"/>
    <cellStyle name="40 % - Markeringsfarve5 4 5 3 2 3" xfId="24740" xr:uid="{00000000-0005-0000-0000-00001C820000}"/>
    <cellStyle name="40 % - Markeringsfarve5 4 5 3 2 4" xfId="39727" xr:uid="{00000000-0005-0000-0000-00001D820000}"/>
    <cellStyle name="40 % - Markeringsfarve5 4 5 3 3" xfId="13169" xr:uid="{00000000-0005-0000-0000-00001E820000}"/>
    <cellStyle name="40 % - Markeringsfarve5 4 5 3 3 2" xfId="29489" xr:uid="{00000000-0005-0000-0000-00001F820000}"/>
    <cellStyle name="40 % - Markeringsfarve5 4 5 3 3 3" xfId="44454" xr:uid="{00000000-0005-0000-0000-000020820000}"/>
    <cellStyle name="40 % - Markeringsfarve5 4 5 3 4" xfId="22467" xr:uid="{00000000-0005-0000-0000-000021820000}"/>
    <cellStyle name="40 % - Markeringsfarve5 4 5 3 5" xfId="37455" xr:uid="{00000000-0005-0000-0000-000022820000}"/>
    <cellStyle name="40 % - Markeringsfarve5 4 5 4" xfId="5033" xr:uid="{00000000-0005-0000-0000-000023820000}"/>
    <cellStyle name="40 % - Markeringsfarve5 4 5 4 2" xfId="9099" xr:uid="{00000000-0005-0000-0000-000024820000}"/>
    <cellStyle name="40 % - Markeringsfarve5 4 5 4 2 2" xfId="16570" xr:uid="{00000000-0005-0000-0000-000025820000}"/>
    <cellStyle name="40 % - Markeringsfarve5 4 5 4 2 2 2" xfId="32885" xr:uid="{00000000-0005-0000-0000-000026820000}"/>
    <cellStyle name="40 % - Markeringsfarve5 4 5 4 2 2 3" xfId="47849" xr:uid="{00000000-0005-0000-0000-000027820000}"/>
    <cellStyle name="40 % - Markeringsfarve5 4 5 4 2 3" xfId="25863" xr:uid="{00000000-0005-0000-0000-000028820000}"/>
    <cellStyle name="40 % - Markeringsfarve5 4 5 4 2 4" xfId="40850" xr:uid="{00000000-0005-0000-0000-000029820000}"/>
    <cellStyle name="40 % - Markeringsfarve5 4 5 4 3" xfId="13170" xr:uid="{00000000-0005-0000-0000-00002A820000}"/>
    <cellStyle name="40 % - Markeringsfarve5 4 5 4 3 2" xfId="29490" xr:uid="{00000000-0005-0000-0000-00002B820000}"/>
    <cellStyle name="40 % - Markeringsfarve5 4 5 4 3 3" xfId="44455" xr:uid="{00000000-0005-0000-0000-00002C820000}"/>
    <cellStyle name="40 % - Markeringsfarve5 4 5 4 4" xfId="22468" xr:uid="{00000000-0005-0000-0000-00002D820000}"/>
    <cellStyle name="40 % - Markeringsfarve5 4 5 4 5" xfId="37456" xr:uid="{00000000-0005-0000-0000-00002E820000}"/>
    <cellStyle name="40 % - Markeringsfarve5 4 5 5" xfId="6687" xr:uid="{00000000-0005-0000-0000-00002F820000}"/>
    <cellStyle name="40 % - Markeringsfarve5 4 5 5 2" xfId="14183" xr:uid="{00000000-0005-0000-0000-000030820000}"/>
    <cellStyle name="40 % - Markeringsfarve5 4 5 5 2 2" xfId="30498" xr:uid="{00000000-0005-0000-0000-000031820000}"/>
    <cellStyle name="40 % - Markeringsfarve5 4 5 5 2 3" xfId="45462" xr:uid="{00000000-0005-0000-0000-000032820000}"/>
    <cellStyle name="40 % - Markeringsfarve5 4 5 5 3" xfId="23476" xr:uid="{00000000-0005-0000-0000-000033820000}"/>
    <cellStyle name="40 % - Markeringsfarve5 4 5 5 4" xfId="38463" xr:uid="{00000000-0005-0000-0000-000034820000}"/>
    <cellStyle name="40 % - Markeringsfarve5 4 5 6" xfId="13166" xr:uid="{00000000-0005-0000-0000-000035820000}"/>
    <cellStyle name="40 % - Markeringsfarve5 4 5 6 2" xfId="29486" xr:uid="{00000000-0005-0000-0000-000036820000}"/>
    <cellStyle name="40 % - Markeringsfarve5 4 5 6 3" xfId="44451" xr:uid="{00000000-0005-0000-0000-000037820000}"/>
    <cellStyle name="40 % - Markeringsfarve5 4 5 7" xfId="22464" xr:uid="{00000000-0005-0000-0000-000038820000}"/>
    <cellStyle name="40 % - Markeringsfarve5 4 5 8" xfId="37452" xr:uid="{00000000-0005-0000-0000-000039820000}"/>
    <cellStyle name="40 % - Markeringsfarve5 4 6" xfId="5034" xr:uid="{00000000-0005-0000-0000-00003A820000}"/>
    <cellStyle name="40 % - Markeringsfarve5 4 6 2" xfId="5035" xr:uid="{00000000-0005-0000-0000-00003B820000}"/>
    <cellStyle name="40 % - Markeringsfarve5 4 6 2 2" xfId="5036" xr:uid="{00000000-0005-0000-0000-00003C820000}"/>
    <cellStyle name="40 % - Markeringsfarve5 4 6 2 2 2" xfId="8849" xr:uid="{00000000-0005-0000-0000-00003D820000}"/>
    <cellStyle name="40 % - Markeringsfarve5 4 6 2 2 2 2" xfId="16328" xr:uid="{00000000-0005-0000-0000-00003E820000}"/>
    <cellStyle name="40 % - Markeringsfarve5 4 6 2 2 2 2 2" xfId="32643" xr:uid="{00000000-0005-0000-0000-00003F820000}"/>
    <cellStyle name="40 % - Markeringsfarve5 4 6 2 2 2 2 3" xfId="47607" xr:uid="{00000000-0005-0000-0000-000040820000}"/>
    <cellStyle name="40 % - Markeringsfarve5 4 6 2 2 2 3" xfId="25621" xr:uid="{00000000-0005-0000-0000-000041820000}"/>
    <cellStyle name="40 % - Markeringsfarve5 4 6 2 2 2 4" xfId="40608" xr:uid="{00000000-0005-0000-0000-000042820000}"/>
    <cellStyle name="40 % - Markeringsfarve5 4 6 2 2 3" xfId="13173" xr:uid="{00000000-0005-0000-0000-000043820000}"/>
    <cellStyle name="40 % - Markeringsfarve5 4 6 2 2 3 2" xfId="29493" xr:uid="{00000000-0005-0000-0000-000044820000}"/>
    <cellStyle name="40 % - Markeringsfarve5 4 6 2 2 3 3" xfId="44458" xr:uid="{00000000-0005-0000-0000-000045820000}"/>
    <cellStyle name="40 % - Markeringsfarve5 4 6 2 2 4" xfId="22471" xr:uid="{00000000-0005-0000-0000-000046820000}"/>
    <cellStyle name="40 % - Markeringsfarve5 4 6 2 2 5" xfId="37459" xr:uid="{00000000-0005-0000-0000-000047820000}"/>
    <cellStyle name="40 % - Markeringsfarve5 4 6 2 3" xfId="7342" xr:uid="{00000000-0005-0000-0000-000048820000}"/>
    <cellStyle name="40 % - Markeringsfarve5 4 6 2 3 2" xfId="14834" xr:uid="{00000000-0005-0000-0000-000049820000}"/>
    <cellStyle name="40 % - Markeringsfarve5 4 6 2 3 2 2" xfId="31149" xr:uid="{00000000-0005-0000-0000-00004A820000}"/>
    <cellStyle name="40 % - Markeringsfarve5 4 6 2 3 2 3" xfId="46113" xr:uid="{00000000-0005-0000-0000-00004B820000}"/>
    <cellStyle name="40 % - Markeringsfarve5 4 6 2 3 3" xfId="24127" xr:uid="{00000000-0005-0000-0000-00004C820000}"/>
    <cellStyle name="40 % - Markeringsfarve5 4 6 2 3 4" xfId="39114" xr:uid="{00000000-0005-0000-0000-00004D820000}"/>
    <cellStyle name="40 % - Markeringsfarve5 4 6 2 4" xfId="13172" xr:uid="{00000000-0005-0000-0000-00004E820000}"/>
    <cellStyle name="40 % - Markeringsfarve5 4 6 2 4 2" xfId="29492" xr:uid="{00000000-0005-0000-0000-00004F820000}"/>
    <cellStyle name="40 % - Markeringsfarve5 4 6 2 4 3" xfId="44457" xr:uid="{00000000-0005-0000-0000-000050820000}"/>
    <cellStyle name="40 % - Markeringsfarve5 4 6 2 5" xfId="22470" xr:uid="{00000000-0005-0000-0000-000051820000}"/>
    <cellStyle name="40 % - Markeringsfarve5 4 6 2 6" xfId="37458" xr:uid="{00000000-0005-0000-0000-000052820000}"/>
    <cellStyle name="40 % - Markeringsfarve5 4 6 3" xfId="5037" xr:uid="{00000000-0005-0000-0000-000053820000}"/>
    <cellStyle name="40 % - Markeringsfarve5 4 6 3 2" xfId="8126" xr:uid="{00000000-0005-0000-0000-000054820000}"/>
    <cellStyle name="40 % - Markeringsfarve5 4 6 3 2 2" xfId="15614" xr:uid="{00000000-0005-0000-0000-000055820000}"/>
    <cellStyle name="40 % - Markeringsfarve5 4 6 3 2 2 2" xfId="31929" xr:uid="{00000000-0005-0000-0000-000056820000}"/>
    <cellStyle name="40 % - Markeringsfarve5 4 6 3 2 2 3" xfId="46893" xr:uid="{00000000-0005-0000-0000-000057820000}"/>
    <cellStyle name="40 % - Markeringsfarve5 4 6 3 2 3" xfId="24907" xr:uid="{00000000-0005-0000-0000-000058820000}"/>
    <cellStyle name="40 % - Markeringsfarve5 4 6 3 2 4" xfId="39894" xr:uid="{00000000-0005-0000-0000-000059820000}"/>
    <cellStyle name="40 % - Markeringsfarve5 4 6 3 3" xfId="13174" xr:uid="{00000000-0005-0000-0000-00005A820000}"/>
    <cellStyle name="40 % - Markeringsfarve5 4 6 3 3 2" xfId="29494" xr:uid="{00000000-0005-0000-0000-00005B820000}"/>
    <cellStyle name="40 % - Markeringsfarve5 4 6 3 3 3" xfId="44459" xr:uid="{00000000-0005-0000-0000-00005C820000}"/>
    <cellStyle name="40 % - Markeringsfarve5 4 6 3 4" xfId="22472" xr:uid="{00000000-0005-0000-0000-00005D820000}"/>
    <cellStyle name="40 % - Markeringsfarve5 4 6 3 5" xfId="37460" xr:uid="{00000000-0005-0000-0000-00005E820000}"/>
    <cellStyle name="40 % - Markeringsfarve5 4 6 4" xfId="5038" xr:uid="{00000000-0005-0000-0000-00005F820000}"/>
    <cellStyle name="40 % - Markeringsfarve5 4 6 4 2" xfId="9335" xr:uid="{00000000-0005-0000-0000-000060820000}"/>
    <cellStyle name="40 % - Markeringsfarve5 4 6 4 2 2" xfId="16796" xr:uid="{00000000-0005-0000-0000-000061820000}"/>
    <cellStyle name="40 % - Markeringsfarve5 4 6 4 2 2 2" xfId="33111" xr:uid="{00000000-0005-0000-0000-000062820000}"/>
    <cellStyle name="40 % - Markeringsfarve5 4 6 4 2 2 3" xfId="48075" xr:uid="{00000000-0005-0000-0000-000063820000}"/>
    <cellStyle name="40 % - Markeringsfarve5 4 6 4 2 3" xfId="26089" xr:uid="{00000000-0005-0000-0000-000064820000}"/>
    <cellStyle name="40 % - Markeringsfarve5 4 6 4 2 4" xfId="41076" xr:uid="{00000000-0005-0000-0000-000065820000}"/>
    <cellStyle name="40 % - Markeringsfarve5 4 6 4 3" xfId="13175" xr:uid="{00000000-0005-0000-0000-000066820000}"/>
    <cellStyle name="40 % - Markeringsfarve5 4 6 4 3 2" xfId="29495" xr:uid="{00000000-0005-0000-0000-000067820000}"/>
    <cellStyle name="40 % - Markeringsfarve5 4 6 4 3 3" xfId="44460" xr:uid="{00000000-0005-0000-0000-000068820000}"/>
    <cellStyle name="40 % - Markeringsfarve5 4 6 4 4" xfId="22473" xr:uid="{00000000-0005-0000-0000-000069820000}"/>
    <cellStyle name="40 % - Markeringsfarve5 4 6 4 5" xfId="37461" xr:uid="{00000000-0005-0000-0000-00006A820000}"/>
    <cellStyle name="40 % - Markeringsfarve5 4 6 5" xfId="6688" xr:uid="{00000000-0005-0000-0000-00006B820000}"/>
    <cellStyle name="40 % - Markeringsfarve5 4 6 5 2" xfId="14184" xr:uid="{00000000-0005-0000-0000-00006C820000}"/>
    <cellStyle name="40 % - Markeringsfarve5 4 6 5 2 2" xfId="30499" xr:uid="{00000000-0005-0000-0000-00006D820000}"/>
    <cellStyle name="40 % - Markeringsfarve5 4 6 5 2 3" xfId="45463" xr:uid="{00000000-0005-0000-0000-00006E820000}"/>
    <cellStyle name="40 % - Markeringsfarve5 4 6 5 3" xfId="23477" xr:uid="{00000000-0005-0000-0000-00006F820000}"/>
    <cellStyle name="40 % - Markeringsfarve5 4 6 5 4" xfId="38464" xr:uid="{00000000-0005-0000-0000-000070820000}"/>
    <cellStyle name="40 % - Markeringsfarve5 4 6 6" xfId="13171" xr:uid="{00000000-0005-0000-0000-000071820000}"/>
    <cellStyle name="40 % - Markeringsfarve5 4 6 6 2" xfId="29491" xr:uid="{00000000-0005-0000-0000-000072820000}"/>
    <cellStyle name="40 % - Markeringsfarve5 4 6 6 3" xfId="44456" xr:uid="{00000000-0005-0000-0000-000073820000}"/>
    <cellStyle name="40 % - Markeringsfarve5 4 6 7" xfId="22469" xr:uid="{00000000-0005-0000-0000-000074820000}"/>
    <cellStyle name="40 % - Markeringsfarve5 4 6 8" xfId="37457" xr:uid="{00000000-0005-0000-0000-000075820000}"/>
    <cellStyle name="40 % - Markeringsfarve5 4 7" xfId="5039" xr:uid="{00000000-0005-0000-0000-000076820000}"/>
    <cellStyle name="40 % - Markeringsfarve5 4 7 2" xfId="5040" xr:uid="{00000000-0005-0000-0000-000077820000}"/>
    <cellStyle name="40 % - Markeringsfarve5 4 7 2 2" xfId="8209" xr:uid="{00000000-0005-0000-0000-000078820000}"/>
    <cellStyle name="40 % - Markeringsfarve5 4 7 2 2 2" xfId="15688" xr:uid="{00000000-0005-0000-0000-000079820000}"/>
    <cellStyle name="40 % - Markeringsfarve5 4 7 2 2 2 2" xfId="32003" xr:uid="{00000000-0005-0000-0000-00007A820000}"/>
    <cellStyle name="40 % - Markeringsfarve5 4 7 2 2 2 3" xfId="46967" xr:uid="{00000000-0005-0000-0000-00007B820000}"/>
    <cellStyle name="40 % - Markeringsfarve5 4 7 2 2 3" xfId="24981" xr:uid="{00000000-0005-0000-0000-00007C820000}"/>
    <cellStyle name="40 % - Markeringsfarve5 4 7 2 2 4" xfId="39968" xr:uid="{00000000-0005-0000-0000-00007D820000}"/>
    <cellStyle name="40 % - Markeringsfarve5 4 7 2 3" xfId="13177" xr:uid="{00000000-0005-0000-0000-00007E820000}"/>
    <cellStyle name="40 % - Markeringsfarve5 4 7 2 3 2" xfId="29497" xr:uid="{00000000-0005-0000-0000-00007F820000}"/>
    <cellStyle name="40 % - Markeringsfarve5 4 7 2 3 3" xfId="44462" xr:uid="{00000000-0005-0000-0000-000080820000}"/>
    <cellStyle name="40 % - Markeringsfarve5 4 7 2 4" xfId="22475" xr:uid="{00000000-0005-0000-0000-000081820000}"/>
    <cellStyle name="40 % - Markeringsfarve5 4 7 2 5" xfId="37463" xr:uid="{00000000-0005-0000-0000-000082820000}"/>
    <cellStyle name="40 % - Markeringsfarve5 4 7 3" xfId="6804" xr:uid="{00000000-0005-0000-0000-000083820000}"/>
    <cellStyle name="40 % - Markeringsfarve5 4 7 3 2" xfId="14299" xr:uid="{00000000-0005-0000-0000-000084820000}"/>
    <cellStyle name="40 % - Markeringsfarve5 4 7 3 2 2" xfId="30614" xr:uid="{00000000-0005-0000-0000-000085820000}"/>
    <cellStyle name="40 % - Markeringsfarve5 4 7 3 2 3" xfId="45578" xr:uid="{00000000-0005-0000-0000-000086820000}"/>
    <cellStyle name="40 % - Markeringsfarve5 4 7 3 3" xfId="23592" xr:uid="{00000000-0005-0000-0000-000087820000}"/>
    <cellStyle name="40 % - Markeringsfarve5 4 7 3 4" xfId="38579" xr:uid="{00000000-0005-0000-0000-000088820000}"/>
    <cellStyle name="40 % - Markeringsfarve5 4 7 4" xfId="13176" xr:uid="{00000000-0005-0000-0000-000089820000}"/>
    <cellStyle name="40 % - Markeringsfarve5 4 7 4 2" xfId="29496" xr:uid="{00000000-0005-0000-0000-00008A820000}"/>
    <cellStyle name="40 % - Markeringsfarve5 4 7 4 3" xfId="44461" xr:uid="{00000000-0005-0000-0000-00008B820000}"/>
    <cellStyle name="40 % - Markeringsfarve5 4 7 5" xfId="22474" xr:uid="{00000000-0005-0000-0000-00008C820000}"/>
    <cellStyle name="40 % - Markeringsfarve5 4 7 6" xfId="37462" xr:uid="{00000000-0005-0000-0000-00008D820000}"/>
    <cellStyle name="40 % - Markeringsfarve5 4 8" xfId="5041" xr:uid="{00000000-0005-0000-0000-00008E820000}"/>
    <cellStyle name="40 % - Markeringsfarve5 4 8 2" xfId="7437" xr:uid="{00000000-0005-0000-0000-00008F820000}"/>
    <cellStyle name="40 % - Markeringsfarve5 4 8 2 2" xfId="14926" xr:uid="{00000000-0005-0000-0000-000090820000}"/>
    <cellStyle name="40 % - Markeringsfarve5 4 8 2 2 2" xfId="31241" xr:uid="{00000000-0005-0000-0000-000091820000}"/>
    <cellStyle name="40 % - Markeringsfarve5 4 8 2 2 3" xfId="46205" xr:uid="{00000000-0005-0000-0000-000092820000}"/>
    <cellStyle name="40 % - Markeringsfarve5 4 8 2 3" xfId="24219" xr:uid="{00000000-0005-0000-0000-000093820000}"/>
    <cellStyle name="40 % - Markeringsfarve5 4 8 2 4" xfId="39206" xr:uid="{00000000-0005-0000-0000-000094820000}"/>
    <cellStyle name="40 % - Markeringsfarve5 4 8 3" xfId="13178" xr:uid="{00000000-0005-0000-0000-000095820000}"/>
    <cellStyle name="40 % - Markeringsfarve5 4 8 3 2" xfId="29498" xr:uid="{00000000-0005-0000-0000-000096820000}"/>
    <cellStyle name="40 % - Markeringsfarve5 4 8 3 3" xfId="44463" xr:uid="{00000000-0005-0000-0000-000097820000}"/>
    <cellStyle name="40 % - Markeringsfarve5 4 8 4" xfId="22476" xr:uid="{00000000-0005-0000-0000-000098820000}"/>
    <cellStyle name="40 % - Markeringsfarve5 4 8 5" xfId="37464" xr:uid="{00000000-0005-0000-0000-000099820000}"/>
    <cellStyle name="40 % - Markeringsfarve5 4 9" xfId="5042" xr:uid="{00000000-0005-0000-0000-00009A820000}"/>
    <cellStyle name="40 % - Markeringsfarve5 4 9 2" xfId="7764" xr:uid="{00000000-0005-0000-0000-00009B820000}"/>
    <cellStyle name="40 % - Markeringsfarve5 4 9 2 2" xfId="15252" xr:uid="{00000000-0005-0000-0000-00009C820000}"/>
    <cellStyle name="40 % - Markeringsfarve5 4 9 2 2 2" xfId="31567" xr:uid="{00000000-0005-0000-0000-00009D820000}"/>
    <cellStyle name="40 % - Markeringsfarve5 4 9 2 2 3" xfId="46531" xr:uid="{00000000-0005-0000-0000-00009E820000}"/>
    <cellStyle name="40 % - Markeringsfarve5 4 9 2 3" xfId="24545" xr:uid="{00000000-0005-0000-0000-00009F820000}"/>
    <cellStyle name="40 % - Markeringsfarve5 4 9 2 4" xfId="39532" xr:uid="{00000000-0005-0000-0000-0000A0820000}"/>
    <cellStyle name="40 % - Markeringsfarve5 4 9 3" xfId="13179" xr:uid="{00000000-0005-0000-0000-0000A1820000}"/>
    <cellStyle name="40 % - Markeringsfarve5 4 9 3 2" xfId="29499" xr:uid="{00000000-0005-0000-0000-0000A2820000}"/>
    <cellStyle name="40 % - Markeringsfarve5 4 9 3 3" xfId="44464" xr:uid="{00000000-0005-0000-0000-0000A3820000}"/>
    <cellStyle name="40 % - Markeringsfarve5 4 9 4" xfId="22477" xr:uid="{00000000-0005-0000-0000-0000A4820000}"/>
    <cellStyle name="40 % - Markeringsfarve5 4 9 5" xfId="37465" xr:uid="{00000000-0005-0000-0000-0000A5820000}"/>
    <cellStyle name="40 % - Markeringsfarve5 5" xfId="5043" xr:uid="{00000000-0005-0000-0000-0000A6820000}"/>
    <cellStyle name="40 % - Markeringsfarve5 5 10" xfId="6689" xr:uid="{00000000-0005-0000-0000-0000A7820000}"/>
    <cellStyle name="40 % - Markeringsfarve5 5 10 2" xfId="14185" xr:uid="{00000000-0005-0000-0000-0000A8820000}"/>
    <cellStyle name="40 % - Markeringsfarve5 5 10 2 2" xfId="30500" xr:uid="{00000000-0005-0000-0000-0000A9820000}"/>
    <cellStyle name="40 % - Markeringsfarve5 5 10 2 3" xfId="45464" xr:uid="{00000000-0005-0000-0000-0000AA820000}"/>
    <cellStyle name="40 % - Markeringsfarve5 5 10 3" xfId="23478" xr:uid="{00000000-0005-0000-0000-0000AB820000}"/>
    <cellStyle name="40 % - Markeringsfarve5 5 10 4" xfId="38465" xr:uid="{00000000-0005-0000-0000-0000AC820000}"/>
    <cellStyle name="40 % - Markeringsfarve5 5 11" xfId="13180" xr:uid="{00000000-0005-0000-0000-0000AD820000}"/>
    <cellStyle name="40 % - Markeringsfarve5 5 11 2" xfId="29500" xr:uid="{00000000-0005-0000-0000-0000AE820000}"/>
    <cellStyle name="40 % - Markeringsfarve5 5 11 3" xfId="44465" xr:uid="{00000000-0005-0000-0000-0000AF820000}"/>
    <cellStyle name="40 % - Markeringsfarve5 5 12" xfId="22478" xr:uid="{00000000-0005-0000-0000-0000B0820000}"/>
    <cellStyle name="40 % - Markeringsfarve5 5 13" xfId="37466" xr:uid="{00000000-0005-0000-0000-0000B1820000}"/>
    <cellStyle name="40 % - Markeringsfarve5 5 2" xfId="5044" xr:uid="{00000000-0005-0000-0000-0000B2820000}"/>
    <cellStyle name="40 % - Markeringsfarve5 5 2 2" xfId="5045" xr:uid="{00000000-0005-0000-0000-0000B3820000}"/>
    <cellStyle name="40 % - Markeringsfarve5 5 2 2 2" xfId="5046" xr:uid="{00000000-0005-0000-0000-0000B4820000}"/>
    <cellStyle name="40 % - Markeringsfarve5 5 2 2 2 2" xfId="8367" xr:uid="{00000000-0005-0000-0000-0000B5820000}"/>
    <cellStyle name="40 % - Markeringsfarve5 5 2 2 2 2 2" xfId="15846" xr:uid="{00000000-0005-0000-0000-0000B6820000}"/>
    <cellStyle name="40 % - Markeringsfarve5 5 2 2 2 2 2 2" xfId="32161" xr:uid="{00000000-0005-0000-0000-0000B7820000}"/>
    <cellStyle name="40 % - Markeringsfarve5 5 2 2 2 2 2 3" xfId="47125" xr:uid="{00000000-0005-0000-0000-0000B8820000}"/>
    <cellStyle name="40 % - Markeringsfarve5 5 2 2 2 2 3" xfId="25139" xr:uid="{00000000-0005-0000-0000-0000B9820000}"/>
    <cellStyle name="40 % - Markeringsfarve5 5 2 2 2 2 4" xfId="40126" xr:uid="{00000000-0005-0000-0000-0000BA820000}"/>
    <cellStyle name="40 % - Markeringsfarve5 5 2 2 2 3" xfId="13183" xr:uid="{00000000-0005-0000-0000-0000BB820000}"/>
    <cellStyle name="40 % - Markeringsfarve5 5 2 2 2 3 2" xfId="29503" xr:uid="{00000000-0005-0000-0000-0000BC820000}"/>
    <cellStyle name="40 % - Markeringsfarve5 5 2 2 2 3 3" xfId="44468" xr:uid="{00000000-0005-0000-0000-0000BD820000}"/>
    <cellStyle name="40 % - Markeringsfarve5 5 2 2 2 4" xfId="22481" xr:uid="{00000000-0005-0000-0000-0000BE820000}"/>
    <cellStyle name="40 % - Markeringsfarve5 5 2 2 2 5" xfId="37469" xr:uid="{00000000-0005-0000-0000-0000BF820000}"/>
    <cellStyle name="40 % - Markeringsfarve5 5 2 2 3" xfId="6936" xr:uid="{00000000-0005-0000-0000-0000C0820000}"/>
    <cellStyle name="40 % - Markeringsfarve5 5 2 2 3 2" xfId="14431" xr:uid="{00000000-0005-0000-0000-0000C1820000}"/>
    <cellStyle name="40 % - Markeringsfarve5 5 2 2 3 2 2" xfId="30746" xr:uid="{00000000-0005-0000-0000-0000C2820000}"/>
    <cellStyle name="40 % - Markeringsfarve5 5 2 2 3 2 3" xfId="45710" xr:uid="{00000000-0005-0000-0000-0000C3820000}"/>
    <cellStyle name="40 % - Markeringsfarve5 5 2 2 3 3" xfId="23724" xr:uid="{00000000-0005-0000-0000-0000C4820000}"/>
    <cellStyle name="40 % - Markeringsfarve5 5 2 2 3 4" xfId="38711" xr:uid="{00000000-0005-0000-0000-0000C5820000}"/>
    <cellStyle name="40 % - Markeringsfarve5 5 2 2 4" xfId="13182" xr:uid="{00000000-0005-0000-0000-0000C6820000}"/>
    <cellStyle name="40 % - Markeringsfarve5 5 2 2 4 2" xfId="29502" xr:uid="{00000000-0005-0000-0000-0000C7820000}"/>
    <cellStyle name="40 % - Markeringsfarve5 5 2 2 4 3" xfId="44467" xr:uid="{00000000-0005-0000-0000-0000C8820000}"/>
    <cellStyle name="40 % - Markeringsfarve5 5 2 2 5" xfId="22480" xr:uid="{00000000-0005-0000-0000-0000C9820000}"/>
    <cellStyle name="40 % - Markeringsfarve5 5 2 2 6" xfId="37468" xr:uid="{00000000-0005-0000-0000-0000CA820000}"/>
    <cellStyle name="40 % - Markeringsfarve5 5 2 3" xfId="5047" xr:uid="{00000000-0005-0000-0000-0000CB820000}"/>
    <cellStyle name="40 % - Markeringsfarve5 5 2 3 2" xfId="7597" xr:uid="{00000000-0005-0000-0000-0000CC820000}"/>
    <cellStyle name="40 % - Markeringsfarve5 5 2 3 2 2" xfId="15086" xr:uid="{00000000-0005-0000-0000-0000CD820000}"/>
    <cellStyle name="40 % - Markeringsfarve5 5 2 3 2 2 2" xfId="31401" xr:uid="{00000000-0005-0000-0000-0000CE820000}"/>
    <cellStyle name="40 % - Markeringsfarve5 5 2 3 2 2 3" xfId="46365" xr:uid="{00000000-0005-0000-0000-0000CF820000}"/>
    <cellStyle name="40 % - Markeringsfarve5 5 2 3 2 3" xfId="24379" xr:uid="{00000000-0005-0000-0000-0000D0820000}"/>
    <cellStyle name="40 % - Markeringsfarve5 5 2 3 2 4" xfId="39366" xr:uid="{00000000-0005-0000-0000-0000D1820000}"/>
    <cellStyle name="40 % - Markeringsfarve5 5 2 3 3" xfId="13184" xr:uid="{00000000-0005-0000-0000-0000D2820000}"/>
    <cellStyle name="40 % - Markeringsfarve5 5 2 3 3 2" xfId="29504" xr:uid="{00000000-0005-0000-0000-0000D3820000}"/>
    <cellStyle name="40 % - Markeringsfarve5 5 2 3 3 3" xfId="44469" xr:uid="{00000000-0005-0000-0000-0000D4820000}"/>
    <cellStyle name="40 % - Markeringsfarve5 5 2 3 4" xfId="22482" xr:uid="{00000000-0005-0000-0000-0000D5820000}"/>
    <cellStyle name="40 % - Markeringsfarve5 5 2 3 5" xfId="37470" xr:uid="{00000000-0005-0000-0000-0000D6820000}"/>
    <cellStyle name="40 % - Markeringsfarve5 5 2 4" xfId="5048" xr:uid="{00000000-0005-0000-0000-0000D7820000}"/>
    <cellStyle name="40 % - Markeringsfarve5 5 2 4 2" xfId="9244" xr:uid="{00000000-0005-0000-0000-0000D8820000}"/>
    <cellStyle name="40 % - Markeringsfarve5 5 2 4 2 2" xfId="16709" xr:uid="{00000000-0005-0000-0000-0000D9820000}"/>
    <cellStyle name="40 % - Markeringsfarve5 5 2 4 2 2 2" xfId="33024" xr:uid="{00000000-0005-0000-0000-0000DA820000}"/>
    <cellStyle name="40 % - Markeringsfarve5 5 2 4 2 2 3" xfId="47988" xr:uid="{00000000-0005-0000-0000-0000DB820000}"/>
    <cellStyle name="40 % - Markeringsfarve5 5 2 4 2 3" xfId="26002" xr:uid="{00000000-0005-0000-0000-0000DC820000}"/>
    <cellStyle name="40 % - Markeringsfarve5 5 2 4 2 4" xfId="40989" xr:uid="{00000000-0005-0000-0000-0000DD820000}"/>
    <cellStyle name="40 % - Markeringsfarve5 5 2 4 3" xfId="13185" xr:uid="{00000000-0005-0000-0000-0000DE820000}"/>
    <cellStyle name="40 % - Markeringsfarve5 5 2 4 3 2" xfId="29505" xr:uid="{00000000-0005-0000-0000-0000DF820000}"/>
    <cellStyle name="40 % - Markeringsfarve5 5 2 4 3 3" xfId="44470" xr:uid="{00000000-0005-0000-0000-0000E0820000}"/>
    <cellStyle name="40 % - Markeringsfarve5 5 2 4 4" xfId="22483" xr:uid="{00000000-0005-0000-0000-0000E1820000}"/>
    <cellStyle name="40 % - Markeringsfarve5 5 2 4 5" xfId="37471" xr:uid="{00000000-0005-0000-0000-0000E2820000}"/>
    <cellStyle name="40 % - Markeringsfarve5 5 2 5" xfId="6690" xr:uid="{00000000-0005-0000-0000-0000E3820000}"/>
    <cellStyle name="40 % - Markeringsfarve5 5 2 5 2" xfId="14186" xr:uid="{00000000-0005-0000-0000-0000E4820000}"/>
    <cellStyle name="40 % - Markeringsfarve5 5 2 5 2 2" xfId="30501" xr:uid="{00000000-0005-0000-0000-0000E5820000}"/>
    <cellStyle name="40 % - Markeringsfarve5 5 2 5 2 3" xfId="45465" xr:uid="{00000000-0005-0000-0000-0000E6820000}"/>
    <cellStyle name="40 % - Markeringsfarve5 5 2 5 3" xfId="23479" xr:uid="{00000000-0005-0000-0000-0000E7820000}"/>
    <cellStyle name="40 % - Markeringsfarve5 5 2 5 4" xfId="38466" xr:uid="{00000000-0005-0000-0000-0000E8820000}"/>
    <cellStyle name="40 % - Markeringsfarve5 5 2 6" xfId="13181" xr:uid="{00000000-0005-0000-0000-0000E9820000}"/>
    <cellStyle name="40 % - Markeringsfarve5 5 2 6 2" xfId="29501" xr:uid="{00000000-0005-0000-0000-0000EA820000}"/>
    <cellStyle name="40 % - Markeringsfarve5 5 2 6 3" xfId="44466" xr:uid="{00000000-0005-0000-0000-0000EB820000}"/>
    <cellStyle name="40 % - Markeringsfarve5 5 2 7" xfId="22479" xr:uid="{00000000-0005-0000-0000-0000EC820000}"/>
    <cellStyle name="40 % - Markeringsfarve5 5 2 8" xfId="37467" xr:uid="{00000000-0005-0000-0000-0000ED820000}"/>
    <cellStyle name="40 % - Markeringsfarve5 5 3" xfId="5049" xr:uid="{00000000-0005-0000-0000-0000EE820000}"/>
    <cellStyle name="40 % - Markeringsfarve5 5 3 2" xfId="5050" xr:uid="{00000000-0005-0000-0000-0000EF820000}"/>
    <cellStyle name="40 % - Markeringsfarve5 5 3 2 2" xfId="5051" xr:uid="{00000000-0005-0000-0000-0000F0820000}"/>
    <cellStyle name="40 % - Markeringsfarve5 5 3 2 2 2" xfId="8496" xr:uid="{00000000-0005-0000-0000-0000F1820000}"/>
    <cellStyle name="40 % - Markeringsfarve5 5 3 2 2 2 2" xfId="15975" xr:uid="{00000000-0005-0000-0000-0000F2820000}"/>
    <cellStyle name="40 % - Markeringsfarve5 5 3 2 2 2 2 2" xfId="32290" xr:uid="{00000000-0005-0000-0000-0000F3820000}"/>
    <cellStyle name="40 % - Markeringsfarve5 5 3 2 2 2 2 3" xfId="47254" xr:uid="{00000000-0005-0000-0000-0000F4820000}"/>
    <cellStyle name="40 % - Markeringsfarve5 5 3 2 2 2 3" xfId="25268" xr:uid="{00000000-0005-0000-0000-0000F5820000}"/>
    <cellStyle name="40 % - Markeringsfarve5 5 3 2 2 2 4" xfId="40255" xr:uid="{00000000-0005-0000-0000-0000F6820000}"/>
    <cellStyle name="40 % - Markeringsfarve5 5 3 2 2 3" xfId="13188" xr:uid="{00000000-0005-0000-0000-0000F7820000}"/>
    <cellStyle name="40 % - Markeringsfarve5 5 3 2 2 3 2" xfId="29508" xr:uid="{00000000-0005-0000-0000-0000F8820000}"/>
    <cellStyle name="40 % - Markeringsfarve5 5 3 2 2 3 3" xfId="44473" xr:uid="{00000000-0005-0000-0000-0000F9820000}"/>
    <cellStyle name="40 % - Markeringsfarve5 5 3 2 2 4" xfId="22486" xr:uid="{00000000-0005-0000-0000-0000FA820000}"/>
    <cellStyle name="40 % - Markeringsfarve5 5 3 2 2 5" xfId="37474" xr:uid="{00000000-0005-0000-0000-0000FB820000}"/>
    <cellStyle name="40 % - Markeringsfarve5 5 3 2 3" xfId="7042" xr:uid="{00000000-0005-0000-0000-0000FC820000}"/>
    <cellStyle name="40 % - Markeringsfarve5 5 3 2 3 2" xfId="14537" xr:uid="{00000000-0005-0000-0000-0000FD820000}"/>
    <cellStyle name="40 % - Markeringsfarve5 5 3 2 3 2 2" xfId="30852" xr:uid="{00000000-0005-0000-0000-0000FE820000}"/>
    <cellStyle name="40 % - Markeringsfarve5 5 3 2 3 2 3" xfId="45816" xr:uid="{00000000-0005-0000-0000-0000FF820000}"/>
    <cellStyle name="40 % - Markeringsfarve5 5 3 2 3 3" xfId="23830" xr:uid="{00000000-0005-0000-0000-000000830000}"/>
    <cellStyle name="40 % - Markeringsfarve5 5 3 2 3 4" xfId="38817" xr:uid="{00000000-0005-0000-0000-000001830000}"/>
    <cellStyle name="40 % - Markeringsfarve5 5 3 2 4" xfId="13187" xr:uid="{00000000-0005-0000-0000-000002830000}"/>
    <cellStyle name="40 % - Markeringsfarve5 5 3 2 4 2" xfId="29507" xr:uid="{00000000-0005-0000-0000-000003830000}"/>
    <cellStyle name="40 % - Markeringsfarve5 5 3 2 4 3" xfId="44472" xr:uid="{00000000-0005-0000-0000-000004830000}"/>
    <cellStyle name="40 % - Markeringsfarve5 5 3 2 5" xfId="22485" xr:uid="{00000000-0005-0000-0000-000005830000}"/>
    <cellStyle name="40 % - Markeringsfarve5 5 3 2 6" xfId="37473" xr:uid="{00000000-0005-0000-0000-000006830000}"/>
    <cellStyle name="40 % - Markeringsfarve5 5 3 3" xfId="5052" xr:uid="{00000000-0005-0000-0000-000007830000}"/>
    <cellStyle name="40 % - Markeringsfarve5 5 3 3 2" xfId="7726" xr:uid="{00000000-0005-0000-0000-000008830000}"/>
    <cellStyle name="40 % - Markeringsfarve5 5 3 3 2 2" xfId="15215" xr:uid="{00000000-0005-0000-0000-000009830000}"/>
    <cellStyle name="40 % - Markeringsfarve5 5 3 3 2 2 2" xfId="31530" xr:uid="{00000000-0005-0000-0000-00000A830000}"/>
    <cellStyle name="40 % - Markeringsfarve5 5 3 3 2 2 3" xfId="46494" xr:uid="{00000000-0005-0000-0000-00000B830000}"/>
    <cellStyle name="40 % - Markeringsfarve5 5 3 3 2 3" xfId="24508" xr:uid="{00000000-0005-0000-0000-00000C830000}"/>
    <cellStyle name="40 % - Markeringsfarve5 5 3 3 2 4" xfId="39495" xr:uid="{00000000-0005-0000-0000-00000D830000}"/>
    <cellStyle name="40 % - Markeringsfarve5 5 3 3 3" xfId="13189" xr:uid="{00000000-0005-0000-0000-00000E830000}"/>
    <cellStyle name="40 % - Markeringsfarve5 5 3 3 3 2" xfId="29509" xr:uid="{00000000-0005-0000-0000-00000F830000}"/>
    <cellStyle name="40 % - Markeringsfarve5 5 3 3 3 3" xfId="44474" xr:uid="{00000000-0005-0000-0000-000010830000}"/>
    <cellStyle name="40 % - Markeringsfarve5 5 3 3 4" xfId="22487" xr:uid="{00000000-0005-0000-0000-000011830000}"/>
    <cellStyle name="40 % - Markeringsfarve5 5 3 3 5" xfId="37475" xr:uid="{00000000-0005-0000-0000-000012830000}"/>
    <cellStyle name="40 % - Markeringsfarve5 5 3 4" xfId="5053" xr:uid="{00000000-0005-0000-0000-000013830000}"/>
    <cellStyle name="40 % - Markeringsfarve5 5 3 4 2" xfId="9299" xr:uid="{00000000-0005-0000-0000-000014830000}"/>
    <cellStyle name="40 % - Markeringsfarve5 5 3 4 2 2" xfId="16760" xr:uid="{00000000-0005-0000-0000-000015830000}"/>
    <cellStyle name="40 % - Markeringsfarve5 5 3 4 2 2 2" xfId="33075" xr:uid="{00000000-0005-0000-0000-000016830000}"/>
    <cellStyle name="40 % - Markeringsfarve5 5 3 4 2 2 3" xfId="48039" xr:uid="{00000000-0005-0000-0000-000017830000}"/>
    <cellStyle name="40 % - Markeringsfarve5 5 3 4 2 3" xfId="26053" xr:uid="{00000000-0005-0000-0000-000018830000}"/>
    <cellStyle name="40 % - Markeringsfarve5 5 3 4 2 4" xfId="41040" xr:uid="{00000000-0005-0000-0000-000019830000}"/>
    <cellStyle name="40 % - Markeringsfarve5 5 3 4 3" xfId="13190" xr:uid="{00000000-0005-0000-0000-00001A830000}"/>
    <cellStyle name="40 % - Markeringsfarve5 5 3 4 3 2" xfId="29510" xr:uid="{00000000-0005-0000-0000-00001B830000}"/>
    <cellStyle name="40 % - Markeringsfarve5 5 3 4 3 3" xfId="44475" xr:uid="{00000000-0005-0000-0000-00001C830000}"/>
    <cellStyle name="40 % - Markeringsfarve5 5 3 4 4" xfId="22488" xr:uid="{00000000-0005-0000-0000-00001D830000}"/>
    <cellStyle name="40 % - Markeringsfarve5 5 3 4 5" xfId="37476" xr:uid="{00000000-0005-0000-0000-00001E830000}"/>
    <cellStyle name="40 % - Markeringsfarve5 5 3 5" xfId="6691" xr:uid="{00000000-0005-0000-0000-00001F830000}"/>
    <cellStyle name="40 % - Markeringsfarve5 5 3 5 2" xfId="14187" xr:uid="{00000000-0005-0000-0000-000020830000}"/>
    <cellStyle name="40 % - Markeringsfarve5 5 3 5 2 2" xfId="30502" xr:uid="{00000000-0005-0000-0000-000021830000}"/>
    <cellStyle name="40 % - Markeringsfarve5 5 3 5 2 3" xfId="45466" xr:uid="{00000000-0005-0000-0000-000022830000}"/>
    <cellStyle name="40 % - Markeringsfarve5 5 3 5 3" xfId="23480" xr:uid="{00000000-0005-0000-0000-000023830000}"/>
    <cellStyle name="40 % - Markeringsfarve5 5 3 5 4" xfId="38467" xr:uid="{00000000-0005-0000-0000-000024830000}"/>
    <cellStyle name="40 % - Markeringsfarve5 5 3 6" xfId="13186" xr:uid="{00000000-0005-0000-0000-000025830000}"/>
    <cellStyle name="40 % - Markeringsfarve5 5 3 6 2" xfId="29506" xr:uid="{00000000-0005-0000-0000-000026830000}"/>
    <cellStyle name="40 % - Markeringsfarve5 5 3 6 3" xfId="44471" xr:uid="{00000000-0005-0000-0000-000027830000}"/>
    <cellStyle name="40 % - Markeringsfarve5 5 3 7" xfId="22484" xr:uid="{00000000-0005-0000-0000-000028830000}"/>
    <cellStyle name="40 % - Markeringsfarve5 5 3 8" xfId="37472" xr:uid="{00000000-0005-0000-0000-000029830000}"/>
    <cellStyle name="40 % - Markeringsfarve5 5 4" xfId="5054" xr:uid="{00000000-0005-0000-0000-00002A830000}"/>
    <cellStyle name="40 % - Markeringsfarve5 5 4 2" xfId="5055" xr:uid="{00000000-0005-0000-0000-00002B830000}"/>
    <cellStyle name="40 % - Markeringsfarve5 5 4 2 2" xfId="5056" xr:uid="{00000000-0005-0000-0000-00002C830000}"/>
    <cellStyle name="40 % - Markeringsfarve5 5 4 2 2 2" xfId="8605" xr:uid="{00000000-0005-0000-0000-00002D830000}"/>
    <cellStyle name="40 % - Markeringsfarve5 5 4 2 2 2 2" xfId="16084" xr:uid="{00000000-0005-0000-0000-00002E830000}"/>
    <cellStyle name="40 % - Markeringsfarve5 5 4 2 2 2 2 2" xfId="32399" xr:uid="{00000000-0005-0000-0000-00002F830000}"/>
    <cellStyle name="40 % - Markeringsfarve5 5 4 2 2 2 2 3" xfId="47363" xr:uid="{00000000-0005-0000-0000-000030830000}"/>
    <cellStyle name="40 % - Markeringsfarve5 5 4 2 2 2 3" xfId="25377" xr:uid="{00000000-0005-0000-0000-000031830000}"/>
    <cellStyle name="40 % - Markeringsfarve5 5 4 2 2 2 4" xfId="40364" xr:uid="{00000000-0005-0000-0000-000032830000}"/>
    <cellStyle name="40 % - Markeringsfarve5 5 4 2 2 3" xfId="13193" xr:uid="{00000000-0005-0000-0000-000033830000}"/>
    <cellStyle name="40 % - Markeringsfarve5 5 4 2 2 3 2" xfId="29513" xr:uid="{00000000-0005-0000-0000-000034830000}"/>
    <cellStyle name="40 % - Markeringsfarve5 5 4 2 2 3 3" xfId="44478" xr:uid="{00000000-0005-0000-0000-000035830000}"/>
    <cellStyle name="40 % - Markeringsfarve5 5 4 2 2 4" xfId="22491" xr:uid="{00000000-0005-0000-0000-000036830000}"/>
    <cellStyle name="40 % - Markeringsfarve5 5 4 2 2 5" xfId="37479" xr:uid="{00000000-0005-0000-0000-000037830000}"/>
    <cellStyle name="40 % - Markeringsfarve5 5 4 2 3" xfId="7138" xr:uid="{00000000-0005-0000-0000-000038830000}"/>
    <cellStyle name="40 % - Markeringsfarve5 5 4 2 3 2" xfId="14630" xr:uid="{00000000-0005-0000-0000-000039830000}"/>
    <cellStyle name="40 % - Markeringsfarve5 5 4 2 3 2 2" xfId="30945" xr:uid="{00000000-0005-0000-0000-00003A830000}"/>
    <cellStyle name="40 % - Markeringsfarve5 5 4 2 3 2 3" xfId="45909" xr:uid="{00000000-0005-0000-0000-00003B830000}"/>
    <cellStyle name="40 % - Markeringsfarve5 5 4 2 3 3" xfId="23923" xr:uid="{00000000-0005-0000-0000-00003C830000}"/>
    <cellStyle name="40 % - Markeringsfarve5 5 4 2 3 4" xfId="38910" xr:uid="{00000000-0005-0000-0000-00003D830000}"/>
    <cellStyle name="40 % - Markeringsfarve5 5 4 2 4" xfId="13192" xr:uid="{00000000-0005-0000-0000-00003E830000}"/>
    <cellStyle name="40 % - Markeringsfarve5 5 4 2 4 2" xfId="29512" xr:uid="{00000000-0005-0000-0000-00003F830000}"/>
    <cellStyle name="40 % - Markeringsfarve5 5 4 2 4 3" xfId="44477" xr:uid="{00000000-0005-0000-0000-000040830000}"/>
    <cellStyle name="40 % - Markeringsfarve5 5 4 2 5" xfId="22490" xr:uid="{00000000-0005-0000-0000-000041830000}"/>
    <cellStyle name="40 % - Markeringsfarve5 5 4 2 6" xfId="37478" xr:uid="{00000000-0005-0000-0000-000042830000}"/>
    <cellStyle name="40 % - Markeringsfarve5 5 4 3" xfId="5057" xr:uid="{00000000-0005-0000-0000-000043830000}"/>
    <cellStyle name="40 % - Markeringsfarve5 5 4 3 2" xfId="7881" xr:uid="{00000000-0005-0000-0000-000044830000}"/>
    <cellStyle name="40 % - Markeringsfarve5 5 4 3 2 2" xfId="15369" xr:uid="{00000000-0005-0000-0000-000045830000}"/>
    <cellStyle name="40 % - Markeringsfarve5 5 4 3 2 2 2" xfId="31684" xr:uid="{00000000-0005-0000-0000-000046830000}"/>
    <cellStyle name="40 % - Markeringsfarve5 5 4 3 2 2 3" xfId="46648" xr:uid="{00000000-0005-0000-0000-000047830000}"/>
    <cellStyle name="40 % - Markeringsfarve5 5 4 3 2 3" xfId="24662" xr:uid="{00000000-0005-0000-0000-000048830000}"/>
    <cellStyle name="40 % - Markeringsfarve5 5 4 3 2 4" xfId="39649" xr:uid="{00000000-0005-0000-0000-000049830000}"/>
    <cellStyle name="40 % - Markeringsfarve5 5 4 3 3" xfId="13194" xr:uid="{00000000-0005-0000-0000-00004A830000}"/>
    <cellStyle name="40 % - Markeringsfarve5 5 4 3 3 2" xfId="29514" xr:uid="{00000000-0005-0000-0000-00004B830000}"/>
    <cellStyle name="40 % - Markeringsfarve5 5 4 3 3 3" xfId="44479" xr:uid="{00000000-0005-0000-0000-00004C830000}"/>
    <cellStyle name="40 % - Markeringsfarve5 5 4 3 4" xfId="22492" xr:uid="{00000000-0005-0000-0000-00004D830000}"/>
    <cellStyle name="40 % - Markeringsfarve5 5 4 3 5" xfId="37480" xr:uid="{00000000-0005-0000-0000-00004E830000}"/>
    <cellStyle name="40 % - Markeringsfarve5 5 4 4" xfId="5058" xr:uid="{00000000-0005-0000-0000-00004F830000}"/>
    <cellStyle name="40 % - Markeringsfarve5 5 4 4 2" xfId="8949" xr:uid="{00000000-0005-0000-0000-000050830000}"/>
    <cellStyle name="40 % - Markeringsfarve5 5 4 4 2 2" xfId="16421" xr:uid="{00000000-0005-0000-0000-000051830000}"/>
    <cellStyle name="40 % - Markeringsfarve5 5 4 4 2 2 2" xfId="32736" xr:uid="{00000000-0005-0000-0000-000052830000}"/>
    <cellStyle name="40 % - Markeringsfarve5 5 4 4 2 2 3" xfId="47700" xr:uid="{00000000-0005-0000-0000-000053830000}"/>
    <cellStyle name="40 % - Markeringsfarve5 5 4 4 2 3" xfId="25714" xr:uid="{00000000-0005-0000-0000-000054830000}"/>
    <cellStyle name="40 % - Markeringsfarve5 5 4 4 2 4" xfId="40701" xr:uid="{00000000-0005-0000-0000-000055830000}"/>
    <cellStyle name="40 % - Markeringsfarve5 5 4 4 3" xfId="13195" xr:uid="{00000000-0005-0000-0000-000056830000}"/>
    <cellStyle name="40 % - Markeringsfarve5 5 4 4 3 2" xfId="29515" xr:uid="{00000000-0005-0000-0000-000057830000}"/>
    <cellStyle name="40 % - Markeringsfarve5 5 4 4 3 3" xfId="44480" xr:uid="{00000000-0005-0000-0000-000058830000}"/>
    <cellStyle name="40 % - Markeringsfarve5 5 4 4 4" xfId="22493" xr:uid="{00000000-0005-0000-0000-000059830000}"/>
    <cellStyle name="40 % - Markeringsfarve5 5 4 4 5" xfId="37481" xr:uid="{00000000-0005-0000-0000-00005A830000}"/>
    <cellStyle name="40 % - Markeringsfarve5 5 4 5" xfId="6692" xr:uid="{00000000-0005-0000-0000-00005B830000}"/>
    <cellStyle name="40 % - Markeringsfarve5 5 4 5 2" xfId="14188" xr:uid="{00000000-0005-0000-0000-00005C830000}"/>
    <cellStyle name="40 % - Markeringsfarve5 5 4 5 2 2" xfId="30503" xr:uid="{00000000-0005-0000-0000-00005D830000}"/>
    <cellStyle name="40 % - Markeringsfarve5 5 4 5 2 3" xfId="45467" xr:uid="{00000000-0005-0000-0000-00005E830000}"/>
    <cellStyle name="40 % - Markeringsfarve5 5 4 5 3" xfId="23481" xr:uid="{00000000-0005-0000-0000-00005F830000}"/>
    <cellStyle name="40 % - Markeringsfarve5 5 4 5 4" xfId="38468" xr:uid="{00000000-0005-0000-0000-000060830000}"/>
    <cellStyle name="40 % - Markeringsfarve5 5 4 6" xfId="13191" xr:uid="{00000000-0005-0000-0000-000061830000}"/>
    <cellStyle name="40 % - Markeringsfarve5 5 4 6 2" xfId="29511" xr:uid="{00000000-0005-0000-0000-000062830000}"/>
    <cellStyle name="40 % - Markeringsfarve5 5 4 6 3" xfId="44476" xr:uid="{00000000-0005-0000-0000-000063830000}"/>
    <cellStyle name="40 % - Markeringsfarve5 5 4 7" xfId="22489" xr:uid="{00000000-0005-0000-0000-000064830000}"/>
    <cellStyle name="40 % - Markeringsfarve5 5 4 8" xfId="37477" xr:uid="{00000000-0005-0000-0000-000065830000}"/>
    <cellStyle name="40 % - Markeringsfarve5 5 5" xfId="5059" xr:uid="{00000000-0005-0000-0000-000066830000}"/>
    <cellStyle name="40 % - Markeringsfarve5 5 5 2" xfId="5060" xr:uid="{00000000-0005-0000-0000-000067830000}"/>
    <cellStyle name="40 % - Markeringsfarve5 5 5 2 2" xfId="5061" xr:uid="{00000000-0005-0000-0000-000068830000}"/>
    <cellStyle name="40 % - Markeringsfarve5 5 5 2 2 2" xfId="8722" xr:uid="{00000000-0005-0000-0000-000069830000}"/>
    <cellStyle name="40 % - Markeringsfarve5 5 5 2 2 2 2" xfId="16201" xr:uid="{00000000-0005-0000-0000-00006A830000}"/>
    <cellStyle name="40 % - Markeringsfarve5 5 5 2 2 2 2 2" xfId="32516" xr:uid="{00000000-0005-0000-0000-00006B830000}"/>
    <cellStyle name="40 % - Markeringsfarve5 5 5 2 2 2 2 3" xfId="47480" xr:uid="{00000000-0005-0000-0000-00006C830000}"/>
    <cellStyle name="40 % - Markeringsfarve5 5 5 2 2 2 3" xfId="25494" xr:uid="{00000000-0005-0000-0000-00006D830000}"/>
    <cellStyle name="40 % - Markeringsfarve5 5 5 2 2 2 4" xfId="40481" xr:uid="{00000000-0005-0000-0000-00006E830000}"/>
    <cellStyle name="40 % - Markeringsfarve5 5 5 2 2 3" xfId="13198" xr:uid="{00000000-0005-0000-0000-00006F830000}"/>
    <cellStyle name="40 % - Markeringsfarve5 5 5 2 2 3 2" xfId="29518" xr:uid="{00000000-0005-0000-0000-000070830000}"/>
    <cellStyle name="40 % - Markeringsfarve5 5 5 2 2 3 3" xfId="44483" xr:uid="{00000000-0005-0000-0000-000071830000}"/>
    <cellStyle name="40 % - Markeringsfarve5 5 5 2 2 4" xfId="22496" xr:uid="{00000000-0005-0000-0000-000072830000}"/>
    <cellStyle name="40 % - Markeringsfarve5 5 5 2 2 5" xfId="37484" xr:uid="{00000000-0005-0000-0000-000073830000}"/>
    <cellStyle name="40 % - Markeringsfarve5 5 5 2 3" xfId="7237" xr:uid="{00000000-0005-0000-0000-000074830000}"/>
    <cellStyle name="40 % - Markeringsfarve5 5 5 2 3 2" xfId="14729" xr:uid="{00000000-0005-0000-0000-000075830000}"/>
    <cellStyle name="40 % - Markeringsfarve5 5 5 2 3 2 2" xfId="31044" xr:uid="{00000000-0005-0000-0000-000076830000}"/>
    <cellStyle name="40 % - Markeringsfarve5 5 5 2 3 2 3" xfId="46008" xr:uid="{00000000-0005-0000-0000-000077830000}"/>
    <cellStyle name="40 % - Markeringsfarve5 5 5 2 3 3" xfId="24022" xr:uid="{00000000-0005-0000-0000-000078830000}"/>
    <cellStyle name="40 % - Markeringsfarve5 5 5 2 3 4" xfId="39009" xr:uid="{00000000-0005-0000-0000-000079830000}"/>
    <cellStyle name="40 % - Markeringsfarve5 5 5 2 4" xfId="13197" xr:uid="{00000000-0005-0000-0000-00007A830000}"/>
    <cellStyle name="40 % - Markeringsfarve5 5 5 2 4 2" xfId="29517" xr:uid="{00000000-0005-0000-0000-00007B830000}"/>
    <cellStyle name="40 % - Markeringsfarve5 5 5 2 4 3" xfId="44482" xr:uid="{00000000-0005-0000-0000-00007C830000}"/>
    <cellStyle name="40 % - Markeringsfarve5 5 5 2 5" xfId="22495" xr:uid="{00000000-0005-0000-0000-00007D830000}"/>
    <cellStyle name="40 % - Markeringsfarve5 5 5 2 6" xfId="37483" xr:uid="{00000000-0005-0000-0000-00007E830000}"/>
    <cellStyle name="40 % - Markeringsfarve5 5 5 3" xfId="5062" xr:uid="{00000000-0005-0000-0000-00007F830000}"/>
    <cellStyle name="40 % - Markeringsfarve5 5 5 3 2" xfId="7998" xr:uid="{00000000-0005-0000-0000-000080830000}"/>
    <cellStyle name="40 % - Markeringsfarve5 5 5 3 2 2" xfId="15486" xr:uid="{00000000-0005-0000-0000-000081830000}"/>
    <cellStyle name="40 % - Markeringsfarve5 5 5 3 2 2 2" xfId="31801" xr:uid="{00000000-0005-0000-0000-000082830000}"/>
    <cellStyle name="40 % - Markeringsfarve5 5 5 3 2 2 3" xfId="46765" xr:uid="{00000000-0005-0000-0000-000083830000}"/>
    <cellStyle name="40 % - Markeringsfarve5 5 5 3 2 3" xfId="24779" xr:uid="{00000000-0005-0000-0000-000084830000}"/>
    <cellStyle name="40 % - Markeringsfarve5 5 5 3 2 4" xfId="39766" xr:uid="{00000000-0005-0000-0000-000085830000}"/>
    <cellStyle name="40 % - Markeringsfarve5 5 5 3 3" xfId="13199" xr:uid="{00000000-0005-0000-0000-000086830000}"/>
    <cellStyle name="40 % - Markeringsfarve5 5 5 3 3 2" xfId="29519" xr:uid="{00000000-0005-0000-0000-000087830000}"/>
    <cellStyle name="40 % - Markeringsfarve5 5 5 3 3 3" xfId="44484" xr:uid="{00000000-0005-0000-0000-000088830000}"/>
    <cellStyle name="40 % - Markeringsfarve5 5 5 3 4" xfId="22497" xr:uid="{00000000-0005-0000-0000-000089830000}"/>
    <cellStyle name="40 % - Markeringsfarve5 5 5 3 5" xfId="37485" xr:uid="{00000000-0005-0000-0000-00008A830000}"/>
    <cellStyle name="40 % - Markeringsfarve5 5 5 4" xfId="5063" xr:uid="{00000000-0005-0000-0000-00008B830000}"/>
    <cellStyle name="40 % - Markeringsfarve5 5 5 4 2" xfId="8893" xr:uid="{00000000-0005-0000-0000-00008C830000}"/>
    <cellStyle name="40 % - Markeringsfarve5 5 5 4 2 2" xfId="16368" xr:uid="{00000000-0005-0000-0000-00008D830000}"/>
    <cellStyle name="40 % - Markeringsfarve5 5 5 4 2 2 2" xfId="32683" xr:uid="{00000000-0005-0000-0000-00008E830000}"/>
    <cellStyle name="40 % - Markeringsfarve5 5 5 4 2 2 3" xfId="47647" xr:uid="{00000000-0005-0000-0000-00008F830000}"/>
    <cellStyle name="40 % - Markeringsfarve5 5 5 4 2 3" xfId="25661" xr:uid="{00000000-0005-0000-0000-000090830000}"/>
    <cellStyle name="40 % - Markeringsfarve5 5 5 4 2 4" xfId="40648" xr:uid="{00000000-0005-0000-0000-000091830000}"/>
    <cellStyle name="40 % - Markeringsfarve5 5 5 4 3" xfId="13200" xr:uid="{00000000-0005-0000-0000-000092830000}"/>
    <cellStyle name="40 % - Markeringsfarve5 5 5 4 3 2" xfId="29520" xr:uid="{00000000-0005-0000-0000-000093830000}"/>
    <cellStyle name="40 % - Markeringsfarve5 5 5 4 3 3" xfId="44485" xr:uid="{00000000-0005-0000-0000-000094830000}"/>
    <cellStyle name="40 % - Markeringsfarve5 5 5 4 4" xfId="22498" xr:uid="{00000000-0005-0000-0000-000095830000}"/>
    <cellStyle name="40 % - Markeringsfarve5 5 5 4 5" xfId="37486" xr:uid="{00000000-0005-0000-0000-000096830000}"/>
    <cellStyle name="40 % - Markeringsfarve5 5 5 5" xfId="6693" xr:uid="{00000000-0005-0000-0000-000097830000}"/>
    <cellStyle name="40 % - Markeringsfarve5 5 5 5 2" xfId="14189" xr:uid="{00000000-0005-0000-0000-000098830000}"/>
    <cellStyle name="40 % - Markeringsfarve5 5 5 5 2 2" xfId="30504" xr:uid="{00000000-0005-0000-0000-000099830000}"/>
    <cellStyle name="40 % - Markeringsfarve5 5 5 5 2 3" xfId="45468" xr:uid="{00000000-0005-0000-0000-00009A830000}"/>
    <cellStyle name="40 % - Markeringsfarve5 5 5 5 3" xfId="23482" xr:uid="{00000000-0005-0000-0000-00009B830000}"/>
    <cellStyle name="40 % - Markeringsfarve5 5 5 5 4" xfId="38469" xr:uid="{00000000-0005-0000-0000-00009C830000}"/>
    <cellStyle name="40 % - Markeringsfarve5 5 5 6" xfId="13196" xr:uid="{00000000-0005-0000-0000-00009D830000}"/>
    <cellStyle name="40 % - Markeringsfarve5 5 5 6 2" xfId="29516" xr:uid="{00000000-0005-0000-0000-00009E830000}"/>
    <cellStyle name="40 % - Markeringsfarve5 5 5 6 3" xfId="44481" xr:uid="{00000000-0005-0000-0000-00009F830000}"/>
    <cellStyle name="40 % - Markeringsfarve5 5 5 7" xfId="22494" xr:uid="{00000000-0005-0000-0000-0000A0830000}"/>
    <cellStyle name="40 % - Markeringsfarve5 5 5 8" xfId="37482" xr:uid="{00000000-0005-0000-0000-0000A1830000}"/>
    <cellStyle name="40 % - Markeringsfarve5 5 6" xfId="5064" xr:uid="{00000000-0005-0000-0000-0000A2830000}"/>
    <cellStyle name="40 % - Markeringsfarve5 5 6 2" xfId="5065" xr:uid="{00000000-0005-0000-0000-0000A3830000}"/>
    <cellStyle name="40 % - Markeringsfarve5 5 6 2 2" xfId="5066" xr:uid="{00000000-0005-0000-0000-0000A4830000}"/>
    <cellStyle name="40 % - Markeringsfarve5 5 6 2 2 2" xfId="8850" xr:uid="{00000000-0005-0000-0000-0000A5830000}"/>
    <cellStyle name="40 % - Markeringsfarve5 5 6 2 2 2 2" xfId="16329" xr:uid="{00000000-0005-0000-0000-0000A6830000}"/>
    <cellStyle name="40 % - Markeringsfarve5 5 6 2 2 2 2 2" xfId="32644" xr:uid="{00000000-0005-0000-0000-0000A7830000}"/>
    <cellStyle name="40 % - Markeringsfarve5 5 6 2 2 2 2 3" xfId="47608" xr:uid="{00000000-0005-0000-0000-0000A8830000}"/>
    <cellStyle name="40 % - Markeringsfarve5 5 6 2 2 2 3" xfId="25622" xr:uid="{00000000-0005-0000-0000-0000A9830000}"/>
    <cellStyle name="40 % - Markeringsfarve5 5 6 2 2 2 4" xfId="40609" xr:uid="{00000000-0005-0000-0000-0000AA830000}"/>
    <cellStyle name="40 % - Markeringsfarve5 5 6 2 2 3" xfId="13203" xr:uid="{00000000-0005-0000-0000-0000AB830000}"/>
    <cellStyle name="40 % - Markeringsfarve5 5 6 2 2 3 2" xfId="29523" xr:uid="{00000000-0005-0000-0000-0000AC830000}"/>
    <cellStyle name="40 % - Markeringsfarve5 5 6 2 2 3 3" xfId="44488" xr:uid="{00000000-0005-0000-0000-0000AD830000}"/>
    <cellStyle name="40 % - Markeringsfarve5 5 6 2 2 4" xfId="22501" xr:uid="{00000000-0005-0000-0000-0000AE830000}"/>
    <cellStyle name="40 % - Markeringsfarve5 5 6 2 2 5" xfId="37489" xr:uid="{00000000-0005-0000-0000-0000AF830000}"/>
    <cellStyle name="40 % - Markeringsfarve5 5 6 2 3" xfId="7343" xr:uid="{00000000-0005-0000-0000-0000B0830000}"/>
    <cellStyle name="40 % - Markeringsfarve5 5 6 2 3 2" xfId="14835" xr:uid="{00000000-0005-0000-0000-0000B1830000}"/>
    <cellStyle name="40 % - Markeringsfarve5 5 6 2 3 2 2" xfId="31150" xr:uid="{00000000-0005-0000-0000-0000B2830000}"/>
    <cellStyle name="40 % - Markeringsfarve5 5 6 2 3 2 3" xfId="46114" xr:uid="{00000000-0005-0000-0000-0000B3830000}"/>
    <cellStyle name="40 % - Markeringsfarve5 5 6 2 3 3" xfId="24128" xr:uid="{00000000-0005-0000-0000-0000B4830000}"/>
    <cellStyle name="40 % - Markeringsfarve5 5 6 2 3 4" xfId="39115" xr:uid="{00000000-0005-0000-0000-0000B5830000}"/>
    <cellStyle name="40 % - Markeringsfarve5 5 6 2 4" xfId="13202" xr:uid="{00000000-0005-0000-0000-0000B6830000}"/>
    <cellStyle name="40 % - Markeringsfarve5 5 6 2 4 2" xfId="29522" xr:uid="{00000000-0005-0000-0000-0000B7830000}"/>
    <cellStyle name="40 % - Markeringsfarve5 5 6 2 4 3" xfId="44487" xr:uid="{00000000-0005-0000-0000-0000B8830000}"/>
    <cellStyle name="40 % - Markeringsfarve5 5 6 2 5" xfId="22500" xr:uid="{00000000-0005-0000-0000-0000B9830000}"/>
    <cellStyle name="40 % - Markeringsfarve5 5 6 2 6" xfId="37488" xr:uid="{00000000-0005-0000-0000-0000BA830000}"/>
    <cellStyle name="40 % - Markeringsfarve5 5 6 3" xfId="5067" xr:uid="{00000000-0005-0000-0000-0000BB830000}"/>
    <cellStyle name="40 % - Markeringsfarve5 5 6 3 2" xfId="8127" xr:uid="{00000000-0005-0000-0000-0000BC830000}"/>
    <cellStyle name="40 % - Markeringsfarve5 5 6 3 2 2" xfId="15615" xr:uid="{00000000-0005-0000-0000-0000BD830000}"/>
    <cellStyle name="40 % - Markeringsfarve5 5 6 3 2 2 2" xfId="31930" xr:uid="{00000000-0005-0000-0000-0000BE830000}"/>
    <cellStyle name="40 % - Markeringsfarve5 5 6 3 2 2 3" xfId="46894" xr:uid="{00000000-0005-0000-0000-0000BF830000}"/>
    <cellStyle name="40 % - Markeringsfarve5 5 6 3 2 3" xfId="24908" xr:uid="{00000000-0005-0000-0000-0000C0830000}"/>
    <cellStyle name="40 % - Markeringsfarve5 5 6 3 2 4" xfId="39895" xr:uid="{00000000-0005-0000-0000-0000C1830000}"/>
    <cellStyle name="40 % - Markeringsfarve5 5 6 3 3" xfId="13204" xr:uid="{00000000-0005-0000-0000-0000C2830000}"/>
    <cellStyle name="40 % - Markeringsfarve5 5 6 3 3 2" xfId="29524" xr:uid="{00000000-0005-0000-0000-0000C3830000}"/>
    <cellStyle name="40 % - Markeringsfarve5 5 6 3 3 3" xfId="44489" xr:uid="{00000000-0005-0000-0000-0000C4830000}"/>
    <cellStyle name="40 % - Markeringsfarve5 5 6 3 4" xfId="22502" xr:uid="{00000000-0005-0000-0000-0000C5830000}"/>
    <cellStyle name="40 % - Markeringsfarve5 5 6 3 5" xfId="37490" xr:uid="{00000000-0005-0000-0000-0000C6830000}"/>
    <cellStyle name="40 % - Markeringsfarve5 5 6 4" xfId="5068" xr:uid="{00000000-0005-0000-0000-0000C7830000}"/>
    <cellStyle name="40 % - Markeringsfarve5 5 6 4 2" xfId="9230" xr:uid="{00000000-0005-0000-0000-0000C8830000}"/>
    <cellStyle name="40 % - Markeringsfarve5 5 6 4 2 2" xfId="16696" xr:uid="{00000000-0005-0000-0000-0000C9830000}"/>
    <cellStyle name="40 % - Markeringsfarve5 5 6 4 2 2 2" xfId="33011" xr:uid="{00000000-0005-0000-0000-0000CA830000}"/>
    <cellStyle name="40 % - Markeringsfarve5 5 6 4 2 2 3" xfId="47975" xr:uid="{00000000-0005-0000-0000-0000CB830000}"/>
    <cellStyle name="40 % - Markeringsfarve5 5 6 4 2 3" xfId="25989" xr:uid="{00000000-0005-0000-0000-0000CC830000}"/>
    <cellStyle name="40 % - Markeringsfarve5 5 6 4 2 4" xfId="40976" xr:uid="{00000000-0005-0000-0000-0000CD830000}"/>
    <cellStyle name="40 % - Markeringsfarve5 5 6 4 3" xfId="13205" xr:uid="{00000000-0005-0000-0000-0000CE830000}"/>
    <cellStyle name="40 % - Markeringsfarve5 5 6 4 3 2" xfId="29525" xr:uid="{00000000-0005-0000-0000-0000CF830000}"/>
    <cellStyle name="40 % - Markeringsfarve5 5 6 4 3 3" xfId="44490" xr:uid="{00000000-0005-0000-0000-0000D0830000}"/>
    <cellStyle name="40 % - Markeringsfarve5 5 6 4 4" xfId="22503" xr:uid="{00000000-0005-0000-0000-0000D1830000}"/>
    <cellStyle name="40 % - Markeringsfarve5 5 6 4 5" xfId="37491" xr:uid="{00000000-0005-0000-0000-0000D2830000}"/>
    <cellStyle name="40 % - Markeringsfarve5 5 6 5" xfId="6694" xr:uid="{00000000-0005-0000-0000-0000D3830000}"/>
    <cellStyle name="40 % - Markeringsfarve5 5 6 5 2" xfId="14190" xr:uid="{00000000-0005-0000-0000-0000D4830000}"/>
    <cellStyle name="40 % - Markeringsfarve5 5 6 5 2 2" xfId="30505" xr:uid="{00000000-0005-0000-0000-0000D5830000}"/>
    <cellStyle name="40 % - Markeringsfarve5 5 6 5 2 3" xfId="45469" xr:uid="{00000000-0005-0000-0000-0000D6830000}"/>
    <cellStyle name="40 % - Markeringsfarve5 5 6 5 3" xfId="23483" xr:uid="{00000000-0005-0000-0000-0000D7830000}"/>
    <cellStyle name="40 % - Markeringsfarve5 5 6 5 4" xfId="38470" xr:uid="{00000000-0005-0000-0000-0000D8830000}"/>
    <cellStyle name="40 % - Markeringsfarve5 5 6 6" xfId="13201" xr:uid="{00000000-0005-0000-0000-0000D9830000}"/>
    <cellStyle name="40 % - Markeringsfarve5 5 6 6 2" xfId="29521" xr:uid="{00000000-0005-0000-0000-0000DA830000}"/>
    <cellStyle name="40 % - Markeringsfarve5 5 6 6 3" xfId="44486" xr:uid="{00000000-0005-0000-0000-0000DB830000}"/>
    <cellStyle name="40 % - Markeringsfarve5 5 6 7" xfId="22499" xr:uid="{00000000-0005-0000-0000-0000DC830000}"/>
    <cellStyle name="40 % - Markeringsfarve5 5 6 8" xfId="37487" xr:uid="{00000000-0005-0000-0000-0000DD830000}"/>
    <cellStyle name="40 % - Markeringsfarve5 5 7" xfId="5069" xr:uid="{00000000-0005-0000-0000-0000DE830000}"/>
    <cellStyle name="40 % - Markeringsfarve5 5 7 2" xfId="5070" xr:uid="{00000000-0005-0000-0000-0000DF830000}"/>
    <cellStyle name="40 % - Markeringsfarve5 5 7 2 2" xfId="8248" xr:uid="{00000000-0005-0000-0000-0000E0830000}"/>
    <cellStyle name="40 % - Markeringsfarve5 5 7 2 2 2" xfId="15727" xr:uid="{00000000-0005-0000-0000-0000E1830000}"/>
    <cellStyle name="40 % - Markeringsfarve5 5 7 2 2 2 2" xfId="32042" xr:uid="{00000000-0005-0000-0000-0000E2830000}"/>
    <cellStyle name="40 % - Markeringsfarve5 5 7 2 2 2 3" xfId="47006" xr:uid="{00000000-0005-0000-0000-0000E3830000}"/>
    <cellStyle name="40 % - Markeringsfarve5 5 7 2 2 3" xfId="25020" xr:uid="{00000000-0005-0000-0000-0000E4830000}"/>
    <cellStyle name="40 % - Markeringsfarve5 5 7 2 2 4" xfId="40007" xr:uid="{00000000-0005-0000-0000-0000E5830000}"/>
    <cellStyle name="40 % - Markeringsfarve5 5 7 2 3" xfId="13207" xr:uid="{00000000-0005-0000-0000-0000E6830000}"/>
    <cellStyle name="40 % - Markeringsfarve5 5 7 2 3 2" xfId="29527" xr:uid="{00000000-0005-0000-0000-0000E7830000}"/>
    <cellStyle name="40 % - Markeringsfarve5 5 7 2 3 3" xfId="44492" xr:uid="{00000000-0005-0000-0000-0000E8830000}"/>
    <cellStyle name="40 % - Markeringsfarve5 5 7 2 4" xfId="22505" xr:uid="{00000000-0005-0000-0000-0000E9830000}"/>
    <cellStyle name="40 % - Markeringsfarve5 5 7 2 5" xfId="37493" xr:uid="{00000000-0005-0000-0000-0000EA830000}"/>
    <cellStyle name="40 % - Markeringsfarve5 5 7 3" xfId="6837" xr:uid="{00000000-0005-0000-0000-0000EB830000}"/>
    <cellStyle name="40 % - Markeringsfarve5 5 7 3 2" xfId="14332" xr:uid="{00000000-0005-0000-0000-0000EC830000}"/>
    <cellStyle name="40 % - Markeringsfarve5 5 7 3 2 2" xfId="30647" xr:uid="{00000000-0005-0000-0000-0000ED830000}"/>
    <cellStyle name="40 % - Markeringsfarve5 5 7 3 2 3" xfId="45611" xr:uid="{00000000-0005-0000-0000-0000EE830000}"/>
    <cellStyle name="40 % - Markeringsfarve5 5 7 3 3" xfId="23625" xr:uid="{00000000-0005-0000-0000-0000EF830000}"/>
    <cellStyle name="40 % - Markeringsfarve5 5 7 3 4" xfId="38612" xr:uid="{00000000-0005-0000-0000-0000F0830000}"/>
    <cellStyle name="40 % - Markeringsfarve5 5 7 4" xfId="13206" xr:uid="{00000000-0005-0000-0000-0000F1830000}"/>
    <cellStyle name="40 % - Markeringsfarve5 5 7 4 2" xfId="29526" xr:uid="{00000000-0005-0000-0000-0000F2830000}"/>
    <cellStyle name="40 % - Markeringsfarve5 5 7 4 3" xfId="44491" xr:uid="{00000000-0005-0000-0000-0000F3830000}"/>
    <cellStyle name="40 % - Markeringsfarve5 5 7 5" xfId="22504" xr:uid="{00000000-0005-0000-0000-0000F4830000}"/>
    <cellStyle name="40 % - Markeringsfarve5 5 7 6" xfId="37492" xr:uid="{00000000-0005-0000-0000-0000F5830000}"/>
    <cellStyle name="40 % - Markeringsfarve5 5 8" xfId="5071" xr:uid="{00000000-0005-0000-0000-0000F6830000}"/>
    <cellStyle name="40 % - Markeringsfarve5 5 8 2" xfId="7476" xr:uid="{00000000-0005-0000-0000-0000F7830000}"/>
    <cellStyle name="40 % - Markeringsfarve5 5 8 2 2" xfId="14965" xr:uid="{00000000-0005-0000-0000-0000F8830000}"/>
    <cellStyle name="40 % - Markeringsfarve5 5 8 2 2 2" xfId="31280" xr:uid="{00000000-0005-0000-0000-0000F9830000}"/>
    <cellStyle name="40 % - Markeringsfarve5 5 8 2 2 3" xfId="46244" xr:uid="{00000000-0005-0000-0000-0000FA830000}"/>
    <cellStyle name="40 % - Markeringsfarve5 5 8 2 3" xfId="24258" xr:uid="{00000000-0005-0000-0000-0000FB830000}"/>
    <cellStyle name="40 % - Markeringsfarve5 5 8 2 4" xfId="39245" xr:uid="{00000000-0005-0000-0000-0000FC830000}"/>
    <cellStyle name="40 % - Markeringsfarve5 5 8 3" xfId="13208" xr:uid="{00000000-0005-0000-0000-0000FD830000}"/>
    <cellStyle name="40 % - Markeringsfarve5 5 8 3 2" xfId="29528" xr:uid="{00000000-0005-0000-0000-0000FE830000}"/>
    <cellStyle name="40 % - Markeringsfarve5 5 8 3 3" xfId="44493" xr:uid="{00000000-0005-0000-0000-0000FF830000}"/>
    <cellStyle name="40 % - Markeringsfarve5 5 8 4" xfId="22506" xr:uid="{00000000-0005-0000-0000-000000840000}"/>
    <cellStyle name="40 % - Markeringsfarve5 5 8 5" xfId="37494" xr:uid="{00000000-0005-0000-0000-000001840000}"/>
    <cellStyle name="40 % - Markeringsfarve5 5 9" xfId="5072" xr:uid="{00000000-0005-0000-0000-000002840000}"/>
    <cellStyle name="40 % - Markeringsfarve5 5 9 2" xfId="9057" xr:uid="{00000000-0005-0000-0000-000003840000}"/>
    <cellStyle name="40 % - Markeringsfarve5 5 9 2 2" xfId="16529" xr:uid="{00000000-0005-0000-0000-000004840000}"/>
    <cellStyle name="40 % - Markeringsfarve5 5 9 2 2 2" xfId="32844" xr:uid="{00000000-0005-0000-0000-000005840000}"/>
    <cellStyle name="40 % - Markeringsfarve5 5 9 2 2 3" xfId="47808" xr:uid="{00000000-0005-0000-0000-000006840000}"/>
    <cellStyle name="40 % - Markeringsfarve5 5 9 2 3" xfId="25822" xr:uid="{00000000-0005-0000-0000-000007840000}"/>
    <cellStyle name="40 % - Markeringsfarve5 5 9 2 4" xfId="40809" xr:uid="{00000000-0005-0000-0000-000008840000}"/>
    <cellStyle name="40 % - Markeringsfarve5 5 9 3" xfId="13209" xr:uid="{00000000-0005-0000-0000-000009840000}"/>
    <cellStyle name="40 % - Markeringsfarve5 5 9 3 2" xfId="29529" xr:uid="{00000000-0005-0000-0000-00000A840000}"/>
    <cellStyle name="40 % - Markeringsfarve5 5 9 3 3" xfId="44494" xr:uid="{00000000-0005-0000-0000-00000B840000}"/>
    <cellStyle name="40 % - Markeringsfarve5 5 9 4" xfId="22507" xr:uid="{00000000-0005-0000-0000-00000C840000}"/>
    <cellStyle name="40 % - Markeringsfarve5 5 9 5" xfId="37495" xr:uid="{00000000-0005-0000-0000-00000D840000}"/>
    <cellStyle name="40 % - Markeringsfarve5 6" xfId="5073" xr:uid="{00000000-0005-0000-0000-00000E840000}"/>
    <cellStyle name="40 % - Markeringsfarve5 6 2" xfId="5074" xr:uid="{00000000-0005-0000-0000-00000F840000}"/>
    <cellStyle name="40 % - Markeringsfarve5 6 2 2" xfId="5075" xr:uid="{00000000-0005-0000-0000-000010840000}"/>
    <cellStyle name="40 % - Markeringsfarve5 6 2 2 2" xfId="8289" xr:uid="{00000000-0005-0000-0000-000011840000}"/>
    <cellStyle name="40 % - Markeringsfarve5 6 2 2 2 2" xfId="15768" xr:uid="{00000000-0005-0000-0000-000012840000}"/>
    <cellStyle name="40 % - Markeringsfarve5 6 2 2 2 2 2" xfId="32083" xr:uid="{00000000-0005-0000-0000-000013840000}"/>
    <cellStyle name="40 % - Markeringsfarve5 6 2 2 2 2 3" xfId="47047" xr:uid="{00000000-0005-0000-0000-000014840000}"/>
    <cellStyle name="40 % - Markeringsfarve5 6 2 2 2 3" xfId="25061" xr:uid="{00000000-0005-0000-0000-000015840000}"/>
    <cellStyle name="40 % - Markeringsfarve5 6 2 2 2 4" xfId="40048" xr:uid="{00000000-0005-0000-0000-000016840000}"/>
    <cellStyle name="40 % - Markeringsfarve5 6 2 2 3" xfId="13212" xr:uid="{00000000-0005-0000-0000-000017840000}"/>
    <cellStyle name="40 % - Markeringsfarve5 6 2 2 3 2" xfId="29532" xr:uid="{00000000-0005-0000-0000-000018840000}"/>
    <cellStyle name="40 % - Markeringsfarve5 6 2 2 3 3" xfId="44497" xr:uid="{00000000-0005-0000-0000-000019840000}"/>
    <cellStyle name="40 % - Markeringsfarve5 6 2 2 4" xfId="22510" xr:uid="{00000000-0005-0000-0000-00001A840000}"/>
    <cellStyle name="40 % - Markeringsfarve5 6 2 2 5" xfId="37498" xr:uid="{00000000-0005-0000-0000-00001B840000}"/>
    <cellStyle name="40 % - Markeringsfarve5 6 2 3" xfId="6870" xr:uid="{00000000-0005-0000-0000-00001C840000}"/>
    <cellStyle name="40 % - Markeringsfarve5 6 2 3 2" xfId="14365" xr:uid="{00000000-0005-0000-0000-00001D840000}"/>
    <cellStyle name="40 % - Markeringsfarve5 6 2 3 2 2" xfId="30680" xr:uid="{00000000-0005-0000-0000-00001E840000}"/>
    <cellStyle name="40 % - Markeringsfarve5 6 2 3 2 3" xfId="45644" xr:uid="{00000000-0005-0000-0000-00001F840000}"/>
    <cellStyle name="40 % - Markeringsfarve5 6 2 3 3" xfId="23658" xr:uid="{00000000-0005-0000-0000-000020840000}"/>
    <cellStyle name="40 % - Markeringsfarve5 6 2 3 4" xfId="38645" xr:uid="{00000000-0005-0000-0000-000021840000}"/>
    <cellStyle name="40 % - Markeringsfarve5 6 2 4" xfId="13211" xr:uid="{00000000-0005-0000-0000-000022840000}"/>
    <cellStyle name="40 % - Markeringsfarve5 6 2 4 2" xfId="29531" xr:uid="{00000000-0005-0000-0000-000023840000}"/>
    <cellStyle name="40 % - Markeringsfarve5 6 2 4 3" xfId="44496" xr:uid="{00000000-0005-0000-0000-000024840000}"/>
    <cellStyle name="40 % - Markeringsfarve5 6 2 5" xfId="22509" xr:uid="{00000000-0005-0000-0000-000025840000}"/>
    <cellStyle name="40 % - Markeringsfarve5 6 2 6" xfId="37497" xr:uid="{00000000-0005-0000-0000-000026840000}"/>
    <cellStyle name="40 % - Markeringsfarve5 6 3" xfId="5076" xr:uid="{00000000-0005-0000-0000-000027840000}"/>
    <cellStyle name="40 % - Markeringsfarve5 6 3 2" xfId="7519" xr:uid="{00000000-0005-0000-0000-000028840000}"/>
    <cellStyle name="40 % - Markeringsfarve5 6 3 2 2" xfId="15008" xr:uid="{00000000-0005-0000-0000-000029840000}"/>
    <cellStyle name="40 % - Markeringsfarve5 6 3 2 2 2" xfId="31323" xr:uid="{00000000-0005-0000-0000-00002A840000}"/>
    <cellStyle name="40 % - Markeringsfarve5 6 3 2 2 3" xfId="46287" xr:uid="{00000000-0005-0000-0000-00002B840000}"/>
    <cellStyle name="40 % - Markeringsfarve5 6 3 2 3" xfId="24301" xr:uid="{00000000-0005-0000-0000-00002C840000}"/>
    <cellStyle name="40 % - Markeringsfarve5 6 3 2 4" xfId="39288" xr:uid="{00000000-0005-0000-0000-00002D840000}"/>
    <cellStyle name="40 % - Markeringsfarve5 6 3 3" xfId="13213" xr:uid="{00000000-0005-0000-0000-00002E840000}"/>
    <cellStyle name="40 % - Markeringsfarve5 6 3 3 2" xfId="29533" xr:uid="{00000000-0005-0000-0000-00002F840000}"/>
    <cellStyle name="40 % - Markeringsfarve5 6 3 3 3" xfId="44498" xr:uid="{00000000-0005-0000-0000-000030840000}"/>
    <cellStyle name="40 % - Markeringsfarve5 6 3 4" xfId="22511" xr:uid="{00000000-0005-0000-0000-000031840000}"/>
    <cellStyle name="40 % - Markeringsfarve5 6 3 5" xfId="37499" xr:uid="{00000000-0005-0000-0000-000032840000}"/>
    <cellStyle name="40 % - Markeringsfarve5 6 4" xfId="5077" xr:uid="{00000000-0005-0000-0000-000033840000}"/>
    <cellStyle name="40 % - Markeringsfarve5 6 4 2" xfId="9433" xr:uid="{00000000-0005-0000-0000-000034840000}"/>
    <cellStyle name="40 % - Markeringsfarve5 6 4 2 2" xfId="16887" xr:uid="{00000000-0005-0000-0000-000035840000}"/>
    <cellStyle name="40 % - Markeringsfarve5 6 4 2 2 2" xfId="33202" xr:uid="{00000000-0005-0000-0000-000036840000}"/>
    <cellStyle name="40 % - Markeringsfarve5 6 4 2 2 3" xfId="48166" xr:uid="{00000000-0005-0000-0000-000037840000}"/>
    <cellStyle name="40 % - Markeringsfarve5 6 4 2 3" xfId="26180" xr:uid="{00000000-0005-0000-0000-000038840000}"/>
    <cellStyle name="40 % - Markeringsfarve5 6 4 2 4" xfId="41167" xr:uid="{00000000-0005-0000-0000-000039840000}"/>
    <cellStyle name="40 % - Markeringsfarve5 6 4 3" xfId="13214" xr:uid="{00000000-0005-0000-0000-00003A840000}"/>
    <cellStyle name="40 % - Markeringsfarve5 6 4 3 2" xfId="29534" xr:uid="{00000000-0005-0000-0000-00003B840000}"/>
    <cellStyle name="40 % - Markeringsfarve5 6 4 3 3" xfId="44499" xr:uid="{00000000-0005-0000-0000-00003C840000}"/>
    <cellStyle name="40 % - Markeringsfarve5 6 4 4" xfId="22512" xr:uid="{00000000-0005-0000-0000-00003D840000}"/>
    <cellStyle name="40 % - Markeringsfarve5 6 4 5" xfId="37500" xr:uid="{00000000-0005-0000-0000-00003E840000}"/>
    <cellStyle name="40 % - Markeringsfarve5 6 5" xfId="6695" xr:uid="{00000000-0005-0000-0000-00003F840000}"/>
    <cellStyle name="40 % - Markeringsfarve5 6 5 2" xfId="14191" xr:uid="{00000000-0005-0000-0000-000040840000}"/>
    <cellStyle name="40 % - Markeringsfarve5 6 5 2 2" xfId="30506" xr:uid="{00000000-0005-0000-0000-000041840000}"/>
    <cellStyle name="40 % - Markeringsfarve5 6 5 2 3" xfId="45470" xr:uid="{00000000-0005-0000-0000-000042840000}"/>
    <cellStyle name="40 % - Markeringsfarve5 6 5 3" xfId="23484" xr:uid="{00000000-0005-0000-0000-000043840000}"/>
    <cellStyle name="40 % - Markeringsfarve5 6 5 4" xfId="38471" xr:uid="{00000000-0005-0000-0000-000044840000}"/>
    <cellStyle name="40 % - Markeringsfarve5 6 6" xfId="13210" xr:uid="{00000000-0005-0000-0000-000045840000}"/>
    <cellStyle name="40 % - Markeringsfarve5 6 6 2" xfId="29530" xr:uid="{00000000-0005-0000-0000-000046840000}"/>
    <cellStyle name="40 % - Markeringsfarve5 6 6 3" xfId="44495" xr:uid="{00000000-0005-0000-0000-000047840000}"/>
    <cellStyle name="40 % - Markeringsfarve5 6 7" xfId="22508" xr:uid="{00000000-0005-0000-0000-000048840000}"/>
    <cellStyle name="40 % - Markeringsfarve5 6 8" xfId="37496" xr:uid="{00000000-0005-0000-0000-000049840000}"/>
    <cellStyle name="40 % - Markeringsfarve5 7" xfId="5078" xr:uid="{00000000-0005-0000-0000-00004A840000}"/>
    <cellStyle name="40 % - Markeringsfarve5 7 2" xfId="5079" xr:uid="{00000000-0005-0000-0000-00004B840000}"/>
    <cellStyle name="40 % - Markeringsfarve5 7 2 2" xfId="5080" xr:uid="{00000000-0005-0000-0000-00004C840000}"/>
    <cellStyle name="40 % - Markeringsfarve5 7 2 2 2" xfId="8488" xr:uid="{00000000-0005-0000-0000-00004D840000}"/>
    <cellStyle name="40 % - Markeringsfarve5 7 2 2 2 2" xfId="15967" xr:uid="{00000000-0005-0000-0000-00004E840000}"/>
    <cellStyle name="40 % - Markeringsfarve5 7 2 2 2 2 2" xfId="32282" xr:uid="{00000000-0005-0000-0000-00004F840000}"/>
    <cellStyle name="40 % - Markeringsfarve5 7 2 2 2 2 3" xfId="47246" xr:uid="{00000000-0005-0000-0000-000050840000}"/>
    <cellStyle name="40 % - Markeringsfarve5 7 2 2 2 3" xfId="25260" xr:uid="{00000000-0005-0000-0000-000051840000}"/>
    <cellStyle name="40 % - Markeringsfarve5 7 2 2 2 4" xfId="40247" xr:uid="{00000000-0005-0000-0000-000052840000}"/>
    <cellStyle name="40 % - Markeringsfarve5 7 2 2 3" xfId="13217" xr:uid="{00000000-0005-0000-0000-000053840000}"/>
    <cellStyle name="40 % - Markeringsfarve5 7 2 2 3 2" xfId="29537" xr:uid="{00000000-0005-0000-0000-000054840000}"/>
    <cellStyle name="40 % - Markeringsfarve5 7 2 2 3 3" xfId="44502" xr:uid="{00000000-0005-0000-0000-000055840000}"/>
    <cellStyle name="40 % - Markeringsfarve5 7 2 2 4" xfId="22515" xr:uid="{00000000-0005-0000-0000-000056840000}"/>
    <cellStyle name="40 % - Markeringsfarve5 7 2 2 5" xfId="37503" xr:uid="{00000000-0005-0000-0000-000057840000}"/>
    <cellStyle name="40 % - Markeringsfarve5 7 2 3" xfId="7034" xr:uid="{00000000-0005-0000-0000-000058840000}"/>
    <cellStyle name="40 % - Markeringsfarve5 7 2 3 2" xfId="14529" xr:uid="{00000000-0005-0000-0000-000059840000}"/>
    <cellStyle name="40 % - Markeringsfarve5 7 2 3 2 2" xfId="30844" xr:uid="{00000000-0005-0000-0000-00005A840000}"/>
    <cellStyle name="40 % - Markeringsfarve5 7 2 3 2 3" xfId="45808" xr:uid="{00000000-0005-0000-0000-00005B840000}"/>
    <cellStyle name="40 % - Markeringsfarve5 7 2 3 3" xfId="23822" xr:uid="{00000000-0005-0000-0000-00005C840000}"/>
    <cellStyle name="40 % - Markeringsfarve5 7 2 3 4" xfId="38809" xr:uid="{00000000-0005-0000-0000-00005D840000}"/>
    <cellStyle name="40 % - Markeringsfarve5 7 2 4" xfId="13216" xr:uid="{00000000-0005-0000-0000-00005E840000}"/>
    <cellStyle name="40 % - Markeringsfarve5 7 2 4 2" xfId="29536" xr:uid="{00000000-0005-0000-0000-00005F840000}"/>
    <cellStyle name="40 % - Markeringsfarve5 7 2 4 3" xfId="44501" xr:uid="{00000000-0005-0000-0000-000060840000}"/>
    <cellStyle name="40 % - Markeringsfarve5 7 2 5" xfId="22514" xr:uid="{00000000-0005-0000-0000-000061840000}"/>
    <cellStyle name="40 % - Markeringsfarve5 7 2 6" xfId="37502" xr:uid="{00000000-0005-0000-0000-000062840000}"/>
    <cellStyle name="40 % - Markeringsfarve5 7 3" xfId="5081" xr:uid="{00000000-0005-0000-0000-000063840000}"/>
    <cellStyle name="40 % - Markeringsfarve5 7 3 2" xfId="7718" xr:uid="{00000000-0005-0000-0000-000064840000}"/>
    <cellStyle name="40 % - Markeringsfarve5 7 3 2 2" xfId="15207" xr:uid="{00000000-0005-0000-0000-000065840000}"/>
    <cellStyle name="40 % - Markeringsfarve5 7 3 2 2 2" xfId="31522" xr:uid="{00000000-0005-0000-0000-000066840000}"/>
    <cellStyle name="40 % - Markeringsfarve5 7 3 2 2 3" xfId="46486" xr:uid="{00000000-0005-0000-0000-000067840000}"/>
    <cellStyle name="40 % - Markeringsfarve5 7 3 2 3" xfId="24500" xr:uid="{00000000-0005-0000-0000-000068840000}"/>
    <cellStyle name="40 % - Markeringsfarve5 7 3 2 4" xfId="39487" xr:uid="{00000000-0005-0000-0000-000069840000}"/>
    <cellStyle name="40 % - Markeringsfarve5 7 3 3" xfId="13218" xr:uid="{00000000-0005-0000-0000-00006A840000}"/>
    <cellStyle name="40 % - Markeringsfarve5 7 3 3 2" xfId="29538" xr:uid="{00000000-0005-0000-0000-00006B840000}"/>
    <cellStyle name="40 % - Markeringsfarve5 7 3 3 3" xfId="44503" xr:uid="{00000000-0005-0000-0000-00006C840000}"/>
    <cellStyle name="40 % - Markeringsfarve5 7 3 4" xfId="22516" xr:uid="{00000000-0005-0000-0000-00006D840000}"/>
    <cellStyle name="40 % - Markeringsfarve5 7 3 5" xfId="37504" xr:uid="{00000000-0005-0000-0000-00006E840000}"/>
    <cellStyle name="40 % - Markeringsfarve5 7 4" xfId="5082" xr:uid="{00000000-0005-0000-0000-00006F840000}"/>
    <cellStyle name="40 % - Markeringsfarve5 7 4 2" xfId="9153" xr:uid="{00000000-0005-0000-0000-000070840000}"/>
    <cellStyle name="40 % - Markeringsfarve5 7 4 2 2" xfId="16620" xr:uid="{00000000-0005-0000-0000-000071840000}"/>
    <cellStyle name="40 % - Markeringsfarve5 7 4 2 2 2" xfId="32935" xr:uid="{00000000-0005-0000-0000-000072840000}"/>
    <cellStyle name="40 % - Markeringsfarve5 7 4 2 2 3" xfId="47899" xr:uid="{00000000-0005-0000-0000-000073840000}"/>
    <cellStyle name="40 % - Markeringsfarve5 7 4 2 3" xfId="25913" xr:uid="{00000000-0005-0000-0000-000074840000}"/>
    <cellStyle name="40 % - Markeringsfarve5 7 4 2 4" xfId="40900" xr:uid="{00000000-0005-0000-0000-000075840000}"/>
    <cellStyle name="40 % - Markeringsfarve5 7 4 3" xfId="13219" xr:uid="{00000000-0005-0000-0000-000076840000}"/>
    <cellStyle name="40 % - Markeringsfarve5 7 4 3 2" xfId="29539" xr:uid="{00000000-0005-0000-0000-000077840000}"/>
    <cellStyle name="40 % - Markeringsfarve5 7 4 3 3" xfId="44504" xr:uid="{00000000-0005-0000-0000-000078840000}"/>
    <cellStyle name="40 % - Markeringsfarve5 7 4 4" xfId="22517" xr:uid="{00000000-0005-0000-0000-000079840000}"/>
    <cellStyle name="40 % - Markeringsfarve5 7 4 5" xfId="37505" xr:uid="{00000000-0005-0000-0000-00007A840000}"/>
    <cellStyle name="40 % - Markeringsfarve5 7 5" xfId="6696" xr:uid="{00000000-0005-0000-0000-00007B840000}"/>
    <cellStyle name="40 % - Markeringsfarve5 7 5 2" xfId="14192" xr:uid="{00000000-0005-0000-0000-00007C840000}"/>
    <cellStyle name="40 % - Markeringsfarve5 7 5 2 2" xfId="30507" xr:uid="{00000000-0005-0000-0000-00007D840000}"/>
    <cellStyle name="40 % - Markeringsfarve5 7 5 2 3" xfId="45471" xr:uid="{00000000-0005-0000-0000-00007E840000}"/>
    <cellStyle name="40 % - Markeringsfarve5 7 5 3" xfId="23485" xr:uid="{00000000-0005-0000-0000-00007F840000}"/>
    <cellStyle name="40 % - Markeringsfarve5 7 5 4" xfId="38472" xr:uid="{00000000-0005-0000-0000-000080840000}"/>
    <cellStyle name="40 % - Markeringsfarve5 7 6" xfId="13215" xr:uid="{00000000-0005-0000-0000-000081840000}"/>
    <cellStyle name="40 % - Markeringsfarve5 7 6 2" xfId="29535" xr:uid="{00000000-0005-0000-0000-000082840000}"/>
    <cellStyle name="40 % - Markeringsfarve5 7 6 3" xfId="44500" xr:uid="{00000000-0005-0000-0000-000083840000}"/>
    <cellStyle name="40 % - Markeringsfarve5 7 7" xfId="22513" xr:uid="{00000000-0005-0000-0000-000084840000}"/>
    <cellStyle name="40 % - Markeringsfarve5 7 8" xfId="37501" xr:uid="{00000000-0005-0000-0000-000085840000}"/>
    <cellStyle name="40 % - Markeringsfarve5 8" xfId="5083" xr:uid="{00000000-0005-0000-0000-000086840000}"/>
    <cellStyle name="40 % - Markeringsfarve5 8 2" xfId="5084" xr:uid="{00000000-0005-0000-0000-000087840000}"/>
    <cellStyle name="40 % - Markeringsfarve5 8 2 2" xfId="5085" xr:uid="{00000000-0005-0000-0000-000088840000}"/>
    <cellStyle name="40 % - Markeringsfarve5 8 2 2 2" xfId="8527" xr:uid="{00000000-0005-0000-0000-000089840000}"/>
    <cellStyle name="40 % - Markeringsfarve5 8 2 2 2 2" xfId="16006" xr:uid="{00000000-0005-0000-0000-00008A840000}"/>
    <cellStyle name="40 % - Markeringsfarve5 8 2 2 2 2 2" xfId="32321" xr:uid="{00000000-0005-0000-0000-00008B840000}"/>
    <cellStyle name="40 % - Markeringsfarve5 8 2 2 2 2 3" xfId="47285" xr:uid="{00000000-0005-0000-0000-00008C840000}"/>
    <cellStyle name="40 % - Markeringsfarve5 8 2 2 2 3" xfId="25299" xr:uid="{00000000-0005-0000-0000-00008D840000}"/>
    <cellStyle name="40 % - Markeringsfarve5 8 2 2 2 4" xfId="40286" xr:uid="{00000000-0005-0000-0000-00008E840000}"/>
    <cellStyle name="40 % - Markeringsfarve5 8 2 2 3" xfId="13222" xr:uid="{00000000-0005-0000-0000-00008F840000}"/>
    <cellStyle name="40 % - Markeringsfarve5 8 2 2 3 2" xfId="29542" xr:uid="{00000000-0005-0000-0000-000090840000}"/>
    <cellStyle name="40 % - Markeringsfarve5 8 2 2 3 3" xfId="44507" xr:uid="{00000000-0005-0000-0000-000091840000}"/>
    <cellStyle name="40 % - Markeringsfarve5 8 2 2 4" xfId="22520" xr:uid="{00000000-0005-0000-0000-000092840000}"/>
    <cellStyle name="40 % - Markeringsfarve5 8 2 2 5" xfId="37508" xr:uid="{00000000-0005-0000-0000-000093840000}"/>
    <cellStyle name="40 % - Markeringsfarve5 8 2 3" xfId="7072" xr:uid="{00000000-0005-0000-0000-000094840000}"/>
    <cellStyle name="40 % - Markeringsfarve5 8 2 3 2" xfId="14564" xr:uid="{00000000-0005-0000-0000-000095840000}"/>
    <cellStyle name="40 % - Markeringsfarve5 8 2 3 2 2" xfId="30879" xr:uid="{00000000-0005-0000-0000-000096840000}"/>
    <cellStyle name="40 % - Markeringsfarve5 8 2 3 2 3" xfId="45843" xr:uid="{00000000-0005-0000-0000-000097840000}"/>
    <cellStyle name="40 % - Markeringsfarve5 8 2 3 3" xfId="23857" xr:uid="{00000000-0005-0000-0000-000098840000}"/>
    <cellStyle name="40 % - Markeringsfarve5 8 2 3 4" xfId="38844" xr:uid="{00000000-0005-0000-0000-000099840000}"/>
    <cellStyle name="40 % - Markeringsfarve5 8 2 4" xfId="13221" xr:uid="{00000000-0005-0000-0000-00009A840000}"/>
    <cellStyle name="40 % - Markeringsfarve5 8 2 4 2" xfId="29541" xr:uid="{00000000-0005-0000-0000-00009B840000}"/>
    <cellStyle name="40 % - Markeringsfarve5 8 2 4 3" xfId="44506" xr:uid="{00000000-0005-0000-0000-00009C840000}"/>
    <cellStyle name="40 % - Markeringsfarve5 8 2 5" xfId="22519" xr:uid="{00000000-0005-0000-0000-00009D840000}"/>
    <cellStyle name="40 % - Markeringsfarve5 8 2 6" xfId="37507" xr:uid="{00000000-0005-0000-0000-00009E840000}"/>
    <cellStyle name="40 % - Markeringsfarve5 8 3" xfId="5086" xr:uid="{00000000-0005-0000-0000-00009F840000}"/>
    <cellStyle name="40 % - Markeringsfarve5 8 3 2" xfId="7803" xr:uid="{00000000-0005-0000-0000-0000A0840000}"/>
    <cellStyle name="40 % - Markeringsfarve5 8 3 2 2" xfId="15291" xr:uid="{00000000-0005-0000-0000-0000A1840000}"/>
    <cellStyle name="40 % - Markeringsfarve5 8 3 2 2 2" xfId="31606" xr:uid="{00000000-0005-0000-0000-0000A2840000}"/>
    <cellStyle name="40 % - Markeringsfarve5 8 3 2 2 3" xfId="46570" xr:uid="{00000000-0005-0000-0000-0000A3840000}"/>
    <cellStyle name="40 % - Markeringsfarve5 8 3 2 3" xfId="24584" xr:uid="{00000000-0005-0000-0000-0000A4840000}"/>
    <cellStyle name="40 % - Markeringsfarve5 8 3 2 4" xfId="39571" xr:uid="{00000000-0005-0000-0000-0000A5840000}"/>
    <cellStyle name="40 % - Markeringsfarve5 8 3 3" xfId="13223" xr:uid="{00000000-0005-0000-0000-0000A6840000}"/>
    <cellStyle name="40 % - Markeringsfarve5 8 3 3 2" xfId="29543" xr:uid="{00000000-0005-0000-0000-0000A7840000}"/>
    <cellStyle name="40 % - Markeringsfarve5 8 3 3 3" xfId="44508" xr:uid="{00000000-0005-0000-0000-0000A8840000}"/>
    <cellStyle name="40 % - Markeringsfarve5 8 3 4" xfId="22521" xr:uid="{00000000-0005-0000-0000-0000A9840000}"/>
    <cellStyle name="40 % - Markeringsfarve5 8 3 5" xfId="37509" xr:uid="{00000000-0005-0000-0000-0000AA840000}"/>
    <cellStyle name="40 % - Markeringsfarve5 8 4" xfId="5087" xr:uid="{00000000-0005-0000-0000-0000AB840000}"/>
    <cellStyle name="40 % - Markeringsfarve5 8 4 2" xfId="9403" xr:uid="{00000000-0005-0000-0000-0000AC840000}"/>
    <cellStyle name="40 % - Markeringsfarve5 8 4 2 2" xfId="16861" xr:uid="{00000000-0005-0000-0000-0000AD840000}"/>
    <cellStyle name="40 % - Markeringsfarve5 8 4 2 2 2" xfId="33176" xr:uid="{00000000-0005-0000-0000-0000AE840000}"/>
    <cellStyle name="40 % - Markeringsfarve5 8 4 2 2 3" xfId="48140" xr:uid="{00000000-0005-0000-0000-0000AF840000}"/>
    <cellStyle name="40 % - Markeringsfarve5 8 4 2 3" xfId="26154" xr:uid="{00000000-0005-0000-0000-0000B0840000}"/>
    <cellStyle name="40 % - Markeringsfarve5 8 4 2 4" xfId="41141" xr:uid="{00000000-0005-0000-0000-0000B1840000}"/>
    <cellStyle name="40 % - Markeringsfarve5 8 4 3" xfId="13224" xr:uid="{00000000-0005-0000-0000-0000B2840000}"/>
    <cellStyle name="40 % - Markeringsfarve5 8 4 3 2" xfId="29544" xr:uid="{00000000-0005-0000-0000-0000B3840000}"/>
    <cellStyle name="40 % - Markeringsfarve5 8 4 3 3" xfId="44509" xr:uid="{00000000-0005-0000-0000-0000B4840000}"/>
    <cellStyle name="40 % - Markeringsfarve5 8 4 4" xfId="22522" xr:uid="{00000000-0005-0000-0000-0000B5840000}"/>
    <cellStyle name="40 % - Markeringsfarve5 8 4 5" xfId="37510" xr:uid="{00000000-0005-0000-0000-0000B6840000}"/>
    <cellStyle name="40 % - Markeringsfarve5 8 5" xfId="6697" xr:uid="{00000000-0005-0000-0000-0000B7840000}"/>
    <cellStyle name="40 % - Markeringsfarve5 8 5 2" xfId="14193" xr:uid="{00000000-0005-0000-0000-0000B8840000}"/>
    <cellStyle name="40 % - Markeringsfarve5 8 5 2 2" xfId="30508" xr:uid="{00000000-0005-0000-0000-0000B9840000}"/>
    <cellStyle name="40 % - Markeringsfarve5 8 5 2 3" xfId="45472" xr:uid="{00000000-0005-0000-0000-0000BA840000}"/>
    <cellStyle name="40 % - Markeringsfarve5 8 5 3" xfId="23486" xr:uid="{00000000-0005-0000-0000-0000BB840000}"/>
    <cellStyle name="40 % - Markeringsfarve5 8 5 4" xfId="38473" xr:uid="{00000000-0005-0000-0000-0000BC840000}"/>
    <cellStyle name="40 % - Markeringsfarve5 8 6" xfId="13220" xr:uid="{00000000-0005-0000-0000-0000BD840000}"/>
    <cellStyle name="40 % - Markeringsfarve5 8 6 2" xfId="29540" xr:uid="{00000000-0005-0000-0000-0000BE840000}"/>
    <cellStyle name="40 % - Markeringsfarve5 8 6 3" xfId="44505" xr:uid="{00000000-0005-0000-0000-0000BF840000}"/>
    <cellStyle name="40 % - Markeringsfarve5 8 7" xfId="22518" xr:uid="{00000000-0005-0000-0000-0000C0840000}"/>
    <cellStyle name="40 % - Markeringsfarve5 8 8" xfId="37506" xr:uid="{00000000-0005-0000-0000-0000C1840000}"/>
    <cellStyle name="40 % - Markeringsfarve5 9" xfId="5088" xr:uid="{00000000-0005-0000-0000-0000C2840000}"/>
    <cellStyle name="40 % - Markeringsfarve5 9 2" xfId="5089" xr:uid="{00000000-0005-0000-0000-0000C3840000}"/>
    <cellStyle name="40 % - Markeringsfarve5 9 2 2" xfId="5090" xr:uid="{00000000-0005-0000-0000-0000C4840000}"/>
    <cellStyle name="40 % - Markeringsfarve5 9 2 2 2" xfId="8644" xr:uid="{00000000-0005-0000-0000-0000C5840000}"/>
    <cellStyle name="40 % - Markeringsfarve5 9 2 2 2 2" xfId="16123" xr:uid="{00000000-0005-0000-0000-0000C6840000}"/>
    <cellStyle name="40 % - Markeringsfarve5 9 2 2 2 2 2" xfId="32438" xr:uid="{00000000-0005-0000-0000-0000C7840000}"/>
    <cellStyle name="40 % - Markeringsfarve5 9 2 2 2 2 3" xfId="47402" xr:uid="{00000000-0005-0000-0000-0000C8840000}"/>
    <cellStyle name="40 % - Markeringsfarve5 9 2 2 2 3" xfId="25416" xr:uid="{00000000-0005-0000-0000-0000C9840000}"/>
    <cellStyle name="40 % - Markeringsfarve5 9 2 2 2 4" xfId="40403" xr:uid="{00000000-0005-0000-0000-0000CA840000}"/>
    <cellStyle name="40 % - Markeringsfarve5 9 2 2 3" xfId="13227" xr:uid="{00000000-0005-0000-0000-0000CB840000}"/>
    <cellStyle name="40 % - Markeringsfarve5 9 2 2 3 2" xfId="29547" xr:uid="{00000000-0005-0000-0000-0000CC840000}"/>
    <cellStyle name="40 % - Markeringsfarve5 9 2 2 3 3" xfId="44512" xr:uid="{00000000-0005-0000-0000-0000CD840000}"/>
    <cellStyle name="40 % - Markeringsfarve5 9 2 2 4" xfId="22525" xr:uid="{00000000-0005-0000-0000-0000CE840000}"/>
    <cellStyle name="40 % - Markeringsfarve5 9 2 2 5" xfId="37513" xr:uid="{00000000-0005-0000-0000-0000CF840000}"/>
    <cellStyle name="40 % - Markeringsfarve5 9 2 3" xfId="7171" xr:uid="{00000000-0005-0000-0000-0000D0840000}"/>
    <cellStyle name="40 % - Markeringsfarve5 9 2 3 2" xfId="14663" xr:uid="{00000000-0005-0000-0000-0000D1840000}"/>
    <cellStyle name="40 % - Markeringsfarve5 9 2 3 2 2" xfId="30978" xr:uid="{00000000-0005-0000-0000-0000D2840000}"/>
    <cellStyle name="40 % - Markeringsfarve5 9 2 3 2 3" xfId="45942" xr:uid="{00000000-0005-0000-0000-0000D3840000}"/>
    <cellStyle name="40 % - Markeringsfarve5 9 2 3 3" xfId="23956" xr:uid="{00000000-0005-0000-0000-0000D4840000}"/>
    <cellStyle name="40 % - Markeringsfarve5 9 2 3 4" xfId="38943" xr:uid="{00000000-0005-0000-0000-0000D5840000}"/>
    <cellStyle name="40 % - Markeringsfarve5 9 2 4" xfId="13226" xr:uid="{00000000-0005-0000-0000-0000D6840000}"/>
    <cellStyle name="40 % - Markeringsfarve5 9 2 4 2" xfId="29546" xr:uid="{00000000-0005-0000-0000-0000D7840000}"/>
    <cellStyle name="40 % - Markeringsfarve5 9 2 4 3" xfId="44511" xr:uid="{00000000-0005-0000-0000-0000D8840000}"/>
    <cellStyle name="40 % - Markeringsfarve5 9 2 5" xfId="22524" xr:uid="{00000000-0005-0000-0000-0000D9840000}"/>
    <cellStyle name="40 % - Markeringsfarve5 9 2 6" xfId="37512" xr:uid="{00000000-0005-0000-0000-0000DA840000}"/>
    <cellStyle name="40 % - Markeringsfarve5 9 3" xfId="5091" xr:uid="{00000000-0005-0000-0000-0000DB840000}"/>
    <cellStyle name="40 % - Markeringsfarve5 9 3 2" xfId="7920" xr:uid="{00000000-0005-0000-0000-0000DC840000}"/>
    <cellStyle name="40 % - Markeringsfarve5 9 3 2 2" xfId="15408" xr:uid="{00000000-0005-0000-0000-0000DD840000}"/>
    <cellStyle name="40 % - Markeringsfarve5 9 3 2 2 2" xfId="31723" xr:uid="{00000000-0005-0000-0000-0000DE840000}"/>
    <cellStyle name="40 % - Markeringsfarve5 9 3 2 2 3" xfId="46687" xr:uid="{00000000-0005-0000-0000-0000DF840000}"/>
    <cellStyle name="40 % - Markeringsfarve5 9 3 2 3" xfId="24701" xr:uid="{00000000-0005-0000-0000-0000E0840000}"/>
    <cellStyle name="40 % - Markeringsfarve5 9 3 2 4" xfId="39688" xr:uid="{00000000-0005-0000-0000-0000E1840000}"/>
    <cellStyle name="40 % - Markeringsfarve5 9 3 3" xfId="13228" xr:uid="{00000000-0005-0000-0000-0000E2840000}"/>
    <cellStyle name="40 % - Markeringsfarve5 9 3 3 2" xfId="29548" xr:uid="{00000000-0005-0000-0000-0000E3840000}"/>
    <cellStyle name="40 % - Markeringsfarve5 9 3 3 3" xfId="44513" xr:uid="{00000000-0005-0000-0000-0000E4840000}"/>
    <cellStyle name="40 % - Markeringsfarve5 9 3 4" xfId="22526" xr:uid="{00000000-0005-0000-0000-0000E5840000}"/>
    <cellStyle name="40 % - Markeringsfarve5 9 3 5" xfId="37514" xr:uid="{00000000-0005-0000-0000-0000E6840000}"/>
    <cellStyle name="40 % - Markeringsfarve5 9 4" xfId="5092" xr:uid="{00000000-0005-0000-0000-0000E7840000}"/>
    <cellStyle name="40 % - Markeringsfarve5 9 4 2" xfId="9127" xr:uid="{00000000-0005-0000-0000-0000E8840000}"/>
    <cellStyle name="40 % - Markeringsfarve5 9 4 2 2" xfId="16597" xr:uid="{00000000-0005-0000-0000-0000E9840000}"/>
    <cellStyle name="40 % - Markeringsfarve5 9 4 2 2 2" xfId="32912" xr:uid="{00000000-0005-0000-0000-0000EA840000}"/>
    <cellStyle name="40 % - Markeringsfarve5 9 4 2 2 3" xfId="47876" xr:uid="{00000000-0005-0000-0000-0000EB840000}"/>
    <cellStyle name="40 % - Markeringsfarve5 9 4 2 3" xfId="25890" xr:uid="{00000000-0005-0000-0000-0000EC840000}"/>
    <cellStyle name="40 % - Markeringsfarve5 9 4 2 4" xfId="40877" xr:uid="{00000000-0005-0000-0000-0000ED840000}"/>
    <cellStyle name="40 % - Markeringsfarve5 9 4 3" xfId="13229" xr:uid="{00000000-0005-0000-0000-0000EE840000}"/>
    <cellStyle name="40 % - Markeringsfarve5 9 4 3 2" xfId="29549" xr:uid="{00000000-0005-0000-0000-0000EF840000}"/>
    <cellStyle name="40 % - Markeringsfarve5 9 4 3 3" xfId="44514" xr:uid="{00000000-0005-0000-0000-0000F0840000}"/>
    <cellStyle name="40 % - Markeringsfarve5 9 4 4" xfId="22527" xr:uid="{00000000-0005-0000-0000-0000F1840000}"/>
    <cellStyle name="40 % - Markeringsfarve5 9 4 5" xfId="37515" xr:uid="{00000000-0005-0000-0000-0000F2840000}"/>
    <cellStyle name="40 % - Markeringsfarve5 9 5" xfId="6698" xr:uid="{00000000-0005-0000-0000-0000F3840000}"/>
    <cellStyle name="40 % - Markeringsfarve5 9 5 2" xfId="14194" xr:uid="{00000000-0005-0000-0000-0000F4840000}"/>
    <cellStyle name="40 % - Markeringsfarve5 9 5 2 2" xfId="30509" xr:uid="{00000000-0005-0000-0000-0000F5840000}"/>
    <cellStyle name="40 % - Markeringsfarve5 9 5 2 3" xfId="45473" xr:uid="{00000000-0005-0000-0000-0000F6840000}"/>
    <cellStyle name="40 % - Markeringsfarve5 9 5 3" xfId="23487" xr:uid="{00000000-0005-0000-0000-0000F7840000}"/>
    <cellStyle name="40 % - Markeringsfarve5 9 5 4" xfId="38474" xr:uid="{00000000-0005-0000-0000-0000F8840000}"/>
    <cellStyle name="40 % - Markeringsfarve5 9 6" xfId="13225" xr:uid="{00000000-0005-0000-0000-0000F9840000}"/>
    <cellStyle name="40 % - Markeringsfarve5 9 6 2" xfId="29545" xr:uid="{00000000-0005-0000-0000-0000FA840000}"/>
    <cellStyle name="40 % - Markeringsfarve5 9 6 3" xfId="44510" xr:uid="{00000000-0005-0000-0000-0000FB840000}"/>
    <cellStyle name="40 % - Markeringsfarve5 9 7" xfId="22523" xr:uid="{00000000-0005-0000-0000-0000FC840000}"/>
    <cellStyle name="40 % - Markeringsfarve5 9 8" xfId="37511" xr:uid="{00000000-0005-0000-0000-0000FD840000}"/>
    <cellStyle name="40 % - Markeringsfarve6 10" xfId="5094" xr:uid="{00000000-0005-0000-0000-0000FE840000}"/>
    <cellStyle name="40 % - Markeringsfarve6 10 2" xfId="5095" xr:uid="{00000000-0005-0000-0000-0000FF840000}"/>
    <cellStyle name="40 % - Markeringsfarve6 10 2 2" xfId="5096" xr:uid="{00000000-0005-0000-0000-000000850000}"/>
    <cellStyle name="40 % - Markeringsfarve6 10 2 2 2" xfId="8851" xr:uid="{00000000-0005-0000-0000-000001850000}"/>
    <cellStyle name="40 % - Markeringsfarve6 10 2 2 2 2" xfId="16330" xr:uid="{00000000-0005-0000-0000-000002850000}"/>
    <cellStyle name="40 % - Markeringsfarve6 10 2 2 2 2 2" xfId="32645" xr:uid="{00000000-0005-0000-0000-000003850000}"/>
    <cellStyle name="40 % - Markeringsfarve6 10 2 2 2 2 3" xfId="47609" xr:uid="{00000000-0005-0000-0000-000004850000}"/>
    <cellStyle name="40 % - Markeringsfarve6 10 2 2 2 3" xfId="25623" xr:uid="{00000000-0005-0000-0000-000005850000}"/>
    <cellStyle name="40 % - Markeringsfarve6 10 2 2 2 4" xfId="40610" xr:uid="{00000000-0005-0000-0000-000006850000}"/>
    <cellStyle name="40 % - Markeringsfarve6 10 2 2 3" xfId="13233" xr:uid="{00000000-0005-0000-0000-000007850000}"/>
    <cellStyle name="40 % - Markeringsfarve6 10 2 2 3 2" xfId="29553" xr:uid="{00000000-0005-0000-0000-000008850000}"/>
    <cellStyle name="40 % - Markeringsfarve6 10 2 2 3 3" xfId="44518" xr:uid="{00000000-0005-0000-0000-000009850000}"/>
    <cellStyle name="40 % - Markeringsfarve6 10 2 2 4" xfId="22531" xr:uid="{00000000-0005-0000-0000-00000A850000}"/>
    <cellStyle name="40 % - Markeringsfarve6 10 2 2 5" xfId="37519" xr:uid="{00000000-0005-0000-0000-00000B850000}"/>
    <cellStyle name="40 % - Markeringsfarve6 10 2 3" xfId="7344" xr:uid="{00000000-0005-0000-0000-00000C850000}"/>
    <cellStyle name="40 % - Markeringsfarve6 10 2 3 2" xfId="14836" xr:uid="{00000000-0005-0000-0000-00000D850000}"/>
    <cellStyle name="40 % - Markeringsfarve6 10 2 3 2 2" xfId="31151" xr:uid="{00000000-0005-0000-0000-00000E850000}"/>
    <cellStyle name="40 % - Markeringsfarve6 10 2 3 2 3" xfId="46115" xr:uid="{00000000-0005-0000-0000-00000F850000}"/>
    <cellStyle name="40 % - Markeringsfarve6 10 2 3 3" xfId="24129" xr:uid="{00000000-0005-0000-0000-000010850000}"/>
    <cellStyle name="40 % - Markeringsfarve6 10 2 3 4" xfId="39116" xr:uid="{00000000-0005-0000-0000-000011850000}"/>
    <cellStyle name="40 % - Markeringsfarve6 10 2 4" xfId="13232" xr:uid="{00000000-0005-0000-0000-000012850000}"/>
    <cellStyle name="40 % - Markeringsfarve6 10 2 4 2" xfId="29552" xr:uid="{00000000-0005-0000-0000-000013850000}"/>
    <cellStyle name="40 % - Markeringsfarve6 10 2 4 3" xfId="44517" xr:uid="{00000000-0005-0000-0000-000014850000}"/>
    <cellStyle name="40 % - Markeringsfarve6 10 2 5" xfId="22530" xr:uid="{00000000-0005-0000-0000-000015850000}"/>
    <cellStyle name="40 % - Markeringsfarve6 10 2 6" xfId="37518" xr:uid="{00000000-0005-0000-0000-000016850000}"/>
    <cellStyle name="40 % - Markeringsfarve6 10 3" xfId="5097" xr:uid="{00000000-0005-0000-0000-000017850000}"/>
    <cellStyle name="40 % - Markeringsfarve6 10 3 2" xfId="8128" xr:uid="{00000000-0005-0000-0000-000018850000}"/>
    <cellStyle name="40 % - Markeringsfarve6 10 3 2 2" xfId="15616" xr:uid="{00000000-0005-0000-0000-000019850000}"/>
    <cellStyle name="40 % - Markeringsfarve6 10 3 2 2 2" xfId="31931" xr:uid="{00000000-0005-0000-0000-00001A850000}"/>
    <cellStyle name="40 % - Markeringsfarve6 10 3 2 2 3" xfId="46895" xr:uid="{00000000-0005-0000-0000-00001B850000}"/>
    <cellStyle name="40 % - Markeringsfarve6 10 3 2 3" xfId="24909" xr:uid="{00000000-0005-0000-0000-00001C850000}"/>
    <cellStyle name="40 % - Markeringsfarve6 10 3 2 4" xfId="39896" xr:uid="{00000000-0005-0000-0000-00001D850000}"/>
    <cellStyle name="40 % - Markeringsfarve6 10 3 3" xfId="13234" xr:uid="{00000000-0005-0000-0000-00001E850000}"/>
    <cellStyle name="40 % - Markeringsfarve6 10 3 3 2" xfId="29554" xr:uid="{00000000-0005-0000-0000-00001F850000}"/>
    <cellStyle name="40 % - Markeringsfarve6 10 3 3 3" xfId="44519" xr:uid="{00000000-0005-0000-0000-000020850000}"/>
    <cellStyle name="40 % - Markeringsfarve6 10 3 4" xfId="22532" xr:uid="{00000000-0005-0000-0000-000021850000}"/>
    <cellStyle name="40 % - Markeringsfarve6 10 3 5" xfId="37520" xr:uid="{00000000-0005-0000-0000-000022850000}"/>
    <cellStyle name="40 % - Markeringsfarve6 10 4" xfId="5098" xr:uid="{00000000-0005-0000-0000-000023850000}"/>
    <cellStyle name="40 % - Markeringsfarve6 10 4 2" xfId="9086" xr:uid="{00000000-0005-0000-0000-000024850000}"/>
    <cellStyle name="40 % - Markeringsfarve6 10 4 2 2" xfId="16557" xr:uid="{00000000-0005-0000-0000-000025850000}"/>
    <cellStyle name="40 % - Markeringsfarve6 10 4 2 2 2" xfId="32872" xr:uid="{00000000-0005-0000-0000-000026850000}"/>
    <cellStyle name="40 % - Markeringsfarve6 10 4 2 2 3" xfId="47836" xr:uid="{00000000-0005-0000-0000-000027850000}"/>
    <cellStyle name="40 % - Markeringsfarve6 10 4 2 3" xfId="25850" xr:uid="{00000000-0005-0000-0000-000028850000}"/>
    <cellStyle name="40 % - Markeringsfarve6 10 4 2 4" xfId="40837" xr:uid="{00000000-0005-0000-0000-000029850000}"/>
    <cellStyle name="40 % - Markeringsfarve6 10 4 3" xfId="13235" xr:uid="{00000000-0005-0000-0000-00002A850000}"/>
    <cellStyle name="40 % - Markeringsfarve6 10 4 3 2" xfId="29555" xr:uid="{00000000-0005-0000-0000-00002B850000}"/>
    <cellStyle name="40 % - Markeringsfarve6 10 4 3 3" xfId="44520" xr:uid="{00000000-0005-0000-0000-00002C850000}"/>
    <cellStyle name="40 % - Markeringsfarve6 10 4 4" xfId="22533" xr:uid="{00000000-0005-0000-0000-00002D850000}"/>
    <cellStyle name="40 % - Markeringsfarve6 10 4 5" xfId="37521" xr:uid="{00000000-0005-0000-0000-00002E850000}"/>
    <cellStyle name="40 % - Markeringsfarve6 10 5" xfId="6700" xr:uid="{00000000-0005-0000-0000-00002F850000}"/>
    <cellStyle name="40 % - Markeringsfarve6 10 5 2" xfId="14196" xr:uid="{00000000-0005-0000-0000-000030850000}"/>
    <cellStyle name="40 % - Markeringsfarve6 10 5 2 2" xfId="30511" xr:uid="{00000000-0005-0000-0000-000031850000}"/>
    <cellStyle name="40 % - Markeringsfarve6 10 5 2 3" xfId="45475" xr:uid="{00000000-0005-0000-0000-000032850000}"/>
    <cellStyle name="40 % - Markeringsfarve6 10 5 3" xfId="23489" xr:uid="{00000000-0005-0000-0000-000033850000}"/>
    <cellStyle name="40 % - Markeringsfarve6 10 5 4" xfId="38476" xr:uid="{00000000-0005-0000-0000-000034850000}"/>
    <cellStyle name="40 % - Markeringsfarve6 10 6" xfId="13231" xr:uid="{00000000-0005-0000-0000-000035850000}"/>
    <cellStyle name="40 % - Markeringsfarve6 10 6 2" xfId="29551" xr:uid="{00000000-0005-0000-0000-000036850000}"/>
    <cellStyle name="40 % - Markeringsfarve6 10 6 3" xfId="44516" xr:uid="{00000000-0005-0000-0000-000037850000}"/>
    <cellStyle name="40 % - Markeringsfarve6 10 7" xfId="22529" xr:uid="{00000000-0005-0000-0000-000038850000}"/>
    <cellStyle name="40 % - Markeringsfarve6 10 8" xfId="37517" xr:uid="{00000000-0005-0000-0000-000039850000}"/>
    <cellStyle name="40 % - Markeringsfarve6 11" xfId="5099" xr:uid="{00000000-0005-0000-0000-00003A850000}"/>
    <cellStyle name="40 % - Markeringsfarve6 11 2" xfId="5100" xr:uid="{00000000-0005-0000-0000-00003B850000}"/>
    <cellStyle name="40 % - Markeringsfarve6 11 2 2" xfId="8171" xr:uid="{00000000-0005-0000-0000-00003C850000}"/>
    <cellStyle name="40 % - Markeringsfarve6 11 2 2 2" xfId="15650" xr:uid="{00000000-0005-0000-0000-00003D850000}"/>
    <cellStyle name="40 % - Markeringsfarve6 11 2 2 2 2" xfId="31965" xr:uid="{00000000-0005-0000-0000-00003E850000}"/>
    <cellStyle name="40 % - Markeringsfarve6 11 2 2 2 3" xfId="46929" xr:uid="{00000000-0005-0000-0000-00003F850000}"/>
    <cellStyle name="40 % - Markeringsfarve6 11 2 2 3" xfId="24943" xr:uid="{00000000-0005-0000-0000-000040850000}"/>
    <cellStyle name="40 % - Markeringsfarve6 11 2 2 4" xfId="39930" xr:uid="{00000000-0005-0000-0000-000041850000}"/>
    <cellStyle name="40 % - Markeringsfarve6 11 2 3" xfId="13237" xr:uid="{00000000-0005-0000-0000-000042850000}"/>
    <cellStyle name="40 % - Markeringsfarve6 11 2 3 2" xfId="29557" xr:uid="{00000000-0005-0000-0000-000043850000}"/>
    <cellStyle name="40 % - Markeringsfarve6 11 2 3 3" xfId="44522" xr:uid="{00000000-0005-0000-0000-000044850000}"/>
    <cellStyle name="40 % - Markeringsfarve6 11 2 4" xfId="22535" xr:uid="{00000000-0005-0000-0000-000045850000}"/>
    <cellStyle name="40 % - Markeringsfarve6 11 2 5" xfId="37523" xr:uid="{00000000-0005-0000-0000-000046850000}"/>
    <cellStyle name="40 % - Markeringsfarve6 11 3" xfId="5101" xr:uid="{00000000-0005-0000-0000-000047850000}"/>
    <cellStyle name="40 % - Markeringsfarve6 11 3 2" xfId="9298" xr:uid="{00000000-0005-0000-0000-000048850000}"/>
    <cellStyle name="40 % - Markeringsfarve6 11 3 2 2" xfId="16759" xr:uid="{00000000-0005-0000-0000-000049850000}"/>
    <cellStyle name="40 % - Markeringsfarve6 11 3 2 2 2" xfId="33074" xr:uid="{00000000-0005-0000-0000-00004A850000}"/>
    <cellStyle name="40 % - Markeringsfarve6 11 3 2 2 3" xfId="48038" xr:uid="{00000000-0005-0000-0000-00004B850000}"/>
    <cellStyle name="40 % - Markeringsfarve6 11 3 2 3" xfId="26052" xr:uid="{00000000-0005-0000-0000-00004C850000}"/>
    <cellStyle name="40 % - Markeringsfarve6 11 3 2 4" xfId="41039" xr:uid="{00000000-0005-0000-0000-00004D850000}"/>
    <cellStyle name="40 % - Markeringsfarve6 11 3 3" xfId="13238" xr:uid="{00000000-0005-0000-0000-00004E850000}"/>
    <cellStyle name="40 % - Markeringsfarve6 11 3 3 2" xfId="29558" xr:uid="{00000000-0005-0000-0000-00004F850000}"/>
    <cellStyle name="40 % - Markeringsfarve6 11 3 3 3" xfId="44523" xr:uid="{00000000-0005-0000-0000-000050850000}"/>
    <cellStyle name="40 % - Markeringsfarve6 11 3 4" xfId="22536" xr:uid="{00000000-0005-0000-0000-000051850000}"/>
    <cellStyle name="40 % - Markeringsfarve6 11 3 5" xfId="37524" xr:uid="{00000000-0005-0000-0000-000052850000}"/>
    <cellStyle name="40 % - Markeringsfarve6 11 4" xfId="6701" xr:uid="{00000000-0005-0000-0000-000053850000}"/>
    <cellStyle name="40 % - Markeringsfarve6 11 4 2" xfId="14197" xr:uid="{00000000-0005-0000-0000-000054850000}"/>
    <cellStyle name="40 % - Markeringsfarve6 11 4 2 2" xfId="30512" xr:uid="{00000000-0005-0000-0000-000055850000}"/>
    <cellStyle name="40 % - Markeringsfarve6 11 4 2 3" xfId="45476" xr:uid="{00000000-0005-0000-0000-000056850000}"/>
    <cellStyle name="40 % - Markeringsfarve6 11 4 3" xfId="23490" xr:uid="{00000000-0005-0000-0000-000057850000}"/>
    <cellStyle name="40 % - Markeringsfarve6 11 4 4" xfId="38477" xr:uid="{00000000-0005-0000-0000-000058850000}"/>
    <cellStyle name="40 % - Markeringsfarve6 11 5" xfId="13236" xr:uid="{00000000-0005-0000-0000-000059850000}"/>
    <cellStyle name="40 % - Markeringsfarve6 11 5 2" xfId="29556" xr:uid="{00000000-0005-0000-0000-00005A850000}"/>
    <cellStyle name="40 % - Markeringsfarve6 11 5 3" xfId="44521" xr:uid="{00000000-0005-0000-0000-00005B850000}"/>
    <cellStyle name="40 % - Markeringsfarve6 11 6" xfId="22534" xr:uid="{00000000-0005-0000-0000-00005C850000}"/>
    <cellStyle name="40 % - Markeringsfarve6 11 7" xfId="37522" xr:uid="{00000000-0005-0000-0000-00005D850000}"/>
    <cellStyle name="40 % - Markeringsfarve6 12" xfId="5102" xr:uid="{00000000-0005-0000-0000-00005E850000}"/>
    <cellStyle name="40 % - Markeringsfarve6 12 2" xfId="5103" xr:uid="{00000000-0005-0000-0000-00005F850000}"/>
    <cellStyle name="40 % - Markeringsfarve6 12 2 2" xfId="8948" xr:uid="{00000000-0005-0000-0000-000060850000}"/>
    <cellStyle name="40 % - Markeringsfarve6 12 2 2 2" xfId="16420" xr:uid="{00000000-0005-0000-0000-000061850000}"/>
    <cellStyle name="40 % - Markeringsfarve6 12 2 2 2 2" xfId="32735" xr:uid="{00000000-0005-0000-0000-000062850000}"/>
    <cellStyle name="40 % - Markeringsfarve6 12 2 2 2 3" xfId="47699" xr:uid="{00000000-0005-0000-0000-000063850000}"/>
    <cellStyle name="40 % - Markeringsfarve6 12 2 2 3" xfId="25713" xr:uid="{00000000-0005-0000-0000-000064850000}"/>
    <cellStyle name="40 % - Markeringsfarve6 12 2 2 4" xfId="40700" xr:uid="{00000000-0005-0000-0000-000065850000}"/>
    <cellStyle name="40 % - Markeringsfarve6 12 2 3" xfId="13240" xr:uid="{00000000-0005-0000-0000-000066850000}"/>
    <cellStyle name="40 % - Markeringsfarve6 12 2 3 2" xfId="29560" xr:uid="{00000000-0005-0000-0000-000067850000}"/>
    <cellStyle name="40 % - Markeringsfarve6 12 2 3 3" xfId="44525" xr:uid="{00000000-0005-0000-0000-000068850000}"/>
    <cellStyle name="40 % - Markeringsfarve6 12 2 4" xfId="22538" xr:uid="{00000000-0005-0000-0000-000069850000}"/>
    <cellStyle name="40 % - Markeringsfarve6 12 2 5" xfId="37526" xr:uid="{00000000-0005-0000-0000-00006A850000}"/>
    <cellStyle name="40 % - Markeringsfarve6 12 3" xfId="6702" xr:uid="{00000000-0005-0000-0000-00006B850000}"/>
    <cellStyle name="40 % - Markeringsfarve6 12 3 2" xfId="14198" xr:uid="{00000000-0005-0000-0000-00006C850000}"/>
    <cellStyle name="40 % - Markeringsfarve6 12 3 2 2" xfId="30513" xr:uid="{00000000-0005-0000-0000-00006D850000}"/>
    <cellStyle name="40 % - Markeringsfarve6 12 3 2 3" xfId="45477" xr:uid="{00000000-0005-0000-0000-00006E850000}"/>
    <cellStyle name="40 % - Markeringsfarve6 12 3 3" xfId="23491" xr:uid="{00000000-0005-0000-0000-00006F850000}"/>
    <cellStyle name="40 % - Markeringsfarve6 12 3 4" xfId="38478" xr:uid="{00000000-0005-0000-0000-000070850000}"/>
    <cellStyle name="40 % - Markeringsfarve6 12 4" xfId="13239" xr:uid="{00000000-0005-0000-0000-000071850000}"/>
    <cellStyle name="40 % - Markeringsfarve6 12 4 2" xfId="29559" xr:uid="{00000000-0005-0000-0000-000072850000}"/>
    <cellStyle name="40 % - Markeringsfarve6 12 4 3" xfId="44524" xr:uid="{00000000-0005-0000-0000-000073850000}"/>
    <cellStyle name="40 % - Markeringsfarve6 12 5" xfId="22537" xr:uid="{00000000-0005-0000-0000-000074850000}"/>
    <cellStyle name="40 % - Markeringsfarve6 12 6" xfId="37525" xr:uid="{00000000-0005-0000-0000-000075850000}"/>
    <cellStyle name="40 % - Markeringsfarve6 13" xfId="5104" xr:uid="{00000000-0005-0000-0000-000076850000}"/>
    <cellStyle name="40 % - Markeringsfarve6 13 2" xfId="5105" xr:uid="{00000000-0005-0000-0000-000077850000}"/>
    <cellStyle name="40 % - Markeringsfarve6 13 2 2" xfId="9272" xr:uid="{00000000-0005-0000-0000-000078850000}"/>
    <cellStyle name="40 % - Markeringsfarve6 13 2 2 2" xfId="16736" xr:uid="{00000000-0005-0000-0000-000079850000}"/>
    <cellStyle name="40 % - Markeringsfarve6 13 2 2 2 2" xfId="33051" xr:uid="{00000000-0005-0000-0000-00007A850000}"/>
    <cellStyle name="40 % - Markeringsfarve6 13 2 2 2 3" xfId="48015" xr:uid="{00000000-0005-0000-0000-00007B850000}"/>
    <cellStyle name="40 % - Markeringsfarve6 13 2 2 3" xfId="26029" xr:uid="{00000000-0005-0000-0000-00007C850000}"/>
    <cellStyle name="40 % - Markeringsfarve6 13 2 2 4" xfId="41016" xr:uid="{00000000-0005-0000-0000-00007D850000}"/>
    <cellStyle name="40 % - Markeringsfarve6 13 2 3" xfId="13242" xr:uid="{00000000-0005-0000-0000-00007E850000}"/>
    <cellStyle name="40 % - Markeringsfarve6 13 2 3 2" xfId="29562" xr:uid="{00000000-0005-0000-0000-00007F850000}"/>
    <cellStyle name="40 % - Markeringsfarve6 13 2 3 3" xfId="44527" xr:uid="{00000000-0005-0000-0000-000080850000}"/>
    <cellStyle name="40 % - Markeringsfarve6 13 2 4" xfId="22540" xr:uid="{00000000-0005-0000-0000-000081850000}"/>
    <cellStyle name="40 % - Markeringsfarve6 13 2 5" xfId="37528" xr:uid="{00000000-0005-0000-0000-000082850000}"/>
    <cellStyle name="40 % - Markeringsfarve6 13 3" xfId="6703" xr:uid="{00000000-0005-0000-0000-000083850000}"/>
    <cellStyle name="40 % - Markeringsfarve6 13 3 2" xfId="14199" xr:uid="{00000000-0005-0000-0000-000084850000}"/>
    <cellStyle name="40 % - Markeringsfarve6 13 3 2 2" xfId="30514" xr:uid="{00000000-0005-0000-0000-000085850000}"/>
    <cellStyle name="40 % - Markeringsfarve6 13 3 2 3" xfId="45478" xr:uid="{00000000-0005-0000-0000-000086850000}"/>
    <cellStyle name="40 % - Markeringsfarve6 13 3 3" xfId="23492" xr:uid="{00000000-0005-0000-0000-000087850000}"/>
    <cellStyle name="40 % - Markeringsfarve6 13 3 4" xfId="38479" xr:uid="{00000000-0005-0000-0000-000088850000}"/>
    <cellStyle name="40 % - Markeringsfarve6 13 4" xfId="13241" xr:uid="{00000000-0005-0000-0000-000089850000}"/>
    <cellStyle name="40 % - Markeringsfarve6 13 4 2" xfId="29561" xr:uid="{00000000-0005-0000-0000-00008A850000}"/>
    <cellStyle name="40 % - Markeringsfarve6 13 4 3" xfId="44526" xr:uid="{00000000-0005-0000-0000-00008B850000}"/>
    <cellStyle name="40 % - Markeringsfarve6 13 5" xfId="22539" xr:uid="{00000000-0005-0000-0000-00008C850000}"/>
    <cellStyle name="40 % - Markeringsfarve6 13 6" xfId="37527" xr:uid="{00000000-0005-0000-0000-00008D850000}"/>
    <cellStyle name="40 % - Markeringsfarve6 14" xfId="5106" xr:uid="{00000000-0005-0000-0000-00008E850000}"/>
    <cellStyle name="40 % - Markeringsfarve6 14 2" xfId="5107" xr:uid="{00000000-0005-0000-0000-00008F850000}"/>
    <cellStyle name="40 % - Markeringsfarve6 14 2 2" xfId="9384" xr:uid="{00000000-0005-0000-0000-000090850000}"/>
    <cellStyle name="40 % - Markeringsfarve6 14 2 2 2" xfId="16842" xr:uid="{00000000-0005-0000-0000-000091850000}"/>
    <cellStyle name="40 % - Markeringsfarve6 14 2 2 2 2" xfId="33157" xr:uid="{00000000-0005-0000-0000-000092850000}"/>
    <cellStyle name="40 % - Markeringsfarve6 14 2 2 2 3" xfId="48121" xr:uid="{00000000-0005-0000-0000-000093850000}"/>
    <cellStyle name="40 % - Markeringsfarve6 14 2 2 3" xfId="26135" xr:uid="{00000000-0005-0000-0000-000094850000}"/>
    <cellStyle name="40 % - Markeringsfarve6 14 2 2 4" xfId="41122" xr:uid="{00000000-0005-0000-0000-000095850000}"/>
    <cellStyle name="40 % - Markeringsfarve6 14 2 3" xfId="13244" xr:uid="{00000000-0005-0000-0000-000096850000}"/>
    <cellStyle name="40 % - Markeringsfarve6 14 2 3 2" xfId="29564" xr:uid="{00000000-0005-0000-0000-000097850000}"/>
    <cellStyle name="40 % - Markeringsfarve6 14 2 3 3" xfId="44529" xr:uid="{00000000-0005-0000-0000-000098850000}"/>
    <cellStyle name="40 % - Markeringsfarve6 14 2 4" xfId="22542" xr:uid="{00000000-0005-0000-0000-000099850000}"/>
    <cellStyle name="40 % - Markeringsfarve6 14 2 5" xfId="37530" xr:uid="{00000000-0005-0000-0000-00009A850000}"/>
    <cellStyle name="40 % - Markeringsfarve6 14 3" xfId="6699" xr:uid="{00000000-0005-0000-0000-00009B850000}"/>
    <cellStyle name="40 % - Markeringsfarve6 14 3 2" xfId="14195" xr:uid="{00000000-0005-0000-0000-00009C850000}"/>
    <cellStyle name="40 % - Markeringsfarve6 14 3 2 2" xfId="30510" xr:uid="{00000000-0005-0000-0000-00009D850000}"/>
    <cellStyle name="40 % - Markeringsfarve6 14 3 2 3" xfId="45474" xr:uid="{00000000-0005-0000-0000-00009E850000}"/>
    <cellStyle name="40 % - Markeringsfarve6 14 3 3" xfId="23488" xr:uid="{00000000-0005-0000-0000-00009F850000}"/>
    <cellStyle name="40 % - Markeringsfarve6 14 3 4" xfId="38475" xr:uid="{00000000-0005-0000-0000-0000A0850000}"/>
    <cellStyle name="40 % - Markeringsfarve6 14 4" xfId="13243" xr:uid="{00000000-0005-0000-0000-0000A1850000}"/>
    <cellStyle name="40 % - Markeringsfarve6 14 4 2" xfId="29563" xr:uid="{00000000-0005-0000-0000-0000A2850000}"/>
    <cellStyle name="40 % - Markeringsfarve6 14 4 3" xfId="44528" xr:uid="{00000000-0005-0000-0000-0000A3850000}"/>
    <cellStyle name="40 % - Markeringsfarve6 14 5" xfId="22541" xr:uid="{00000000-0005-0000-0000-0000A4850000}"/>
    <cellStyle name="40 % - Markeringsfarve6 14 6" xfId="37529" xr:uid="{00000000-0005-0000-0000-0000A5850000}"/>
    <cellStyle name="40 % - Markeringsfarve6 15" xfId="5108" xr:uid="{00000000-0005-0000-0000-0000A6850000}"/>
    <cellStyle name="40 % - Markeringsfarve6 15 2" xfId="7396" xr:uid="{00000000-0005-0000-0000-0000A7850000}"/>
    <cellStyle name="40 % - Markeringsfarve6 15 2 2" xfId="14887" xr:uid="{00000000-0005-0000-0000-0000A8850000}"/>
    <cellStyle name="40 % - Markeringsfarve6 15 2 2 2" xfId="31202" xr:uid="{00000000-0005-0000-0000-0000A9850000}"/>
    <cellStyle name="40 % - Markeringsfarve6 15 2 2 3" xfId="46166" xr:uid="{00000000-0005-0000-0000-0000AA850000}"/>
    <cellStyle name="40 % - Markeringsfarve6 15 2 3" xfId="24180" xr:uid="{00000000-0005-0000-0000-0000AB850000}"/>
    <cellStyle name="40 % - Markeringsfarve6 15 2 4" xfId="39167" xr:uid="{00000000-0005-0000-0000-0000AC850000}"/>
    <cellStyle name="40 % - Markeringsfarve6 15 3" xfId="13245" xr:uid="{00000000-0005-0000-0000-0000AD850000}"/>
    <cellStyle name="40 % - Markeringsfarve6 15 3 2" xfId="29565" xr:uid="{00000000-0005-0000-0000-0000AE850000}"/>
    <cellStyle name="40 % - Markeringsfarve6 15 3 3" xfId="44530" xr:uid="{00000000-0005-0000-0000-0000AF850000}"/>
    <cellStyle name="40 % - Markeringsfarve6 15 4" xfId="22543" xr:uid="{00000000-0005-0000-0000-0000B0850000}"/>
    <cellStyle name="40 % - Markeringsfarve6 15 5" xfId="37531" xr:uid="{00000000-0005-0000-0000-0000B1850000}"/>
    <cellStyle name="40 % - Markeringsfarve6 16" xfId="5109" xr:uid="{00000000-0005-0000-0000-0000B2850000}"/>
    <cellStyle name="40 % - Markeringsfarve6 16 2" xfId="9117" xr:uid="{00000000-0005-0000-0000-0000B3850000}"/>
    <cellStyle name="40 % - Markeringsfarve6 16 2 2" xfId="16587" xr:uid="{00000000-0005-0000-0000-0000B4850000}"/>
    <cellStyle name="40 % - Markeringsfarve6 16 2 2 2" xfId="32902" xr:uid="{00000000-0005-0000-0000-0000B5850000}"/>
    <cellStyle name="40 % - Markeringsfarve6 16 2 2 3" xfId="47866" xr:uid="{00000000-0005-0000-0000-0000B6850000}"/>
    <cellStyle name="40 % - Markeringsfarve6 16 2 3" xfId="25880" xr:uid="{00000000-0005-0000-0000-0000B7850000}"/>
    <cellStyle name="40 % - Markeringsfarve6 16 2 4" xfId="40867" xr:uid="{00000000-0005-0000-0000-0000B8850000}"/>
    <cellStyle name="40 % - Markeringsfarve6 16 3" xfId="13246" xr:uid="{00000000-0005-0000-0000-0000B9850000}"/>
    <cellStyle name="40 % - Markeringsfarve6 16 3 2" xfId="29566" xr:uid="{00000000-0005-0000-0000-0000BA850000}"/>
    <cellStyle name="40 % - Markeringsfarve6 16 3 3" xfId="44531" xr:uid="{00000000-0005-0000-0000-0000BB850000}"/>
    <cellStyle name="40 % - Markeringsfarve6 16 4" xfId="22544" xr:uid="{00000000-0005-0000-0000-0000BC850000}"/>
    <cellStyle name="40 % - Markeringsfarve6 16 5" xfId="37532" xr:uid="{00000000-0005-0000-0000-0000BD850000}"/>
    <cellStyle name="40 % - Markeringsfarve6 17" xfId="5110" xr:uid="{00000000-0005-0000-0000-0000BE850000}"/>
    <cellStyle name="40 % - Markeringsfarve6 17 2" xfId="9362" xr:uid="{00000000-0005-0000-0000-0000BF850000}"/>
    <cellStyle name="40 % - Markeringsfarve6 17 2 2" xfId="16821" xr:uid="{00000000-0005-0000-0000-0000C0850000}"/>
    <cellStyle name="40 % - Markeringsfarve6 17 2 2 2" xfId="33136" xr:uid="{00000000-0005-0000-0000-0000C1850000}"/>
    <cellStyle name="40 % - Markeringsfarve6 17 2 2 3" xfId="48100" xr:uid="{00000000-0005-0000-0000-0000C2850000}"/>
    <cellStyle name="40 % - Markeringsfarve6 17 2 3" xfId="26114" xr:uid="{00000000-0005-0000-0000-0000C3850000}"/>
    <cellStyle name="40 % - Markeringsfarve6 17 2 4" xfId="41101" xr:uid="{00000000-0005-0000-0000-0000C4850000}"/>
    <cellStyle name="40 % - Markeringsfarve6 17 3" xfId="13247" xr:uid="{00000000-0005-0000-0000-0000C5850000}"/>
    <cellStyle name="40 % - Markeringsfarve6 17 3 2" xfId="29567" xr:uid="{00000000-0005-0000-0000-0000C6850000}"/>
    <cellStyle name="40 % - Markeringsfarve6 17 3 3" xfId="44532" xr:uid="{00000000-0005-0000-0000-0000C7850000}"/>
    <cellStyle name="40 % - Markeringsfarve6 17 4" xfId="22545" xr:uid="{00000000-0005-0000-0000-0000C8850000}"/>
    <cellStyle name="40 % - Markeringsfarve6 17 5" xfId="37533" xr:uid="{00000000-0005-0000-0000-0000C9850000}"/>
    <cellStyle name="40 % - Markeringsfarve6 18" xfId="6076" xr:uid="{00000000-0005-0000-0000-0000CA850000}"/>
    <cellStyle name="40 % - Markeringsfarve6 18 2" xfId="13573" xr:uid="{00000000-0005-0000-0000-0000CB850000}"/>
    <cellStyle name="40 % - Markeringsfarve6 18 2 2" xfId="29888" xr:uid="{00000000-0005-0000-0000-0000CC850000}"/>
    <cellStyle name="40 % - Markeringsfarve6 18 2 3" xfId="44852" xr:uid="{00000000-0005-0000-0000-0000CD850000}"/>
    <cellStyle name="40 % - Markeringsfarve6 18 3" xfId="22866" xr:uid="{00000000-0005-0000-0000-0000CE850000}"/>
    <cellStyle name="40 % - Markeringsfarve6 18 4" xfId="37853" xr:uid="{00000000-0005-0000-0000-0000CF850000}"/>
    <cellStyle name="40 % - Markeringsfarve6 19" xfId="5093" xr:uid="{00000000-0005-0000-0000-0000D0850000}"/>
    <cellStyle name="40 % - Markeringsfarve6 19 2" xfId="13230" xr:uid="{00000000-0005-0000-0000-0000D1850000}"/>
    <cellStyle name="40 % - Markeringsfarve6 19 2 2" xfId="29550" xr:uid="{00000000-0005-0000-0000-0000D2850000}"/>
    <cellStyle name="40 % - Markeringsfarve6 19 2 3" xfId="44515" xr:uid="{00000000-0005-0000-0000-0000D3850000}"/>
    <cellStyle name="40 % - Markeringsfarve6 19 3" xfId="22528" xr:uid="{00000000-0005-0000-0000-0000D4850000}"/>
    <cellStyle name="40 % - Markeringsfarve6 19 4" xfId="37516" xr:uid="{00000000-0005-0000-0000-0000D5850000}"/>
    <cellStyle name="40 % - Markeringsfarve6 2" xfId="5111" xr:uid="{00000000-0005-0000-0000-0000D6850000}"/>
    <cellStyle name="40 % - Markeringsfarve6 2 10" xfId="5112" xr:uid="{00000000-0005-0000-0000-0000D7850000}"/>
    <cellStyle name="40 % - Markeringsfarve6 2 10 2" xfId="7425" xr:uid="{00000000-0005-0000-0000-0000D8850000}"/>
    <cellStyle name="40 % - Markeringsfarve6 2 10 2 2" xfId="14914" xr:uid="{00000000-0005-0000-0000-0000D9850000}"/>
    <cellStyle name="40 % - Markeringsfarve6 2 10 2 2 2" xfId="31229" xr:uid="{00000000-0005-0000-0000-0000DA850000}"/>
    <cellStyle name="40 % - Markeringsfarve6 2 10 2 2 3" xfId="46193" xr:uid="{00000000-0005-0000-0000-0000DB850000}"/>
    <cellStyle name="40 % - Markeringsfarve6 2 10 2 3" xfId="24207" xr:uid="{00000000-0005-0000-0000-0000DC850000}"/>
    <cellStyle name="40 % - Markeringsfarve6 2 10 2 4" xfId="39194" xr:uid="{00000000-0005-0000-0000-0000DD850000}"/>
    <cellStyle name="40 % - Markeringsfarve6 2 10 3" xfId="13249" xr:uid="{00000000-0005-0000-0000-0000DE850000}"/>
    <cellStyle name="40 % - Markeringsfarve6 2 10 3 2" xfId="29569" xr:uid="{00000000-0005-0000-0000-0000DF850000}"/>
    <cellStyle name="40 % - Markeringsfarve6 2 10 3 3" xfId="44534" xr:uid="{00000000-0005-0000-0000-0000E0850000}"/>
    <cellStyle name="40 % - Markeringsfarve6 2 10 4" xfId="22547" xr:uid="{00000000-0005-0000-0000-0000E1850000}"/>
    <cellStyle name="40 % - Markeringsfarve6 2 10 5" xfId="37535" xr:uid="{00000000-0005-0000-0000-0000E2850000}"/>
    <cellStyle name="40 % - Markeringsfarve6 2 11" xfId="5113" xr:uid="{00000000-0005-0000-0000-0000E3850000}"/>
    <cellStyle name="40 % - Markeringsfarve6 2 11 2" xfId="8923" xr:uid="{00000000-0005-0000-0000-0000E4850000}"/>
    <cellStyle name="40 % - Markeringsfarve6 2 11 2 2" xfId="16397" xr:uid="{00000000-0005-0000-0000-0000E5850000}"/>
    <cellStyle name="40 % - Markeringsfarve6 2 11 2 2 2" xfId="32712" xr:uid="{00000000-0005-0000-0000-0000E6850000}"/>
    <cellStyle name="40 % - Markeringsfarve6 2 11 2 2 3" xfId="47676" xr:uid="{00000000-0005-0000-0000-0000E7850000}"/>
    <cellStyle name="40 % - Markeringsfarve6 2 11 2 3" xfId="25690" xr:uid="{00000000-0005-0000-0000-0000E8850000}"/>
    <cellStyle name="40 % - Markeringsfarve6 2 11 2 4" xfId="40677" xr:uid="{00000000-0005-0000-0000-0000E9850000}"/>
    <cellStyle name="40 % - Markeringsfarve6 2 11 3" xfId="13250" xr:uid="{00000000-0005-0000-0000-0000EA850000}"/>
    <cellStyle name="40 % - Markeringsfarve6 2 11 3 2" xfId="29570" xr:uid="{00000000-0005-0000-0000-0000EB850000}"/>
    <cellStyle name="40 % - Markeringsfarve6 2 11 3 3" xfId="44535" xr:uid="{00000000-0005-0000-0000-0000EC850000}"/>
    <cellStyle name="40 % - Markeringsfarve6 2 11 4" xfId="22548" xr:uid="{00000000-0005-0000-0000-0000ED850000}"/>
    <cellStyle name="40 % - Markeringsfarve6 2 11 5" xfId="37536" xr:uid="{00000000-0005-0000-0000-0000EE850000}"/>
    <cellStyle name="40 % - Markeringsfarve6 2 12" xfId="6704" xr:uid="{00000000-0005-0000-0000-0000EF850000}"/>
    <cellStyle name="40 % - Markeringsfarve6 2 12 2" xfId="14200" xr:uid="{00000000-0005-0000-0000-0000F0850000}"/>
    <cellStyle name="40 % - Markeringsfarve6 2 12 2 2" xfId="30515" xr:uid="{00000000-0005-0000-0000-0000F1850000}"/>
    <cellStyle name="40 % - Markeringsfarve6 2 12 2 3" xfId="45479" xr:uid="{00000000-0005-0000-0000-0000F2850000}"/>
    <cellStyle name="40 % - Markeringsfarve6 2 12 3" xfId="23493" xr:uid="{00000000-0005-0000-0000-0000F3850000}"/>
    <cellStyle name="40 % - Markeringsfarve6 2 12 4" xfId="38480" xr:uid="{00000000-0005-0000-0000-0000F4850000}"/>
    <cellStyle name="40 % - Markeringsfarve6 2 13" xfId="13248" xr:uid="{00000000-0005-0000-0000-0000F5850000}"/>
    <cellStyle name="40 % - Markeringsfarve6 2 13 2" xfId="29568" xr:uid="{00000000-0005-0000-0000-0000F6850000}"/>
    <cellStyle name="40 % - Markeringsfarve6 2 13 3" xfId="44533" xr:uid="{00000000-0005-0000-0000-0000F7850000}"/>
    <cellStyle name="40 % - Markeringsfarve6 2 14" xfId="22546" xr:uid="{00000000-0005-0000-0000-0000F8850000}"/>
    <cellStyle name="40 % - Markeringsfarve6 2 15" xfId="37534" xr:uid="{00000000-0005-0000-0000-0000F9850000}"/>
    <cellStyle name="40 % - Markeringsfarve6 2 2" xfId="5114" xr:uid="{00000000-0005-0000-0000-0000FA850000}"/>
    <cellStyle name="40 % - Markeringsfarve6 2 2 10" xfId="6705" xr:uid="{00000000-0005-0000-0000-0000FB850000}"/>
    <cellStyle name="40 % - Markeringsfarve6 2 2 10 2" xfId="14201" xr:uid="{00000000-0005-0000-0000-0000FC850000}"/>
    <cellStyle name="40 % - Markeringsfarve6 2 2 10 2 2" xfId="30516" xr:uid="{00000000-0005-0000-0000-0000FD850000}"/>
    <cellStyle name="40 % - Markeringsfarve6 2 2 10 2 3" xfId="45480" xr:uid="{00000000-0005-0000-0000-0000FE850000}"/>
    <cellStyle name="40 % - Markeringsfarve6 2 2 10 3" xfId="23494" xr:uid="{00000000-0005-0000-0000-0000FF850000}"/>
    <cellStyle name="40 % - Markeringsfarve6 2 2 10 4" xfId="38481" xr:uid="{00000000-0005-0000-0000-000000860000}"/>
    <cellStyle name="40 % - Markeringsfarve6 2 2 11" xfId="13251" xr:uid="{00000000-0005-0000-0000-000001860000}"/>
    <cellStyle name="40 % - Markeringsfarve6 2 2 11 2" xfId="29571" xr:uid="{00000000-0005-0000-0000-000002860000}"/>
    <cellStyle name="40 % - Markeringsfarve6 2 2 11 3" xfId="44536" xr:uid="{00000000-0005-0000-0000-000003860000}"/>
    <cellStyle name="40 % - Markeringsfarve6 2 2 12" xfId="22549" xr:uid="{00000000-0005-0000-0000-000004860000}"/>
    <cellStyle name="40 % - Markeringsfarve6 2 2 13" xfId="37537" xr:uid="{00000000-0005-0000-0000-000005860000}"/>
    <cellStyle name="40 % - Markeringsfarve6 2 2 2" xfId="5115" xr:uid="{00000000-0005-0000-0000-000006860000}"/>
    <cellStyle name="40 % - Markeringsfarve6 2 2 2 2" xfId="5116" xr:uid="{00000000-0005-0000-0000-000007860000}"/>
    <cellStyle name="40 % - Markeringsfarve6 2 2 2 2 2" xfId="5117" xr:uid="{00000000-0005-0000-0000-000008860000}"/>
    <cellStyle name="40 % - Markeringsfarve6 2 2 2 2 2 2" xfId="8356" xr:uid="{00000000-0005-0000-0000-000009860000}"/>
    <cellStyle name="40 % - Markeringsfarve6 2 2 2 2 2 2 2" xfId="15835" xr:uid="{00000000-0005-0000-0000-00000A860000}"/>
    <cellStyle name="40 % - Markeringsfarve6 2 2 2 2 2 2 2 2" xfId="32150" xr:uid="{00000000-0005-0000-0000-00000B860000}"/>
    <cellStyle name="40 % - Markeringsfarve6 2 2 2 2 2 2 2 3" xfId="47114" xr:uid="{00000000-0005-0000-0000-00000C860000}"/>
    <cellStyle name="40 % - Markeringsfarve6 2 2 2 2 2 2 3" xfId="25128" xr:uid="{00000000-0005-0000-0000-00000D860000}"/>
    <cellStyle name="40 % - Markeringsfarve6 2 2 2 2 2 2 4" xfId="40115" xr:uid="{00000000-0005-0000-0000-00000E860000}"/>
    <cellStyle name="40 % - Markeringsfarve6 2 2 2 2 2 3" xfId="13254" xr:uid="{00000000-0005-0000-0000-00000F860000}"/>
    <cellStyle name="40 % - Markeringsfarve6 2 2 2 2 2 3 2" xfId="29574" xr:uid="{00000000-0005-0000-0000-000010860000}"/>
    <cellStyle name="40 % - Markeringsfarve6 2 2 2 2 2 3 3" xfId="44539" xr:uid="{00000000-0005-0000-0000-000011860000}"/>
    <cellStyle name="40 % - Markeringsfarve6 2 2 2 2 2 4" xfId="22552" xr:uid="{00000000-0005-0000-0000-000012860000}"/>
    <cellStyle name="40 % - Markeringsfarve6 2 2 2 2 2 5" xfId="37540" xr:uid="{00000000-0005-0000-0000-000013860000}"/>
    <cellStyle name="40 % - Markeringsfarve6 2 2 2 2 3" xfId="6927" xr:uid="{00000000-0005-0000-0000-000014860000}"/>
    <cellStyle name="40 % - Markeringsfarve6 2 2 2 2 3 2" xfId="14422" xr:uid="{00000000-0005-0000-0000-000015860000}"/>
    <cellStyle name="40 % - Markeringsfarve6 2 2 2 2 3 2 2" xfId="30737" xr:uid="{00000000-0005-0000-0000-000016860000}"/>
    <cellStyle name="40 % - Markeringsfarve6 2 2 2 2 3 2 3" xfId="45701" xr:uid="{00000000-0005-0000-0000-000017860000}"/>
    <cellStyle name="40 % - Markeringsfarve6 2 2 2 2 3 3" xfId="23715" xr:uid="{00000000-0005-0000-0000-000018860000}"/>
    <cellStyle name="40 % - Markeringsfarve6 2 2 2 2 3 4" xfId="38702" xr:uid="{00000000-0005-0000-0000-000019860000}"/>
    <cellStyle name="40 % - Markeringsfarve6 2 2 2 2 4" xfId="13253" xr:uid="{00000000-0005-0000-0000-00001A860000}"/>
    <cellStyle name="40 % - Markeringsfarve6 2 2 2 2 4 2" xfId="29573" xr:uid="{00000000-0005-0000-0000-00001B860000}"/>
    <cellStyle name="40 % - Markeringsfarve6 2 2 2 2 4 3" xfId="44538" xr:uid="{00000000-0005-0000-0000-00001C860000}"/>
    <cellStyle name="40 % - Markeringsfarve6 2 2 2 2 5" xfId="22551" xr:uid="{00000000-0005-0000-0000-00001D860000}"/>
    <cellStyle name="40 % - Markeringsfarve6 2 2 2 2 6" xfId="37539" xr:uid="{00000000-0005-0000-0000-00001E860000}"/>
    <cellStyle name="40 % - Markeringsfarve6 2 2 2 3" xfId="5118" xr:uid="{00000000-0005-0000-0000-00001F860000}"/>
    <cellStyle name="40 % - Markeringsfarve6 2 2 2 3 2" xfId="7586" xr:uid="{00000000-0005-0000-0000-000020860000}"/>
    <cellStyle name="40 % - Markeringsfarve6 2 2 2 3 2 2" xfId="15075" xr:uid="{00000000-0005-0000-0000-000021860000}"/>
    <cellStyle name="40 % - Markeringsfarve6 2 2 2 3 2 2 2" xfId="31390" xr:uid="{00000000-0005-0000-0000-000022860000}"/>
    <cellStyle name="40 % - Markeringsfarve6 2 2 2 3 2 2 3" xfId="46354" xr:uid="{00000000-0005-0000-0000-000023860000}"/>
    <cellStyle name="40 % - Markeringsfarve6 2 2 2 3 2 3" xfId="24368" xr:uid="{00000000-0005-0000-0000-000024860000}"/>
    <cellStyle name="40 % - Markeringsfarve6 2 2 2 3 2 4" xfId="39355" xr:uid="{00000000-0005-0000-0000-000025860000}"/>
    <cellStyle name="40 % - Markeringsfarve6 2 2 2 3 3" xfId="13255" xr:uid="{00000000-0005-0000-0000-000026860000}"/>
    <cellStyle name="40 % - Markeringsfarve6 2 2 2 3 3 2" xfId="29575" xr:uid="{00000000-0005-0000-0000-000027860000}"/>
    <cellStyle name="40 % - Markeringsfarve6 2 2 2 3 3 3" xfId="44540" xr:uid="{00000000-0005-0000-0000-000028860000}"/>
    <cellStyle name="40 % - Markeringsfarve6 2 2 2 3 4" xfId="22553" xr:uid="{00000000-0005-0000-0000-000029860000}"/>
    <cellStyle name="40 % - Markeringsfarve6 2 2 2 3 5" xfId="37541" xr:uid="{00000000-0005-0000-0000-00002A860000}"/>
    <cellStyle name="40 % - Markeringsfarve6 2 2 2 4" xfId="5119" xr:uid="{00000000-0005-0000-0000-00002B860000}"/>
    <cellStyle name="40 % - Markeringsfarve6 2 2 2 4 2" xfId="9217" xr:uid="{00000000-0005-0000-0000-00002C860000}"/>
    <cellStyle name="40 % - Markeringsfarve6 2 2 2 4 2 2" xfId="16683" xr:uid="{00000000-0005-0000-0000-00002D860000}"/>
    <cellStyle name="40 % - Markeringsfarve6 2 2 2 4 2 2 2" xfId="32998" xr:uid="{00000000-0005-0000-0000-00002E860000}"/>
    <cellStyle name="40 % - Markeringsfarve6 2 2 2 4 2 2 3" xfId="47962" xr:uid="{00000000-0005-0000-0000-00002F860000}"/>
    <cellStyle name="40 % - Markeringsfarve6 2 2 2 4 2 3" xfId="25976" xr:uid="{00000000-0005-0000-0000-000030860000}"/>
    <cellStyle name="40 % - Markeringsfarve6 2 2 2 4 2 4" xfId="40963" xr:uid="{00000000-0005-0000-0000-000031860000}"/>
    <cellStyle name="40 % - Markeringsfarve6 2 2 2 4 3" xfId="13256" xr:uid="{00000000-0005-0000-0000-000032860000}"/>
    <cellStyle name="40 % - Markeringsfarve6 2 2 2 4 3 2" xfId="29576" xr:uid="{00000000-0005-0000-0000-000033860000}"/>
    <cellStyle name="40 % - Markeringsfarve6 2 2 2 4 3 3" xfId="44541" xr:uid="{00000000-0005-0000-0000-000034860000}"/>
    <cellStyle name="40 % - Markeringsfarve6 2 2 2 4 4" xfId="22554" xr:uid="{00000000-0005-0000-0000-000035860000}"/>
    <cellStyle name="40 % - Markeringsfarve6 2 2 2 4 5" xfId="37542" xr:uid="{00000000-0005-0000-0000-000036860000}"/>
    <cellStyle name="40 % - Markeringsfarve6 2 2 2 5" xfId="6706" xr:uid="{00000000-0005-0000-0000-000037860000}"/>
    <cellStyle name="40 % - Markeringsfarve6 2 2 2 5 2" xfId="14202" xr:uid="{00000000-0005-0000-0000-000038860000}"/>
    <cellStyle name="40 % - Markeringsfarve6 2 2 2 5 2 2" xfId="30517" xr:uid="{00000000-0005-0000-0000-000039860000}"/>
    <cellStyle name="40 % - Markeringsfarve6 2 2 2 5 2 3" xfId="45481" xr:uid="{00000000-0005-0000-0000-00003A860000}"/>
    <cellStyle name="40 % - Markeringsfarve6 2 2 2 5 3" xfId="23495" xr:uid="{00000000-0005-0000-0000-00003B860000}"/>
    <cellStyle name="40 % - Markeringsfarve6 2 2 2 5 4" xfId="38482" xr:uid="{00000000-0005-0000-0000-00003C860000}"/>
    <cellStyle name="40 % - Markeringsfarve6 2 2 2 6" xfId="13252" xr:uid="{00000000-0005-0000-0000-00003D860000}"/>
    <cellStyle name="40 % - Markeringsfarve6 2 2 2 6 2" xfId="29572" xr:uid="{00000000-0005-0000-0000-00003E860000}"/>
    <cellStyle name="40 % - Markeringsfarve6 2 2 2 6 3" xfId="44537" xr:uid="{00000000-0005-0000-0000-00003F860000}"/>
    <cellStyle name="40 % - Markeringsfarve6 2 2 2 7" xfId="22550" xr:uid="{00000000-0005-0000-0000-000040860000}"/>
    <cellStyle name="40 % - Markeringsfarve6 2 2 2 8" xfId="37538" xr:uid="{00000000-0005-0000-0000-000041860000}"/>
    <cellStyle name="40 % - Markeringsfarve6 2 2 3" xfId="5120" xr:uid="{00000000-0005-0000-0000-000042860000}"/>
    <cellStyle name="40 % - Markeringsfarve6 2 2 3 2" xfId="5121" xr:uid="{00000000-0005-0000-0000-000043860000}"/>
    <cellStyle name="40 % - Markeringsfarve6 2 2 3 2 2" xfId="5122" xr:uid="{00000000-0005-0000-0000-000044860000}"/>
    <cellStyle name="40 % - Markeringsfarve6 2 2 3 2 2 2" xfId="8499" xr:uid="{00000000-0005-0000-0000-000045860000}"/>
    <cellStyle name="40 % - Markeringsfarve6 2 2 3 2 2 2 2" xfId="15978" xr:uid="{00000000-0005-0000-0000-000046860000}"/>
    <cellStyle name="40 % - Markeringsfarve6 2 2 3 2 2 2 2 2" xfId="32293" xr:uid="{00000000-0005-0000-0000-000047860000}"/>
    <cellStyle name="40 % - Markeringsfarve6 2 2 3 2 2 2 2 3" xfId="47257" xr:uid="{00000000-0005-0000-0000-000048860000}"/>
    <cellStyle name="40 % - Markeringsfarve6 2 2 3 2 2 2 3" xfId="25271" xr:uid="{00000000-0005-0000-0000-000049860000}"/>
    <cellStyle name="40 % - Markeringsfarve6 2 2 3 2 2 2 4" xfId="40258" xr:uid="{00000000-0005-0000-0000-00004A860000}"/>
    <cellStyle name="40 % - Markeringsfarve6 2 2 3 2 2 3" xfId="13259" xr:uid="{00000000-0005-0000-0000-00004B860000}"/>
    <cellStyle name="40 % - Markeringsfarve6 2 2 3 2 2 3 2" xfId="29579" xr:uid="{00000000-0005-0000-0000-00004C860000}"/>
    <cellStyle name="40 % - Markeringsfarve6 2 2 3 2 2 3 3" xfId="44544" xr:uid="{00000000-0005-0000-0000-00004D860000}"/>
    <cellStyle name="40 % - Markeringsfarve6 2 2 3 2 2 4" xfId="22557" xr:uid="{00000000-0005-0000-0000-00004E860000}"/>
    <cellStyle name="40 % - Markeringsfarve6 2 2 3 2 2 5" xfId="37545" xr:uid="{00000000-0005-0000-0000-00004F860000}"/>
    <cellStyle name="40 % - Markeringsfarve6 2 2 3 2 3" xfId="7045" xr:uid="{00000000-0005-0000-0000-000050860000}"/>
    <cellStyle name="40 % - Markeringsfarve6 2 2 3 2 3 2" xfId="14540" xr:uid="{00000000-0005-0000-0000-000051860000}"/>
    <cellStyle name="40 % - Markeringsfarve6 2 2 3 2 3 2 2" xfId="30855" xr:uid="{00000000-0005-0000-0000-000052860000}"/>
    <cellStyle name="40 % - Markeringsfarve6 2 2 3 2 3 2 3" xfId="45819" xr:uid="{00000000-0005-0000-0000-000053860000}"/>
    <cellStyle name="40 % - Markeringsfarve6 2 2 3 2 3 3" xfId="23833" xr:uid="{00000000-0005-0000-0000-000054860000}"/>
    <cellStyle name="40 % - Markeringsfarve6 2 2 3 2 3 4" xfId="38820" xr:uid="{00000000-0005-0000-0000-000055860000}"/>
    <cellStyle name="40 % - Markeringsfarve6 2 2 3 2 4" xfId="13258" xr:uid="{00000000-0005-0000-0000-000056860000}"/>
    <cellStyle name="40 % - Markeringsfarve6 2 2 3 2 4 2" xfId="29578" xr:uid="{00000000-0005-0000-0000-000057860000}"/>
    <cellStyle name="40 % - Markeringsfarve6 2 2 3 2 4 3" xfId="44543" xr:uid="{00000000-0005-0000-0000-000058860000}"/>
    <cellStyle name="40 % - Markeringsfarve6 2 2 3 2 5" xfId="22556" xr:uid="{00000000-0005-0000-0000-000059860000}"/>
    <cellStyle name="40 % - Markeringsfarve6 2 2 3 2 6" xfId="37544" xr:uid="{00000000-0005-0000-0000-00005A860000}"/>
    <cellStyle name="40 % - Markeringsfarve6 2 2 3 3" xfId="5123" xr:uid="{00000000-0005-0000-0000-00005B860000}"/>
    <cellStyle name="40 % - Markeringsfarve6 2 2 3 3 2" xfId="7729" xr:uid="{00000000-0005-0000-0000-00005C860000}"/>
    <cellStyle name="40 % - Markeringsfarve6 2 2 3 3 2 2" xfId="15218" xr:uid="{00000000-0005-0000-0000-00005D860000}"/>
    <cellStyle name="40 % - Markeringsfarve6 2 2 3 3 2 2 2" xfId="31533" xr:uid="{00000000-0005-0000-0000-00005E860000}"/>
    <cellStyle name="40 % - Markeringsfarve6 2 2 3 3 2 2 3" xfId="46497" xr:uid="{00000000-0005-0000-0000-00005F860000}"/>
    <cellStyle name="40 % - Markeringsfarve6 2 2 3 3 2 3" xfId="24511" xr:uid="{00000000-0005-0000-0000-000060860000}"/>
    <cellStyle name="40 % - Markeringsfarve6 2 2 3 3 2 4" xfId="39498" xr:uid="{00000000-0005-0000-0000-000061860000}"/>
    <cellStyle name="40 % - Markeringsfarve6 2 2 3 3 3" xfId="13260" xr:uid="{00000000-0005-0000-0000-000062860000}"/>
    <cellStyle name="40 % - Markeringsfarve6 2 2 3 3 3 2" xfId="29580" xr:uid="{00000000-0005-0000-0000-000063860000}"/>
    <cellStyle name="40 % - Markeringsfarve6 2 2 3 3 3 3" xfId="44545" xr:uid="{00000000-0005-0000-0000-000064860000}"/>
    <cellStyle name="40 % - Markeringsfarve6 2 2 3 3 4" xfId="22558" xr:uid="{00000000-0005-0000-0000-000065860000}"/>
    <cellStyle name="40 % - Markeringsfarve6 2 2 3 3 5" xfId="37546" xr:uid="{00000000-0005-0000-0000-000066860000}"/>
    <cellStyle name="40 % - Markeringsfarve6 2 2 3 4" xfId="5124" xr:uid="{00000000-0005-0000-0000-000067860000}"/>
    <cellStyle name="40 % - Markeringsfarve6 2 2 3 4 2" xfId="9432" xr:uid="{00000000-0005-0000-0000-000068860000}"/>
    <cellStyle name="40 % - Markeringsfarve6 2 2 3 4 2 2" xfId="16886" xr:uid="{00000000-0005-0000-0000-000069860000}"/>
    <cellStyle name="40 % - Markeringsfarve6 2 2 3 4 2 2 2" xfId="33201" xr:uid="{00000000-0005-0000-0000-00006A860000}"/>
    <cellStyle name="40 % - Markeringsfarve6 2 2 3 4 2 2 3" xfId="48165" xr:uid="{00000000-0005-0000-0000-00006B860000}"/>
    <cellStyle name="40 % - Markeringsfarve6 2 2 3 4 2 3" xfId="26179" xr:uid="{00000000-0005-0000-0000-00006C860000}"/>
    <cellStyle name="40 % - Markeringsfarve6 2 2 3 4 2 4" xfId="41166" xr:uid="{00000000-0005-0000-0000-00006D860000}"/>
    <cellStyle name="40 % - Markeringsfarve6 2 2 3 4 3" xfId="13261" xr:uid="{00000000-0005-0000-0000-00006E860000}"/>
    <cellStyle name="40 % - Markeringsfarve6 2 2 3 4 3 2" xfId="29581" xr:uid="{00000000-0005-0000-0000-00006F860000}"/>
    <cellStyle name="40 % - Markeringsfarve6 2 2 3 4 3 3" xfId="44546" xr:uid="{00000000-0005-0000-0000-000070860000}"/>
    <cellStyle name="40 % - Markeringsfarve6 2 2 3 4 4" xfId="22559" xr:uid="{00000000-0005-0000-0000-000071860000}"/>
    <cellStyle name="40 % - Markeringsfarve6 2 2 3 4 5" xfId="37547" xr:uid="{00000000-0005-0000-0000-000072860000}"/>
    <cellStyle name="40 % - Markeringsfarve6 2 2 3 5" xfId="6707" xr:uid="{00000000-0005-0000-0000-000073860000}"/>
    <cellStyle name="40 % - Markeringsfarve6 2 2 3 5 2" xfId="14203" xr:uid="{00000000-0005-0000-0000-000074860000}"/>
    <cellStyle name="40 % - Markeringsfarve6 2 2 3 5 2 2" xfId="30518" xr:uid="{00000000-0005-0000-0000-000075860000}"/>
    <cellStyle name="40 % - Markeringsfarve6 2 2 3 5 2 3" xfId="45482" xr:uid="{00000000-0005-0000-0000-000076860000}"/>
    <cellStyle name="40 % - Markeringsfarve6 2 2 3 5 3" xfId="23496" xr:uid="{00000000-0005-0000-0000-000077860000}"/>
    <cellStyle name="40 % - Markeringsfarve6 2 2 3 5 4" xfId="38483" xr:uid="{00000000-0005-0000-0000-000078860000}"/>
    <cellStyle name="40 % - Markeringsfarve6 2 2 3 6" xfId="13257" xr:uid="{00000000-0005-0000-0000-000079860000}"/>
    <cellStyle name="40 % - Markeringsfarve6 2 2 3 6 2" xfId="29577" xr:uid="{00000000-0005-0000-0000-00007A860000}"/>
    <cellStyle name="40 % - Markeringsfarve6 2 2 3 6 3" xfId="44542" xr:uid="{00000000-0005-0000-0000-00007B860000}"/>
    <cellStyle name="40 % - Markeringsfarve6 2 2 3 7" xfId="22555" xr:uid="{00000000-0005-0000-0000-00007C860000}"/>
    <cellStyle name="40 % - Markeringsfarve6 2 2 3 8" xfId="37543" xr:uid="{00000000-0005-0000-0000-00007D860000}"/>
    <cellStyle name="40 % - Markeringsfarve6 2 2 4" xfId="5125" xr:uid="{00000000-0005-0000-0000-00007E860000}"/>
    <cellStyle name="40 % - Markeringsfarve6 2 2 4 2" xfId="5126" xr:uid="{00000000-0005-0000-0000-00007F860000}"/>
    <cellStyle name="40 % - Markeringsfarve6 2 2 4 2 2" xfId="5127" xr:uid="{00000000-0005-0000-0000-000080860000}"/>
    <cellStyle name="40 % - Markeringsfarve6 2 2 4 2 2 2" xfId="8594" xr:uid="{00000000-0005-0000-0000-000081860000}"/>
    <cellStyle name="40 % - Markeringsfarve6 2 2 4 2 2 2 2" xfId="16073" xr:uid="{00000000-0005-0000-0000-000082860000}"/>
    <cellStyle name="40 % - Markeringsfarve6 2 2 4 2 2 2 2 2" xfId="32388" xr:uid="{00000000-0005-0000-0000-000083860000}"/>
    <cellStyle name="40 % - Markeringsfarve6 2 2 4 2 2 2 2 3" xfId="47352" xr:uid="{00000000-0005-0000-0000-000084860000}"/>
    <cellStyle name="40 % - Markeringsfarve6 2 2 4 2 2 2 3" xfId="25366" xr:uid="{00000000-0005-0000-0000-000085860000}"/>
    <cellStyle name="40 % - Markeringsfarve6 2 2 4 2 2 2 4" xfId="40353" xr:uid="{00000000-0005-0000-0000-000086860000}"/>
    <cellStyle name="40 % - Markeringsfarve6 2 2 4 2 2 3" xfId="13264" xr:uid="{00000000-0005-0000-0000-000087860000}"/>
    <cellStyle name="40 % - Markeringsfarve6 2 2 4 2 2 3 2" xfId="29584" xr:uid="{00000000-0005-0000-0000-000088860000}"/>
    <cellStyle name="40 % - Markeringsfarve6 2 2 4 2 2 3 3" xfId="44549" xr:uid="{00000000-0005-0000-0000-000089860000}"/>
    <cellStyle name="40 % - Markeringsfarve6 2 2 4 2 2 4" xfId="22562" xr:uid="{00000000-0005-0000-0000-00008A860000}"/>
    <cellStyle name="40 % - Markeringsfarve6 2 2 4 2 2 5" xfId="37550" xr:uid="{00000000-0005-0000-0000-00008B860000}"/>
    <cellStyle name="40 % - Markeringsfarve6 2 2 4 2 3" xfId="7129" xr:uid="{00000000-0005-0000-0000-00008C860000}"/>
    <cellStyle name="40 % - Markeringsfarve6 2 2 4 2 3 2" xfId="14621" xr:uid="{00000000-0005-0000-0000-00008D860000}"/>
    <cellStyle name="40 % - Markeringsfarve6 2 2 4 2 3 2 2" xfId="30936" xr:uid="{00000000-0005-0000-0000-00008E860000}"/>
    <cellStyle name="40 % - Markeringsfarve6 2 2 4 2 3 2 3" xfId="45900" xr:uid="{00000000-0005-0000-0000-00008F860000}"/>
    <cellStyle name="40 % - Markeringsfarve6 2 2 4 2 3 3" xfId="23914" xr:uid="{00000000-0005-0000-0000-000090860000}"/>
    <cellStyle name="40 % - Markeringsfarve6 2 2 4 2 3 4" xfId="38901" xr:uid="{00000000-0005-0000-0000-000091860000}"/>
    <cellStyle name="40 % - Markeringsfarve6 2 2 4 2 4" xfId="13263" xr:uid="{00000000-0005-0000-0000-000092860000}"/>
    <cellStyle name="40 % - Markeringsfarve6 2 2 4 2 4 2" xfId="29583" xr:uid="{00000000-0005-0000-0000-000093860000}"/>
    <cellStyle name="40 % - Markeringsfarve6 2 2 4 2 4 3" xfId="44548" xr:uid="{00000000-0005-0000-0000-000094860000}"/>
    <cellStyle name="40 % - Markeringsfarve6 2 2 4 2 5" xfId="22561" xr:uid="{00000000-0005-0000-0000-000095860000}"/>
    <cellStyle name="40 % - Markeringsfarve6 2 2 4 2 6" xfId="37549" xr:uid="{00000000-0005-0000-0000-000096860000}"/>
    <cellStyle name="40 % - Markeringsfarve6 2 2 4 3" xfId="5128" xr:uid="{00000000-0005-0000-0000-000097860000}"/>
    <cellStyle name="40 % - Markeringsfarve6 2 2 4 3 2" xfId="7870" xr:uid="{00000000-0005-0000-0000-000098860000}"/>
    <cellStyle name="40 % - Markeringsfarve6 2 2 4 3 2 2" xfId="15358" xr:uid="{00000000-0005-0000-0000-000099860000}"/>
    <cellStyle name="40 % - Markeringsfarve6 2 2 4 3 2 2 2" xfId="31673" xr:uid="{00000000-0005-0000-0000-00009A860000}"/>
    <cellStyle name="40 % - Markeringsfarve6 2 2 4 3 2 2 3" xfId="46637" xr:uid="{00000000-0005-0000-0000-00009B860000}"/>
    <cellStyle name="40 % - Markeringsfarve6 2 2 4 3 2 3" xfId="24651" xr:uid="{00000000-0005-0000-0000-00009C860000}"/>
    <cellStyle name="40 % - Markeringsfarve6 2 2 4 3 2 4" xfId="39638" xr:uid="{00000000-0005-0000-0000-00009D860000}"/>
    <cellStyle name="40 % - Markeringsfarve6 2 2 4 3 3" xfId="13265" xr:uid="{00000000-0005-0000-0000-00009E860000}"/>
    <cellStyle name="40 % - Markeringsfarve6 2 2 4 3 3 2" xfId="29585" xr:uid="{00000000-0005-0000-0000-00009F860000}"/>
    <cellStyle name="40 % - Markeringsfarve6 2 2 4 3 3 3" xfId="44550" xr:uid="{00000000-0005-0000-0000-0000A0860000}"/>
    <cellStyle name="40 % - Markeringsfarve6 2 2 4 3 4" xfId="22563" xr:uid="{00000000-0005-0000-0000-0000A1860000}"/>
    <cellStyle name="40 % - Markeringsfarve6 2 2 4 3 5" xfId="37551" xr:uid="{00000000-0005-0000-0000-0000A2860000}"/>
    <cellStyle name="40 % - Markeringsfarve6 2 2 4 4" xfId="5129" xr:uid="{00000000-0005-0000-0000-0000A3860000}"/>
    <cellStyle name="40 % - Markeringsfarve6 2 2 4 4 2" xfId="9152" xr:uid="{00000000-0005-0000-0000-0000A4860000}"/>
    <cellStyle name="40 % - Markeringsfarve6 2 2 4 4 2 2" xfId="16619" xr:uid="{00000000-0005-0000-0000-0000A5860000}"/>
    <cellStyle name="40 % - Markeringsfarve6 2 2 4 4 2 2 2" xfId="32934" xr:uid="{00000000-0005-0000-0000-0000A6860000}"/>
    <cellStyle name="40 % - Markeringsfarve6 2 2 4 4 2 2 3" xfId="47898" xr:uid="{00000000-0005-0000-0000-0000A7860000}"/>
    <cellStyle name="40 % - Markeringsfarve6 2 2 4 4 2 3" xfId="25912" xr:uid="{00000000-0005-0000-0000-0000A8860000}"/>
    <cellStyle name="40 % - Markeringsfarve6 2 2 4 4 2 4" xfId="40899" xr:uid="{00000000-0005-0000-0000-0000A9860000}"/>
    <cellStyle name="40 % - Markeringsfarve6 2 2 4 4 3" xfId="13266" xr:uid="{00000000-0005-0000-0000-0000AA860000}"/>
    <cellStyle name="40 % - Markeringsfarve6 2 2 4 4 3 2" xfId="29586" xr:uid="{00000000-0005-0000-0000-0000AB860000}"/>
    <cellStyle name="40 % - Markeringsfarve6 2 2 4 4 3 3" xfId="44551" xr:uid="{00000000-0005-0000-0000-0000AC860000}"/>
    <cellStyle name="40 % - Markeringsfarve6 2 2 4 4 4" xfId="22564" xr:uid="{00000000-0005-0000-0000-0000AD860000}"/>
    <cellStyle name="40 % - Markeringsfarve6 2 2 4 4 5" xfId="37552" xr:uid="{00000000-0005-0000-0000-0000AE860000}"/>
    <cellStyle name="40 % - Markeringsfarve6 2 2 4 5" xfId="6708" xr:uid="{00000000-0005-0000-0000-0000AF860000}"/>
    <cellStyle name="40 % - Markeringsfarve6 2 2 4 5 2" xfId="14204" xr:uid="{00000000-0005-0000-0000-0000B0860000}"/>
    <cellStyle name="40 % - Markeringsfarve6 2 2 4 5 2 2" xfId="30519" xr:uid="{00000000-0005-0000-0000-0000B1860000}"/>
    <cellStyle name="40 % - Markeringsfarve6 2 2 4 5 2 3" xfId="45483" xr:uid="{00000000-0005-0000-0000-0000B2860000}"/>
    <cellStyle name="40 % - Markeringsfarve6 2 2 4 5 3" xfId="23497" xr:uid="{00000000-0005-0000-0000-0000B3860000}"/>
    <cellStyle name="40 % - Markeringsfarve6 2 2 4 5 4" xfId="38484" xr:uid="{00000000-0005-0000-0000-0000B4860000}"/>
    <cellStyle name="40 % - Markeringsfarve6 2 2 4 6" xfId="13262" xr:uid="{00000000-0005-0000-0000-0000B5860000}"/>
    <cellStyle name="40 % - Markeringsfarve6 2 2 4 6 2" xfId="29582" xr:uid="{00000000-0005-0000-0000-0000B6860000}"/>
    <cellStyle name="40 % - Markeringsfarve6 2 2 4 6 3" xfId="44547" xr:uid="{00000000-0005-0000-0000-0000B7860000}"/>
    <cellStyle name="40 % - Markeringsfarve6 2 2 4 7" xfId="22560" xr:uid="{00000000-0005-0000-0000-0000B8860000}"/>
    <cellStyle name="40 % - Markeringsfarve6 2 2 4 8" xfId="37548" xr:uid="{00000000-0005-0000-0000-0000B9860000}"/>
    <cellStyle name="40 % - Markeringsfarve6 2 2 5" xfId="5130" xr:uid="{00000000-0005-0000-0000-0000BA860000}"/>
    <cellStyle name="40 % - Markeringsfarve6 2 2 5 2" xfId="5131" xr:uid="{00000000-0005-0000-0000-0000BB860000}"/>
    <cellStyle name="40 % - Markeringsfarve6 2 2 5 2 2" xfId="5132" xr:uid="{00000000-0005-0000-0000-0000BC860000}"/>
    <cellStyle name="40 % - Markeringsfarve6 2 2 5 2 2 2" xfId="8711" xr:uid="{00000000-0005-0000-0000-0000BD860000}"/>
    <cellStyle name="40 % - Markeringsfarve6 2 2 5 2 2 2 2" xfId="16190" xr:uid="{00000000-0005-0000-0000-0000BE860000}"/>
    <cellStyle name="40 % - Markeringsfarve6 2 2 5 2 2 2 2 2" xfId="32505" xr:uid="{00000000-0005-0000-0000-0000BF860000}"/>
    <cellStyle name="40 % - Markeringsfarve6 2 2 5 2 2 2 2 3" xfId="47469" xr:uid="{00000000-0005-0000-0000-0000C0860000}"/>
    <cellStyle name="40 % - Markeringsfarve6 2 2 5 2 2 2 3" xfId="25483" xr:uid="{00000000-0005-0000-0000-0000C1860000}"/>
    <cellStyle name="40 % - Markeringsfarve6 2 2 5 2 2 2 4" xfId="40470" xr:uid="{00000000-0005-0000-0000-0000C2860000}"/>
    <cellStyle name="40 % - Markeringsfarve6 2 2 5 2 2 3" xfId="13269" xr:uid="{00000000-0005-0000-0000-0000C3860000}"/>
    <cellStyle name="40 % - Markeringsfarve6 2 2 5 2 2 3 2" xfId="29589" xr:uid="{00000000-0005-0000-0000-0000C4860000}"/>
    <cellStyle name="40 % - Markeringsfarve6 2 2 5 2 2 3 3" xfId="44554" xr:uid="{00000000-0005-0000-0000-0000C5860000}"/>
    <cellStyle name="40 % - Markeringsfarve6 2 2 5 2 2 4" xfId="22567" xr:uid="{00000000-0005-0000-0000-0000C6860000}"/>
    <cellStyle name="40 % - Markeringsfarve6 2 2 5 2 2 5" xfId="37555" xr:uid="{00000000-0005-0000-0000-0000C7860000}"/>
    <cellStyle name="40 % - Markeringsfarve6 2 2 5 2 3" xfId="7228" xr:uid="{00000000-0005-0000-0000-0000C8860000}"/>
    <cellStyle name="40 % - Markeringsfarve6 2 2 5 2 3 2" xfId="14720" xr:uid="{00000000-0005-0000-0000-0000C9860000}"/>
    <cellStyle name="40 % - Markeringsfarve6 2 2 5 2 3 2 2" xfId="31035" xr:uid="{00000000-0005-0000-0000-0000CA860000}"/>
    <cellStyle name="40 % - Markeringsfarve6 2 2 5 2 3 2 3" xfId="45999" xr:uid="{00000000-0005-0000-0000-0000CB860000}"/>
    <cellStyle name="40 % - Markeringsfarve6 2 2 5 2 3 3" xfId="24013" xr:uid="{00000000-0005-0000-0000-0000CC860000}"/>
    <cellStyle name="40 % - Markeringsfarve6 2 2 5 2 3 4" xfId="39000" xr:uid="{00000000-0005-0000-0000-0000CD860000}"/>
    <cellStyle name="40 % - Markeringsfarve6 2 2 5 2 4" xfId="13268" xr:uid="{00000000-0005-0000-0000-0000CE860000}"/>
    <cellStyle name="40 % - Markeringsfarve6 2 2 5 2 4 2" xfId="29588" xr:uid="{00000000-0005-0000-0000-0000CF860000}"/>
    <cellStyle name="40 % - Markeringsfarve6 2 2 5 2 4 3" xfId="44553" xr:uid="{00000000-0005-0000-0000-0000D0860000}"/>
    <cellStyle name="40 % - Markeringsfarve6 2 2 5 2 5" xfId="22566" xr:uid="{00000000-0005-0000-0000-0000D1860000}"/>
    <cellStyle name="40 % - Markeringsfarve6 2 2 5 2 6" xfId="37554" xr:uid="{00000000-0005-0000-0000-0000D2860000}"/>
    <cellStyle name="40 % - Markeringsfarve6 2 2 5 3" xfId="5133" xr:uid="{00000000-0005-0000-0000-0000D3860000}"/>
    <cellStyle name="40 % - Markeringsfarve6 2 2 5 3 2" xfId="7987" xr:uid="{00000000-0005-0000-0000-0000D4860000}"/>
    <cellStyle name="40 % - Markeringsfarve6 2 2 5 3 2 2" xfId="15475" xr:uid="{00000000-0005-0000-0000-0000D5860000}"/>
    <cellStyle name="40 % - Markeringsfarve6 2 2 5 3 2 2 2" xfId="31790" xr:uid="{00000000-0005-0000-0000-0000D6860000}"/>
    <cellStyle name="40 % - Markeringsfarve6 2 2 5 3 2 2 3" xfId="46754" xr:uid="{00000000-0005-0000-0000-0000D7860000}"/>
    <cellStyle name="40 % - Markeringsfarve6 2 2 5 3 2 3" xfId="24768" xr:uid="{00000000-0005-0000-0000-0000D8860000}"/>
    <cellStyle name="40 % - Markeringsfarve6 2 2 5 3 2 4" xfId="39755" xr:uid="{00000000-0005-0000-0000-0000D9860000}"/>
    <cellStyle name="40 % - Markeringsfarve6 2 2 5 3 3" xfId="13270" xr:uid="{00000000-0005-0000-0000-0000DA860000}"/>
    <cellStyle name="40 % - Markeringsfarve6 2 2 5 3 3 2" xfId="29590" xr:uid="{00000000-0005-0000-0000-0000DB860000}"/>
    <cellStyle name="40 % - Markeringsfarve6 2 2 5 3 3 3" xfId="44555" xr:uid="{00000000-0005-0000-0000-0000DC860000}"/>
    <cellStyle name="40 % - Markeringsfarve6 2 2 5 3 4" xfId="22568" xr:uid="{00000000-0005-0000-0000-0000DD860000}"/>
    <cellStyle name="40 % - Markeringsfarve6 2 2 5 3 5" xfId="37556" xr:uid="{00000000-0005-0000-0000-0000DE860000}"/>
    <cellStyle name="40 % - Markeringsfarve6 2 2 5 4" xfId="5134" xr:uid="{00000000-0005-0000-0000-0000DF860000}"/>
    <cellStyle name="40 % - Markeringsfarve6 2 2 5 4 2" xfId="9390" xr:uid="{00000000-0005-0000-0000-0000E0860000}"/>
    <cellStyle name="40 % - Markeringsfarve6 2 2 5 4 2 2" xfId="16848" xr:uid="{00000000-0005-0000-0000-0000E1860000}"/>
    <cellStyle name="40 % - Markeringsfarve6 2 2 5 4 2 2 2" xfId="33163" xr:uid="{00000000-0005-0000-0000-0000E2860000}"/>
    <cellStyle name="40 % - Markeringsfarve6 2 2 5 4 2 2 3" xfId="48127" xr:uid="{00000000-0005-0000-0000-0000E3860000}"/>
    <cellStyle name="40 % - Markeringsfarve6 2 2 5 4 2 3" xfId="26141" xr:uid="{00000000-0005-0000-0000-0000E4860000}"/>
    <cellStyle name="40 % - Markeringsfarve6 2 2 5 4 2 4" xfId="41128" xr:uid="{00000000-0005-0000-0000-0000E5860000}"/>
    <cellStyle name="40 % - Markeringsfarve6 2 2 5 4 3" xfId="13271" xr:uid="{00000000-0005-0000-0000-0000E6860000}"/>
    <cellStyle name="40 % - Markeringsfarve6 2 2 5 4 3 2" xfId="29591" xr:uid="{00000000-0005-0000-0000-0000E7860000}"/>
    <cellStyle name="40 % - Markeringsfarve6 2 2 5 4 3 3" xfId="44556" xr:uid="{00000000-0005-0000-0000-0000E8860000}"/>
    <cellStyle name="40 % - Markeringsfarve6 2 2 5 4 4" xfId="22569" xr:uid="{00000000-0005-0000-0000-0000E9860000}"/>
    <cellStyle name="40 % - Markeringsfarve6 2 2 5 4 5" xfId="37557" xr:uid="{00000000-0005-0000-0000-0000EA860000}"/>
    <cellStyle name="40 % - Markeringsfarve6 2 2 5 5" xfId="6709" xr:uid="{00000000-0005-0000-0000-0000EB860000}"/>
    <cellStyle name="40 % - Markeringsfarve6 2 2 5 5 2" xfId="14205" xr:uid="{00000000-0005-0000-0000-0000EC860000}"/>
    <cellStyle name="40 % - Markeringsfarve6 2 2 5 5 2 2" xfId="30520" xr:uid="{00000000-0005-0000-0000-0000ED860000}"/>
    <cellStyle name="40 % - Markeringsfarve6 2 2 5 5 2 3" xfId="45484" xr:uid="{00000000-0005-0000-0000-0000EE860000}"/>
    <cellStyle name="40 % - Markeringsfarve6 2 2 5 5 3" xfId="23498" xr:uid="{00000000-0005-0000-0000-0000EF860000}"/>
    <cellStyle name="40 % - Markeringsfarve6 2 2 5 5 4" xfId="38485" xr:uid="{00000000-0005-0000-0000-0000F0860000}"/>
    <cellStyle name="40 % - Markeringsfarve6 2 2 5 6" xfId="13267" xr:uid="{00000000-0005-0000-0000-0000F1860000}"/>
    <cellStyle name="40 % - Markeringsfarve6 2 2 5 6 2" xfId="29587" xr:uid="{00000000-0005-0000-0000-0000F2860000}"/>
    <cellStyle name="40 % - Markeringsfarve6 2 2 5 6 3" xfId="44552" xr:uid="{00000000-0005-0000-0000-0000F3860000}"/>
    <cellStyle name="40 % - Markeringsfarve6 2 2 5 7" xfId="22565" xr:uid="{00000000-0005-0000-0000-0000F4860000}"/>
    <cellStyle name="40 % - Markeringsfarve6 2 2 5 8" xfId="37553" xr:uid="{00000000-0005-0000-0000-0000F5860000}"/>
    <cellStyle name="40 % - Markeringsfarve6 2 2 6" xfId="5135" xr:uid="{00000000-0005-0000-0000-0000F6860000}"/>
    <cellStyle name="40 % - Markeringsfarve6 2 2 6 2" xfId="5136" xr:uid="{00000000-0005-0000-0000-0000F7860000}"/>
    <cellStyle name="40 % - Markeringsfarve6 2 2 6 2 2" xfId="5137" xr:uid="{00000000-0005-0000-0000-0000F8860000}"/>
    <cellStyle name="40 % - Markeringsfarve6 2 2 6 2 2 2" xfId="8853" xr:uid="{00000000-0005-0000-0000-0000F9860000}"/>
    <cellStyle name="40 % - Markeringsfarve6 2 2 6 2 2 2 2" xfId="16332" xr:uid="{00000000-0005-0000-0000-0000FA860000}"/>
    <cellStyle name="40 % - Markeringsfarve6 2 2 6 2 2 2 2 2" xfId="32647" xr:uid="{00000000-0005-0000-0000-0000FB860000}"/>
    <cellStyle name="40 % - Markeringsfarve6 2 2 6 2 2 2 2 3" xfId="47611" xr:uid="{00000000-0005-0000-0000-0000FC860000}"/>
    <cellStyle name="40 % - Markeringsfarve6 2 2 6 2 2 2 3" xfId="25625" xr:uid="{00000000-0005-0000-0000-0000FD860000}"/>
    <cellStyle name="40 % - Markeringsfarve6 2 2 6 2 2 2 4" xfId="40612" xr:uid="{00000000-0005-0000-0000-0000FE860000}"/>
    <cellStyle name="40 % - Markeringsfarve6 2 2 6 2 2 3" xfId="13274" xr:uid="{00000000-0005-0000-0000-0000FF860000}"/>
    <cellStyle name="40 % - Markeringsfarve6 2 2 6 2 2 3 2" xfId="29594" xr:uid="{00000000-0005-0000-0000-000000870000}"/>
    <cellStyle name="40 % - Markeringsfarve6 2 2 6 2 2 3 3" xfId="44559" xr:uid="{00000000-0005-0000-0000-000001870000}"/>
    <cellStyle name="40 % - Markeringsfarve6 2 2 6 2 2 4" xfId="22572" xr:uid="{00000000-0005-0000-0000-000002870000}"/>
    <cellStyle name="40 % - Markeringsfarve6 2 2 6 2 2 5" xfId="37560" xr:uid="{00000000-0005-0000-0000-000003870000}"/>
    <cellStyle name="40 % - Markeringsfarve6 2 2 6 2 3" xfId="7346" xr:uid="{00000000-0005-0000-0000-000004870000}"/>
    <cellStyle name="40 % - Markeringsfarve6 2 2 6 2 3 2" xfId="14838" xr:uid="{00000000-0005-0000-0000-000005870000}"/>
    <cellStyle name="40 % - Markeringsfarve6 2 2 6 2 3 2 2" xfId="31153" xr:uid="{00000000-0005-0000-0000-000006870000}"/>
    <cellStyle name="40 % - Markeringsfarve6 2 2 6 2 3 2 3" xfId="46117" xr:uid="{00000000-0005-0000-0000-000007870000}"/>
    <cellStyle name="40 % - Markeringsfarve6 2 2 6 2 3 3" xfId="24131" xr:uid="{00000000-0005-0000-0000-000008870000}"/>
    <cellStyle name="40 % - Markeringsfarve6 2 2 6 2 3 4" xfId="39118" xr:uid="{00000000-0005-0000-0000-000009870000}"/>
    <cellStyle name="40 % - Markeringsfarve6 2 2 6 2 4" xfId="13273" xr:uid="{00000000-0005-0000-0000-00000A870000}"/>
    <cellStyle name="40 % - Markeringsfarve6 2 2 6 2 4 2" xfId="29593" xr:uid="{00000000-0005-0000-0000-00000B870000}"/>
    <cellStyle name="40 % - Markeringsfarve6 2 2 6 2 4 3" xfId="44558" xr:uid="{00000000-0005-0000-0000-00000C870000}"/>
    <cellStyle name="40 % - Markeringsfarve6 2 2 6 2 5" xfId="22571" xr:uid="{00000000-0005-0000-0000-00000D870000}"/>
    <cellStyle name="40 % - Markeringsfarve6 2 2 6 2 6" xfId="37559" xr:uid="{00000000-0005-0000-0000-00000E870000}"/>
    <cellStyle name="40 % - Markeringsfarve6 2 2 6 3" xfId="5138" xr:uid="{00000000-0005-0000-0000-00000F870000}"/>
    <cellStyle name="40 % - Markeringsfarve6 2 2 6 3 2" xfId="8130" xr:uid="{00000000-0005-0000-0000-000010870000}"/>
    <cellStyle name="40 % - Markeringsfarve6 2 2 6 3 2 2" xfId="15618" xr:uid="{00000000-0005-0000-0000-000011870000}"/>
    <cellStyle name="40 % - Markeringsfarve6 2 2 6 3 2 2 2" xfId="31933" xr:uid="{00000000-0005-0000-0000-000012870000}"/>
    <cellStyle name="40 % - Markeringsfarve6 2 2 6 3 2 2 3" xfId="46897" xr:uid="{00000000-0005-0000-0000-000013870000}"/>
    <cellStyle name="40 % - Markeringsfarve6 2 2 6 3 2 3" xfId="24911" xr:uid="{00000000-0005-0000-0000-000014870000}"/>
    <cellStyle name="40 % - Markeringsfarve6 2 2 6 3 2 4" xfId="39898" xr:uid="{00000000-0005-0000-0000-000015870000}"/>
    <cellStyle name="40 % - Markeringsfarve6 2 2 6 3 3" xfId="13275" xr:uid="{00000000-0005-0000-0000-000016870000}"/>
    <cellStyle name="40 % - Markeringsfarve6 2 2 6 3 3 2" xfId="29595" xr:uid="{00000000-0005-0000-0000-000017870000}"/>
    <cellStyle name="40 % - Markeringsfarve6 2 2 6 3 3 3" xfId="44560" xr:uid="{00000000-0005-0000-0000-000018870000}"/>
    <cellStyle name="40 % - Markeringsfarve6 2 2 6 3 4" xfId="22573" xr:uid="{00000000-0005-0000-0000-000019870000}"/>
    <cellStyle name="40 % - Markeringsfarve6 2 2 6 3 5" xfId="37561" xr:uid="{00000000-0005-0000-0000-00001A870000}"/>
    <cellStyle name="40 % - Markeringsfarve6 2 2 6 4" xfId="5139" xr:uid="{00000000-0005-0000-0000-00001B870000}"/>
    <cellStyle name="40 % - Markeringsfarve6 2 2 6 4 2" xfId="9115" xr:uid="{00000000-0005-0000-0000-00001C870000}"/>
    <cellStyle name="40 % - Markeringsfarve6 2 2 6 4 2 2" xfId="16585" xr:uid="{00000000-0005-0000-0000-00001D870000}"/>
    <cellStyle name="40 % - Markeringsfarve6 2 2 6 4 2 2 2" xfId="32900" xr:uid="{00000000-0005-0000-0000-00001E870000}"/>
    <cellStyle name="40 % - Markeringsfarve6 2 2 6 4 2 2 3" xfId="47864" xr:uid="{00000000-0005-0000-0000-00001F870000}"/>
    <cellStyle name="40 % - Markeringsfarve6 2 2 6 4 2 3" xfId="25878" xr:uid="{00000000-0005-0000-0000-000020870000}"/>
    <cellStyle name="40 % - Markeringsfarve6 2 2 6 4 2 4" xfId="40865" xr:uid="{00000000-0005-0000-0000-000021870000}"/>
    <cellStyle name="40 % - Markeringsfarve6 2 2 6 4 3" xfId="13276" xr:uid="{00000000-0005-0000-0000-000022870000}"/>
    <cellStyle name="40 % - Markeringsfarve6 2 2 6 4 3 2" xfId="29596" xr:uid="{00000000-0005-0000-0000-000023870000}"/>
    <cellStyle name="40 % - Markeringsfarve6 2 2 6 4 3 3" xfId="44561" xr:uid="{00000000-0005-0000-0000-000024870000}"/>
    <cellStyle name="40 % - Markeringsfarve6 2 2 6 4 4" xfId="22574" xr:uid="{00000000-0005-0000-0000-000025870000}"/>
    <cellStyle name="40 % - Markeringsfarve6 2 2 6 4 5" xfId="37562" xr:uid="{00000000-0005-0000-0000-000026870000}"/>
    <cellStyle name="40 % - Markeringsfarve6 2 2 6 5" xfId="6710" xr:uid="{00000000-0005-0000-0000-000027870000}"/>
    <cellStyle name="40 % - Markeringsfarve6 2 2 6 5 2" xfId="14206" xr:uid="{00000000-0005-0000-0000-000028870000}"/>
    <cellStyle name="40 % - Markeringsfarve6 2 2 6 5 2 2" xfId="30521" xr:uid="{00000000-0005-0000-0000-000029870000}"/>
    <cellStyle name="40 % - Markeringsfarve6 2 2 6 5 2 3" xfId="45485" xr:uid="{00000000-0005-0000-0000-00002A870000}"/>
    <cellStyle name="40 % - Markeringsfarve6 2 2 6 5 3" xfId="23499" xr:uid="{00000000-0005-0000-0000-00002B870000}"/>
    <cellStyle name="40 % - Markeringsfarve6 2 2 6 5 4" xfId="38486" xr:uid="{00000000-0005-0000-0000-00002C870000}"/>
    <cellStyle name="40 % - Markeringsfarve6 2 2 6 6" xfId="13272" xr:uid="{00000000-0005-0000-0000-00002D870000}"/>
    <cellStyle name="40 % - Markeringsfarve6 2 2 6 6 2" xfId="29592" xr:uid="{00000000-0005-0000-0000-00002E870000}"/>
    <cellStyle name="40 % - Markeringsfarve6 2 2 6 6 3" xfId="44557" xr:uid="{00000000-0005-0000-0000-00002F870000}"/>
    <cellStyle name="40 % - Markeringsfarve6 2 2 6 7" xfId="22570" xr:uid="{00000000-0005-0000-0000-000030870000}"/>
    <cellStyle name="40 % - Markeringsfarve6 2 2 6 8" xfId="37558" xr:uid="{00000000-0005-0000-0000-000031870000}"/>
    <cellStyle name="40 % - Markeringsfarve6 2 2 7" xfId="5140" xr:uid="{00000000-0005-0000-0000-000032870000}"/>
    <cellStyle name="40 % - Markeringsfarve6 2 2 7 2" xfId="5141" xr:uid="{00000000-0005-0000-0000-000033870000}"/>
    <cellStyle name="40 % - Markeringsfarve6 2 2 7 2 2" xfId="8237" xr:uid="{00000000-0005-0000-0000-000034870000}"/>
    <cellStyle name="40 % - Markeringsfarve6 2 2 7 2 2 2" xfId="15716" xr:uid="{00000000-0005-0000-0000-000035870000}"/>
    <cellStyle name="40 % - Markeringsfarve6 2 2 7 2 2 2 2" xfId="32031" xr:uid="{00000000-0005-0000-0000-000036870000}"/>
    <cellStyle name="40 % - Markeringsfarve6 2 2 7 2 2 2 3" xfId="46995" xr:uid="{00000000-0005-0000-0000-000037870000}"/>
    <cellStyle name="40 % - Markeringsfarve6 2 2 7 2 2 3" xfId="25009" xr:uid="{00000000-0005-0000-0000-000038870000}"/>
    <cellStyle name="40 % - Markeringsfarve6 2 2 7 2 2 4" xfId="39996" xr:uid="{00000000-0005-0000-0000-000039870000}"/>
    <cellStyle name="40 % - Markeringsfarve6 2 2 7 2 3" xfId="13278" xr:uid="{00000000-0005-0000-0000-00003A870000}"/>
    <cellStyle name="40 % - Markeringsfarve6 2 2 7 2 3 2" xfId="29598" xr:uid="{00000000-0005-0000-0000-00003B870000}"/>
    <cellStyle name="40 % - Markeringsfarve6 2 2 7 2 3 3" xfId="44563" xr:uid="{00000000-0005-0000-0000-00003C870000}"/>
    <cellStyle name="40 % - Markeringsfarve6 2 2 7 2 4" xfId="22576" xr:uid="{00000000-0005-0000-0000-00003D870000}"/>
    <cellStyle name="40 % - Markeringsfarve6 2 2 7 2 5" xfId="37564" xr:uid="{00000000-0005-0000-0000-00003E870000}"/>
    <cellStyle name="40 % - Markeringsfarve6 2 2 7 3" xfId="6828" xr:uid="{00000000-0005-0000-0000-00003F870000}"/>
    <cellStyle name="40 % - Markeringsfarve6 2 2 7 3 2" xfId="14323" xr:uid="{00000000-0005-0000-0000-000040870000}"/>
    <cellStyle name="40 % - Markeringsfarve6 2 2 7 3 2 2" xfId="30638" xr:uid="{00000000-0005-0000-0000-000041870000}"/>
    <cellStyle name="40 % - Markeringsfarve6 2 2 7 3 2 3" xfId="45602" xr:uid="{00000000-0005-0000-0000-000042870000}"/>
    <cellStyle name="40 % - Markeringsfarve6 2 2 7 3 3" xfId="23616" xr:uid="{00000000-0005-0000-0000-000043870000}"/>
    <cellStyle name="40 % - Markeringsfarve6 2 2 7 3 4" xfId="38603" xr:uid="{00000000-0005-0000-0000-000044870000}"/>
    <cellStyle name="40 % - Markeringsfarve6 2 2 7 4" xfId="13277" xr:uid="{00000000-0005-0000-0000-000045870000}"/>
    <cellStyle name="40 % - Markeringsfarve6 2 2 7 4 2" xfId="29597" xr:uid="{00000000-0005-0000-0000-000046870000}"/>
    <cellStyle name="40 % - Markeringsfarve6 2 2 7 4 3" xfId="44562" xr:uid="{00000000-0005-0000-0000-000047870000}"/>
    <cellStyle name="40 % - Markeringsfarve6 2 2 7 5" xfId="22575" xr:uid="{00000000-0005-0000-0000-000048870000}"/>
    <cellStyle name="40 % - Markeringsfarve6 2 2 7 6" xfId="37563" xr:uid="{00000000-0005-0000-0000-000049870000}"/>
    <cellStyle name="40 % - Markeringsfarve6 2 2 8" xfId="5142" xr:uid="{00000000-0005-0000-0000-00004A870000}"/>
    <cellStyle name="40 % - Markeringsfarve6 2 2 8 2" xfId="7465" xr:uid="{00000000-0005-0000-0000-00004B870000}"/>
    <cellStyle name="40 % - Markeringsfarve6 2 2 8 2 2" xfId="14954" xr:uid="{00000000-0005-0000-0000-00004C870000}"/>
    <cellStyle name="40 % - Markeringsfarve6 2 2 8 2 2 2" xfId="31269" xr:uid="{00000000-0005-0000-0000-00004D870000}"/>
    <cellStyle name="40 % - Markeringsfarve6 2 2 8 2 2 3" xfId="46233" xr:uid="{00000000-0005-0000-0000-00004E870000}"/>
    <cellStyle name="40 % - Markeringsfarve6 2 2 8 2 3" xfId="24247" xr:uid="{00000000-0005-0000-0000-00004F870000}"/>
    <cellStyle name="40 % - Markeringsfarve6 2 2 8 2 4" xfId="39234" xr:uid="{00000000-0005-0000-0000-000050870000}"/>
    <cellStyle name="40 % - Markeringsfarve6 2 2 8 3" xfId="13279" xr:uid="{00000000-0005-0000-0000-000051870000}"/>
    <cellStyle name="40 % - Markeringsfarve6 2 2 8 3 2" xfId="29599" xr:uid="{00000000-0005-0000-0000-000052870000}"/>
    <cellStyle name="40 % - Markeringsfarve6 2 2 8 3 3" xfId="44564" xr:uid="{00000000-0005-0000-0000-000053870000}"/>
    <cellStyle name="40 % - Markeringsfarve6 2 2 8 4" xfId="22577" xr:uid="{00000000-0005-0000-0000-000054870000}"/>
    <cellStyle name="40 % - Markeringsfarve6 2 2 8 5" xfId="37565" xr:uid="{00000000-0005-0000-0000-000055870000}"/>
    <cellStyle name="40 % - Markeringsfarve6 2 2 9" xfId="5143" xr:uid="{00000000-0005-0000-0000-000056870000}"/>
    <cellStyle name="40 % - Markeringsfarve6 2 2 9 2" xfId="8876" xr:uid="{00000000-0005-0000-0000-000057870000}"/>
    <cellStyle name="40 % - Markeringsfarve6 2 2 9 2 2" xfId="16352" xr:uid="{00000000-0005-0000-0000-000058870000}"/>
    <cellStyle name="40 % - Markeringsfarve6 2 2 9 2 2 2" xfId="32667" xr:uid="{00000000-0005-0000-0000-000059870000}"/>
    <cellStyle name="40 % - Markeringsfarve6 2 2 9 2 2 3" xfId="47631" xr:uid="{00000000-0005-0000-0000-00005A870000}"/>
    <cellStyle name="40 % - Markeringsfarve6 2 2 9 2 3" xfId="25645" xr:uid="{00000000-0005-0000-0000-00005B870000}"/>
    <cellStyle name="40 % - Markeringsfarve6 2 2 9 2 4" xfId="40632" xr:uid="{00000000-0005-0000-0000-00005C870000}"/>
    <cellStyle name="40 % - Markeringsfarve6 2 2 9 3" xfId="13280" xr:uid="{00000000-0005-0000-0000-00005D870000}"/>
    <cellStyle name="40 % - Markeringsfarve6 2 2 9 3 2" xfId="29600" xr:uid="{00000000-0005-0000-0000-00005E870000}"/>
    <cellStyle name="40 % - Markeringsfarve6 2 2 9 3 3" xfId="44565" xr:uid="{00000000-0005-0000-0000-00005F870000}"/>
    <cellStyle name="40 % - Markeringsfarve6 2 2 9 4" xfId="22578" xr:uid="{00000000-0005-0000-0000-000060870000}"/>
    <cellStyle name="40 % - Markeringsfarve6 2 2 9 5" xfId="37566" xr:uid="{00000000-0005-0000-0000-000061870000}"/>
    <cellStyle name="40 % - Markeringsfarve6 2 3" xfId="5144" xr:uid="{00000000-0005-0000-0000-000062870000}"/>
    <cellStyle name="40 % - Markeringsfarve6 2 3 10" xfId="6711" xr:uid="{00000000-0005-0000-0000-000063870000}"/>
    <cellStyle name="40 % - Markeringsfarve6 2 3 10 2" xfId="14207" xr:uid="{00000000-0005-0000-0000-000064870000}"/>
    <cellStyle name="40 % - Markeringsfarve6 2 3 10 2 2" xfId="30522" xr:uid="{00000000-0005-0000-0000-000065870000}"/>
    <cellStyle name="40 % - Markeringsfarve6 2 3 10 2 3" xfId="45486" xr:uid="{00000000-0005-0000-0000-000066870000}"/>
    <cellStyle name="40 % - Markeringsfarve6 2 3 10 3" xfId="23500" xr:uid="{00000000-0005-0000-0000-000067870000}"/>
    <cellStyle name="40 % - Markeringsfarve6 2 3 10 4" xfId="38487" xr:uid="{00000000-0005-0000-0000-000068870000}"/>
    <cellStyle name="40 % - Markeringsfarve6 2 3 11" xfId="13281" xr:uid="{00000000-0005-0000-0000-000069870000}"/>
    <cellStyle name="40 % - Markeringsfarve6 2 3 11 2" xfId="29601" xr:uid="{00000000-0005-0000-0000-00006A870000}"/>
    <cellStyle name="40 % - Markeringsfarve6 2 3 11 3" xfId="44566" xr:uid="{00000000-0005-0000-0000-00006B870000}"/>
    <cellStyle name="40 % - Markeringsfarve6 2 3 12" xfId="22579" xr:uid="{00000000-0005-0000-0000-00006C870000}"/>
    <cellStyle name="40 % - Markeringsfarve6 2 3 13" xfId="37567" xr:uid="{00000000-0005-0000-0000-00006D870000}"/>
    <cellStyle name="40 % - Markeringsfarve6 2 3 2" xfId="5145" xr:uid="{00000000-0005-0000-0000-00006E870000}"/>
    <cellStyle name="40 % - Markeringsfarve6 2 3 2 2" xfId="5146" xr:uid="{00000000-0005-0000-0000-00006F870000}"/>
    <cellStyle name="40 % - Markeringsfarve6 2 3 2 2 2" xfId="5147" xr:uid="{00000000-0005-0000-0000-000070870000}"/>
    <cellStyle name="40 % - Markeringsfarve6 2 3 2 2 2 2" xfId="8395" xr:uid="{00000000-0005-0000-0000-000071870000}"/>
    <cellStyle name="40 % - Markeringsfarve6 2 3 2 2 2 2 2" xfId="15874" xr:uid="{00000000-0005-0000-0000-000072870000}"/>
    <cellStyle name="40 % - Markeringsfarve6 2 3 2 2 2 2 2 2" xfId="32189" xr:uid="{00000000-0005-0000-0000-000073870000}"/>
    <cellStyle name="40 % - Markeringsfarve6 2 3 2 2 2 2 2 3" xfId="47153" xr:uid="{00000000-0005-0000-0000-000074870000}"/>
    <cellStyle name="40 % - Markeringsfarve6 2 3 2 2 2 2 3" xfId="25167" xr:uid="{00000000-0005-0000-0000-000075870000}"/>
    <cellStyle name="40 % - Markeringsfarve6 2 3 2 2 2 2 4" xfId="40154" xr:uid="{00000000-0005-0000-0000-000076870000}"/>
    <cellStyle name="40 % - Markeringsfarve6 2 3 2 2 2 3" xfId="13284" xr:uid="{00000000-0005-0000-0000-000077870000}"/>
    <cellStyle name="40 % - Markeringsfarve6 2 3 2 2 2 3 2" xfId="29604" xr:uid="{00000000-0005-0000-0000-000078870000}"/>
    <cellStyle name="40 % - Markeringsfarve6 2 3 2 2 2 3 3" xfId="44569" xr:uid="{00000000-0005-0000-0000-000079870000}"/>
    <cellStyle name="40 % - Markeringsfarve6 2 3 2 2 2 4" xfId="22582" xr:uid="{00000000-0005-0000-0000-00007A870000}"/>
    <cellStyle name="40 % - Markeringsfarve6 2 3 2 2 2 5" xfId="37570" xr:uid="{00000000-0005-0000-0000-00007B870000}"/>
    <cellStyle name="40 % - Markeringsfarve6 2 3 2 2 3" xfId="6960" xr:uid="{00000000-0005-0000-0000-00007C870000}"/>
    <cellStyle name="40 % - Markeringsfarve6 2 3 2 2 3 2" xfId="14455" xr:uid="{00000000-0005-0000-0000-00007D870000}"/>
    <cellStyle name="40 % - Markeringsfarve6 2 3 2 2 3 2 2" xfId="30770" xr:uid="{00000000-0005-0000-0000-00007E870000}"/>
    <cellStyle name="40 % - Markeringsfarve6 2 3 2 2 3 2 3" xfId="45734" xr:uid="{00000000-0005-0000-0000-00007F870000}"/>
    <cellStyle name="40 % - Markeringsfarve6 2 3 2 2 3 3" xfId="23748" xr:uid="{00000000-0005-0000-0000-000080870000}"/>
    <cellStyle name="40 % - Markeringsfarve6 2 3 2 2 3 4" xfId="38735" xr:uid="{00000000-0005-0000-0000-000081870000}"/>
    <cellStyle name="40 % - Markeringsfarve6 2 3 2 2 4" xfId="13283" xr:uid="{00000000-0005-0000-0000-000082870000}"/>
    <cellStyle name="40 % - Markeringsfarve6 2 3 2 2 4 2" xfId="29603" xr:uid="{00000000-0005-0000-0000-000083870000}"/>
    <cellStyle name="40 % - Markeringsfarve6 2 3 2 2 4 3" xfId="44568" xr:uid="{00000000-0005-0000-0000-000084870000}"/>
    <cellStyle name="40 % - Markeringsfarve6 2 3 2 2 5" xfId="22581" xr:uid="{00000000-0005-0000-0000-000085870000}"/>
    <cellStyle name="40 % - Markeringsfarve6 2 3 2 2 6" xfId="37569" xr:uid="{00000000-0005-0000-0000-000086870000}"/>
    <cellStyle name="40 % - Markeringsfarve6 2 3 2 3" xfId="5148" xr:uid="{00000000-0005-0000-0000-000087870000}"/>
    <cellStyle name="40 % - Markeringsfarve6 2 3 2 3 2" xfId="7625" xr:uid="{00000000-0005-0000-0000-000088870000}"/>
    <cellStyle name="40 % - Markeringsfarve6 2 3 2 3 2 2" xfId="15114" xr:uid="{00000000-0005-0000-0000-000089870000}"/>
    <cellStyle name="40 % - Markeringsfarve6 2 3 2 3 2 2 2" xfId="31429" xr:uid="{00000000-0005-0000-0000-00008A870000}"/>
    <cellStyle name="40 % - Markeringsfarve6 2 3 2 3 2 2 3" xfId="46393" xr:uid="{00000000-0005-0000-0000-00008B870000}"/>
    <cellStyle name="40 % - Markeringsfarve6 2 3 2 3 2 3" xfId="24407" xr:uid="{00000000-0005-0000-0000-00008C870000}"/>
    <cellStyle name="40 % - Markeringsfarve6 2 3 2 3 2 4" xfId="39394" xr:uid="{00000000-0005-0000-0000-00008D870000}"/>
    <cellStyle name="40 % - Markeringsfarve6 2 3 2 3 3" xfId="13285" xr:uid="{00000000-0005-0000-0000-00008E870000}"/>
    <cellStyle name="40 % - Markeringsfarve6 2 3 2 3 3 2" xfId="29605" xr:uid="{00000000-0005-0000-0000-00008F870000}"/>
    <cellStyle name="40 % - Markeringsfarve6 2 3 2 3 3 3" xfId="44570" xr:uid="{00000000-0005-0000-0000-000090870000}"/>
    <cellStyle name="40 % - Markeringsfarve6 2 3 2 3 4" xfId="22583" xr:uid="{00000000-0005-0000-0000-000091870000}"/>
    <cellStyle name="40 % - Markeringsfarve6 2 3 2 3 5" xfId="37571" xr:uid="{00000000-0005-0000-0000-000092870000}"/>
    <cellStyle name="40 % - Markeringsfarve6 2 3 2 4" xfId="5149" xr:uid="{00000000-0005-0000-0000-000093870000}"/>
    <cellStyle name="40 % - Markeringsfarve6 2 3 2 4 2" xfId="9073" xr:uid="{00000000-0005-0000-0000-000094870000}"/>
    <cellStyle name="40 % - Markeringsfarve6 2 3 2 4 2 2" xfId="16544" xr:uid="{00000000-0005-0000-0000-000095870000}"/>
    <cellStyle name="40 % - Markeringsfarve6 2 3 2 4 2 2 2" xfId="32859" xr:uid="{00000000-0005-0000-0000-000096870000}"/>
    <cellStyle name="40 % - Markeringsfarve6 2 3 2 4 2 2 3" xfId="47823" xr:uid="{00000000-0005-0000-0000-000097870000}"/>
    <cellStyle name="40 % - Markeringsfarve6 2 3 2 4 2 3" xfId="25837" xr:uid="{00000000-0005-0000-0000-000098870000}"/>
    <cellStyle name="40 % - Markeringsfarve6 2 3 2 4 2 4" xfId="40824" xr:uid="{00000000-0005-0000-0000-000099870000}"/>
    <cellStyle name="40 % - Markeringsfarve6 2 3 2 4 3" xfId="13286" xr:uid="{00000000-0005-0000-0000-00009A870000}"/>
    <cellStyle name="40 % - Markeringsfarve6 2 3 2 4 3 2" xfId="29606" xr:uid="{00000000-0005-0000-0000-00009B870000}"/>
    <cellStyle name="40 % - Markeringsfarve6 2 3 2 4 3 3" xfId="44571" xr:uid="{00000000-0005-0000-0000-00009C870000}"/>
    <cellStyle name="40 % - Markeringsfarve6 2 3 2 4 4" xfId="22584" xr:uid="{00000000-0005-0000-0000-00009D870000}"/>
    <cellStyle name="40 % - Markeringsfarve6 2 3 2 4 5" xfId="37572" xr:uid="{00000000-0005-0000-0000-00009E870000}"/>
    <cellStyle name="40 % - Markeringsfarve6 2 3 2 5" xfId="6712" xr:uid="{00000000-0005-0000-0000-00009F870000}"/>
    <cellStyle name="40 % - Markeringsfarve6 2 3 2 5 2" xfId="14208" xr:uid="{00000000-0005-0000-0000-0000A0870000}"/>
    <cellStyle name="40 % - Markeringsfarve6 2 3 2 5 2 2" xfId="30523" xr:uid="{00000000-0005-0000-0000-0000A1870000}"/>
    <cellStyle name="40 % - Markeringsfarve6 2 3 2 5 2 3" xfId="45487" xr:uid="{00000000-0005-0000-0000-0000A2870000}"/>
    <cellStyle name="40 % - Markeringsfarve6 2 3 2 5 3" xfId="23501" xr:uid="{00000000-0005-0000-0000-0000A3870000}"/>
    <cellStyle name="40 % - Markeringsfarve6 2 3 2 5 4" xfId="38488" xr:uid="{00000000-0005-0000-0000-0000A4870000}"/>
    <cellStyle name="40 % - Markeringsfarve6 2 3 2 6" xfId="13282" xr:uid="{00000000-0005-0000-0000-0000A5870000}"/>
    <cellStyle name="40 % - Markeringsfarve6 2 3 2 6 2" xfId="29602" xr:uid="{00000000-0005-0000-0000-0000A6870000}"/>
    <cellStyle name="40 % - Markeringsfarve6 2 3 2 6 3" xfId="44567" xr:uid="{00000000-0005-0000-0000-0000A7870000}"/>
    <cellStyle name="40 % - Markeringsfarve6 2 3 2 7" xfId="22580" xr:uid="{00000000-0005-0000-0000-0000A8870000}"/>
    <cellStyle name="40 % - Markeringsfarve6 2 3 2 8" xfId="37568" xr:uid="{00000000-0005-0000-0000-0000A9870000}"/>
    <cellStyle name="40 % - Markeringsfarve6 2 3 3" xfId="5150" xr:uid="{00000000-0005-0000-0000-0000AA870000}"/>
    <cellStyle name="40 % - Markeringsfarve6 2 3 3 2" xfId="5151" xr:uid="{00000000-0005-0000-0000-0000AB870000}"/>
    <cellStyle name="40 % - Markeringsfarve6 2 3 3 2 2" xfId="5152" xr:uid="{00000000-0005-0000-0000-0000AC870000}"/>
    <cellStyle name="40 % - Markeringsfarve6 2 3 3 2 2 2" xfId="8500" xr:uid="{00000000-0005-0000-0000-0000AD870000}"/>
    <cellStyle name="40 % - Markeringsfarve6 2 3 3 2 2 2 2" xfId="15979" xr:uid="{00000000-0005-0000-0000-0000AE870000}"/>
    <cellStyle name="40 % - Markeringsfarve6 2 3 3 2 2 2 2 2" xfId="32294" xr:uid="{00000000-0005-0000-0000-0000AF870000}"/>
    <cellStyle name="40 % - Markeringsfarve6 2 3 3 2 2 2 2 3" xfId="47258" xr:uid="{00000000-0005-0000-0000-0000B0870000}"/>
    <cellStyle name="40 % - Markeringsfarve6 2 3 3 2 2 2 3" xfId="25272" xr:uid="{00000000-0005-0000-0000-0000B1870000}"/>
    <cellStyle name="40 % - Markeringsfarve6 2 3 3 2 2 2 4" xfId="40259" xr:uid="{00000000-0005-0000-0000-0000B2870000}"/>
    <cellStyle name="40 % - Markeringsfarve6 2 3 3 2 2 3" xfId="13289" xr:uid="{00000000-0005-0000-0000-0000B3870000}"/>
    <cellStyle name="40 % - Markeringsfarve6 2 3 3 2 2 3 2" xfId="29609" xr:uid="{00000000-0005-0000-0000-0000B4870000}"/>
    <cellStyle name="40 % - Markeringsfarve6 2 3 3 2 2 3 3" xfId="44574" xr:uid="{00000000-0005-0000-0000-0000B5870000}"/>
    <cellStyle name="40 % - Markeringsfarve6 2 3 3 2 2 4" xfId="22587" xr:uid="{00000000-0005-0000-0000-0000B6870000}"/>
    <cellStyle name="40 % - Markeringsfarve6 2 3 3 2 2 5" xfId="37575" xr:uid="{00000000-0005-0000-0000-0000B7870000}"/>
    <cellStyle name="40 % - Markeringsfarve6 2 3 3 2 3" xfId="7046" xr:uid="{00000000-0005-0000-0000-0000B8870000}"/>
    <cellStyle name="40 % - Markeringsfarve6 2 3 3 2 3 2" xfId="14541" xr:uid="{00000000-0005-0000-0000-0000B9870000}"/>
    <cellStyle name="40 % - Markeringsfarve6 2 3 3 2 3 2 2" xfId="30856" xr:uid="{00000000-0005-0000-0000-0000BA870000}"/>
    <cellStyle name="40 % - Markeringsfarve6 2 3 3 2 3 2 3" xfId="45820" xr:uid="{00000000-0005-0000-0000-0000BB870000}"/>
    <cellStyle name="40 % - Markeringsfarve6 2 3 3 2 3 3" xfId="23834" xr:uid="{00000000-0005-0000-0000-0000BC870000}"/>
    <cellStyle name="40 % - Markeringsfarve6 2 3 3 2 3 4" xfId="38821" xr:uid="{00000000-0005-0000-0000-0000BD870000}"/>
    <cellStyle name="40 % - Markeringsfarve6 2 3 3 2 4" xfId="13288" xr:uid="{00000000-0005-0000-0000-0000BE870000}"/>
    <cellStyle name="40 % - Markeringsfarve6 2 3 3 2 4 2" xfId="29608" xr:uid="{00000000-0005-0000-0000-0000BF870000}"/>
    <cellStyle name="40 % - Markeringsfarve6 2 3 3 2 4 3" xfId="44573" xr:uid="{00000000-0005-0000-0000-0000C0870000}"/>
    <cellStyle name="40 % - Markeringsfarve6 2 3 3 2 5" xfId="22586" xr:uid="{00000000-0005-0000-0000-0000C1870000}"/>
    <cellStyle name="40 % - Markeringsfarve6 2 3 3 2 6" xfId="37574" xr:uid="{00000000-0005-0000-0000-0000C2870000}"/>
    <cellStyle name="40 % - Markeringsfarve6 2 3 3 3" xfId="5153" xr:uid="{00000000-0005-0000-0000-0000C3870000}"/>
    <cellStyle name="40 % - Markeringsfarve6 2 3 3 3 2" xfId="7730" xr:uid="{00000000-0005-0000-0000-0000C4870000}"/>
    <cellStyle name="40 % - Markeringsfarve6 2 3 3 3 2 2" xfId="15219" xr:uid="{00000000-0005-0000-0000-0000C5870000}"/>
    <cellStyle name="40 % - Markeringsfarve6 2 3 3 3 2 2 2" xfId="31534" xr:uid="{00000000-0005-0000-0000-0000C6870000}"/>
    <cellStyle name="40 % - Markeringsfarve6 2 3 3 3 2 2 3" xfId="46498" xr:uid="{00000000-0005-0000-0000-0000C7870000}"/>
    <cellStyle name="40 % - Markeringsfarve6 2 3 3 3 2 3" xfId="24512" xr:uid="{00000000-0005-0000-0000-0000C8870000}"/>
    <cellStyle name="40 % - Markeringsfarve6 2 3 3 3 2 4" xfId="39499" xr:uid="{00000000-0005-0000-0000-0000C9870000}"/>
    <cellStyle name="40 % - Markeringsfarve6 2 3 3 3 3" xfId="13290" xr:uid="{00000000-0005-0000-0000-0000CA870000}"/>
    <cellStyle name="40 % - Markeringsfarve6 2 3 3 3 3 2" xfId="29610" xr:uid="{00000000-0005-0000-0000-0000CB870000}"/>
    <cellStyle name="40 % - Markeringsfarve6 2 3 3 3 3 3" xfId="44575" xr:uid="{00000000-0005-0000-0000-0000CC870000}"/>
    <cellStyle name="40 % - Markeringsfarve6 2 3 3 3 4" xfId="22588" xr:uid="{00000000-0005-0000-0000-0000CD870000}"/>
    <cellStyle name="40 % - Markeringsfarve6 2 3 3 3 5" xfId="37576" xr:uid="{00000000-0005-0000-0000-0000CE870000}"/>
    <cellStyle name="40 % - Markeringsfarve6 2 3 3 4" xfId="5154" xr:uid="{00000000-0005-0000-0000-0000CF870000}"/>
    <cellStyle name="40 % - Markeringsfarve6 2 3 3 4 2" xfId="9297" xr:uid="{00000000-0005-0000-0000-0000D0870000}"/>
    <cellStyle name="40 % - Markeringsfarve6 2 3 3 4 2 2" xfId="16758" xr:uid="{00000000-0005-0000-0000-0000D1870000}"/>
    <cellStyle name="40 % - Markeringsfarve6 2 3 3 4 2 2 2" xfId="33073" xr:uid="{00000000-0005-0000-0000-0000D2870000}"/>
    <cellStyle name="40 % - Markeringsfarve6 2 3 3 4 2 2 3" xfId="48037" xr:uid="{00000000-0005-0000-0000-0000D3870000}"/>
    <cellStyle name="40 % - Markeringsfarve6 2 3 3 4 2 3" xfId="26051" xr:uid="{00000000-0005-0000-0000-0000D4870000}"/>
    <cellStyle name="40 % - Markeringsfarve6 2 3 3 4 2 4" xfId="41038" xr:uid="{00000000-0005-0000-0000-0000D5870000}"/>
    <cellStyle name="40 % - Markeringsfarve6 2 3 3 4 3" xfId="13291" xr:uid="{00000000-0005-0000-0000-0000D6870000}"/>
    <cellStyle name="40 % - Markeringsfarve6 2 3 3 4 3 2" xfId="29611" xr:uid="{00000000-0005-0000-0000-0000D7870000}"/>
    <cellStyle name="40 % - Markeringsfarve6 2 3 3 4 3 3" xfId="44576" xr:uid="{00000000-0005-0000-0000-0000D8870000}"/>
    <cellStyle name="40 % - Markeringsfarve6 2 3 3 4 4" xfId="22589" xr:uid="{00000000-0005-0000-0000-0000D9870000}"/>
    <cellStyle name="40 % - Markeringsfarve6 2 3 3 4 5" xfId="37577" xr:uid="{00000000-0005-0000-0000-0000DA870000}"/>
    <cellStyle name="40 % - Markeringsfarve6 2 3 3 5" xfId="6713" xr:uid="{00000000-0005-0000-0000-0000DB870000}"/>
    <cellStyle name="40 % - Markeringsfarve6 2 3 3 5 2" xfId="14209" xr:uid="{00000000-0005-0000-0000-0000DC870000}"/>
    <cellStyle name="40 % - Markeringsfarve6 2 3 3 5 2 2" xfId="30524" xr:uid="{00000000-0005-0000-0000-0000DD870000}"/>
    <cellStyle name="40 % - Markeringsfarve6 2 3 3 5 2 3" xfId="45488" xr:uid="{00000000-0005-0000-0000-0000DE870000}"/>
    <cellStyle name="40 % - Markeringsfarve6 2 3 3 5 3" xfId="23502" xr:uid="{00000000-0005-0000-0000-0000DF870000}"/>
    <cellStyle name="40 % - Markeringsfarve6 2 3 3 5 4" xfId="38489" xr:uid="{00000000-0005-0000-0000-0000E0870000}"/>
    <cellStyle name="40 % - Markeringsfarve6 2 3 3 6" xfId="13287" xr:uid="{00000000-0005-0000-0000-0000E1870000}"/>
    <cellStyle name="40 % - Markeringsfarve6 2 3 3 6 2" xfId="29607" xr:uid="{00000000-0005-0000-0000-0000E2870000}"/>
    <cellStyle name="40 % - Markeringsfarve6 2 3 3 6 3" xfId="44572" xr:uid="{00000000-0005-0000-0000-0000E3870000}"/>
    <cellStyle name="40 % - Markeringsfarve6 2 3 3 7" xfId="22585" xr:uid="{00000000-0005-0000-0000-0000E4870000}"/>
    <cellStyle name="40 % - Markeringsfarve6 2 3 3 8" xfId="37573" xr:uid="{00000000-0005-0000-0000-0000E5870000}"/>
    <cellStyle name="40 % - Markeringsfarve6 2 3 4" xfId="5155" xr:uid="{00000000-0005-0000-0000-0000E6870000}"/>
    <cellStyle name="40 % - Markeringsfarve6 2 3 4 2" xfId="5156" xr:uid="{00000000-0005-0000-0000-0000E7870000}"/>
    <cellStyle name="40 % - Markeringsfarve6 2 3 4 2 2" xfId="5157" xr:uid="{00000000-0005-0000-0000-0000E8870000}"/>
    <cellStyle name="40 % - Markeringsfarve6 2 3 4 2 2 2" xfId="8633" xr:uid="{00000000-0005-0000-0000-0000E9870000}"/>
    <cellStyle name="40 % - Markeringsfarve6 2 3 4 2 2 2 2" xfId="16112" xr:uid="{00000000-0005-0000-0000-0000EA870000}"/>
    <cellStyle name="40 % - Markeringsfarve6 2 3 4 2 2 2 2 2" xfId="32427" xr:uid="{00000000-0005-0000-0000-0000EB870000}"/>
    <cellStyle name="40 % - Markeringsfarve6 2 3 4 2 2 2 2 3" xfId="47391" xr:uid="{00000000-0005-0000-0000-0000EC870000}"/>
    <cellStyle name="40 % - Markeringsfarve6 2 3 4 2 2 2 3" xfId="25405" xr:uid="{00000000-0005-0000-0000-0000ED870000}"/>
    <cellStyle name="40 % - Markeringsfarve6 2 3 4 2 2 2 4" xfId="40392" xr:uid="{00000000-0005-0000-0000-0000EE870000}"/>
    <cellStyle name="40 % - Markeringsfarve6 2 3 4 2 2 3" xfId="13294" xr:uid="{00000000-0005-0000-0000-0000EF870000}"/>
    <cellStyle name="40 % - Markeringsfarve6 2 3 4 2 2 3 2" xfId="29614" xr:uid="{00000000-0005-0000-0000-0000F0870000}"/>
    <cellStyle name="40 % - Markeringsfarve6 2 3 4 2 2 3 3" xfId="44579" xr:uid="{00000000-0005-0000-0000-0000F1870000}"/>
    <cellStyle name="40 % - Markeringsfarve6 2 3 4 2 2 4" xfId="22592" xr:uid="{00000000-0005-0000-0000-0000F2870000}"/>
    <cellStyle name="40 % - Markeringsfarve6 2 3 4 2 2 5" xfId="37580" xr:uid="{00000000-0005-0000-0000-0000F3870000}"/>
    <cellStyle name="40 % - Markeringsfarve6 2 3 4 2 3" xfId="7162" xr:uid="{00000000-0005-0000-0000-0000F4870000}"/>
    <cellStyle name="40 % - Markeringsfarve6 2 3 4 2 3 2" xfId="14654" xr:uid="{00000000-0005-0000-0000-0000F5870000}"/>
    <cellStyle name="40 % - Markeringsfarve6 2 3 4 2 3 2 2" xfId="30969" xr:uid="{00000000-0005-0000-0000-0000F6870000}"/>
    <cellStyle name="40 % - Markeringsfarve6 2 3 4 2 3 2 3" xfId="45933" xr:uid="{00000000-0005-0000-0000-0000F7870000}"/>
    <cellStyle name="40 % - Markeringsfarve6 2 3 4 2 3 3" xfId="23947" xr:uid="{00000000-0005-0000-0000-0000F8870000}"/>
    <cellStyle name="40 % - Markeringsfarve6 2 3 4 2 3 4" xfId="38934" xr:uid="{00000000-0005-0000-0000-0000F9870000}"/>
    <cellStyle name="40 % - Markeringsfarve6 2 3 4 2 4" xfId="13293" xr:uid="{00000000-0005-0000-0000-0000FA870000}"/>
    <cellStyle name="40 % - Markeringsfarve6 2 3 4 2 4 2" xfId="29613" xr:uid="{00000000-0005-0000-0000-0000FB870000}"/>
    <cellStyle name="40 % - Markeringsfarve6 2 3 4 2 4 3" xfId="44578" xr:uid="{00000000-0005-0000-0000-0000FC870000}"/>
    <cellStyle name="40 % - Markeringsfarve6 2 3 4 2 5" xfId="22591" xr:uid="{00000000-0005-0000-0000-0000FD870000}"/>
    <cellStyle name="40 % - Markeringsfarve6 2 3 4 2 6" xfId="37579" xr:uid="{00000000-0005-0000-0000-0000FE870000}"/>
    <cellStyle name="40 % - Markeringsfarve6 2 3 4 3" xfId="5158" xr:uid="{00000000-0005-0000-0000-0000FF870000}"/>
    <cellStyle name="40 % - Markeringsfarve6 2 3 4 3 2" xfId="7909" xr:uid="{00000000-0005-0000-0000-000000880000}"/>
    <cellStyle name="40 % - Markeringsfarve6 2 3 4 3 2 2" xfId="15397" xr:uid="{00000000-0005-0000-0000-000001880000}"/>
    <cellStyle name="40 % - Markeringsfarve6 2 3 4 3 2 2 2" xfId="31712" xr:uid="{00000000-0005-0000-0000-000002880000}"/>
    <cellStyle name="40 % - Markeringsfarve6 2 3 4 3 2 2 3" xfId="46676" xr:uid="{00000000-0005-0000-0000-000003880000}"/>
    <cellStyle name="40 % - Markeringsfarve6 2 3 4 3 2 3" xfId="24690" xr:uid="{00000000-0005-0000-0000-000004880000}"/>
    <cellStyle name="40 % - Markeringsfarve6 2 3 4 3 2 4" xfId="39677" xr:uid="{00000000-0005-0000-0000-000005880000}"/>
    <cellStyle name="40 % - Markeringsfarve6 2 3 4 3 3" xfId="13295" xr:uid="{00000000-0005-0000-0000-000006880000}"/>
    <cellStyle name="40 % - Markeringsfarve6 2 3 4 3 3 2" xfId="29615" xr:uid="{00000000-0005-0000-0000-000007880000}"/>
    <cellStyle name="40 % - Markeringsfarve6 2 3 4 3 3 3" xfId="44580" xr:uid="{00000000-0005-0000-0000-000008880000}"/>
    <cellStyle name="40 % - Markeringsfarve6 2 3 4 3 4" xfId="22593" xr:uid="{00000000-0005-0000-0000-000009880000}"/>
    <cellStyle name="40 % - Markeringsfarve6 2 3 4 3 5" xfId="37581" xr:uid="{00000000-0005-0000-0000-00000A880000}"/>
    <cellStyle name="40 % - Markeringsfarve6 2 3 4 4" xfId="5159" xr:uid="{00000000-0005-0000-0000-00000B880000}"/>
    <cellStyle name="40 % - Markeringsfarve6 2 3 4 4 2" xfId="8947" xr:uid="{00000000-0005-0000-0000-00000C880000}"/>
    <cellStyle name="40 % - Markeringsfarve6 2 3 4 4 2 2" xfId="16419" xr:uid="{00000000-0005-0000-0000-00000D880000}"/>
    <cellStyle name="40 % - Markeringsfarve6 2 3 4 4 2 2 2" xfId="32734" xr:uid="{00000000-0005-0000-0000-00000E880000}"/>
    <cellStyle name="40 % - Markeringsfarve6 2 3 4 4 2 2 3" xfId="47698" xr:uid="{00000000-0005-0000-0000-00000F880000}"/>
    <cellStyle name="40 % - Markeringsfarve6 2 3 4 4 2 3" xfId="25712" xr:uid="{00000000-0005-0000-0000-000010880000}"/>
    <cellStyle name="40 % - Markeringsfarve6 2 3 4 4 2 4" xfId="40699" xr:uid="{00000000-0005-0000-0000-000011880000}"/>
    <cellStyle name="40 % - Markeringsfarve6 2 3 4 4 3" xfId="13296" xr:uid="{00000000-0005-0000-0000-000012880000}"/>
    <cellStyle name="40 % - Markeringsfarve6 2 3 4 4 3 2" xfId="29616" xr:uid="{00000000-0005-0000-0000-000013880000}"/>
    <cellStyle name="40 % - Markeringsfarve6 2 3 4 4 3 3" xfId="44581" xr:uid="{00000000-0005-0000-0000-000014880000}"/>
    <cellStyle name="40 % - Markeringsfarve6 2 3 4 4 4" xfId="22594" xr:uid="{00000000-0005-0000-0000-000015880000}"/>
    <cellStyle name="40 % - Markeringsfarve6 2 3 4 4 5" xfId="37582" xr:uid="{00000000-0005-0000-0000-000016880000}"/>
    <cellStyle name="40 % - Markeringsfarve6 2 3 4 5" xfId="6714" xr:uid="{00000000-0005-0000-0000-000017880000}"/>
    <cellStyle name="40 % - Markeringsfarve6 2 3 4 5 2" xfId="14210" xr:uid="{00000000-0005-0000-0000-000018880000}"/>
    <cellStyle name="40 % - Markeringsfarve6 2 3 4 5 2 2" xfId="30525" xr:uid="{00000000-0005-0000-0000-000019880000}"/>
    <cellStyle name="40 % - Markeringsfarve6 2 3 4 5 2 3" xfId="45489" xr:uid="{00000000-0005-0000-0000-00001A880000}"/>
    <cellStyle name="40 % - Markeringsfarve6 2 3 4 5 3" xfId="23503" xr:uid="{00000000-0005-0000-0000-00001B880000}"/>
    <cellStyle name="40 % - Markeringsfarve6 2 3 4 5 4" xfId="38490" xr:uid="{00000000-0005-0000-0000-00001C880000}"/>
    <cellStyle name="40 % - Markeringsfarve6 2 3 4 6" xfId="13292" xr:uid="{00000000-0005-0000-0000-00001D880000}"/>
    <cellStyle name="40 % - Markeringsfarve6 2 3 4 6 2" xfId="29612" xr:uid="{00000000-0005-0000-0000-00001E880000}"/>
    <cellStyle name="40 % - Markeringsfarve6 2 3 4 6 3" xfId="44577" xr:uid="{00000000-0005-0000-0000-00001F880000}"/>
    <cellStyle name="40 % - Markeringsfarve6 2 3 4 7" xfId="22590" xr:uid="{00000000-0005-0000-0000-000020880000}"/>
    <cellStyle name="40 % - Markeringsfarve6 2 3 4 8" xfId="37578" xr:uid="{00000000-0005-0000-0000-000021880000}"/>
    <cellStyle name="40 % - Markeringsfarve6 2 3 5" xfId="5160" xr:uid="{00000000-0005-0000-0000-000022880000}"/>
    <cellStyle name="40 % - Markeringsfarve6 2 3 5 2" xfId="5161" xr:uid="{00000000-0005-0000-0000-000023880000}"/>
    <cellStyle name="40 % - Markeringsfarve6 2 3 5 2 2" xfId="5162" xr:uid="{00000000-0005-0000-0000-000024880000}"/>
    <cellStyle name="40 % - Markeringsfarve6 2 3 5 2 2 2" xfId="8750" xr:uid="{00000000-0005-0000-0000-000025880000}"/>
    <cellStyle name="40 % - Markeringsfarve6 2 3 5 2 2 2 2" xfId="16229" xr:uid="{00000000-0005-0000-0000-000026880000}"/>
    <cellStyle name="40 % - Markeringsfarve6 2 3 5 2 2 2 2 2" xfId="32544" xr:uid="{00000000-0005-0000-0000-000027880000}"/>
    <cellStyle name="40 % - Markeringsfarve6 2 3 5 2 2 2 2 3" xfId="47508" xr:uid="{00000000-0005-0000-0000-000028880000}"/>
    <cellStyle name="40 % - Markeringsfarve6 2 3 5 2 2 2 3" xfId="25522" xr:uid="{00000000-0005-0000-0000-000029880000}"/>
    <cellStyle name="40 % - Markeringsfarve6 2 3 5 2 2 2 4" xfId="40509" xr:uid="{00000000-0005-0000-0000-00002A880000}"/>
    <cellStyle name="40 % - Markeringsfarve6 2 3 5 2 2 3" xfId="13299" xr:uid="{00000000-0005-0000-0000-00002B880000}"/>
    <cellStyle name="40 % - Markeringsfarve6 2 3 5 2 2 3 2" xfId="29619" xr:uid="{00000000-0005-0000-0000-00002C880000}"/>
    <cellStyle name="40 % - Markeringsfarve6 2 3 5 2 2 3 3" xfId="44584" xr:uid="{00000000-0005-0000-0000-00002D880000}"/>
    <cellStyle name="40 % - Markeringsfarve6 2 3 5 2 2 4" xfId="22597" xr:uid="{00000000-0005-0000-0000-00002E880000}"/>
    <cellStyle name="40 % - Markeringsfarve6 2 3 5 2 2 5" xfId="37585" xr:uid="{00000000-0005-0000-0000-00002F880000}"/>
    <cellStyle name="40 % - Markeringsfarve6 2 3 5 2 3" xfId="7261" xr:uid="{00000000-0005-0000-0000-000030880000}"/>
    <cellStyle name="40 % - Markeringsfarve6 2 3 5 2 3 2" xfId="14753" xr:uid="{00000000-0005-0000-0000-000031880000}"/>
    <cellStyle name="40 % - Markeringsfarve6 2 3 5 2 3 2 2" xfId="31068" xr:uid="{00000000-0005-0000-0000-000032880000}"/>
    <cellStyle name="40 % - Markeringsfarve6 2 3 5 2 3 2 3" xfId="46032" xr:uid="{00000000-0005-0000-0000-000033880000}"/>
    <cellStyle name="40 % - Markeringsfarve6 2 3 5 2 3 3" xfId="24046" xr:uid="{00000000-0005-0000-0000-000034880000}"/>
    <cellStyle name="40 % - Markeringsfarve6 2 3 5 2 3 4" xfId="39033" xr:uid="{00000000-0005-0000-0000-000035880000}"/>
    <cellStyle name="40 % - Markeringsfarve6 2 3 5 2 4" xfId="13298" xr:uid="{00000000-0005-0000-0000-000036880000}"/>
    <cellStyle name="40 % - Markeringsfarve6 2 3 5 2 4 2" xfId="29618" xr:uid="{00000000-0005-0000-0000-000037880000}"/>
    <cellStyle name="40 % - Markeringsfarve6 2 3 5 2 4 3" xfId="44583" xr:uid="{00000000-0005-0000-0000-000038880000}"/>
    <cellStyle name="40 % - Markeringsfarve6 2 3 5 2 5" xfId="22596" xr:uid="{00000000-0005-0000-0000-000039880000}"/>
    <cellStyle name="40 % - Markeringsfarve6 2 3 5 2 6" xfId="37584" xr:uid="{00000000-0005-0000-0000-00003A880000}"/>
    <cellStyle name="40 % - Markeringsfarve6 2 3 5 3" xfId="5163" xr:uid="{00000000-0005-0000-0000-00003B880000}"/>
    <cellStyle name="40 % - Markeringsfarve6 2 3 5 3 2" xfId="8026" xr:uid="{00000000-0005-0000-0000-00003C880000}"/>
    <cellStyle name="40 % - Markeringsfarve6 2 3 5 3 2 2" xfId="15514" xr:uid="{00000000-0005-0000-0000-00003D880000}"/>
    <cellStyle name="40 % - Markeringsfarve6 2 3 5 3 2 2 2" xfId="31829" xr:uid="{00000000-0005-0000-0000-00003E880000}"/>
    <cellStyle name="40 % - Markeringsfarve6 2 3 5 3 2 2 3" xfId="46793" xr:uid="{00000000-0005-0000-0000-00003F880000}"/>
    <cellStyle name="40 % - Markeringsfarve6 2 3 5 3 2 3" xfId="24807" xr:uid="{00000000-0005-0000-0000-000040880000}"/>
    <cellStyle name="40 % - Markeringsfarve6 2 3 5 3 2 4" xfId="39794" xr:uid="{00000000-0005-0000-0000-000041880000}"/>
    <cellStyle name="40 % - Markeringsfarve6 2 3 5 3 3" xfId="13300" xr:uid="{00000000-0005-0000-0000-000042880000}"/>
    <cellStyle name="40 % - Markeringsfarve6 2 3 5 3 3 2" xfId="29620" xr:uid="{00000000-0005-0000-0000-000043880000}"/>
    <cellStyle name="40 % - Markeringsfarve6 2 3 5 3 3 3" xfId="44585" xr:uid="{00000000-0005-0000-0000-000044880000}"/>
    <cellStyle name="40 % - Markeringsfarve6 2 3 5 3 4" xfId="22598" xr:uid="{00000000-0005-0000-0000-000045880000}"/>
    <cellStyle name="40 % - Markeringsfarve6 2 3 5 3 5" xfId="37586" xr:uid="{00000000-0005-0000-0000-000046880000}"/>
    <cellStyle name="40 % - Markeringsfarve6 2 3 5 4" xfId="5164" xr:uid="{00000000-0005-0000-0000-000047880000}"/>
    <cellStyle name="40 % - Markeringsfarve6 2 3 5 4 2" xfId="9258" xr:uid="{00000000-0005-0000-0000-000048880000}"/>
    <cellStyle name="40 % - Markeringsfarve6 2 3 5 4 2 2" xfId="16723" xr:uid="{00000000-0005-0000-0000-000049880000}"/>
    <cellStyle name="40 % - Markeringsfarve6 2 3 5 4 2 2 2" xfId="33038" xr:uid="{00000000-0005-0000-0000-00004A880000}"/>
    <cellStyle name="40 % - Markeringsfarve6 2 3 5 4 2 2 3" xfId="48002" xr:uid="{00000000-0005-0000-0000-00004B880000}"/>
    <cellStyle name="40 % - Markeringsfarve6 2 3 5 4 2 3" xfId="26016" xr:uid="{00000000-0005-0000-0000-00004C880000}"/>
    <cellStyle name="40 % - Markeringsfarve6 2 3 5 4 2 4" xfId="41003" xr:uid="{00000000-0005-0000-0000-00004D880000}"/>
    <cellStyle name="40 % - Markeringsfarve6 2 3 5 4 3" xfId="13301" xr:uid="{00000000-0005-0000-0000-00004E880000}"/>
    <cellStyle name="40 % - Markeringsfarve6 2 3 5 4 3 2" xfId="29621" xr:uid="{00000000-0005-0000-0000-00004F880000}"/>
    <cellStyle name="40 % - Markeringsfarve6 2 3 5 4 3 3" xfId="44586" xr:uid="{00000000-0005-0000-0000-000050880000}"/>
    <cellStyle name="40 % - Markeringsfarve6 2 3 5 4 4" xfId="22599" xr:uid="{00000000-0005-0000-0000-000051880000}"/>
    <cellStyle name="40 % - Markeringsfarve6 2 3 5 4 5" xfId="37587" xr:uid="{00000000-0005-0000-0000-000052880000}"/>
    <cellStyle name="40 % - Markeringsfarve6 2 3 5 5" xfId="6715" xr:uid="{00000000-0005-0000-0000-000053880000}"/>
    <cellStyle name="40 % - Markeringsfarve6 2 3 5 5 2" xfId="14211" xr:uid="{00000000-0005-0000-0000-000054880000}"/>
    <cellStyle name="40 % - Markeringsfarve6 2 3 5 5 2 2" xfId="30526" xr:uid="{00000000-0005-0000-0000-000055880000}"/>
    <cellStyle name="40 % - Markeringsfarve6 2 3 5 5 2 3" xfId="45490" xr:uid="{00000000-0005-0000-0000-000056880000}"/>
    <cellStyle name="40 % - Markeringsfarve6 2 3 5 5 3" xfId="23504" xr:uid="{00000000-0005-0000-0000-000057880000}"/>
    <cellStyle name="40 % - Markeringsfarve6 2 3 5 5 4" xfId="38491" xr:uid="{00000000-0005-0000-0000-000058880000}"/>
    <cellStyle name="40 % - Markeringsfarve6 2 3 5 6" xfId="13297" xr:uid="{00000000-0005-0000-0000-000059880000}"/>
    <cellStyle name="40 % - Markeringsfarve6 2 3 5 6 2" xfId="29617" xr:uid="{00000000-0005-0000-0000-00005A880000}"/>
    <cellStyle name="40 % - Markeringsfarve6 2 3 5 6 3" xfId="44582" xr:uid="{00000000-0005-0000-0000-00005B880000}"/>
    <cellStyle name="40 % - Markeringsfarve6 2 3 5 7" xfId="22595" xr:uid="{00000000-0005-0000-0000-00005C880000}"/>
    <cellStyle name="40 % - Markeringsfarve6 2 3 5 8" xfId="37583" xr:uid="{00000000-0005-0000-0000-00005D880000}"/>
    <cellStyle name="40 % - Markeringsfarve6 2 3 6" xfId="5165" xr:uid="{00000000-0005-0000-0000-00005E880000}"/>
    <cellStyle name="40 % - Markeringsfarve6 2 3 6 2" xfId="5166" xr:uid="{00000000-0005-0000-0000-00005F880000}"/>
    <cellStyle name="40 % - Markeringsfarve6 2 3 6 2 2" xfId="5167" xr:uid="{00000000-0005-0000-0000-000060880000}"/>
    <cellStyle name="40 % - Markeringsfarve6 2 3 6 2 2 2" xfId="8854" xr:uid="{00000000-0005-0000-0000-000061880000}"/>
    <cellStyle name="40 % - Markeringsfarve6 2 3 6 2 2 2 2" xfId="16333" xr:uid="{00000000-0005-0000-0000-000062880000}"/>
    <cellStyle name="40 % - Markeringsfarve6 2 3 6 2 2 2 2 2" xfId="32648" xr:uid="{00000000-0005-0000-0000-000063880000}"/>
    <cellStyle name="40 % - Markeringsfarve6 2 3 6 2 2 2 2 3" xfId="47612" xr:uid="{00000000-0005-0000-0000-000064880000}"/>
    <cellStyle name="40 % - Markeringsfarve6 2 3 6 2 2 2 3" xfId="25626" xr:uid="{00000000-0005-0000-0000-000065880000}"/>
    <cellStyle name="40 % - Markeringsfarve6 2 3 6 2 2 2 4" xfId="40613" xr:uid="{00000000-0005-0000-0000-000066880000}"/>
    <cellStyle name="40 % - Markeringsfarve6 2 3 6 2 2 3" xfId="13304" xr:uid="{00000000-0005-0000-0000-000067880000}"/>
    <cellStyle name="40 % - Markeringsfarve6 2 3 6 2 2 3 2" xfId="29624" xr:uid="{00000000-0005-0000-0000-000068880000}"/>
    <cellStyle name="40 % - Markeringsfarve6 2 3 6 2 2 3 3" xfId="44589" xr:uid="{00000000-0005-0000-0000-000069880000}"/>
    <cellStyle name="40 % - Markeringsfarve6 2 3 6 2 2 4" xfId="22602" xr:uid="{00000000-0005-0000-0000-00006A880000}"/>
    <cellStyle name="40 % - Markeringsfarve6 2 3 6 2 2 5" xfId="37590" xr:uid="{00000000-0005-0000-0000-00006B880000}"/>
    <cellStyle name="40 % - Markeringsfarve6 2 3 6 2 3" xfId="7347" xr:uid="{00000000-0005-0000-0000-00006C880000}"/>
    <cellStyle name="40 % - Markeringsfarve6 2 3 6 2 3 2" xfId="14839" xr:uid="{00000000-0005-0000-0000-00006D880000}"/>
    <cellStyle name="40 % - Markeringsfarve6 2 3 6 2 3 2 2" xfId="31154" xr:uid="{00000000-0005-0000-0000-00006E880000}"/>
    <cellStyle name="40 % - Markeringsfarve6 2 3 6 2 3 2 3" xfId="46118" xr:uid="{00000000-0005-0000-0000-00006F880000}"/>
    <cellStyle name="40 % - Markeringsfarve6 2 3 6 2 3 3" xfId="24132" xr:uid="{00000000-0005-0000-0000-000070880000}"/>
    <cellStyle name="40 % - Markeringsfarve6 2 3 6 2 3 4" xfId="39119" xr:uid="{00000000-0005-0000-0000-000071880000}"/>
    <cellStyle name="40 % - Markeringsfarve6 2 3 6 2 4" xfId="13303" xr:uid="{00000000-0005-0000-0000-000072880000}"/>
    <cellStyle name="40 % - Markeringsfarve6 2 3 6 2 4 2" xfId="29623" xr:uid="{00000000-0005-0000-0000-000073880000}"/>
    <cellStyle name="40 % - Markeringsfarve6 2 3 6 2 4 3" xfId="44588" xr:uid="{00000000-0005-0000-0000-000074880000}"/>
    <cellStyle name="40 % - Markeringsfarve6 2 3 6 2 5" xfId="22601" xr:uid="{00000000-0005-0000-0000-000075880000}"/>
    <cellStyle name="40 % - Markeringsfarve6 2 3 6 2 6" xfId="37589" xr:uid="{00000000-0005-0000-0000-000076880000}"/>
    <cellStyle name="40 % - Markeringsfarve6 2 3 6 3" xfId="5168" xr:uid="{00000000-0005-0000-0000-000077880000}"/>
    <cellStyle name="40 % - Markeringsfarve6 2 3 6 3 2" xfId="8131" xr:uid="{00000000-0005-0000-0000-000078880000}"/>
    <cellStyle name="40 % - Markeringsfarve6 2 3 6 3 2 2" xfId="15619" xr:uid="{00000000-0005-0000-0000-000079880000}"/>
    <cellStyle name="40 % - Markeringsfarve6 2 3 6 3 2 2 2" xfId="31934" xr:uid="{00000000-0005-0000-0000-00007A880000}"/>
    <cellStyle name="40 % - Markeringsfarve6 2 3 6 3 2 2 3" xfId="46898" xr:uid="{00000000-0005-0000-0000-00007B880000}"/>
    <cellStyle name="40 % - Markeringsfarve6 2 3 6 3 2 3" xfId="24912" xr:uid="{00000000-0005-0000-0000-00007C880000}"/>
    <cellStyle name="40 % - Markeringsfarve6 2 3 6 3 2 4" xfId="39899" xr:uid="{00000000-0005-0000-0000-00007D880000}"/>
    <cellStyle name="40 % - Markeringsfarve6 2 3 6 3 3" xfId="13305" xr:uid="{00000000-0005-0000-0000-00007E880000}"/>
    <cellStyle name="40 % - Markeringsfarve6 2 3 6 3 3 2" xfId="29625" xr:uid="{00000000-0005-0000-0000-00007F880000}"/>
    <cellStyle name="40 % - Markeringsfarve6 2 3 6 3 3 3" xfId="44590" xr:uid="{00000000-0005-0000-0000-000080880000}"/>
    <cellStyle name="40 % - Markeringsfarve6 2 3 6 3 4" xfId="22603" xr:uid="{00000000-0005-0000-0000-000081880000}"/>
    <cellStyle name="40 % - Markeringsfarve6 2 3 6 3 5" xfId="37591" xr:uid="{00000000-0005-0000-0000-000082880000}"/>
    <cellStyle name="40 % - Markeringsfarve6 2 3 6 4" xfId="5169" xr:uid="{00000000-0005-0000-0000-000083880000}"/>
    <cellStyle name="40 % - Markeringsfarve6 2 3 6 4 2" xfId="8908" xr:uid="{00000000-0005-0000-0000-000084880000}"/>
    <cellStyle name="40 % - Markeringsfarve6 2 3 6 4 2 2" xfId="16383" xr:uid="{00000000-0005-0000-0000-000085880000}"/>
    <cellStyle name="40 % - Markeringsfarve6 2 3 6 4 2 2 2" xfId="32698" xr:uid="{00000000-0005-0000-0000-000086880000}"/>
    <cellStyle name="40 % - Markeringsfarve6 2 3 6 4 2 2 3" xfId="47662" xr:uid="{00000000-0005-0000-0000-000087880000}"/>
    <cellStyle name="40 % - Markeringsfarve6 2 3 6 4 2 3" xfId="25676" xr:uid="{00000000-0005-0000-0000-000088880000}"/>
    <cellStyle name="40 % - Markeringsfarve6 2 3 6 4 2 4" xfId="40663" xr:uid="{00000000-0005-0000-0000-000089880000}"/>
    <cellStyle name="40 % - Markeringsfarve6 2 3 6 4 3" xfId="13306" xr:uid="{00000000-0005-0000-0000-00008A880000}"/>
    <cellStyle name="40 % - Markeringsfarve6 2 3 6 4 3 2" xfId="29626" xr:uid="{00000000-0005-0000-0000-00008B880000}"/>
    <cellStyle name="40 % - Markeringsfarve6 2 3 6 4 3 3" xfId="44591" xr:uid="{00000000-0005-0000-0000-00008C880000}"/>
    <cellStyle name="40 % - Markeringsfarve6 2 3 6 4 4" xfId="22604" xr:uid="{00000000-0005-0000-0000-00008D880000}"/>
    <cellStyle name="40 % - Markeringsfarve6 2 3 6 4 5" xfId="37592" xr:uid="{00000000-0005-0000-0000-00008E880000}"/>
    <cellStyle name="40 % - Markeringsfarve6 2 3 6 5" xfId="6716" xr:uid="{00000000-0005-0000-0000-00008F880000}"/>
    <cellStyle name="40 % - Markeringsfarve6 2 3 6 5 2" xfId="14212" xr:uid="{00000000-0005-0000-0000-000090880000}"/>
    <cellStyle name="40 % - Markeringsfarve6 2 3 6 5 2 2" xfId="30527" xr:uid="{00000000-0005-0000-0000-000091880000}"/>
    <cellStyle name="40 % - Markeringsfarve6 2 3 6 5 2 3" xfId="45491" xr:uid="{00000000-0005-0000-0000-000092880000}"/>
    <cellStyle name="40 % - Markeringsfarve6 2 3 6 5 3" xfId="23505" xr:uid="{00000000-0005-0000-0000-000093880000}"/>
    <cellStyle name="40 % - Markeringsfarve6 2 3 6 5 4" xfId="38492" xr:uid="{00000000-0005-0000-0000-000094880000}"/>
    <cellStyle name="40 % - Markeringsfarve6 2 3 6 6" xfId="13302" xr:uid="{00000000-0005-0000-0000-000095880000}"/>
    <cellStyle name="40 % - Markeringsfarve6 2 3 6 6 2" xfId="29622" xr:uid="{00000000-0005-0000-0000-000096880000}"/>
    <cellStyle name="40 % - Markeringsfarve6 2 3 6 6 3" xfId="44587" xr:uid="{00000000-0005-0000-0000-000097880000}"/>
    <cellStyle name="40 % - Markeringsfarve6 2 3 6 7" xfId="22600" xr:uid="{00000000-0005-0000-0000-000098880000}"/>
    <cellStyle name="40 % - Markeringsfarve6 2 3 6 8" xfId="37588" xr:uid="{00000000-0005-0000-0000-000099880000}"/>
    <cellStyle name="40 % - Markeringsfarve6 2 3 7" xfId="5170" xr:uid="{00000000-0005-0000-0000-00009A880000}"/>
    <cellStyle name="40 % - Markeringsfarve6 2 3 7 2" xfId="5171" xr:uid="{00000000-0005-0000-0000-00009B880000}"/>
    <cellStyle name="40 % - Markeringsfarve6 2 3 7 2 2" xfId="8276" xr:uid="{00000000-0005-0000-0000-00009C880000}"/>
    <cellStyle name="40 % - Markeringsfarve6 2 3 7 2 2 2" xfId="15755" xr:uid="{00000000-0005-0000-0000-00009D880000}"/>
    <cellStyle name="40 % - Markeringsfarve6 2 3 7 2 2 2 2" xfId="32070" xr:uid="{00000000-0005-0000-0000-00009E880000}"/>
    <cellStyle name="40 % - Markeringsfarve6 2 3 7 2 2 2 3" xfId="47034" xr:uid="{00000000-0005-0000-0000-00009F880000}"/>
    <cellStyle name="40 % - Markeringsfarve6 2 3 7 2 2 3" xfId="25048" xr:uid="{00000000-0005-0000-0000-0000A0880000}"/>
    <cellStyle name="40 % - Markeringsfarve6 2 3 7 2 2 4" xfId="40035" xr:uid="{00000000-0005-0000-0000-0000A1880000}"/>
    <cellStyle name="40 % - Markeringsfarve6 2 3 7 2 3" xfId="13308" xr:uid="{00000000-0005-0000-0000-0000A2880000}"/>
    <cellStyle name="40 % - Markeringsfarve6 2 3 7 2 3 2" xfId="29628" xr:uid="{00000000-0005-0000-0000-0000A3880000}"/>
    <cellStyle name="40 % - Markeringsfarve6 2 3 7 2 3 3" xfId="44593" xr:uid="{00000000-0005-0000-0000-0000A4880000}"/>
    <cellStyle name="40 % - Markeringsfarve6 2 3 7 2 4" xfId="22606" xr:uid="{00000000-0005-0000-0000-0000A5880000}"/>
    <cellStyle name="40 % - Markeringsfarve6 2 3 7 2 5" xfId="37594" xr:uid="{00000000-0005-0000-0000-0000A6880000}"/>
    <cellStyle name="40 % - Markeringsfarve6 2 3 7 3" xfId="6861" xr:uid="{00000000-0005-0000-0000-0000A7880000}"/>
    <cellStyle name="40 % - Markeringsfarve6 2 3 7 3 2" xfId="14356" xr:uid="{00000000-0005-0000-0000-0000A8880000}"/>
    <cellStyle name="40 % - Markeringsfarve6 2 3 7 3 2 2" xfId="30671" xr:uid="{00000000-0005-0000-0000-0000A9880000}"/>
    <cellStyle name="40 % - Markeringsfarve6 2 3 7 3 2 3" xfId="45635" xr:uid="{00000000-0005-0000-0000-0000AA880000}"/>
    <cellStyle name="40 % - Markeringsfarve6 2 3 7 3 3" xfId="23649" xr:uid="{00000000-0005-0000-0000-0000AB880000}"/>
    <cellStyle name="40 % - Markeringsfarve6 2 3 7 3 4" xfId="38636" xr:uid="{00000000-0005-0000-0000-0000AC880000}"/>
    <cellStyle name="40 % - Markeringsfarve6 2 3 7 4" xfId="13307" xr:uid="{00000000-0005-0000-0000-0000AD880000}"/>
    <cellStyle name="40 % - Markeringsfarve6 2 3 7 4 2" xfId="29627" xr:uid="{00000000-0005-0000-0000-0000AE880000}"/>
    <cellStyle name="40 % - Markeringsfarve6 2 3 7 4 3" xfId="44592" xr:uid="{00000000-0005-0000-0000-0000AF880000}"/>
    <cellStyle name="40 % - Markeringsfarve6 2 3 7 5" xfId="22605" xr:uid="{00000000-0005-0000-0000-0000B0880000}"/>
    <cellStyle name="40 % - Markeringsfarve6 2 3 7 6" xfId="37593" xr:uid="{00000000-0005-0000-0000-0000B1880000}"/>
    <cellStyle name="40 % - Markeringsfarve6 2 3 8" xfId="5172" xr:uid="{00000000-0005-0000-0000-0000B2880000}"/>
    <cellStyle name="40 % - Markeringsfarve6 2 3 8 2" xfId="7504" xr:uid="{00000000-0005-0000-0000-0000B3880000}"/>
    <cellStyle name="40 % - Markeringsfarve6 2 3 8 2 2" xfId="14993" xr:uid="{00000000-0005-0000-0000-0000B4880000}"/>
    <cellStyle name="40 % - Markeringsfarve6 2 3 8 2 2 2" xfId="31308" xr:uid="{00000000-0005-0000-0000-0000B5880000}"/>
    <cellStyle name="40 % - Markeringsfarve6 2 3 8 2 2 3" xfId="46272" xr:uid="{00000000-0005-0000-0000-0000B6880000}"/>
    <cellStyle name="40 % - Markeringsfarve6 2 3 8 2 3" xfId="24286" xr:uid="{00000000-0005-0000-0000-0000B7880000}"/>
    <cellStyle name="40 % - Markeringsfarve6 2 3 8 2 4" xfId="39273" xr:uid="{00000000-0005-0000-0000-0000B8880000}"/>
    <cellStyle name="40 % - Markeringsfarve6 2 3 8 3" xfId="13309" xr:uid="{00000000-0005-0000-0000-0000B9880000}"/>
    <cellStyle name="40 % - Markeringsfarve6 2 3 8 3 2" xfId="29629" xr:uid="{00000000-0005-0000-0000-0000BA880000}"/>
    <cellStyle name="40 % - Markeringsfarve6 2 3 8 3 3" xfId="44594" xr:uid="{00000000-0005-0000-0000-0000BB880000}"/>
    <cellStyle name="40 % - Markeringsfarve6 2 3 8 4" xfId="22607" xr:uid="{00000000-0005-0000-0000-0000BC880000}"/>
    <cellStyle name="40 % - Markeringsfarve6 2 3 8 5" xfId="37595" xr:uid="{00000000-0005-0000-0000-0000BD880000}"/>
    <cellStyle name="40 % - Markeringsfarve6 2 3 9" xfId="5173" xr:uid="{00000000-0005-0000-0000-0000BE880000}"/>
    <cellStyle name="40 % - Markeringsfarve6 2 3 9 2" xfId="9349" xr:uid="{00000000-0005-0000-0000-0000BF880000}"/>
    <cellStyle name="40 % - Markeringsfarve6 2 3 9 2 2" xfId="16809" xr:uid="{00000000-0005-0000-0000-0000C0880000}"/>
    <cellStyle name="40 % - Markeringsfarve6 2 3 9 2 2 2" xfId="33124" xr:uid="{00000000-0005-0000-0000-0000C1880000}"/>
    <cellStyle name="40 % - Markeringsfarve6 2 3 9 2 2 3" xfId="48088" xr:uid="{00000000-0005-0000-0000-0000C2880000}"/>
    <cellStyle name="40 % - Markeringsfarve6 2 3 9 2 3" xfId="26102" xr:uid="{00000000-0005-0000-0000-0000C3880000}"/>
    <cellStyle name="40 % - Markeringsfarve6 2 3 9 2 4" xfId="41089" xr:uid="{00000000-0005-0000-0000-0000C4880000}"/>
    <cellStyle name="40 % - Markeringsfarve6 2 3 9 3" xfId="13310" xr:uid="{00000000-0005-0000-0000-0000C5880000}"/>
    <cellStyle name="40 % - Markeringsfarve6 2 3 9 3 2" xfId="29630" xr:uid="{00000000-0005-0000-0000-0000C6880000}"/>
    <cellStyle name="40 % - Markeringsfarve6 2 3 9 3 3" xfId="44595" xr:uid="{00000000-0005-0000-0000-0000C7880000}"/>
    <cellStyle name="40 % - Markeringsfarve6 2 3 9 4" xfId="22608" xr:uid="{00000000-0005-0000-0000-0000C8880000}"/>
    <cellStyle name="40 % - Markeringsfarve6 2 3 9 5" xfId="37596" xr:uid="{00000000-0005-0000-0000-0000C9880000}"/>
    <cellStyle name="40 % - Markeringsfarve6 2 4" xfId="5174" xr:uid="{00000000-0005-0000-0000-0000CA880000}"/>
    <cellStyle name="40 % - Markeringsfarve6 2 4 2" xfId="5175" xr:uid="{00000000-0005-0000-0000-0000CB880000}"/>
    <cellStyle name="40 % - Markeringsfarve6 2 4 2 2" xfId="5176" xr:uid="{00000000-0005-0000-0000-0000CC880000}"/>
    <cellStyle name="40 % - Markeringsfarve6 2 4 2 2 2" xfId="8317" xr:uid="{00000000-0005-0000-0000-0000CD880000}"/>
    <cellStyle name="40 % - Markeringsfarve6 2 4 2 2 2 2" xfId="15796" xr:uid="{00000000-0005-0000-0000-0000CE880000}"/>
    <cellStyle name="40 % - Markeringsfarve6 2 4 2 2 2 2 2" xfId="32111" xr:uid="{00000000-0005-0000-0000-0000CF880000}"/>
    <cellStyle name="40 % - Markeringsfarve6 2 4 2 2 2 2 3" xfId="47075" xr:uid="{00000000-0005-0000-0000-0000D0880000}"/>
    <cellStyle name="40 % - Markeringsfarve6 2 4 2 2 2 3" xfId="25089" xr:uid="{00000000-0005-0000-0000-0000D1880000}"/>
    <cellStyle name="40 % - Markeringsfarve6 2 4 2 2 2 4" xfId="40076" xr:uid="{00000000-0005-0000-0000-0000D2880000}"/>
    <cellStyle name="40 % - Markeringsfarve6 2 4 2 2 3" xfId="13313" xr:uid="{00000000-0005-0000-0000-0000D3880000}"/>
    <cellStyle name="40 % - Markeringsfarve6 2 4 2 2 3 2" xfId="29633" xr:uid="{00000000-0005-0000-0000-0000D4880000}"/>
    <cellStyle name="40 % - Markeringsfarve6 2 4 2 2 3 3" xfId="44598" xr:uid="{00000000-0005-0000-0000-0000D5880000}"/>
    <cellStyle name="40 % - Markeringsfarve6 2 4 2 2 4" xfId="22611" xr:uid="{00000000-0005-0000-0000-0000D6880000}"/>
    <cellStyle name="40 % - Markeringsfarve6 2 4 2 2 5" xfId="37599" xr:uid="{00000000-0005-0000-0000-0000D7880000}"/>
    <cellStyle name="40 % - Markeringsfarve6 2 4 2 3" xfId="6894" xr:uid="{00000000-0005-0000-0000-0000D8880000}"/>
    <cellStyle name="40 % - Markeringsfarve6 2 4 2 3 2" xfId="14389" xr:uid="{00000000-0005-0000-0000-0000D9880000}"/>
    <cellStyle name="40 % - Markeringsfarve6 2 4 2 3 2 2" xfId="30704" xr:uid="{00000000-0005-0000-0000-0000DA880000}"/>
    <cellStyle name="40 % - Markeringsfarve6 2 4 2 3 2 3" xfId="45668" xr:uid="{00000000-0005-0000-0000-0000DB880000}"/>
    <cellStyle name="40 % - Markeringsfarve6 2 4 2 3 3" xfId="23682" xr:uid="{00000000-0005-0000-0000-0000DC880000}"/>
    <cellStyle name="40 % - Markeringsfarve6 2 4 2 3 4" xfId="38669" xr:uid="{00000000-0005-0000-0000-0000DD880000}"/>
    <cellStyle name="40 % - Markeringsfarve6 2 4 2 4" xfId="13312" xr:uid="{00000000-0005-0000-0000-0000DE880000}"/>
    <cellStyle name="40 % - Markeringsfarve6 2 4 2 4 2" xfId="29632" xr:uid="{00000000-0005-0000-0000-0000DF880000}"/>
    <cellStyle name="40 % - Markeringsfarve6 2 4 2 4 3" xfId="44597" xr:uid="{00000000-0005-0000-0000-0000E0880000}"/>
    <cellStyle name="40 % - Markeringsfarve6 2 4 2 5" xfId="22610" xr:uid="{00000000-0005-0000-0000-0000E1880000}"/>
    <cellStyle name="40 % - Markeringsfarve6 2 4 2 6" xfId="37598" xr:uid="{00000000-0005-0000-0000-0000E2880000}"/>
    <cellStyle name="40 % - Markeringsfarve6 2 4 3" xfId="5177" xr:uid="{00000000-0005-0000-0000-0000E3880000}"/>
    <cellStyle name="40 % - Markeringsfarve6 2 4 3 2" xfId="7547" xr:uid="{00000000-0005-0000-0000-0000E4880000}"/>
    <cellStyle name="40 % - Markeringsfarve6 2 4 3 2 2" xfId="15036" xr:uid="{00000000-0005-0000-0000-0000E5880000}"/>
    <cellStyle name="40 % - Markeringsfarve6 2 4 3 2 2 2" xfId="31351" xr:uid="{00000000-0005-0000-0000-0000E6880000}"/>
    <cellStyle name="40 % - Markeringsfarve6 2 4 3 2 2 3" xfId="46315" xr:uid="{00000000-0005-0000-0000-0000E7880000}"/>
    <cellStyle name="40 % - Markeringsfarve6 2 4 3 2 3" xfId="24329" xr:uid="{00000000-0005-0000-0000-0000E8880000}"/>
    <cellStyle name="40 % - Markeringsfarve6 2 4 3 2 4" xfId="39316" xr:uid="{00000000-0005-0000-0000-0000E9880000}"/>
    <cellStyle name="40 % - Markeringsfarve6 2 4 3 3" xfId="13314" xr:uid="{00000000-0005-0000-0000-0000EA880000}"/>
    <cellStyle name="40 % - Markeringsfarve6 2 4 3 3 2" xfId="29634" xr:uid="{00000000-0005-0000-0000-0000EB880000}"/>
    <cellStyle name="40 % - Markeringsfarve6 2 4 3 3 3" xfId="44599" xr:uid="{00000000-0005-0000-0000-0000EC880000}"/>
    <cellStyle name="40 % - Markeringsfarve6 2 4 3 4" xfId="22612" xr:uid="{00000000-0005-0000-0000-0000ED880000}"/>
    <cellStyle name="40 % - Markeringsfarve6 2 4 3 5" xfId="37600" xr:uid="{00000000-0005-0000-0000-0000EE880000}"/>
    <cellStyle name="40 % - Markeringsfarve6 2 4 4" xfId="5178" xr:uid="{00000000-0005-0000-0000-0000EF880000}"/>
    <cellStyle name="40 % - Markeringsfarve6 2 4 4 2" xfId="7388" xr:uid="{00000000-0005-0000-0000-0000F0880000}"/>
    <cellStyle name="40 % - Markeringsfarve6 2 4 4 2 2" xfId="14879" xr:uid="{00000000-0005-0000-0000-0000F1880000}"/>
    <cellStyle name="40 % - Markeringsfarve6 2 4 4 2 2 2" xfId="31194" xr:uid="{00000000-0005-0000-0000-0000F2880000}"/>
    <cellStyle name="40 % - Markeringsfarve6 2 4 4 2 2 3" xfId="46158" xr:uid="{00000000-0005-0000-0000-0000F3880000}"/>
    <cellStyle name="40 % - Markeringsfarve6 2 4 4 2 3" xfId="24172" xr:uid="{00000000-0005-0000-0000-0000F4880000}"/>
    <cellStyle name="40 % - Markeringsfarve6 2 4 4 2 4" xfId="39159" xr:uid="{00000000-0005-0000-0000-0000F5880000}"/>
    <cellStyle name="40 % - Markeringsfarve6 2 4 4 3" xfId="13315" xr:uid="{00000000-0005-0000-0000-0000F6880000}"/>
    <cellStyle name="40 % - Markeringsfarve6 2 4 4 3 2" xfId="29635" xr:uid="{00000000-0005-0000-0000-0000F7880000}"/>
    <cellStyle name="40 % - Markeringsfarve6 2 4 4 3 3" xfId="44600" xr:uid="{00000000-0005-0000-0000-0000F8880000}"/>
    <cellStyle name="40 % - Markeringsfarve6 2 4 4 4" xfId="22613" xr:uid="{00000000-0005-0000-0000-0000F9880000}"/>
    <cellStyle name="40 % - Markeringsfarve6 2 4 4 5" xfId="37601" xr:uid="{00000000-0005-0000-0000-0000FA880000}"/>
    <cellStyle name="40 % - Markeringsfarve6 2 4 5" xfId="6717" xr:uid="{00000000-0005-0000-0000-0000FB880000}"/>
    <cellStyle name="40 % - Markeringsfarve6 2 4 5 2" xfId="14213" xr:uid="{00000000-0005-0000-0000-0000FC880000}"/>
    <cellStyle name="40 % - Markeringsfarve6 2 4 5 2 2" xfId="30528" xr:uid="{00000000-0005-0000-0000-0000FD880000}"/>
    <cellStyle name="40 % - Markeringsfarve6 2 4 5 2 3" xfId="45492" xr:uid="{00000000-0005-0000-0000-0000FE880000}"/>
    <cellStyle name="40 % - Markeringsfarve6 2 4 5 3" xfId="23506" xr:uid="{00000000-0005-0000-0000-0000FF880000}"/>
    <cellStyle name="40 % - Markeringsfarve6 2 4 5 4" xfId="38493" xr:uid="{00000000-0005-0000-0000-000000890000}"/>
    <cellStyle name="40 % - Markeringsfarve6 2 4 6" xfId="13311" xr:uid="{00000000-0005-0000-0000-000001890000}"/>
    <cellStyle name="40 % - Markeringsfarve6 2 4 6 2" xfId="29631" xr:uid="{00000000-0005-0000-0000-000002890000}"/>
    <cellStyle name="40 % - Markeringsfarve6 2 4 6 3" xfId="44596" xr:uid="{00000000-0005-0000-0000-000003890000}"/>
    <cellStyle name="40 % - Markeringsfarve6 2 4 7" xfId="22609" xr:uid="{00000000-0005-0000-0000-000004890000}"/>
    <cellStyle name="40 % - Markeringsfarve6 2 4 8" xfId="37597" xr:uid="{00000000-0005-0000-0000-000005890000}"/>
    <cellStyle name="40 % - Markeringsfarve6 2 5" xfId="5179" xr:uid="{00000000-0005-0000-0000-000006890000}"/>
    <cellStyle name="40 % - Markeringsfarve6 2 5 2" xfId="5180" xr:uid="{00000000-0005-0000-0000-000007890000}"/>
    <cellStyle name="40 % - Markeringsfarve6 2 5 2 2" xfId="5181" xr:uid="{00000000-0005-0000-0000-000008890000}"/>
    <cellStyle name="40 % - Markeringsfarve6 2 5 2 2 2" xfId="8498" xr:uid="{00000000-0005-0000-0000-000009890000}"/>
    <cellStyle name="40 % - Markeringsfarve6 2 5 2 2 2 2" xfId="15977" xr:uid="{00000000-0005-0000-0000-00000A890000}"/>
    <cellStyle name="40 % - Markeringsfarve6 2 5 2 2 2 2 2" xfId="32292" xr:uid="{00000000-0005-0000-0000-00000B890000}"/>
    <cellStyle name="40 % - Markeringsfarve6 2 5 2 2 2 2 3" xfId="47256" xr:uid="{00000000-0005-0000-0000-00000C890000}"/>
    <cellStyle name="40 % - Markeringsfarve6 2 5 2 2 2 3" xfId="25270" xr:uid="{00000000-0005-0000-0000-00000D890000}"/>
    <cellStyle name="40 % - Markeringsfarve6 2 5 2 2 2 4" xfId="40257" xr:uid="{00000000-0005-0000-0000-00000E890000}"/>
    <cellStyle name="40 % - Markeringsfarve6 2 5 2 2 3" xfId="13318" xr:uid="{00000000-0005-0000-0000-00000F890000}"/>
    <cellStyle name="40 % - Markeringsfarve6 2 5 2 2 3 2" xfId="29638" xr:uid="{00000000-0005-0000-0000-000010890000}"/>
    <cellStyle name="40 % - Markeringsfarve6 2 5 2 2 3 3" xfId="44603" xr:uid="{00000000-0005-0000-0000-000011890000}"/>
    <cellStyle name="40 % - Markeringsfarve6 2 5 2 2 4" xfId="22616" xr:uid="{00000000-0005-0000-0000-000012890000}"/>
    <cellStyle name="40 % - Markeringsfarve6 2 5 2 2 5" xfId="37604" xr:uid="{00000000-0005-0000-0000-000013890000}"/>
    <cellStyle name="40 % - Markeringsfarve6 2 5 2 3" xfId="7044" xr:uid="{00000000-0005-0000-0000-000014890000}"/>
    <cellStyle name="40 % - Markeringsfarve6 2 5 2 3 2" xfId="14539" xr:uid="{00000000-0005-0000-0000-000015890000}"/>
    <cellStyle name="40 % - Markeringsfarve6 2 5 2 3 2 2" xfId="30854" xr:uid="{00000000-0005-0000-0000-000016890000}"/>
    <cellStyle name="40 % - Markeringsfarve6 2 5 2 3 2 3" xfId="45818" xr:uid="{00000000-0005-0000-0000-000017890000}"/>
    <cellStyle name="40 % - Markeringsfarve6 2 5 2 3 3" xfId="23832" xr:uid="{00000000-0005-0000-0000-000018890000}"/>
    <cellStyle name="40 % - Markeringsfarve6 2 5 2 3 4" xfId="38819" xr:uid="{00000000-0005-0000-0000-000019890000}"/>
    <cellStyle name="40 % - Markeringsfarve6 2 5 2 4" xfId="13317" xr:uid="{00000000-0005-0000-0000-00001A890000}"/>
    <cellStyle name="40 % - Markeringsfarve6 2 5 2 4 2" xfId="29637" xr:uid="{00000000-0005-0000-0000-00001B890000}"/>
    <cellStyle name="40 % - Markeringsfarve6 2 5 2 4 3" xfId="44602" xr:uid="{00000000-0005-0000-0000-00001C890000}"/>
    <cellStyle name="40 % - Markeringsfarve6 2 5 2 5" xfId="22615" xr:uid="{00000000-0005-0000-0000-00001D890000}"/>
    <cellStyle name="40 % - Markeringsfarve6 2 5 2 6" xfId="37603" xr:uid="{00000000-0005-0000-0000-00001E890000}"/>
    <cellStyle name="40 % - Markeringsfarve6 2 5 3" xfId="5182" xr:uid="{00000000-0005-0000-0000-00001F890000}"/>
    <cellStyle name="40 % - Markeringsfarve6 2 5 3 2" xfId="7728" xr:uid="{00000000-0005-0000-0000-000020890000}"/>
    <cellStyle name="40 % - Markeringsfarve6 2 5 3 2 2" xfId="15217" xr:uid="{00000000-0005-0000-0000-000021890000}"/>
    <cellStyle name="40 % - Markeringsfarve6 2 5 3 2 2 2" xfId="31532" xr:uid="{00000000-0005-0000-0000-000022890000}"/>
    <cellStyle name="40 % - Markeringsfarve6 2 5 3 2 2 3" xfId="46496" xr:uid="{00000000-0005-0000-0000-000023890000}"/>
    <cellStyle name="40 % - Markeringsfarve6 2 5 3 2 3" xfId="24510" xr:uid="{00000000-0005-0000-0000-000024890000}"/>
    <cellStyle name="40 % - Markeringsfarve6 2 5 3 2 4" xfId="39497" xr:uid="{00000000-0005-0000-0000-000025890000}"/>
    <cellStyle name="40 % - Markeringsfarve6 2 5 3 3" xfId="13319" xr:uid="{00000000-0005-0000-0000-000026890000}"/>
    <cellStyle name="40 % - Markeringsfarve6 2 5 3 3 2" xfId="29639" xr:uid="{00000000-0005-0000-0000-000027890000}"/>
    <cellStyle name="40 % - Markeringsfarve6 2 5 3 3 3" xfId="44604" xr:uid="{00000000-0005-0000-0000-000028890000}"/>
    <cellStyle name="40 % - Markeringsfarve6 2 5 3 4" xfId="22617" xr:uid="{00000000-0005-0000-0000-000029890000}"/>
    <cellStyle name="40 % - Markeringsfarve6 2 5 3 5" xfId="37605" xr:uid="{00000000-0005-0000-0000-00002A890000}"/>
    <cellStyle name="40 % - Markeringsfarve6 2 5 4" xfId="5183" xr:uid="{00000000-0005-0000-0000-00002B890000}"/>
    <cellStyle name="40 % - Markeringsfarve6 2 5 4 2" xfId="9208" xr:uid="{00000000-0005-0000-0000-00002C890000}"/>
    <cellStyle name="40 % - Markeringsfarve6 2 5 4 2 2" xfId="16674" xr:uid="{00000000-0005-0000-0000-00002D890000}"/>
    <cellStyle name="40 % - Markeringsfarve6 2 5 4 2 2 2" xfId="32989" xr:uid="{00000000-0005-0000-0000-00002E890000}"/>
    <cellStyle name="40 % - Markeringsfarve6 2 5 4 2 2 3" xfId="47953" xr:uid="{00000000-0005-0000-0000-00002F890000}"/>
    <cellStyle name="40 % - Markeringsfarve6 2 5 4 2 3" xfId="25967" xr:uid="{00000000-0005-0000-0000-000030890000}"/>
    <cellStyle name="40 % - Markeringsfarve6 2 5 4 2 4" xfId="40954" xr:uid="{00000000-0005-0000-0000-000031890000}"/>
    <cellStyle name="40 % - Markeringsfarve6 2 5 4 3" xfId="13320" xr:uid="{00000000-0005-0000-0000-000032890000}"/>
    <cellStyle name="40 % - Markeringsfarve6 2 5 4 3 2" xfId="29640" xr:uid="{00000000-0005-0000-0000-000033890000}"/>
    <cellStyle name="40 % - Markeringsfarve6 2 5 4 3 3" xfId="44605" xr:uid="{00000000-0005-0000-0000-000034890000}"/>
    <cellStyle name="40 % - Markeringsfarve6 2 5 4 4" xfId="22618" xr:uid="{00000000-0005-0000-0000-000035890000}"/>
    <cellStyle name="40 % - Markeringsfarve6 2 5 4 5" xfId="37606" xr:uid="{00000000-0005-0000-0000-000036890000}"/>
    <cellStyle name="40 % - Markeringsfarve6 2 5 5" xfId="6718" xr:uid="{00000000-0005-0000-0000-000037890000}"/>
    <cellStyle name="40 % - Markeringsfarve6 2 5 5 2" xfId="14214" xr:uid="{00000000-0005-0000-0000-000038890000}"/>
    <cellStyle name="40 % - Markeringsfarve6 2 5 5 2 2" xfId="30529" xr:uid="{00000000-0005-0000-0000-000039890000}"/>
    <cellStyle name="40 % - Markeringsfarve6 2 5 5 2 3" xfId="45493" xr:uid="{00000000-0005-0000-0000-00003A890000}"/>
    <cellStyle name="40 % - Markeringsfarve6 2 5 5 3" xfId="23507" xr:uid="{00000000-0005-0000-0000-00003B890000}"/>
    <cellStyle name="40 % - Markeringsfarve6 2 5 5 4" xfId="38494" xr:uid="{00000000-0005-0000-0000-00003C890000}"/>
    <cellStyle name="40 % - Markeringsfarve6 2 5 6" xfId="13316" xr:uid="{00000000-0005-0000-0000-00003D890000}"/>
    <cellStyle name="40 % - Markeringsfarve6 2 5 6 2" xfId="29636" xr:uid="{00000000-0005-0000-0000-00003E890000}"/>
    <cellStyle name="40 % - Markeringsfarve6 2 5 6 3" xfId="44601" xr:uid="{00000000-0005-0000-0000-00003F890000}"/>
    <cellStyle name="40 % - Markeringsfarve6 2 5 7" xfId="22614" xr:uid="{00000000-0005-0000-0000-000040890000}"/>
    <cellStyle name="40 % - Markeringsfarve6 2 5 8" xfId="37602" xr:uid="{00000000-0005-0000-0000-000041890000}"/>
    <cellStyle name="40 % - Markeringsfarve6 2 6" xfId="5184" xr:uid="{00000000-0005-0000-0000-000042890000}"/>
    <cellStyle name="40 % - Markeringsfarve6 2 6 2" xfId="5185" xr:uid="{00000000-0005-0000-0000-000043890000}"/>
    <cellStyle name="40 % - Markeringsfarve6 2 6 2 2" xfId="5186" xr:uid="{00000000-0005-0000-0000-000044890000}"/>
    <cellStyle name="40 % - Markeringsfarve6 2 6 2 2 2" xfId="8555" xr:uid="{00000000-0005-0000-0000-000045890000}"/>
    <cellStyle name="40 % - Markeringsfarve6 2 6 2 2 2 2" xfId="16034" xr:uid="{00000000-0005-0000-0000-000046890000}"/>
    <cellStyle name="40 % - Markeringsfarve6 2 6 2 2 2 2 2" xfId="32349" xr:uid="{00000000-0005-0000-0000-000047890000}"/>
    <cellStyle name="40 % - Markeringsfarve6 2 6 2 2 2 2 3" xfId="47313" xr:uid="{00000000-0005-0000-0000-000048890000}"/>
    <cellStyle name="40 % - Markeringsfarve6 2 6 2 2 2 3" xfId="25327" xr:uid="{00000000-0005-0000-0000-000049890000}"/>
    <cellStyle name="40 % - Markeringsfarve6 2 6 2 2 2 4" xfId="40314" xr:uid="{00000000-0005-0000-0000-00004A890000}"/>
    <cellStyle name="40 % - Markeringsfarve6 2 6 2 2 3" xfId="13323" xr:uid="{00000000-0005-0000-0000-00004B890000}"/>
    <cellStyle name="40 % - Markeringsfarve6 2 6 2 2 3 2" xfId="29643" xr:uid="{00000000-0005-0000-0000-00004C890000}"/>
    <cellStyle name="40 % - Markeringsfarve6 2 6 2 2 3 3" xfId="44608" xr:uid="{00000000-0005-0000-0000-00004D890000}"/>
    <cellStyle name="40 % - Markeringsfarve6 2 6 2 2 4" xfId="22621" xr:uid="{00000000-0005-0000-0000-00004E890000}"/>
    <cellStyle name="40 % - Markeringsfarve6 2 6 2 2 5" xfId="37609" xr:uid="{00000000-0005-0000-0000-00004F890000}"/>
    <cellStyle name="40 % - Markeringsfarve6 2 6 2 3" xfId="7096" xr:uid="{00000000-0005-0000-0000-000050890000}"/>
    <cellStyle name="40 % - Markeringsfarve6 2 6 2 3 2" xfId="14588" xr:uid="{00000000-0005-0000-0000-000051890000}"/>
    <cellStyle name="40 % - Markeringsfarve6 2 6 2 3 2 2" xfId="30903" xr:uid="{00000000-0005-0000-0000-000052890000}"/>
    <cellStyle name="40 % - Markeringsfarve6 2 6 2 3 2 3" xfId="45867" xr:uid="{00000000-0005-0000-0000-000053890000}"/>
    <cellStyle name="40 % - Markeringsfarve6 2 6 2 3 3" xfId="23881" xr:uid="{00000000-0005-0000-0000-000054890000}"/>
    <cellStyle name="40 % - Markeringsfarve6 2 6 2 3 4" xfId="38868" xr:uid="{00000000-0005-0000-0000-000055890000}"/>
    <cellStyle name="40 % - Markeringsfarve6 2 6 2 4" xfId="13322" xr:uid="{00000000-0005-0000-0000-000056890000}"/>
    <cellStyle name="40 % - Markeringsfarve6 2 6 2 4 2" xfId="29642" xr:uid="{00000000-0005-0000-0000-000057890000}"/>
    <cellStyle name="40 % - Markeringsfarve6 2 6 2 4 3" xfId="44607" xr:uid="{00000000-0005-0000-0000-000058890000}"/>
    <cellStyle name="40 % - Markeringsfarve6 2 6 2 5" xfId="22620" xr:uid="{00000000-0005-0000-0000-000059890000}"/>
    <cellStyle name="40 % - Markeringsfarve6 2 6 2 6" xfId="37608" xr:uid="{00000000-0005-0000-0000-00005A890000}"/>
    <cellStyle name="40 % - Markeringsfarve6 2 6 3" xfId="5187" xr:uid="{00000000-0005-0000-0000-00005B890000}"/>
    <cellStyle name="40 % - Markeringsfarve6 2 6 3 2" xfId="7831" xr:uid="{00000000-0005-0000-0000-00005C890000}"/>
    <cellStyle name="40 % - Markeringsfarve6 2 6 3 2 2" xfId="15319" xr:uid="{00000000-0005-0000-0000-00005D890000}"/>
    <cellStyle name="40 % - Markeringsfarve6 2 6 3 2 2 2" xfId="31634" xr:uid="{00000000-0005-0000-0000-00005E890000}"/>
    <cellStyle name="40 % - Markeringsfarve6 2 6 3 2 2 3" xfId="46598" xr:uid="{00000000-0005-0000-0000-00005F890000}"/>
    <cellStyle name="40 % - Markeringsfarve6 2 6 3 2 3" xfId="24612" xr:uid="{00000000-0005-0000-0000-000060890000}"/>
    <cellStyle name="40 % - Markeringsfarve6 2 6 3 2 4" xfId="39599" xr:uid="{00000000-0005-0000-0000-000061890000}"/>
    <cellStyle name="40 % - Markeringsfarve6 2 6 3 3" xfId="13324" xr:uid="{00000000-0005-0000-0000-000062890000}"/>
    <cellStyle name="40 % - Markeringsfarve6 2 6 3 3 2" xfId="29644" xr:uid="{00000000-0005-0000-0000-000063890000}"/>
    <cellStyle name="40 % - Markeringsfarve6 2 6 3 3 3" xfId="44609" xr:uid="{00000000-0005-0000-0000-000064890000}"/>
    <cellStyle name="40 % - Markeringsfarve6 2 6 3 4" xfId="22622" xr:uid="{00000000-0005-0000-0000-000065890000}"/>
    <cellStyle name="40 % - Markeringsfarve6 2 6 3 5" xfId="37610" xr:uid="{00000000-0005-0000-0000-000066890000}"/>
    <cellStyle name="40 % - Markeringsfarve6 2 6 4" xfId="5188" xr:uid="{00000000-0005-0000-0000-000067890000}"/>
    <cellStyle name="40 % - Markeringsfarve6 2 6 4 2" xfId="9429" xr:uid="{00000000-0005-0000-0000-000068890000}"/>
    <cellStyle name="40 % - Markeringsfarve6 2 6 4 2 2" xfId="16883" xr:uid="{00000000-0005-0000-0000-000069890000}"/>
    <cellStyle name="40 % - Markeringsfarve6 2 6 4 2 2 2" xfId="33198" xr:uid="{00000000-0005-0000-0000-00006A890000}"/>
    <cellStyle name="40 % - Markeringsfarve6 2 6 4 2 2 3" xfId="48162" xr:uid="{00000000-0005-0000-0000-00006B890000}"/>
    <cellStyle name="40 % - Markeringsfarve6 2 6 4 2 3" xfId="26176" xr:uid="{00000000-0005-0000-0000-00006C890000}"/>
    <cellStyle name="40 % - Markeringsfarve6 2 6 4 2 4" xfId="41163" xr:uid="{00000000-0005-0000-0000-00006D890000}"/>
    <cellStyle name="40 % - Markeringsfarve6 2 6 4 3" xfId="13325" xr:uid="{00000000-0005-0000-0000-00006E890000}"/>
    <cellStyle name="40 % - Markeringsfarve6 2 6 4 3 2" xfId="29645" xr:uid="{00000000-0005-0000-0000-00006F890000}"/>
    <cellStyle name="40 % - Markeringsfarve6 2 6 4 3 3" xfId="44610" xr:uid="{00000000-0005-0000-0000-000070890000}"/>
    <cellStyle name="40 % - Markeringsfarve6 2 6 4 4" xfId="22623" xr:uid="{00000000-0005-0000-0000-000071890000}"/>
    <cellStyle name="40 % - Markeringsfarve6 2 6 4 5" xfId="37611" xr:uid="{00000000-0005-0000-0000-000072890000}"/>
    <cellStyle name="40 % - Markeringsfarve6 2 6 5" xfId="6719" xr:uid="{00000000-0005-0000-0000-000073890000}"/>
    <cellStyle name="40 % - Markeringsfarve6 2 6 5 2" xfId="14215" xr:uid="{00000000-0005-0000-0000-000074890000}"/>
    <cellStyle name="40 % - Markeringsfarve6 2 6 5 2 2" xfId="30530" xr:uid="{00000000-0005-0000-0000-000075890000}"/>
    <cellStyle name="40 % - Markeringsfarve6 2 6 5 2 3" xfId="45494" xr:uid="{00000000-0005-0000-0000-000076890000}"/>
    <cellStyle name="40 % - Markeringsfarve6 2 6 5 3" xfId="23508" xr:uid="{00000000-0005-0000-0000-000077890000}"/>
    <cellStyle name="40 % - Markeringsfarve6 2 6 5 4" xfId="38495" xr:uid="{00000000-0005-0000-0000-000078890000}"/>
    <cellStyle name="40 % - Markeringsfarve6 2 6 6" xfId="13321" xr:uid="{00000000-0005-0000-0000-000079890000}"/>
    <cellStyle name="40 % - Markeringsfarve6 2 6 6 2" xfId="29641" xr:uid="{00000000-0005-0000-0000-00007A890000}"/>
    <cellStyle name="40 % - Markeringsfarve6 2 6 6 3" xfId="44606" xr:uid="{00000000-0005-0000-0000-00007B890000}"/>
    <cellStyle name="40 % - Markeringsfarve6 2 6 7" xfId="22619" xr:uid="{00000000-0005-0000-0000-00007C890000}"/>
    <cellStyle name="40 % - Markeringsfarve6 2 6 8" xfId="37607" xr:uid="{00000000-0005-0000-0000-00007D890000}"/>
    <cellStyle name="40 % - Markeringsfarve6 2 7" xfId="5189" xr:uid="{00000000-0005-0000-0000-00007E890000}"/>
    <cellStyle name="40 % - Markeringsfarve6 2 7 2" xfId="5190" xr:uid="{00000000-0005-0000-0000-00007F890000}"/>
    <cellStyle name="40 % - Markeringsfarve6 2 7 2 2" xfId="5191" xr:uid="{00000000-0005-0000-0000-000080890000}"/>
    <cellStyle name="40 % - Markeringsfarve6 2 7 2 2 2" xfId="8672" xr:uid="{00000000-0005-0000-0000-000081890000}"/>
    <cellStyle name="40 % - Markeringsfarve6 2 7 2 2 2 2" xfId="16151" xr:uid="{00000000-0005-0000-0000-000082890000}"/>
    <cellStyle name="40 % - Markeringsfarve6 2 7 2 2 2 2 2" xfId="32466" xr:uid="{00000000-0005-0000-0000-000083890000}"/>
    <cellStyle name="40 % - Markeringsfarve6 2 7 2 2 2 2 3" xfId="47430" xr:uid="{00000000-0005-0000-0000-000084890000}"/>
    <cellStyle name="40 % - Markeringsfarve6 2 7 2 2 2 3" xfId="25444" xr:uid="{00000000-0005-0000-0000-000085890000}"/>
    <cellStyle name="40 % - Markeringsfarve6 2 7 2 2 2 4" xfId="40431" xr:uid="{00000000-0005-0000-0000-000086890000}"/>
    <cellStyle name="40 % - Markeringsfarve6 2 7 2 2 3" xfId="13328" xr:uid="{00000000-0005-0000-0000-000087890000}"/>
    <cellStyle name="40 % - Markeringsfarve6 2 7 2 2 3 2" xfId="29648" xr:uid="{00000000-0005-0000-0000-000088890000}"/>
    <cellStyle name="40 % - Markeringsfarve6 2 7 2 2 3 3" xfId="44613" xr:uid="{00000000-0005-0000-0000-000089890000}"/>
    <cellStyle name="40 % - Markeringsfarve6 2 7 2 2 4" xfId="22626" xr:uid="{00000000-0005-0000-0000-00008A890000}"/>
    <cellStyle name="40 % - Markeringsfarve6 2 7 2 2 5" xfId="37614" xr:uid="{00000000-0005-0000-0000-00008B890000}"/>
    <cellStyle name="40 % - Markeringsfarve6 2 7 2 3" xfId="7195" xr:uid="{00000000-0005-0000-0000-00008C890000}"/>
    <cellStyle name="40 % - Markeringsfarve6 2 7 2 3 2" xfId="14687" xr:uid="{00000000-0005-0000-0000-00008D890000}"/>
    <cellStyle name="40 % - Markeringsfarve6 2 7 2 3 2 2" xfId="31002" xr:uid="{00000000-0005-0000-0000-00008E890000}"/>
    <cellStyle name="40 % - Markeringsfarve6 2 7 2 3 2 3" xfId="45966" xr:uid="{00000000-0005-0000-0000-00008F890000}"/>
    <cellStyle name="40 % - Markeringsfarve6 2 7 2 3 3" xfId="23980" xr:uid="{00000000-0005-0000-0000-000090890000}"/>
    <cellStyle name="40 % - Markeringsfarve6 2 7 2 3 4" xfId="38967" xr:uid="{00000000-0005-0000-0000-000091890000}"/>
    <cellStyle name="40 % - Markeringsfarve6 2 7 2 4" xfId="13327" xr:uid="{00000000-0005-0000-0000-000092890000}"/>
    <cellStyle name="40 % - Markeringsfarve6 2 7 2 4 2" xfId="29647" xr:uid="{00000000-0005-0000-0000-000093890000}"/>
    <cellStyle name="40 % - Markeringsfarve6 2 7 2 4 3" xfId="44612" xr:uid="{00000000-0005-0000-0000-000094890000}"/>
    <cellStyle name="40 % - Markeringsfarve6 2 7 2 5" xfId="22625" xr:uid="{00000000-0005-0000-0000-000095890000}"/>
    <cellStyle name="40 % - Markeringsfarve6 2 7 2 6" xfId="37613" xr:uid="{00000000-0005-0000-0000-000096890000}"/>
    <cellStyle name="40 % - Markeringsfarve6 2 7 3" xfId="5192" xr:uid="{00000000-0005-0000-0000-000097890000}"/>
    <cellStyle name="40 % - Markeringsfarve6 2 7 3 2" xfId="7948" xr:uid="{00000000-0005-0000-0000-000098890000}"/>
    <cellStyle name="40 % - Markeringsfarve6 2 7 3 2 2" xfId="15436" xr:uid="{00000000-0005-0000-0000-000099890000}"/>
    <cellStyle name="40 % - Markeringsfarve6 2 7 3 2 2 2" xfId="31751" xr:uid="{00000000-0005-0000-0000-00009A890000}"/>
    <cellStyle name="40 % - Markeringsfarve6 2 7 3 2 2 3" xfId="46715" xr:uid="{00000000-0005-0000-0000-00009B890000}"/>
    <cellStyle name="40 % - Markeringsfarve6 2 7 3 2 3" xfId="24729" xr:uid="{00000000-0005-0000-0000-00009C890000}"/>
    <cellStyle name="40 % - Markeringsfarve6 2 7 3 2 4" xfId="39716" xr:uid="{00000000-0005-0000-0000-00009D890000}"/>
    <cellStyle name="40 % - Markeringsfarve6 2 7 3 3" xfId="13329" xr:uid="{00000000-0005-0000-0000-00009E890000}"/>
    <cellStyle name="40 % - Markeringsfarve6 2 7 3 3 2" xfId="29649" xr:uid="{00000000-0005-0000-0000-00009F890000}"/>
    <cellStyle name="40 % - Markeringsfarve6 2 7 3 3 3" xfId="44614" xr:uid="{00000000-0005-0000-0000-0000A0890000}"/>
    <cellStyle name="40 % - Markeringsfarve6 2 7 3 4" xfId="22627" xr:uid="{00000000-0005-0000-0000-0000A1890000}"/>
    <cellStyle name="40 % - Markeringsfarve6 2 7 3 5" xfId="37615" xr:uid="{00000000-0005-0000-0000-0000A2890000}"/>
    <cellStyle name="40 % - Markeringsfarve6 2 7 4" xfId="5193" xr:uid="{00000000-0005-0000-0000-0000A3890000}"/>
    <cellStyle name="40 % - Markeringsfarve6 2 7 4 2" xfId="9149" xr:uid="{00000000-0005-0000-0000-0000A4890000}"/>
    <cellStyle name="40 % - Markeringsfarve6 2 7 4 2 2" xfId="16616" xr:uid="{00000000-0005-0000-0000-0000A5890000}"/>
    <cellStyle name="40 % - Markeringsfarve6 2 7 4 2 2 2" xfId="32931" xr:uid="{00000000-0005-0000-0000-0000A6890000}"/>
    <cellStyle name="40 % - Markeringsfarve6 2 7 4 2 2 3" xfId="47895" xr:uid="{00000000-0005-0000-0000-0000A7890000}"/>
    <cellStyle name="40 % - Markeringsfarve6 2 7 4 2 3" xfId="25909" xr:uid="{00000000-0005-0000-0000-0000A8890000}"/>
    <cellStyle name="40 % - Markeringsfarve6 2 7 4 2 4" xfId="40896" xr:uid="{00000000-0005-0000-0000-0000A9890000}"/>
    <cellStyle name="40 % - Markeringsfarve6 2 7 4 3" xfId="13330" xr:uid="{00000000-0005-0000-0000-0000AA890000}"/>
    <cellStyle name="40 % - Markeringsfarve6 2 7 4 3 2" xfId="29650" xr:uid="{00000000-0005-0000-0000-0000AB890000}"/>
    <cellStyle name="40 % - Markeringsfarve6 2 7 4 3 3" xfId="44615" xr:uid="{00000000-0005-0000-0000-0000AC890000}"/>
    <cellStyle name="40 % - Markeringsfarve6 2 7 4 4" xfId="22628" xr:uid="{00000000-0005-0000-0000-0000AD890000}"/>
    <cellStyle name="40 % - Markeringsfarve6 2 7 4 5" xfId="37616" xr:uid="{00000000-0005-0000-0000-0000AE890000}"/>
    <cellStyle name="40 % - Markeringsfarve6 2 7 5" xfId="6720" xr:uid="{00000000-0005-0000-0000-0000AF890000}"/>
    <cellStyle name="40 % - Markeringsfarve6 2 7 5 2" xfId="14216" xr:uid="{00000000-0005-0000-0000-0000B0890000}"/>
    <cellStyle name="40 % - Markeringsfarve6 2 7 5 2 2" xfId="30531" xr:uid="{00000000-0005-0000-0000-0000B1890000}"/>
    <cellStyle name="40 % - Markeringsfarve6 2 7 5 2 3" xfId="45495" xr:uid="{00000000-0005-0000-0000-0000B2890000}"/>
    <cellStyle name="40 % - Markeringsfarve6 2 7 5 3" xfId="23509" xr:uid="{00000000-0005-0000-0000-0000B3890000}"/>
    <cellStyle name="40 % - Markeringsfarve6 2 7 5 4" xfId="38496" xr:uid="{00000000-0005-0000-0000-0000B4890000}"/>
    <cellStyle name="40 % - Markeringsfarve6 2 7 6" xfId="13326" xr:uid="{00000000-0005-0000-0000-0000B5890000}"/>
    <cellStyle name="40 % - Markeringsfarve6 2 7 6 2" xfId="29646" xr:uid="{00000000-0005-0000-0000-0000B6890000}"/>
    <cellStyle name="40 % - Markeringsfarve6 2 7 6 3" xfId="44611" xr:uid="{00000000-0005-0000-0000-0000B7890000}"/>
    <cellStyle name="40 % - Markeringsfarve6 2 7 7" xfId="22624" xr:uid="{00000000-0005-0000-0000-0000B8890000}"/>
    <cellStyle name="40 % - Markeringsfarve6 2 7 8" xfId="37612" xr:uid="{00000000-0005-0000-0000-0000B9890000}"/>
    <cellStyle name="40 % - Markeringsfarve6 2 8" xfId="5194" xr:uid="{00000000-0005-0000-0000-0000BA890000}"/>
    <cellStyle name="40 % - Markeringsfarve6 2 8 2" xfId="5195" xr:uid="{00000000-0005-0000-0000-0000BB890000}"/>
    <cellStyle name="40 % - Markeringsfarve6 2 8 2 2" xfId="5196" xr:uid="{00000000-0005-0000-0000-0000BC890000}"/>
    <cellStyle name="40 % - Markeringsfarve6 2 8 2 2 2" xfId="8852" xr:uid="{00000000-0005-0000-0000-0000BD890000}"/>
    <cellStyle name="40 % - Markeringsfarve6 2 8 2 2 2 2" xfId="16331" xr:uid="{00000000-0005-0000-0000-0000BE890000}"/>
    <cellStyle name="40 % - Markeringsfarve6 2 8 2 2 2 2 2" xfId="32646" xr:uid="{00000000-0005-0000-0000-0000BF890000}"/>
    <cellStyle name="40 % - Markeringsfarve6 2 8 2 2 2 2 3" xfId="47610" xr:uid="{00000000-0005-0000-0000-0000C0890000}"/>
    <cellStyle name="40 % - Markeringsfarve6 2 8 2 2 2 3" xfId="25624" xr:uid="{00000000-0005-0000-0000-0000C1890000}"/>
    <cellStyle name="40 % - Markeringsfarve6 2 8 2 2 2 4" xfId="40611" xr:uid="{00000000-0005-0000-0000-0000C2890000}"/>
    <cellStyle name="40 % - Markeringsfarve6 2 8 2 2 3" xfId="13333" xr:uid="{00000000-0005-0000-0000-0000C3890000}"/>
    <cellStyle name="40 % - Markeringsfarve6 2 8 2 2 3 2" xfId="29653" xr:uid="{00000000-0005-0000-0000-0000C4890000}"/>
    <cellStyle name="40 % - Markeringsfarve6 2 8 2 2 3 3" xfId="44618" xr:uid="{00000000-0005-0000-0000-0000C5890000}"/>
    <cellStyle name="40 % - Markeringsfarve6 2 8 2 2 4" xfId="22631" xr:uid="{00000000-0005-0000-0000-0000C6890000}"/>
    <cellStyle name="40 % - Markeringsfarve6 2 8 2 2 5" xfId="37619" xr:uid="{00000000-0005-0000-0000-0000C7890000}"/>
    <cellStyle name="40 % - Markeringsfarve6 2 8 2 3" xfId="7345" xr:uid="{00000000-0005-0000-0000-0000C8890000}"/>
    <cellStyle name="40 % - Markeringsfarve6 2 8 2 3 2" xfId="14837" xr:uid="{00000000-0005-0000-0000-0000C9890000}"/>
    <cellStyle name="40 % - Markeringsfarve6 2 8 2 3 2 2" xfId="31152" xr:uid="{00000000-0005-0000-0000-0000CA890000}"/>
    <cellStyle name="40 % - Markeringsfarve6 2 8 2 3 2 3" xfId="46116" xr:uid="{00000000-0005-0000-0000-0000CB890000}"/>
    <cellStyle name="40 % - Markeringsfarve6 2 8 2 3 3" xfId="24130" xr:uid="{00000000-0005-0000-0000-0000CC890000}"/>
    <cellStyle name="40 % - Markeringsfarve6 2 8 2 3 4" xfId="39117" xr:uid="{00000000-0005-0000-0000-0000CD890000}"/>
    <cellStyle name="40 % - Markeringsfarve6 2 8 2 4" xfId="13332" xr:uid="{00000000-0005-0000-0000-0000CE890000}"/>
    <cellStyle name="40 % - Markeringsfarve6 2 8 2 4 2" xfId="29652" xr:uid="{00000000-0005-0000-0000-0000CF890000}"/>
    <cellStyle name="40 % - Markeringsfarve6 2 8 2 4 3" xfId="44617" xr:uid="{00000000-0005-0000-0000-0000D0890000}"/>
    <cellStyle name="40 % - Markeringsfarve6 2 8 2 5" xfId="22630" xr:uid="{00000000-0005-0000-0000-0000D1890000}"/>
    <cellStyle name="40 % - Markeringsfarve6 2 8 2 6" xfId="37618" xr:uid="{00000000-0005-0000-0000-0000D2890000}"/>
    <cellStyle name="40 % - Markeringsfarve6 2 8 3" xfId="5197" xr:uid="{00000000-0005-0000-0000-0000D3890000}"/>
    <cellStyle name="40 % - Markeringsfarve6 2 8 3 2" xfId="8129" xr:uid="{00000000-0005-0000-0000-0000D4890000}"/>
    <cellStyle name="40 % - Markeringsfarve6 2 8 3 2 2" xfId="15617" xr:uid="{00000000-0005-0000-0000-0000D5890000}"/>
    <cellStyle name="40 % - Markeringsfarve6 2 8 3 2 2 2" xfId="31932" xr:uid="{00000000-0005-0000-0000-0000D6890000}"/>
    <cellStyle name="40 % - Markeringsfarve6 2 8 3 2 2 3" xfId="46896" xr:uid="{00000000-0005-0000-0000-0000D7890000}"/>
    <cellStyle name="40 % - Markeringsfarve6 2 8 3 2 3" xfId="24910" xr:uid="{00000000-0005-0000-0000-0000D8890000}"/>
    <cellStyle name="40 % - Markeringsfarve6 2 8 3 2 4" xfId="39897" xr:uid="{00000000-0005-0000-0000-0000D9890000}"/>
    <cellStyle name="40 % - Markeringsfarve6 2 8 3 3" xfId="13334" xr:uid="{00000000-0005-0000-0000-0000DA890000}"/>
    <cellStyle name="40 % - Markeringsfarve6 2 8 3 3 2" xfId="29654" xr:uid="{00000000-0005-0000-0000-0000DB890000}"/>
    <cellStyle name="40 % - Markeringsfarve6 2 8 3 3 3" xfId="44619" xr:uid="{00000000-0005-0000-0000-0000DC890000}"/>
    <cellStyle name="40 % - Markeringsfarve6 2 8 3 4" xfId="22632" xr:uid="{00000000-0005-0000-0000-0000DD890000}"/>
    <cellStyle name="40 % - Markeringsfarve6 2 8 3 5" xfId="37620" xr:uid="{00000000-0005-0000-0000-0000DE890000}"/>
    <cellStyle name="40 % - Markeringsfarve6 2 8 4" xfId="5198" xr:uid="{00000000-0005-0000-0000-0000DF890000}"/>
    <cellStyle name="40 % - Markeringsfarve6 2 8 4 2" xfId="9382" xr:uid="{00000000-0005-0000-0000-0000E0890000}"/>
    <cellStyle name="40 % - Markeringsfarve6 2 8 4 2 2" xfId="16840" xr:uid="{00000000-0005-0000-0000-0000E1890000}"/>
    <cellStyle name="40 % - Markeringsfarve6 2 8 4 2 2 2" xfId="33155" xr:uid="{00000000-0005-0000-0000-0000E2890000}"/>
    <cellStyle name="40 % - Markeringsfarve6 2 8 4 2 2 3" xfId="48119" xr:uid="{00000000-0005-0000-0000-0000E3890000}"/>
    <cellStyle name="40 % - Markeringsfarve6 2 8 4 2 3" xfId="26133" xr:uid="{00000000-0005-0000-0000-0000E4890000}"/>
    <cellStyle name="40 % - Markeringsfarve6 2 8 4 2 4" xfId="41120" xr:uid="{00000000-0005-0000-0000-0000E5890000}"/>
    <cellStyle name="40 % - Markeringsfarve6 2 8 4 3" xfId="13335" xr:uid="{00000000-0005-0000-0000-0000E6890000}"/>
    <cellStyle name="40 % - Markeringsfarve6 2 8 4 3 2" xfId="29655" xr:uid="{00000000-0005-0000-0000-0000E7890000}"/>
    <cellStyle name="40 % - Markeringsfarve6 2 8 4 3 3" xfId="44620" xr:uid="{00000000-0005-0000-0000-0000E8890000}"/>
    <cellStyle name="40 % - Markeringsfarve6 2 8 4 4" xfId="22633" xr:uid="{00000000-0005-0000-0000-0000E9890000}"/>
    <cellStyle name="40 % - Markeringsfarve6 2 8 4 5" xfId="37621" xr:uid="{00000000-0005-0000-0000-0000EA890000}"/>
    <cellStyle name="40 % - Markeringsfarve6 2 8 5" xfId="6721" xr:uid="{00000000-0005-0000-0000-0000EB890000}"/>
    <cellStyle name="40 % - Markeringsfarve6 2 8 5 2" xfId="14217" xr:uid="{00000000-0005-0000-0000-0000EC890000}"/>
    <cellStyle name="40 % - Markeringsfarve6 2 8 5 2 2" xfId="30532" xr:uid="{00000000-0005-0000-0000-0000ED890000}"/>
    <cellStyle name="40 % - Markeringsfarve6 2 8 5 2 3" xfId="45496" xr:uid="{00000000-0005-0000-0000-0000EE890000}"/>
    <cellStyle name="40 % - Markeringsfarve6 2 8 5 3" xfId="23510" xr:uid="{00000000-0005-0000-0000-0000EF890000}"/>
    <cellStyle name="40 % - Markeringsfarve6 2 8 5 4" xfId="38497" xr:uid="{00000000-0005-0000-0000-0000F0890000}"/>
    <cellStyle name="40 % - Markeringsfarve6 2 8 6" xfId="13331" xr:uid="{00000000-0005-0000-0000-0000F1890000}"/>
    <cellStyle name="40 % - Markeringsfarve6 2 8 6 2" xfId="29651" xr:uid="{00000000-0005-0000-0000-0000F2890000}"/>
    <cellStyle name="40 % - Markeringsfarve6 2 8 6 3" xfId="44616" xr:uid="{00000000-0005-0000-0000-0000F3890000}"/>
    <cellStyle name="40 % - Markeringsfarve6 2 8 7" xfId="22629" xr:uid="{00000000-0005-0000-0000-0000F4890000}"/>
    <cellStyle name="40 % - Markeringsfarve6 2 8 8" xfId="37617" xr:uid="{00000000-0005-0000-0000-0000F5890000}"/>
    <cellStyle name="40 % - Markeringsfarve6 2 9" xfId="5199" xr:uid="{00000000-0005-0000-0000-0000F6890000}"/>
    <cellStyle name="40 % - Markeringsfarve6 2 9 2" xfId="5200" xr:uid="{00000000-0005-0000-0000-0000F7890000}"/>
    <cellStyle name="40 % - Markeringsfarve6 2 9 2 2" xfId="8198" xr:uid="{00000000-0005-0000-0000-0000F8890000}"/>
    <cellStyle name="40 % - Markeringsfarve6 2 9 2 2 2" xfId="15677" xr:uid="{00000000-0005-0000-0000-0000F9890000}"/>
    <cellStyle name="40 % - Markeringsfarve6 2 9 2 2 2 2" xfId="31992" xr:uid="{00000000-0005-0000-0000-0000FA890000}"/>
    <cellStyle name="40 % - Markeringsfarve6 2 9 2 2 2 3" xfId="46956" xr:uid="{00000000-0005-0000-0000-0000FB890000}"/>
    <cellStyle name="40 % - Markeringsfarve6 2 9 2 2 3" xfId="24970" xr:uid="{00000000-0005-0000-0000-0000FC890000}"/>
    <cellStyle name="40 % - Markeringsfarve6 2 9 2 2 4" xfId="39957" xr:uid="{00000000-0005-0000-0000-0000FD890000}"/>
    <cellStyle name="40 % - Markeringsfarve6 2 9 2 3" xfId="13337" xr:uid="{00000000-0005-0000-0000-0000FE890000}"/>
    <cellStyle name="40 % - Markeringsfarve6 2 9 2 3 2" xfId="29657" xr:uid="{00000000-0005-0000-0000-0000FF890000}"/>
    <cellStyle name="40 % - Markeringsfarve6 2 9 2 3 3" xfId="44622" xr:uid="{00000000-0005-0000-0000-0000008A0000}"/>
    <cellStyle name="40 % - Markeringsfarve6 2 9 2 4" xfId="22635" xr:uid="{00000000-0005-0000-0000-0000018A0000}"/>
    <cellStyle name="40 % - Markeringsfarve6 2 9 2 5" xfId="37623" xr:uid="{00000000-0005-0000-0000-0000028A0000}"/>
    <cellStyle name="40 % - Markeringsfarve6 2 9 3" xfId="6795" xr:uid="{00000000-0005-0000-0000-0000038A0000}"/>
    <cellStyle name="40 % - Markeringsfarve6 2 9 3 2" xfId="14290" xr:uid="{00000000-0005-0000-0000-0000048A0000}"/>
    <cellStyle name="40 % - Markeringsfarve6 2 9 3 2 2" xfId="30605" xr:uid="{00000000-0005-0000-0000-0000058A0000}"/>
    <cellStyle name="40 % - Markeringsfarve6 2 9 3 2 3" xfId="45569" xr:uid="{00000000-0005-0000-0000-0000068A0000}"/>
    <cellStyle name="40 % - Markeringsfarve6 2 9 3 3" xfId="23583" xr:uid="{00000000-0005-0000-0000-0000078A0000}"/>
    <cellStyle name="40 % - Markeringsfarve6 2 9 3 4" xfId="38570" xr:uid="{00000000-0005-0000-0000-0000088A0000}"/>
    <cellStyle name="40 % - Markeringsfarve6 2 9 4" xfId="13336" xr:uid="{00000000-0005-0000-0000-0000098A0000}"/>
    <cellStyle name="40 % - Markeringsfarve6 2 9 4 2" xfId="29656" xr:uid="{00000000-0005-0000-0000-00000A8A0000}"/>
    <cellStyle name="40 % - Markeringsfarve6 2 9 4 3" xfId="44621" xr:uid="{00000000-0005-0000-0000-00000B8A0000}"/>
    <cellStyle name="40 % - Markeringsfarve6 2 9 5" xfId="22634" xr:uid="{00000000-0005-0000-0000-00000C8A0000}"/>
    <cellStyle name="40 % - Markeringsfarve6 2 9 6" xfId="37622" xr:uid="{00000000-0005-0000-0000-00000D8A0000}"/>
    <cellStyle name="40 % - Markeringsfarve6 3" xfId="5201" xr:uid="{00000000-0005-0000-0000-00000E8A0000}"/>
    <cellStyle name="40 % - Markeringsfarve6 3 10" xfId="5202" xr:uid="{00000000-0005-0000-0000-00000F8A0000}"/>
    <cellStyle name="40 % - Markeringsfarve6 3 10 2" xfId="7411" xr:uid="{00000000-0005-0000-0000-0000108A0000}"/>
    <cellStyle name="40 % - Markeringsfarve6 3 10 2 2" xfId="14901" xr:uid="{00000000-0005-0000-0000-0000118A0000}"/>
    <cellStyle name="40 % - Markeringsfarve6 3 10 2 2 2" xfId="31216" xr:uid="{00000000-0005-0000-0000-0000128A0000}"/>
    <cellStyle name="40 % - Markeringsfarve6 3 10 2 2 3" xfId="46180" xr:uid="{00000000-0005-0000-0000-0000138A0000}"/>
    <cellStyle name="40 % - Markeringsfarve6 3 10 2 3" xfId="24194" xr:uid="{00000000-0005-0000-0000-0000148A0000}"/>
    <cellStyle name="40 % - Markeringsfarve6 3 10 2 4" xfId="39181" xr:uid="{00000000-0005-0000-0000-0000158A0000}"/>
    <cellStyle name="40 % - Markeringsfarve6 3 10 3" xfId="13339" xr:uid="{00000000-0005-0000-0000-0000168A0000}"/>
    <cellStyle name="40 % - Markeringsfarve6 3 10 3 2" xfId="29659" xr:uid="{00000000-0005-0000-0000-0000178A0000}"/>
    <cellStyle name="40 % - Markeringsfarve6 3 10 3 3" xfId="44624" xr:uid="{00000000-0005-0000-0000-0000188A0000}"/>
    <cellStyle name="40 % - Markeringsfarve6 3 10 4" xfId="22637" xr:uid="{00000000-0005-0000-0000-0000198A0000}"/>
    <cellStyle name="40 % - Markeringsfarve6 3 10 5" xfId="37625" xr:uid="{00000000-0005-0000-0000-00001A8A0000}"/>
    <cellStyle name="40 % - Markeringsfarve6 3 11" xfId="5203" xr:uid="{00000000-0005-0000-0000-00001B8A0000}"/>
    <cellStyle name="40 % - Markeringsfarve6 3 11 2" xfId="9107" xr:uid="{00000000-0005-0000-0000-00001C8A0000}"/>
    <cellStyle name="40 % - Markeringsfarve6 3 11 2 2" xfId="16577" xr:uid="{00000000-0005-0000-0000-00001D8A0000}"/>
    <cellStyle name="40 % - Markeringsfarve6 3 11 2 2 2" xfId="32892" xr:uid="{00000000-0005-0000-0000-00001E8A0000}"/>
    <cellStyle name="40 % - Markeringsfarve6 3 11 2 2 3" xfId="47856" xr:uid="{00000000-0005-0000-0000-00001F8A0000}"/>
    <cellStyle name="40 % - Markeringsfarve6 3 11 2 3" xfId="25870" xr:uid="{00000000-0005-0000-0000-0000208A0000}"/>
    <cellStyle name="40 % - Markeringsfarve6 3 11 2 4" xfId="40857" xr:uid="{00000000-0005-0000-0000-0000218A0000}"/>
    <cellStyle name="40 % - Markeringsfarve6 3 11 3" xfId="13340" xr:uid="{00000000-0005-0000-0000-0000228A0000}"/>
    <cellStyle name="40 % - Markeringsfarve6 3 11 3 2" xfId="29660" xr:uid="{00000000-0005-0000-0000-0000238A0000}"/>
    <cellStyle name="40 % - Markeringsfarve6 3 11 3 3" xfId="44625" xr:uid="{00000000-0005-0000-0000-0000248A0000}"/>
    <cellStyle name="40 % - Markeringsfarve6 3 11 4" xfId="22638" xr:uid="{00000000-0005-0000-0000-0000258A0000}"/>
    <cellStyle name="40 % - Markeringsfarve6 3 11 5" xfId="37626" xr:uid="{00000000-0005-0000-0000-0000268A0000}"/>
    <cellStyle name="40 % - Markeringsfarve6 3 12" xfId="6722" xr:uid="{00000000-0005-0000-0000-0000278A0000}"/>
    <cellStyle name="40 % - Markeringsfarve6 3 12 2" xfId="14218" xr:uid="{00000000-0005-0000-0000-0000288A0000}"/>
    <cellStyle name="40 % - Markeringsfarve6 3 12 2 2" xfId="30533" xr:uid="{00000000-0005-0000-0000-0000298A0000}"/>
    <cellStyle name="40 % - Markeringsfarve6 3 12 2 3" xfId="45497" xr:uid="{00000000-0005-0000-0000-00002A8A0000}"/>
    <cellStyle name="40 % - Markeringsfarve6 3 12 3" xfId="23511" xr:uid="{00000000-0005-0000-0000-00002B8A0000}"/>
    <cellStyle name="40 % - Markeringsfarve6 3 12 4" xfId="38498" xr:uid="{00000000-0005-0000-0000-00002C8A0000}"/>
    <cellStyle name="40 % - Markeringsfarve6 3 13" xfId="13338" xr:uid="{00000000-0005-0000-0000-00002D8A0000}"/>
    <cellStyle name="40 % - Markeringsfarve6 3 13 2" xfId="29658" xr:uid="{00000000-0005-0000-0000-00002E8A0000}"/>
    <cellStyle name="40 % - Markeringsfarve6 3 13 3" xfId="44623" xr:uid="{00000000-0005-0000-0000-00002F8A0000}"/>
    <cellStyle name="40 % - Markeringsfarve6 3 14" xfId="22636" xr:uid="{00000000-0005-0000-0000-0000308A0000}"/>
    <cellStyle name="40 % - Markeringsfarve6 3 15" xfId="37624" xr:uid="{00000000-0005-0000-0000-0000318A0000}"/>
    <cellStyle name="40 % - Markeringsfarve6 3 2" xfId="5204" xr:uid="{00000000-0005-0000-0000-0000328A0000}"/>
    <cellStyle name="40 % - Markeringsfarve6 3 2 10" xfId="6723" xr:uid="{00000000-0005-0000-0000-0000338A0000}"/>
    <cellStyle name="40 % - Markeringsfarve6 3 2 10 2" xfId="14219" xr:uid="{00000000-0005-0000-0000-0000348A0000}"/>
    <cellStyle name="40 % - Markeringsfarve6 3 2 10 2 2" xfId="30534" xr:uid="{00000000-0005-0000-0000-0000358A0000}"/>
    <cellStyle name="40 % - Markeringsfarve6 3 2 10 2 3" xfId="45498" xr:uid="{00000000-0005-0000-0000-0000368A0000}"/>
    <cellStyle name="40 % - Markeringsfarve6 3 2 10 3" xfId="23512" xr:uid="{00000000-0005-0000-0000-0000378A0000}"/>
    <cellStyle name="40 % - Markeringsfarve6 3 2 10 4" xfId="38499" xr:uid="{00000000-0005-0000-0000-0000388A0000}"/>
    <cellStyle name="40 % - Markeringsfarve6 3 2 11" xfId="13341" xr:uid="{00000000-0005-0000-0000-0000398A0000}"/>
    <cellStyle name="40 % - Markeringsfarve6 3 2 11 2" xfId="29661" xr:uid="{00000000-0005-0000-0000-00003A8A0000}"/>
    <cellStyle name="40 % - Markeringsfarve6 3 2 11 3" xfId="44626" xr:uid="{00000000-0005-0000-0000-00003B8A0000}"/>
    <cellStyle name="40 % - Markeringsfarve6 3 2 12" xfId="22639" xr:uid="{00000000-0005-0000-0000-00003C8A0000}"/>
    <cellStyle name="40 % - Markeringsfarve6 3 2 13" xfId="37627" xr:uid="{00000000-0005-0000-0000-00003D8A0000}"/>
    <cellStyle name="40 % - Markeringsfarve6 3 2 2" xfId="5205" xr:uid="{00000000-0005-0000-0000-00003E8A0000}"/>
    <cellStyle name="40 % - Markeringsfarve6 3 2 2 2" xfId="5206" xr:uid="{00000000-0005-0000-0000-00003F8A0000}"/>
    <cellStyle name="40 % - Markeringsfarve6 3 2 2 2 2" xfId="5207" xr:uid="{00000000-0005-0000-0000-0000408A0000}"/>
    <cellStyle name="40 % - Markeringsfarve6 3 2 2 2 2 2" xfId="8344" xr:uid="{00000000-0005-0000-0000-0000418A0000}"/>
    <cellStyle name="40 % - Markeringsfarve6 3 2 2 2 2 2 2" xfId="15823" xr:uid="{00000000-0005-0000-0000-0000428A0000}"/>
    <cellStyle name="40 % - Markeringsfarve6 3 2 2 2 2 2 2 2" xfId="32138" xr:uid="{00000000-0005-0000-0000-0000438A0000}"/>
    <cellStyle name="40 % - Markeringsfarve6 3 2 2 2 2 2 2 3" xfId="47102" xr:uid="{00000000-0005-0000-0000-0000448A0000}"/>
    <cellStyle name="40 % - Markeringsfarve6 3 2 2 2 2 2 3" xfId="25116" xr:uid="{00000000-0005-0000-0000-0000458A0000}"/>
    <cellStyle name="40 % - Markeringsfarve6 3 2 2 2 2 2 4" xfId="40103" xr:uid="{00000000-0005-0000-0000-0000468A0000}"/>
    <cellStyle name="40 % - Markeringsfarve6 3 2 2 2 2 3" xfId="13344" xr:uid="{00000000-0005-0000-0000-0000478A0000}"/>
    <cellStyle name="40 % - Markeringsfarve6 3 2 2 2 2 3 2" xfId="29664" xr:uid="{00000000-0005-0000-0000-0000488A0000}"/>
    <cellStyle name="40 % - Markeringsfarve6 3 2 2 2 2 3 3" xfId="44629" xr:uid="{00000000-0005-0000-0000-0000498A0000}"/>
    <cellStyle name="40 % - Markeringsfarve6 3 2 2 2 2 4" xfId="22642" xr:uid="{00000000-0005-0000-0000-00004A8A0000}"/>
    <cellStyle name="40 % - Markeringsfarve6 3 2 2 2 2 5" xfId="37630" xr:uid="{00000000-0005-0000-0000-00004B8A0000}"/>
    <cellStyle name="40 % - Markeringsfarve6 3 2 2 2 3" xfId="6917" xr:uid="{00000000-0005-0000-0000-00004C8A0000}"/>
    <cellStyle name="40 % - Markeringsfarve6 3 2 2 2 3 2" xfId="14412" xr:uid="{00000000-0005-0000-0000-00004D8A0000}"/>
    <cellStyle name="40 % - Markeringsfarve6 3 2 2 2 3 2 2" xfId="30727" xr:uid="{00000000-0005-0000-0000-00004E8A0000}"/>
    <cellStyle name="40 % - Markeringsfarve6 3 2 2 2 3 2 3" xfId="45691" xr:uid="{00000000-0005-0000-0000-00004F8A0000}"/>
    <cellStyle name="40 % - Markeringsfarve6 3 2 2 2 3 3" xfId="23705" xr:uid="{00000000-0005-0000-0000-0000508A0000}"/>
    <cellStyle name="40 % - Markeringsfarve6 3 2 2 2 3 4" xfId="38692" xr:uid="{00000000-0005-0000-0000-0000518A0000}"/>
    <cellStyle name="40 % - Markeringsfarve6 3 2 2 2 4" xfId="13343" xr:uid="{00000000-0005-0000-0000-0000528A0000}"/>
    <cellStyle name="40 % - Markeringsfarve6 3 2 2 2 4 2" xfId="29663" xr:uid="{00000000-0005-0000-0000-0000538A0000}"/>
    <cellStyle name="40 % - Markeringsfarve6 3 2 2 2 4 3" xfId="44628" xr:uid="{00000000-0005-0000-0000-0000548A0000}"/>
    <cellStyle name="40 % - Markeringsfarve6 3 2 2 2 5" xfId="22641" xr:uid="{00000000-0005-0000-0000-0000558A0000}"/>
    <cellStyle name="40 % - Markeringsfarve6 3 2 2 2 6" xfId="37629" xr:uid="{00000000-0005-0000-0000-0000568A0000}"/>
    <cellStyle name="40 % - Markeringsfarve6 3 2 2 3" xfId="5208" xr:uid="{00000000-0005-0000-0000-0000578A0000}"/>
    <cellStyle name="40 % - Markeringsfarve6 3 2 2 3 2" xfId="7574" xr:uid="{00000000-0005-0000-0000-0000588A0000}"/>
    <cellStyle name="40 % - Markeringsfarve6 3 2 2 3 2 2" xfId="15063" xr:uid="{00000000-0005-0000-0000-0000598A0000}"/>
    <cellStyle name="40 % - Markeringsfarve6 3 2 2 3 2 2 2" xfId="31378" xr:uid="{00000000-0005-0000-0000-00005A8A0000}"/>
    <cellStyle name="40 % - Markeringsfarve6 3 2 2 3 2 2 3" xfId="46342" xr:uid="{00000000-0005-0000-0000-00005B8A0000}"/>
    <cellStyle name="40 % - Markeringsfarve6 3 2 2 3 2 3" xfId="24356" xr:uid="{00000000-0005-0000-0000-00005C8A0000}"/>
    <cellStyle name="40 % - Markeringsfarve6 3 2 2 3 2 4" xfId="39343" xr:uid="{00000000-0005-0000-0000-00005D8A0000}"/>
    <cellStyle name="40 % - Markeringsfarve6 3 2 2 3 3" xfId="13345" xr:uid="{00000000-0005-0000-0000-00005E8A0000}"/>
    <cellStyle name="40 % - Markeringsfarve6 3 2 2 3 3 2" xfId="29665" xr:uid="{00000000-0005-0000-0000-00005F8A0000}"/>
    <cellStyle name="40 % - Markeringsfarve6 3 2 2 3 3 3" xfId="44630" xr:uid="{00000000-0005-0000-0000-0000608A0000}"/>
    <cellStyle name="40 % - Markeringsfarve6 3 2 2 3 4" xfId="22643" xr:uid="{00000000-0005-0000-0000-0000618A0000}"/>
    <cellStyle name="40 % - Markeringsfarve6 3 2 2 3 5" xfId="37631" xr:uid="{00000000-0005-0000-0000-0000628A0000}"/>
    <cellStyle name="40 % - Markeringsfarve6 3 2 2 4" xfId="5209" xr:uid="{00000000-0005-0000-0000-0000638A0000}"/>
    <cellStyle name="40 % - Markeringsfarve6 3 2 2 4 2" xfId="9065" xr:uid="{00000000-0005-0000-0000-0000648A0000}"/>
    <cellStyle name="40 % - Markeringsfarve6 3 2 2 4 2 2" xfId="16536" xr:uid="{00000000-0005-0000-0000-0000658A0000}"/>
    <cellStyle name="40 % - Markeringsfarve6 3 2 2 4 2 2 2" xfId="32851" xr:uid="{00000000-0005-0000-0000-0000668A0000}"/>
    <cellStyle name="40 % - Markeringsfarve6 3 2 2 4 2 2 3" xfId="47815" xr:uid="{00000000-0005-0000-0000-0000678A0000}"/>
    <cellStyle name="40 % - Markeringsfarve6 3 2 2 4 2 3" xfId="25829" xr:uid="{00000000-0005-0000-0000-0000688A0000}"/>
    <cellStyle name="40 % - Markeringsfarve6 3 2 2 4 2 4" xfId="40816" xr:uid="{00000000-0005-0000-0000-0000698A0000}"/>
    <cellStyle name="40 % - Markeringsfarve6 3 2 2 4 3" xfId="13346" xr:uid="{00000000-0005-0000-0000-00006A8A0000}"/>
    <cellStyle name="40 % - Markeringsfarve6 3 2 2 4 3 2" xfId="29666" xr:uid="{00000000-0005-0000-0000-00006B8A0000}"/>
    <cellStyle name="40 % - Markeringsfarve6 3 2 2 4 3 3" xfId="44631" xr:uid="{00000000-0005-0000-0000-00006C8A0000}"/>
    <cellStyle name="40 % - Markeringsfarve6 3 2 2 4 4" xfId="22644" xr:uid="{00000000-0005-0000-0000-00006D8A0000}"/>
    <cellStyle name="40 % - Markeringsfarve6 3 2 2 4 5" xfId="37632" xr:uid="{00000000-0005-0000-0000-00006E8A0000}"/>
    <cellStyle name="40 % - Markeringsfarve6 3 2 2 5" xfId="6724" xr:uid="{00000000-0005-0000-0000-00006F8A0000}"/>
    <cellStyle name="40 % - Markeringsfarve6 3 2 2 5 2" xfId="14220" xr:uid="{00000000-0005-0000-0000-0000708A0000}"/>
    <cellStyle name="40 % - Markeringsfarve6 3 2 2 5 2 2" xfId="30535" xr:uid="{00000000-0005-0000-0000-0000718A0000}"/>
    <cellStyle name="40 % - Markeringsfarve6 3 2 2 5 2 3" xfId="45499" xr:uid="{00000000-0005-0000-0000-0000728A0000}"/>
    <cellStyle name="40 % - Markeringsfarve6 3 2 2 5 3" xfId="23513" xr:uid="{00000000-0005-0000-0000-0000738A0000}"/>
    <cellStyle name="40 % - Markeringsfarve6 3 2 2 5 4" xfId="38500" xr:uid="{00000000-0005-0000-0000-0000748A0000}"/>
    <cellStyle name="40 % - Markeringsfarve6 3 2 2 6" xfId="13342" xr:uid="{00000000-0005-0000-0000-0000758A0000}"/>
    <cellStyle name="40 % - Markeringsfarve6 3 2 2 6 2" xfId="29662" xr:uid="{00000000-0005-0000-0000-0000768A0000}"/>
    <cellStyle name="40 % - Markeringsfarve6 3 2 2 6 3" xfId="44627" xr:uid="{00000000-0005-0000-0000-0000778A0000}"/>
    <cellStyle name="40 % - Markeringsfarve6 3 2 2 7" xfId="22640" xr:uid="{00000000-0005-0000-0000-0000788A0000}"/>
    <cellStyle name="40 % - Markeringsfarve6 3 2 2 8" xfId="37628" xr:uid="{00000000-0005-0000-0000-0000798A0000}"/>
    <cellStyle name="40 % - Markeringsfarve6 3 2 3" xfId="5210" xr:uid="{00000000-0005-0000-0000-00007A8A0000}"/>
    <cellStyle name="40 % - Markeringsfarve6 3 2 3 2" xfId="5211" xr:uid="{00000000-0005-0000-0000-00007B8A0000}"/>
    <cellStyle name="40 % - Markeringsfarve6 3 2 3 2 2" xfId="5212" xr:uid="{00000000-0005-0000-0000-00007C8A0000}"/>
    <cellStyle name="40 % - Markeringsfarve6 3 2 3 2 2 2" xfId="8502" xr:uid="{00000000-0005-0000-0000-00007D8A0000}"/>
    <cellStyle name="40 % - Markeringsfarve6 3 2 3 2 2 2 2" xfId="15981" xr:uid="{00000000-0005-0000-0000-00007E8A0000}"/>
    <cellStyle name="40 % - Markeringsfarve6 3 2 3 2 2 2 2 2" xfId="32296" xr:uid="{00000000-0005-0000-0000-00007F8A0000}"/>
    <cellStyle name="40 % - Markeringsfarve6 3 2 3 2 2 2 2 3" xfId="47260" xr:uid="{00000000-0005-0000-0000-0000808A0000}"/>
    <cellStyle name="40 % - Markeringsfarve6 3 2 3 2 2 2 3" xfId="25274" xr:uid="{00000000-0005-0000-0000-0000818A0000}"/>
    <cellStyle name="40 % - Markeringsfarve6 3 2 3 2 2 2 4" xfId="40261" xr:uid="{00000000-0005-0000-0000-0000828A0000}"/>
    <cellStyle name="40 % - Markeringsfarve6 3 2 3 2 2 3" xfId="13349" xr:uid="{00000000-0005-0000-0000-0000838A0000}"/>
    <cellStyle name="40 % - Markeringsfarve6 3 2 3 2 2 3 2" xfId="29669" xr:uid="{00000000-0005-0000-0000-0000848A0000}"/>
    <cellStyle name="40 % - Markeringsfarve6 3 2 3 2 2 3 3" xfId="44634" xr:uid="{00000000-0005-0000-0000-0000858A0000}"/>
    <cellStyle name="40 % - Markeringsfarve6 3 2 3 2 2 4" xfId="22647" xr:uid="{00000000-0005-0000-0000-0000868A0000}"/>
    <cellStyle name="40 % - Markeringsfarve6 3 2 3 2 2 5" xfId="37635" xr:uid="{00000000-0005-0000-0000-0000878A0000}"/>
    <cellStyle name="40 % - Markeringsfarve6 3 2 3 2 3" xfId="7048" xr:uid="{00000000-0005-0000-0000-0000888A0000}"/>
    <cellStyle name="40 % - Markeringsfarve6 3 2 3 2 3 2" xfId="14543" xr:uid="{00000000-0005-0000-0000-0000898A0000}"/>
    <cellStyle name="40 % - Markeringsfarve6 3 2 3 2 3 2 2" xfId="30858" xr:uid="{00000000-0005-0000-0000-00008A8A0000}"/>
    <cellStyle name="40 % - Markeringsfarve6 3 2 3 2 3 2 3" xfId="45822" xr:uid="{00000000-0005-0000-0000-00008B8A0000}"/>
    <cellStyle name="40 % - Markeringsfarve6 3 2 3 2 3 3" xfId="23836" xr:uid="{00000000-0005-0000-0000-00008C8A0000}"/>
    <cellStyle name="40 % - Markeringsfarve6 3 2 3 2 3 4" xfId="38823" xr:uid="{00000000-0005-0000-0000-00008D8A0000}"/>
    <cellStyle name="40 % - Markeringsfarve6 3 2 3 2 4" xfId="13348" xr:uid="{00000000-0005-0000-0000-00008E8A0000}"/>
    <cellStyle name="40 % - Markeringsfarve6 3 2 3 2 4 2" xfId="29668" xr:uid="{00000000-0005-0000-0000-00008F8A0000}"/>
    <cellStyle name="40 % - Markeringsfarve6 3 2 3 2 4 3" xfId="44633" xr:uid="{00000000-0005-0000-0000-0000908A0000}"/>
    <cellStyle name="40 % - Markeringsfarve6 3 2 3 2 5" xfId="22646" xr:uid="{00000000-0005-0000-0000-0000918A0000}"/>
    <cellStyle name="40 % - Markeringsfarve6 3 2 3 2 6" xfId="37634" xr:uid="{00000000-0005-0000-0000-0000928A0000}"/>
    <cellStyle name="40 % - Markeringsfarve6 3 2 3 3" xfId="5213" xr:uid="{00000000-0005-0000-0000-0000938A0000}"/>
    <cellStyle name="40 % - Markeringsfarve6 3 2 3 3 2" xfId="7732" xr:uid="{00000000-0005-0000-0000-0000948A0000}"/>
    <cellStyle name="40 % - Markeringsfarve6 3 2 3 3 2 2" xfId="15221" xr:uid="{00000000-0005-0000-0000-0000958A0000}"/>
    <cellStyle name="40 % - Markeringsfarve6 3 2 3 3 2 2 2" xfId="31536" xr:uid="{00000000-0005-0000-0000-0000968A0000}"/>
    <cellStyle name="40 % - Markeringsfarve6 3 2 3 3 2 2 3" xfId="46500" xr:uid="{00000000-0005-0000-0000-0000978A0000}"/>
    <cellStyle name="40 % - Markeringsfarve6 3 2 3 3 2 3" xfId="24514" xr:uid="{00000000-0005-0000-0000-0000988A0000}"/>
    <cellStyle name="40 % - Markeringsfarve6 3 2 3 3 2 4" xfId="39501" xr:uid="{00000000-0005-0000-0000-0000998A0000}"/>
    <cellStyle name="40 % - Markeringsfarve6 3 2 3 3 3" xfId="13350" xr:uid="{00000000-0005-0000-0000-00009A8A0000}"/>
    <cellStyle name="40 % - Markeringsfarve6 3 2 3 3 3 2" xfId="29670" xr:uid="{00000000-0005-0000-0000-00009B8A0000}"/>
    <cellStyle name="40 % - Markeringsfarve6 3 2 3 3 3 3" xfId="44635" xr:uid="{00000000-0005-0000-0000-00009C8A0000}"/>
    <cellStyle name="40 % - Markeringsfarve6 3 2 3 3 4" xfId="22648" xr:uid="{00000000-0005-0000-0000-00009D8A0000}"/>
    <cellStyle name="40 % - Markeringsfarve6 3 2 3 3 5" xfId="37636" xr:uid="{00000000-0005-0000-0000-00009E8A0000}"/>
    <cellStyle name="40 % - Markeringsfarve6 3 2 3 4" xfId="5214" xr:uid="{00000000-0005-0000-0000-00009F8A0000}"/>
    <cellStyle name="40 % - Markeringsfarve6 3 2 3 4 2" xfId="9294" xr:uid="{00000000-0005-0000-0000-0000A08A0000}"/>
    <cellStyle name="40 % - Markeringsfarve6 3 2 3 4 2 2" xfId="16755" xr:uid="{00000000-0005-0000-0000-0000A18A0000}"/>
    <cellStyle name="40 % - Markeringsfarve6 3 2 3 4 2 2 2" xfId="33070" xr:uid="{00000000-0005-0000-0000-0000A28A0000}"/>
    <cellStyle name="40 % - Markeringsfarve6 3 2 3 4 2 2 3" xfId="48034" xr:uid="{00000000-0005-0000-0000-0000A38A0000}"/>
    <cellStyle name="40 % - Markeringsfarve6 3 2 3 4 2 3" xfId="26048" xr:uid="{00000000-0005-0000-0000-0000A48A0000}"/>
    <cellStyle name="40 % - Markeringsfarve6 3 2 3 4 2 4" xfId="41035" xr:uid="{00000000-0005-0000-0000-0000A58A0000}"/>
    <cellStyle name="40 % - Markeringsfarve6 3 2 3 4 3" xfId="13351" xr:uid="{00000000-0005-0000-0000-0000A68A0000}"/>
    <cellStyle name="40 % - Markeringsfarve6 3 2 3 4 3 2" xfId="29671" xr:uid="{00000000-0005-0000-0000-0000A78A0000}"/>
    <cellStyle name="40 % - Markeringsfarve6 3 2 3 4 3 3" xfId="44636" xr:uid="{00000000-0005-0000-0000-0000A88A0000}"/>
    <cellStyle name="40 % - Markeringsfarve6 3 2 3 4 4" xfId="22649" xr:uid="{00000000-0005-0000-0000-0000A98A0000}"/>
    <cellStyle name="40 % - Markeringsfarve6 3 2 3 4 5" xfId="37637" xr:uid="{00000000-0005-0000-0000-0000AA8A0000}"/>
    <cellStyle name="40 % - Markeringsfarve6 3 2 3 5" xfId="6725" xr:uid="{00000000-0005-0000-0000-0000AB8A0000}"/>
    <cellStyle name="40 % - Markeringsfarve6 3 2 3 5 2" xfId="14221" xr:uid="{00000000-0005-0000-0000-0000AC8A0000}"/>
    <cellStyle name="40 % - Markeringsfarve6 3 2 3 5 2 2" xfId="30536" xr:uid="{00000000-0005-0000-0000-0000AD8A0000}"/>
    <cellStyle name="40 % - Markeringsfarve6 3 2 3 5 2 3" xfId="45500" xr:uid="{00000000-0005-0000-0000-0000AE8A0000}"/>
    <cellStyle name="40 % - Markeringsfarve6 3 2 3 5 3" xfId="23514" xr:uid="{00000000-0005-0000-0000-0000AF8A0000}"/>
    <cellStyle name="40 % - Markeringsfarve6 3 2 3 5 4" xfId="38501" xr:uid="{00000000-0005-0000-0000-0000B08A0000}"/>
    <cellStyle name="40 % - Markeringsfarve6 3 2 3 6" xfId="13347" xr:uid="{00000000-0005-0000-0000-0000B18A0000}"/>
    <cellStyle name="40 % - Markeringsfarve6 3 2 3 6 2" xfId="29667" xr:uid="{00000000-0005-0000-0000-0000B28A0000}"/>
    <cellStyle name="40 % - Markeringsfarve6 3 2 3 6 3" xfId="44632" xr:uid="{00000000-0005-0000-0000-0000B38A0000}"/>
    <cellStyle name="40 % - Markeringsfarve6 3 2 3 7" xfId="22645" xr:uid="{00000000-0005-0000-0000-0000B48A0000}"/>
    <cellStyle name="40 % - Markeringsfarve6 3 2 3 8" xfId="37633" xr:uid="{00000000-0005-0000-0000-0000B58A0000}"/>
    <cellStyle name="40 % - Markeringsfarve6 3 2 4" xfId="5215" xr:uid="{00000000-0005-0000-0000-0000B68A0000}"/>
    <cellStyle name="40 % - Markeringsfarve6 3 2 4 2" xfId="5216" xr:uid="{00000000-0005-0000-0000-0000B78A0000}"/>
    <cellStyle name="40 % - Markeringsfarve6 3 2 4 2 2" xfId="5217" xr:uid="{00000000-0005-0000-0000-0000B88A0000}"/>
    <cellStyle name="40 % - Markeringsfarve6 3 2 4 2 2 2" xfId="8582" xr:uid="{00000000-0005-0000-0000-0000B98A0000}"/>
    <cellStyle name="40 % - Markeringsfarve6 3 2 4 2 2 2 2" xfId="16061" xr:uid="{00000000-0005-0000-0000-0000BA8A0000}"/>
    <cellStyle name="40 % - Markeringsfarve6 3 2 4 2 2 2 2 2" xfId="32376" xr:uid="{00000000-0005-0000-0000-0000BB8A0000}"/>
    <cellStyle name="40 % - Markeringsfarve6 3 2 4 2 2 2 2 3" xfId="47340" xr:uid="{00000000-0005-0000-0000-0000BC8A0000}"/>
    <cellStyle name="40 % - Markeringsfarve6 3 2 4 2 2 2 3" xfId="25354" xr:uid="{00000000-0005-0000-0000-0000BD8A0000}"/>
    <cellStyle name="40 % - Markeringsfarve6 3 2 4 2 2 2 4" xfId="40341" xr:uid="{00000000-0005-0000-0000-0000BE8A0000}"/>
    <cellStyle name="40 % - Markeringsfarve6 3 2 4 2 2 3" xfId="13354" xr:uid="{00000000-0005-0000-0000-0000BF8A0000}"/>
    <cellStyle name="40 % - Markeringsfarve6 3 2 4 2 2 3 2" xfId="29674" xr:uid="{00000000-0005-0000-0000-0000C08A0000}"/>
    <cellStyle name="40 % - Markeringsfarve6 3 2 4 2 2 3 3" xfId="44639" xr:uid="{00000000-0005-0000-0000-0000C18A0000}"/>
    <cellStyle name="40 % - Markeringsfarve6 3 2 4 2 2 4" xfId="22652" xr:uid="{00000000-0005-0000-0000-0000C28A0000}"/>
    <cellStyle name="40 % - Markeringsfarve6 3 2 4 2 2 5" xfId="37640" xr:uid="{00000000-0005-0000-0000-0000C38A0000}"/>
    <cellStyle name="40 % - Markeringsfarve6 3 2 4 2 3" xfId="7119" xr:uid="{00000000-0005-0000-0000-0000C48A0000}"/>
    <cellStyle name="40 % - Markeringsfarve6 3 2 4 2 3 2" xfId="14611" xr:uid="{00000000-0005-0000-0000-0000C58A0000}"/>
    <cellStyle name="40 % - Markeringsfarve6 3 2 4 2 3 2 2" xfId="30926" xr:uid="{00000000-0005-0000-0000-0000C68A0000}"/>
    <cellStyle name="40 % - Markeringsfarve6 3 2 4 2 3 2 3" xfId="45890" xr:uid="{00000000-0005-0000-0000-0000C78A0000}"/>
    <cellStyle name="40 % - Markeringsfarve6 3 2 4 2 3 3" xfId="23904" xr:uid="{00000000-0005-0000-0000-0000C88A0000}"/>
    <cellStyle name="40 % - Markeringsfarve6 3 2 4 2 3 4" xfId="38891" xr:uid="{00000000-0005-0000-0000-0000C98A0000}"/>
    <cellStyle name="40 % - Markeringsfarve6 3 2 4 2 4" xfId="13353" xr:uid="{00000000-0005-0000-0000-0000CA8A0000}"/>
    <cellStyle name="40 % - Markeringsfarve6 3 2 4 2 4 2" xfId="29673" xr:uid="{00000000-0005-0000-0000-0000CB8A0000}"/>
    <cellStyle name="40 % - Markeringsfarve6 3 2 4 2 4 3" xfId="44638" xr:uid="{00000000-0005-0000-0000-0000CC8A0000}"/>
    <cellStyle name="40 % - Markeringsfarve6 3 2 4 2 5" xfId="22651" xr:uid="{00000000-0005-0000-0000-0000CD8A0000}"/>
    <cellStyle name="40 % - Markeringsfarve6 3 2 4 2 6" xfId="37639" xr:uid="{00000000-0005-0000-0000-0000CE8A0000}"/>
    <cellStyle name="40 % - Markeringsfarve6 3 2 4 3" xfId="5218" xr:uid="{00000000-0005-0000-0000-0000CF8A0000}"/>
    <cellStyle name="40 % - Markeringsfarve6 3 2 4 3 2" xfId="7858" xr:uid="{00000000-0005-0000-0000-0000D08A0000}"/>
    <cellStyle name="40 % - Markeringsfarve6 3 2 4 3 2 2" xfId="15346" xr:uid="{00000000-0005-0000-0000-0000D18A0000}"/>
    <cellStyle name="40 % - Markeringsfarve6 3 2 4 3 2 2 2" xfId="31661" xr:uid="{00000000-0005-0000-0000-0000D28A0000}"/>
    <cellStyle name="40 % - Markeringsfarve6 3 2 4 3 2 2 3" xfId="46625" xr:uid="{00000000-0005-0000-0000-0000D38A0000}"/>
    <cellStyle name="40 % - Markeringsfarve6 3 2 4 3 2 3" xfId="24639" xr:uid="{00000000-0005-0000-0000-0000D48A0000}"/>
    <cellStyle name="40 % - Markeringsfarve6 3 2 4 3 2 4" xfId="39626" xr:uid="{00000000-0005-0000-0000-0000D58A0000}"/>
    <cellStyle name="40 % - Markeringsfarve6 3 2 4 3 3" xfId="13355" xr:uid="{00000000-0005-0000-0000-0000D68A0000}"/>
    <cellStyle name="40 % - Markeringsfarve6 3 2 4 3 3 2" xfId="29675" xr:uid="{00000000-0005-0000-0000-0000D78A0000}"/>
    <cellStyle name="40 % - Markeringsfarve6 3 2 4 3 3 3" xfId="44640" xr:uid="{00000000-0005-0000-0000-0000D88A0000}"/>
    <cellStyle name="40 % - Markeringsfarve6 3 2 4 3 4" xfId="22653" xr:uid="{00000000-0005-0000-0000-0000D98A0000}"/>
    <cellStyle name="40 % - Markeringsfarve6 3 2 4 3 5" xfId="37641" xr:uid="{00000000-0005-0000-0000-0000DA8A0000}"/>
    <cellStyle name="40 % - Markeringsfarve6 3 2 4 4" xfId="5219" xr:uid="{00000000-0005-0000-0000-0000DB8A0000}"/>
    <cellStyle name="40 % - Markeringsfarve6 3 2 4 4 2" xfId="8944" xr:uid="{00000000-0005-0000-0000-0000DC8A0000}"/>
    <cellStyle name="40 % - Markeringsfarve6 3 2 4 4 2 2" xfId="16416" xr:uid="{00000000-0005-0000-0000-0000DD8A0000}"/>
    <cellStyle name="40 % - Markeringsfarve6 3 2 4 4 2 2 2" xfId="32731" xr:uid="{00000000-0005-0000-0000-0000DE8A0000}"/>
    <cellStyle name="40 % - Markeringsfarve6 3 2 4 4 2 2 3" xfId="47695" xr:uid="{00000000-0005-0000-0000-0000DF8A0000}"/>
    <cellStyle name="40 % - Markeringsfarve6 3 2 4 4 2 3" xfId="25709" xr:uid="{00000000-0005-0000-0000-0000E08A0000}"/>
    <cellStyle name="40 % - Markeringsfarve6 3 2 4 4 2 4" xfId="40696" xr:uid="{00000000-0005-0000-0000-0000E18A0000}"/>
    <cellStyle name="40 % - Markeringsfarve6 3 2 4 4 3" xfId="13356" xr:uid="{00000000-0005-0000-0000-0000E28A0000}"/>
    <cellStyle name="40 % - Markeringsfarve6 3 2 4 4 3 2" xfId="29676" xr:uid="{00000000-0005-0000-0000-0000E38A0000}"/>
    <cellStyle name="40 % - Markeringsfarve6 3 2 4 4 3 3" xfId="44641" xr:uid="{00000000-0005-0000-0000-0000E48A0000}"/>
    <cellStyle name="40 % - Markeringsfarve6 3 2 4 4 4" xfId="22654" xr:uid="{00000000-0005-0000-0000-0000E58A0000}"/>
    <cellStyle name="40 % - Markeringsfarve6 3 2 4 4 5" xfId="37642" xr:uid="{00000000-0005-0000-0000-0000E68A0000}"/>
    <cellStyle name="40 % - Markeringsfarve6 3 2 4 5" xfId="6726" xr:uid="{00000000-0005-0000-0000-0000E78A0000}"/>
    <cellStyle name="40 % - Markeringsfarve6 3 2 4 5 2" xfId="14222" xr:uid="{00000000-0005-0000-0000-0000E88A0000}"/>
    <cellStyle name="40 % - Markeringsfarve6 3 2 4 5 2 2" xfId="30537" xr:uid="{00000000-0005-0000-0000-0000E98A0000}"/>
    <cellStyle name="40 % - Markeringsfarve6 3 2 4 5 2 3" xfId="45501" xr:uid="{00000000-0005-0000-0000-0000EA8A0000}"/>
    <cellStyle name="40 % - Markeringsfarve6 3 2 4 5 3" xfId="23515" xr:uid="{00000000-0005-0000-0000-0000EB8A0000}"/>
    <cellStyle name="40 % - Markeringsfarve6 3 2 4 5 4" xfId="38502" xr:uid="{00000000-0005-0000-0000-0000EC8A0000}"/>
    <cellStyle name="40 % - Markeringsfarve6 3 2 4 6" xfId="13352" xr:uid="{00000000-0005-0000-0000-0000ED8A0000}"/>
    <cellStyle name="40 % - Markeringsfarve6 3 2 4 6 2" xfId="29672" xr:uid="{00000000-0005-0000-0000-0000EE8A0000}"/>
    <cellStyle name="40 % - Markeringsfarve6 3 2 4 6 3" xfId="44637" xr:uid="{00000000-0005-0000-0000-0000EF8A0000}"/>
    <cellStyle name="40 % - Markeringsfarve6 3 2 4 7" xfId="22650" xr:uid="{00000000-0005-0000-0000-0000F08A0000}"/>
    <cellStyle name="40 % - Markeringsfarve6 3 2 4 8" xfId="37638" xr:uid="{00000000-0005-0000-0000-0000F18A0000}"/>
    <cellStyle name="40 % - Markeringsfarve6 3 2 5" xfId="5220" xr:uid="{00000000-0005-0000-0000-0000F28A0000}"/>
    <cellStyle name="40 % - Markeringsfarve6 3 2 5 2" xfId="5221" xr:uid="{00000000-0005-0000-0000-0000F38A0000}"/>
    <cellStyle name="40 % - Markeringsfarve6 3 2 5 2 2" xfId="5222" xr:uid="{00000000-0005-0000-0000-0000F48A0000}"/>
    <cellStyle name="40 % - Markeringsfarve6 3 2 5 2 2 2" xfId="8699" xr:uid="{00000000-0005-0000-0000-0000F58A0000}"/>
    <cellStyle name="40 % - Markeringsfarve6 3 2 5 2 2 2 2" xfId="16178" xr:uid="{00000000-0005-0000-0000-0000F68A0000}"/>
    <cellStyle name="40 % - Markeringsfarve6 3 2 5 2 2 2 2 2" xfId="32493" xr:uid="{00000000-0005-0000-0000-0000F78A0000}"/>
    <cellStyle name="40 % - Markeringsfarve6 3 2 5 2 2 2 2 3" xfId="47457" xr:uid="{00000000-0005-0000-0000-0000F88A0000}"/>
    <cellStyle name="40 % - Markeringsfarve6 3 2 5 2 2 2 3" xfId="25471" xr:uid="{00000000-0005-0000-0000-0000F98A0000}"/>
    <cellStyle name="40 % - Markeringsfarve6 3 2 5 2 2 2 4" xfId="40458" xr:uid="{00000000-0005-0000-0000-0000FA8A0000}"/>
    <cellStyle name="40 % - Markeringsfarve6 3 2 5 2 2 3" xfId="13359" xr:uid="{00000000-0005-0000-0000-0000FB8A0000}"/>
    <cellStyle name="40 % - Markeringsfarve6 3 2 5 2 2 3 2" xfId="29679" xr:uid="{00000000-0005-0000-0000-0000FC8A0000}"/>
    <cellStyle name="40 % - Markeringsfarve6 3 2 5 2 2 3 3" xfId="44644" xr:uid="{00000000-0005-0000-0000-0000FD8A0000}"/>
    <cellStyle name="40 % - Markeringsfarve6 3 2 5 2 2 4" xfId="22657" xr:uid="{00000000-0005-0000-0000-0000FE8A0000}"/>
    <cellStyle name="40 % - Markeringsfarve6 3 2 5 2 2 5" xfId="37645" xr:uid="{00000000-0005-0000-0000-0000FF8A0000}"/>
    <cellStyle name="40 % - Markeringsfarve6 3 2 5 2 3" xfId="7218" xr:uid="{00000000-0005-0000-0000-0000008B0000}"/>
    <cellStyle name="40 % - Markeringsfarve6 3 2 5 2 3 2" xfId="14710" xr:uid="{00000000-0005-0000-0000-0000018B0000}"/>
    <cellStyle name="40 % - Markeringsfarve6 3 2 5 2 3 2 2" xfId="31025" xr:uid="{00000000-0005-0000-0000-0000028B0000}"/>
    <cellStyle name="40 % - Markeringsfarve6 3 2 5 2 3 2 3" xfId="45989" xr:uid="{00000000-0005-0000-0000-0000038B0000}"/>
    <cellStyle name="40 % - Markeringsfarve6 3 2 5 2 3 3" xfId="24003" xr:uid="{00000000-0005-0000-0000-0000048B0000}"/>
    <cellStyle name="40 % - Markeringsfarve6 3 2 5 2 3 4" xfId="38990" xr:uid="{00000000-0005-0000-0000-0000058B0000}"/>
    <cellStyle name="40 % - Markeringsfarve6 3 2 5 2 4" xfId="13358" xr:uid="{00000000-0005-0000-0000-0000068B0000}"/>
    <cellStyle name="40 % - Markeringsfarve6 3 2 5 2 4 2" xfId="29678" xr:uid="{00000000-0005-0000-0000-0000078B0000}"/>
    <cellStyle name="40 % - Markeringsfarve6 3 2 5 2 4 3" xfId="44643" xr:uid="{00000000-0005-0000-0000-0000088B0000}"/>
    <cellStyle name="40 % - Markeringsfarve6 3 2 5 2 5" xfId="22656" xr:uid="{00000000-0005-0000-0000-0000098B0000}"/>
    <cellStyle name="40 % - Markeringsfarve6 3 2 5 2 6" xfId="37644" xr:uid="{00000000-0005-0000-0000-00000A8B0000}"/>
    <cellStyle name="40 % - Markeringsfarve6 3 2 5 3" xfId="5223" xr:uid="{00000000-0005-0000-0000-00000B8B0000}"/>
    <cellStyle name="40 % - Markeringsfarve6 3 2 5 3 2" xfId="7975" xr:uid="{00000000-0005-0000-0000-00000C8B0000}"/>
    <cellStyle name="40 % - Markeringsfarve6 3 2 5 3 2 2" xfId="15463" xr:uid="{00000000-0005-0000-0000-00000D8B0000}"/>
    <cellStyle name="40 % - Markeringsfarve6 3 2 5 3 2 2 2" xfId="31778" xr:uid="{00000000-0005-0000-0000-00000E8B0000}"/>
    <cellStyle name="40 % - Markeringsfarve6 3 2 5 3 2 2 3" xfId="46742" xr:uid="{00000000-0005-0000-0000-00000F8B0000}"/>
    <cellStyle name="40 % - Markeringsfarve6 3 2 5 3 2 3" xfId="24756" xr:uid="{00000000-0005-0000-0000-0000108B0000}"/>
    <cellStyle name="40 % - Markeringsfarve6 3 2 5 3 2 4" xfId="39743" xr:uid="{00000000-0005-0000-0000-0000118B0000}"/>
    <cellStyle name="40 % - Markeringsfarve6 3 2 5 3 3" xfId="13360" xr:uid="{00000000-0005-0000-0000-0000128B0000}"/>
    <cellStyle name="40 % - Markeringsfarve6 3 2 5 3 3 2" xfId="29680" xr:uid="{00000000-0005-0000-0000-0000138B0000}"/>
    <cellStyle name="40 % - Markeringsfarve6 3 2 5 3 3 3" xfId="44645" xr:uid="{00000000-0005-0000-0000-0000148B0000}"/>
    <cellStyle name="40 % - Markeringsfarve6 3 2 5 3 4" xfId="22658" xr:uid="{00000000-0005-0000-0000-0000158B0000}"/>
    <cellStyle name="40 % - Markeringsfarve6 3 2 5 3 5" xfId="37646" xr:uid="{00000000-0005-0000-0000-0000168B0000}"/>
    <cellStyle name="40 % - Markeringsfarve6 3 2 5 4" xfId="5224" xr:uid="{00000000-0005-0000-0000-0000178B0000}"/>
    <cellStyle name="40 % - Markeringsfarve6 3 2 5 4 2" xfId="9250" xr:uid="{00000000-0005-0000-0000-0000188B0000}"/>
    <cellStyle name="40 % - Markeringsfarve6 3 2 5 4 2 2" xfId="16715" xr:uid="{00000000-0005-0000-0000-0000198B0000}"/>
    <cellStyle name="40 % - Markeringsfarve6 3 2 5 4 2 2 2" xfId="33030" xr:uid="{00000000-0005-0000-0000-00001A8B0000}"/>
    <cellStyle name="40 % - Markeringsfarve6 3 2 5 4 2 2 3" xfId="47994" xr:uid="{00000000-0005-0000-0000-00001B8B0000}"/>
    <cellStyle name="40 % - Markeringsfarve6 3 2 5 4 2 3" xfId="26008" xr:uid="{00000000-0005-0000-0000-00001C8B0000}"/>
    <cellStyle name="40 % - Markeringsfarve6 3 2 5 4 2 4" xfId="40995" xr:uid="{00000000-0005-0000-0000-00001D8B0000}"/>
    <cellStyle name="40 % - Markeringsfarve6 3 2 5 4 3" xfId="13361" xr:uid="{00000000-0005-0000-0000-00001E8B0000}"/>
    <cellStyle name="40 % - Markeringsfarve6 3 2 5 4 3 2" xfId="29681" xr:uid="{00000000-0005-0000-0000-00001F8B0000}"/>
    <cellStyle name="40 % - Markeringsfarve6 3 2 5 4 3 3" xfId="44646" xr:uid="{00000000-0005-0000-0000-0000208B0000}"/>
    <cellStyle name="40 % - Markeringsfarve6 3 2 5 4 4" xfId="22659" xr:uid="{00000000-0005-0000-0000-0000218B0000}"/>
    <cellStyle name="40 % - Markeringsfarve6 3 2 5 4 5" xfId="37647" xr:uid="{00000000-0005-0000-0000-0000228B0000}"/>
    <cellStyle name="40 % - Markeringsfarve6 3 2 5 5" xfId="6727" xr:uid="{00000000-0005-0000-0000-0000238B0000}"/>
    <cellStyle name="40 % - Markeringsfarve6 3 2 5 5 2" xfId="14223" xr:uid="{00000000-0005-0000-0000-0000248B0000}"/>
    <cellStyle name="40 % - Markeringsfarve6 3 2 5 5 2 2" xfId="30538" xr:uid="{00000000-0005-0000-0000-0000258B0000}"/>
    <cellStyle name="40 % - Markeringsfarve6 3 2 5 5 2 3" xfId="45502" xr:uid="{00000000-0005-0000-0000-0000268B0000}"/>
    <cellStyle name="40 % - Markeringsfarve6 3 2 5 5 3" xfId="23516" xr:uid="{00000000-0005-0000-0000-0000278B0000}"/>
    <cellStyle name="40 % - Markeringsfarve6 3 2 5 5 4" xfId="38503" xr:uid="{00000000-0005-0000-0000-0000288B0000}"/>
    <cellStyle name="40 % - Markeringsfarve6 3 2 5 6" xfId="13357" xr:uid="{00000000-0005-0000-0000-0000298B0000}"/>
    <cellStyle name="40 % - Markeringsfarve6 3 2 5 6 2" xfId="29677" xr:uid="{00000000-0005-0000-0000-00002A8B0000}"/>
    <cellStyle name="40 % - Markeringsfarve6 3 2 5 6 3" xfId="44642" xr:uid="{00000000-0005-0000-0000-00002B8B0000}"/>
    <cellStyle name="40 % - Markeringsfarve6 3 2 5 7" xfId="22655" xr:uid="{00000000-0005-0000-0000-00002C8B0000}"/>
    <cellStyle name="40 % - Markeringsfarve6 3 2 5 8" xfId="37643" xr:uid="{00000000-0005-0000-0000-00002D8B0000}"/>
    <cellStyle name="40 % - Markeringsfarve6 3 2 6" xfId="5225" xr:uid="{00000000-0005-0000-0000-00002E8B0000}"/>
    <cellStyle name="40 % - Markeringsfarve6 3 2 6 2" xfId="5226" xr:uid="{00000000-0005-0000-0000-00002F8B0000}"/>
    <cellStyle name="40 % - Markeringsfarve6 3 2 6 2 2" xfId="5227" xr:uid="{00000000-0005-0000-0000-0000308B0000}"/>
    <cellStyle name="40 % - Markeringsfarve6 3 2 6 2 2 2" xfId="8856" xr:uid="{00000000-0005-0000-0000-0000318B0000}"/>
    <cellStyle name="40 % - Markeringsfarve6 3 2 6 2 2 2 2" xfId="16335" xr:uid="{00000000-0005-0000-0000-0000328B0000}"/>
    <cellStyle name="40 % - Markeringsfarve6 3 2 6 2 2 2 2 2" xfId="32650" xr:uid="{00000000-0005-0000-0000-0000338B0000}"/>
    <cellStyle name="40 % - Markeringsfarve6 3 2 6 2 2 2 2 3" xfId="47614" xr:uid="{00000000-0005-0000-0000-0000348B0000}"/>
    <cellStyle name="40 % - Markeringsfarve6 3 2 6 2 2 2 3" xfId="25628" xr:uid="{00000000-0005-0000-0000-0000358B0000}"/>
    <cellStyle name="40 % - Markeringsfarve6 3 2 6 2 2 2 4" xfId="40615" xr:uid="{00000000-0005-0000-0000-0000368B0000}"/>
    <cellStyle name="40 % - Markeringsfarve6 3 2 6 2 2 3" xfId="13364" xr:uid="{00000000-0005-0000-0000-0000378B0000}"/>
    <cellStyle name="40 % - Markeringsfarve6 3 2 6 2 2 3 2" xfId="29684" xr:uid="{00000000-0005-0000-0000-0000388B0000}"/>
    <cellStyle name="40 % - Markeringsfarve6 3 2 6 2 2 3 3" xfId="44649" xr:uid="{00000000-0005-0000-0000-0000398B0000}"/>
    <cellStyle name="40 % - Markeringsfarve6 3 2 6 2 2 4" xfId="22662" xr:uid="{00000000-0005-0000-0000-00003A8B0000}"/>
    <cellStyle name="40 % - Markeringsfarve6 3 2 6 2 2 5" xfId="37650" xr:uid="{00000000-0005-0000-0000-00003B8B0000}"/>
    <cellStyle name="40 % - Markeringsfarve6 3 2 6 2 3" xfId="7349" xr:uid="{00000000-0005-0000-0000-00003C8B0000}"/>
    <cellStyle name="40 % - Markeringsfarve6 3 2 6 2 3 2" xfId="14841" xr:uid="{00000000-0005-0000-0000-00003D8B0000}"/>
    <cellStyle name="40 % - Markeringsfarve6 3 2 6 2 3 2 2" xfId="31156" xr:uid="{00000000-0005-0000-0000-00003E8B0000}"/>
    <cellStyle name="40 % - Markeringsfarve6 3 2 6 2 3 2 3" xfId="46120" xr:uid="{00000000-0005-0000-0000-00003F8B0000}"/>
    <cellStyle name="40 % - Markeringsfarve6 3 2 6 2 3 3" xfId="24134" xr:uid="{00000000-0005-0000-0000-0000408B0000}"/>
    <cellStyle name="40 % - Markeringsfarve6 3 2 6 2 3 4" xfId="39121" xr:uid="{00000000-0005-0000-0000-0000418B0000}"/>
    <cellStyle name="40 % - Markeringsfarve6 3 2 6 2 4" xfId="13363" xr:uid="{00000000-0005-0000-0000-0000428B0000}"/>
    <cellStyle name="40 % - Markeringsfarve6 3 2 6 2 4 2" xfId="29683" xr:uid="{00000000-0005-0000-0000-0000438B0000}"/>
    <cellStyle name="40 % - Markeringsfarve6 3 2 6 2 4 3" xfId="44648" xr:uid="{00000000-0005-0000-0000-0000448B0000}"/>
    <cellStyle name="40 % - Markeringsfarve6 3 2 6 2 5" xfId="22661" xr:uid="{00000000-0005-0000-0000-0000458B0000}"/>
    <cellStyle name="40 % - Markeringsfarve6 3 2 6 2 6" xfId="37649" xr:uid="{00000000-0005-0000-0000-0000468B0000}"/>
    <cellStyle name="40 % - Markeringsfarve6 3 2 6 3" xfId="5228" xr:uid="{00000000-0005-0000-0000-0000478B0000}"/>
    <cellStyle name="40 % - Markeringsfarve6 3 2 6 3 2" xfId="8133" xr:uid="{00000000-0005-0000-0000-0000488B0000}"/>
    <cellStyle name="40 % - Markeringsfarve6 3 2 6 3 2 2" xfId="15621" xr:uid="{00000000-0005-0000-0000-0000498B0000}"/>
    <cellStyle name="40 % - Markeringsfarve6 3 2 6 3 2 2 2" xfId="31936" xr:uid="{00000000-0005-0000-0000-00004A8B0000}"/>
    <cellStyle name="40 % - Markeringsfarve6 3 2 6 3 2 2 3" xfId="46900" xr:uid="{00000000-0005-0000-0000-00004B8B0000}"/>
    <cellStyle name="40 % - Markeringsfarve6 3 2 6 3 2 3" xfId="24914" xr:uid="{00000000-0005-0000-0000-00004C8B0000}"/>
    <cellStyle name="40 % - Markeringsfarve6 3 2 6 3 2 4" xfId="39901" xr:uid="{00000000-0005-0000-0000-00004D8B0000}"/>
    <cellStyle name="40 % - Markeringsfarve6 3 2 6 3 3" xfId="13365" xr:uid="{00000000-0005-0000-0000-00004E8B0000}"/>
    <cellStyle name="40 % - Markeringsfarve6 3 2 6 3 3 2" xfId="29685" xr:uid="{00000000-0005-0000-0000-00004F8B0000}"/>
    <cellStyle name="40 % - Markeringsfarve6 3 2 6 3 3 3" xfId="44650" xr:uid="{00000000-0005-0000-0000-0000508B0000}"/>
    <cellStyle name="40 % - Markeringsfarve6 3 2 6 3 4" xfId="22663" xr:uid="{00000000-0005-0000-0000-0000518B0000}"/>
    <cellStyle name="40 % - Markeringsfarve6 3 2 6 3 5" xfId="37651" xr:uid="{00000000-0005-0000-0000-0000528B0000}"/>
    <cellStyle name="40 % - Markeringsfarve6 3 2 6 4" xfId="5229" xr:uid="{00000000-0005-0000-0000-0000538B0000}"/>
    <cellStyle name="40 % - Markeringsfarve6 3 2 6 4 2" xfId="8899" xr:uid="{00000000-0005-0000-0000-0000548B0000}"/>
    <cellStyle name="40 % - Markeringsfarve6 3 2 6 4 2 2" xfId="16374" xr:uid="{00000000-0005-0000-0000-0000558B0000}"/>
    <cellStyle name="40 % - Markeringsfarve6 3 2 6 4 2 2 2" xfId="32689" xr:uid="{00000000-0005-0000-0000-0000568B0000}"/>
    <cellStyle name="40 % - Markeringsfarve6 3 2 6 4 2 2 3" xfId="47653" xr:uid="{00000000-0005-0000-0000-0000578B0000}"/>
    <cellStyle name="40 % - Markeringsfarve6 3 2 6 4 2 3" xfId="25667" xr:uid="{00000000-0005-0000-0000-0000588B0000}"/>
    <cellStyle name="40 % - Markeringsfarve6 3 2 6 4 2 4" xfId="40654" xr:uid="{00000000-0005-0000-0000-0000598B0000}"/>
    <cellStyle name="40 % - Markeringsfarve6 3 2 6 4 3" xfId="13366" xr:uid="{00000000-0005-0000-0000-00005A8B0000}"/>
    <cellStyle name="40 % - Markeringsfarve6 3 2 6 4 3 2" xfId="29686" xr:uid="{00000000-0005-0000-0000-00005B8B0000}"/>
    <cellStyle name="40 % - Markeringsfarve6 3 2 6 4 3 3" xfId="44651" xr:uid="{00000000-0005-0000-0000-00005C8B0000}"/>
    <cellStyle name="40 % - Markeringsfarve6 3 2 6 4 4" xfId="22664" xr:uid="{00000000-0005-0000-0000-00005D8B0000}"/>
    <cellStyle name="40 % - Markeringsfarve6 3 2 6 4 5" xfId="37652" xr:uid="{00000000-0005-0000-0000-00005E8B0000}"/>
    <cellStyle name="40 % - Markeringsfarve6 3 2 6 5" xfId="6728" xr:uid="{00000000-0005-0000-0000-00005F8B0000}"/>
    <cellStyle name="40 % - Markeringsfarve6 3 2 6 5 2" xfId="14224" xr:uid="{00000000-0005-0000-0000-0000608B0000}"/>
    <cellStyle name="40 % - Markeringsfarve6 3 2 6 5 2 2" xfId="30539" xr:uid="{00000000-0005-0000-0000-0000618B0000}"/>
    <cellStyle name="40 % - Markeringsfarve6 3 2 6 5 2 3" xfId="45503" xr:uid="{00000000-0005-0000-0000-0000628B0000}"/>
    <cellStyle name="40 % - Markeringsfarve6 3 2 6 5 3" xfId="23517" xr:uid="{00000000-0005-0000-0000-0000638B0000}"/>
    <cellStyle name="40 % - Markeringsfarve6 3 2 6 5 4" xfId="38504" xr:uid="{00000000-0005-0000-0000-0000648B0000}"/>
    <cellStyle name="40 % - Markeringsfarve6 3 2 6 6" xfId="13362" xr:uid="{00000000-0005-0000-0000-0000658B0000}"/>
    <cellStyle name="40 % - Markeringsfarve6 3 2 6 6 2" xfId="29682" xr:uid="{00000000-0005-0000-0000-0000668B0000}"/>
    <cellStyle name="40 % - Markeringsfarve6 3 2 6 6 3" xfId="44647" xr:uid="{00000000-0005-0000-0000-0000678B0000}"/>
    <cellStyle name="40 % - Markeringsfarve6 3 2 6 7" xfId="22660" xr:uid="{00000000-0005-0000-0000-0000688B0000}"/>
    <cellStyle name="40 % - Markeringsfarve6 3 2 6 8" xfId="37648" xr:uid="{00000000-0005-0000-0000-0000698B0000}"/>
    <cellStyle name="40 % - Markeringsfarve6 3 2 7" xfId="5230" xr:uid="{00000000-0005-0000-0000-00006A8B0000}"/>
    <cellStyle name="40 % - Markeringsfarve6 3 2 7 2" xfId="5231" xr:uid="{00000000-0005-0000-0000-00006B8B0000}"/>
    <cellStyle name="40 % - Markeringsfarve6 3 2 7 2 2" xfId="8225" xr:uid="{00000000-0005-0000-0000-00006C8B0000}"/>
    <cellStyle name="40 % - Markeringsfarve6 3 2 7 2 2 2" xfId="15704" xr:uid="{00000000-0005-0000-0000-00006D8B0000}"/>
    <cellStyle name="40 % - Markeringsfarve6 3 2 7 2 2 2 2" xfId="32019" xr:uid="{00000000-0005-0000-0000-00006E8B0000}"/>
    <cellStyle name="40 % - Markeringsfarve6 3 2 7 2 2 2 3" xfId="46983" xr:uid="{00000000-0005-0000-0000-00006F8B0000}"/>
    <cellStyle name="40 % - Markeringsfarve6 3 2 7 2 2 3" xfId="24997" xr:uid="{00000000-0005-0000-0000-0000708B0000}"/>
    <cellStyle name="40 % - Markeringsfarve6 3 2 7 2 2 4" xfId="39984" xr:uid="{00000000-0005-0000-0000-0000718B0000}"/>
    <cellStyle name="40 % - Markeringsfarve6 3 2 7 2 3" xfId="13368" xr:uid="{00000000-0005-0000-0000-0000728B0000}"/>
    <cellStyle name="40 % - Markeringsfarve6 3 2 7 2 3 2" xfId="29688" xr:uid="{00000000-0005-0000-0000-0000738B0000}"/>
    <cellStyle name="40 % - Markeringsfarve6 3 2 7 2 3 3" xfId="44653" xr:uid="{00000000-0005-0000-0000-0000748B0000}"/>
    <cellStyle name="40 % - Markeringsfarve6 3 2 7 2 4" xfId="22666" xr:uid="{00000000-0005-0000-0000-0000758B0000}"/>
    <cellStyle name="40 % - Markeringsfarve6 3 2 7 2 5" xfId="37654" xr:uid="{00000000-0005-0000-0000-0000768B0000}"/>
    <cellStyle name="40 % - Markeringsfarve6 3 2 7 3" xfId="6818" xr:uid="{00000000-0005-0000-0000-0000778B0000}"/>
    <cellStyle name="40 % - Markeringsfarve6 3 2 7 3 2" xfId="14313" xr:uid="{00000000-0005-0000-0000-0000788B0000}"/>
    <cellStyle name="40 % - Markeringsfarve6 3 2 7 3 2 2" xfId="30628" xr:uid="{00000000-0005-0000-0000-0000798B0000}"/>
    <cellStyle name="40 % - Markeringsfarve6 3 2 7 3 2 3" xfId="45592" xr:uid="{00000000-0005-0000-0000-00007A8B0000}"/>
    <cellStyle name="40 % - Markeringsfarve6 3 2 7 3 3" xfId="23606" xr:uid="{00000000-0005-0000-0000-00007B8B0000}"/>
    <cellStyle name="40 % - Markeringsfarve6 3 2 7 3 4" xfId="38593" xr:uid="{00000000-0005-0000-0000-00007C8B0000}"/>
    <cellStyle name="40 % - Markeringsfarve6 3 2 7 4" xfId="13367" xr:uid="{00000000-0005-0000-0000-00007D8B0000}"/>
    <cellStyle name="40 % - Markeringsfarve6 3 2 7 4 2" xfId="29687" xr:uid="{00000000-0005-0000-0000-00007E8B0000}"/>
    <cellStyle name="40 % - Markeringsfarve6 3 2 7 4 3" xfId="44652" xr:uid="{00000000-0005-0000-0000-00007F8B0000}"/>
    <cellStyle name="40 % - Markeringsfarve6 3 2 7 5" xfId="22665" xr:uid="{00000000-0005-0000-0000-0000808B0000}"/>
    <cellStyle name="40 % - Markeringsfarve6 3 2 7 6" xfId="37653" xr:uid="{00000000-0005-0000-0000-0000818B0000}"/>
    <cellStyle name="40 % - Markeringsfarve6 3 2 8" xfId="5232" xr:uid="{00000000-0005-0000-0000-0000828B0000}"/>
    <cellStyle name="40 % - Markeringsfarve6 3 2 8 2" xfId="7453" xr:uid="{00000000-0005-0000-0000-0000838B0000}"/>
    <cellStyle name="40 % - Markeringsfarve6 3 2 8 2 2" xfId="14942" xr:uid="{00000000-0005-0000-0000-0000848B0000}"/>
    <cellStyle name="40 % - Markeringsfarve6 3 2 8 2 2 2" xfId="31257" xr:uid="{00000000-0005-0000-0000-0000858B0000}"/>
    <cellStyle name="40 % - Markeringsfarve6 3 2 8 2 2 3" xfId="46221" xr:uid="{00000000-0005-0000-0000-0000868B0000}"/>
    <cellStyle name="40 % - Markeringsfarve6 3 2 8 2 3" xfId="24235" xr:uid="{00000000-0005-0000-0000-0000878B0000}"/>
    <cellStyle name="40 % - Markeringsfarve6 3 2 8 2 4" xfId="39222" xr:uid="{00000000-0005-0000-0000-0000888B0000}"/>
    <cellStyle name="40 % - Markeringsfarve6 3 2 8 3" xfId="13369" xr:uid="{00000000-0005-0000-0000-0000898B0000}"/>
    <cellStyle name="40 % - Markeringsfarve6 3 2 8 3 2" xfId="29689" xr:uid="{00000000-0005-0000-0000-00008A8B0000}"/>
    <cellStyle name="40 % - Markeringsfarve6 3 2 8 3 3" xfId="44654" xr:uid="{00000000-0005-0000-0000-00008B8B0000}"/>
    <cellStyle name="40 % - Markeringsfarve6 3 2 8 4" xfId="22667" xr:uid="{00000000-0005-0000-0000-00008C8B0000}"/>
    <cellStyle name="40 % - Markeringsfarve6 3 2 8 5" xfId="37655" xr:uid="{00000000-0005-0000-0000-00008D8B0000}"/>
    <cellStyle name="40 % - Markeringsfarve6 3 2 9" xfId="5233" xr:uid="{00000000-0005-0000-0000-00008E8B0000}"/>
    <cellStyle name="40 % - Markeringsfarve6 3 2 9 2" xfId="9342" xr:uid="{00000000-0005-0000-0000-00008F8B0000}"/>
    <cellStyle name="40 % - Markeringsfarve6 3 2 9 2 2" xfId="16802" xr:uid="{00000000-0005-0000-0000-0000908B0000}"/>
    <cellStyle name="40 % - Markeringsfarve6 3 2 9 2 2 2" xfId="33117" xr:uid="{00000000-0005-0000-0000-0000918B0000}"/>
    <cellStyle name="40 % - Markeringsfarve6 3 2 9 2 2 3" xfId="48081" xr:uid="{00000000-0005-0000-0000-0000928B0000}"/>
    <cellStyle name="40 % - Markeringsfarve6 3 2 9 2 3" xfId="26095" xr:uid="{00000000-0005-0000-0000-0000938B0000}"/>
    <cellStyle name="40 % - Markeringsfarve6 3 2 9 2 4" xfId="41082" xr:uid="{00000000-0005-0000-0000-0000948B0000}"/>
    <cellStyle name="40 % - Markeringsfarve6 3 2 9 3" xfId="13370" xr:uid="{00000000-0005-0000-0000-0000958B0000}"/>
    <cellStyle name="40 % - Markeringsfarve6 3 2 9 3 2" xfId="29690" xr:uid="{00000000-0005-0000-0000-0000968B0000}"/>
    <cellStyle name="40 % - Markeringsfarve6 3 2 9 3 3" xfId="44655" xr:uid="{00000000-0005-0000-0000-0000978B0000}"/>
    <cellStyle name="40 % - Markeringsfarve6 3 2 9 4" xfId="22668" xr:uid="{00000000-0005-0000-0000-0000988B0000}"/>
    <cellStyle name="40 % - Markeringsfarve6 3 2 9 5" xfId="37656" xr:uid="{00000000-0005-0000-0000-0000998B0000}"/>
    <cellStyle name="40 % - Markeringsfarve6 3 3" xfId="5234" xr:uid="{00000000-0005-0000-0000-00009A8B0000}"/>
    <cellStyle name="40 % - Markeringsfarve6 3 3 10" xfId="6729" xr:uid="{00000000-0005-0000-0000-00009B8B0000}"/>
    <cellStyle name="40 % - Markeringsfarve6 3 3 10 2" xfId="14225" xr:uid="{00000000-0005-0000-0000-00009C8B0000}"/>
    <cellStyle name="40 % - Markeringsfarve6 3 3 10 2 2" xfId="30540" xr:uid="{00000000-0005-0000-0000-00009D8B0000}"/>
    <cellStyle name="40 % - Markeringsfarve6 3 3 10 2 3" xfId="45504" xr:uid="{00000000-0005-0000-0000-00009E8B0000}"/>
    <cellStyle name="40 % - Markeringsfarve6 3 3 10 3" xfId="23518" xr:uid="{00000000-0005-0000-0000-00009F8B0000}"/>
    <cellStyle name="40 % - Markeringsfarve6 3 3 10 4" xfId="38505" xr:uid="{00000000-0005-0000-0000-0000A08B0000}"/>
    <cellStyle name="40 % - Markeringsfarve6 3 3 11" xfId="13371" xr:uid="{00000000-0005-0000-0000-0000A18B0000}"/>
    <cellStyle name="40 % - Markeringsfarve6 3 3 11 2" xfId="29691" xr:uid="{00000000-0005-0000-0000-0000A28B0000}"/>
    <cellStyle name="40 % - Markeringsfarve6 3 3 11 3" xfId="44656" xr:uid="{00000000-0005-0000-0000-0000A38B0000}"/>
    <cellStyle name="40 % - Markeringsfarve6 3 3 12" xfId="22669" xr:uid="{00000000-0005-0000-0000-0000A48B0000}"/>
    <cellStyle name="40 % - Markeringsfarve6 3 3 13" xfId="37657" xr:uid="{00000000-0005-0000-0000-0000A58B0000}"/>
    <cellStyle name="40 % - Markeringsfarve6 3 3 2" xfId="5235" xr:uid="{00000000-0005-0000-0000-0000A68B0000}"/>
    <cellStyle name="40 % - Markeringsfarve6 3 3 2 2" xfId="5236" xr:uid="{00000000-0005-0000-0000-0000A78B0000}"/>
    <cellStyle name="40 % - Markeringsfarve6 3 3 2 2 2" xfId="5237" xr:uid="{00000000-0005-0000-0000-0000A88B0000}"/>
    <cellStyle name="40 % - Markeringsfarve6 3 3 2 2 2 2" xfId="8383" xr:uid="{00000000-0005-0000-0000-0000A98B0000}"/>
    <cellStyle name="40 % - Markeringsfarve6 3 3 2 2 2 2 2" xfId="15862" xr:uid="{00000000-0005-0000-0000-0000AA8B0000}"/>
    <cellStyle name="40 % - Markeringsfarve6 3 3 2 2 2 2 2 2" xfId="32177" xr:uid="{00000000-0005-0000-0000-0000AB8B0000}"/>
    <cellStyle name="40 % - Markeringsfarve6 3 3 2 2 2 2 2 3" xfId="47141" xr:uid="{00000000-0005-0000-0000-0000AC8B0000}"/>
    <cellStyle name="40 % - Markeringsfarve6 3 3 2 2 2 2 3" xfId="25155" xr:uid="{00000000-0005-0000-0000-0000AD8B0000}"/>
    <cellStyle name="40 % - Markeringsfarve6 3 3 2 2 2 2 4" xfId="40142" xr:uid="{00000000-0005-0000-0000-0000AE8B0000}"/>
    <cellStyle name="40 % - Markeringsfarve6 3 3 2 2 2 3" xfId="13374" xr:uid="{00000000-0005-0000-0000-0000AF8B0000}"/>
    <cellStyle name="40 % - Markeringsfarve6 3 3 2 2 2 3 2" xfId="29694" xr:uid="{00000000-0005-0000-0000-0000B08B0000}"/>
    <cellStyle name="40 % - Markeringsfarve6 3 3 2 2 2 3 3" xfId="44659" xr:uid="{00000000-0005-0000-0000-0000B18B0000}"/>
    <cellStyle name="40 % - Markeringsfarve6 3 3 2 2 2 4" xfId="22672" xr:uid="{00000000-0005-0000-0000-0000B28B0000}"/>
    <cellStyle name="40 % - Markeringsfarve6 3 3 2 2 2 5" xfId="37660" xr:uid="{00000000-0005-0000-0000-0000B38B0000}"/>
    <cellStyle name="40 % - Markeringsfarve6 3 3 2 2 3" xfId="6950" xr:uid="{00000000-0005-0000-0000-0000B48B0000}"/>
    <cellStyle name="40 % - Markeringsfarve6 3 3 2 2 3 2" xfId="14445" xr:uid="{00000000-0005-0000-0000-0000B58B0000}"/>
    <cellStyle name="40 % - Markeringsfarve6 3 3 2 2 3 2 2" xfId="30760" xr:uid="{00000000-0005-0000-0000-0000B68B0000}"/>
    <cellStyle name="40 % - Markeringsfarve6 3 3 2 2 3 2 3" xfId="45724" xr:uid="{00000000-0005-0000-0000-0000B78B0000}"/>
    <cellStyle name="40 % - Markeringsfarve6 3 3 2 2 3 3" xfId="23738" xr:uid="{00000000-0005-0000-0000-0000B88B0000}"/>
    <cellStyle name="40 % - Markeringsfarve6 3 3 2 2 3 4" xfId="38725" xr:uid="{00000000-0005-0000-0000-0000B98B0000}"/>
    <cellStyle name="40 % - Markeringsfarve6 3 3 2 2 4" xfId="13373" xr:uid="{00000000-0005-0000-0000-0000BA8B0000}"/>
    <cellStyle name="40 % - Markeringsfarve6 3 3 2 2 4 2" xfId="29693" xr:uid="{00000000-0005-0000-0000-0000BB8B0000}"/>
    <cellStyle name="40 % - Markeringsfarve6 3 3 2 2 4 3" xfId="44658" xr:uid="{00000000-0005-0000-0000-0000BC8B0000}"/>
    <cellStyle name="40 % - Markeringsfarve6 3 3 2 2 5" xfId="22671" xr:uid="{00000000-0005-0000-0000-0000BD8B0000}"/>
    <cellStyle name="40 % - Markeringsfarve6 3 3 2 2 6" xfId="37659" xr:uid="{00000000-0005-0000-0000-0000BE8B0000}"/>
    <cellStyle name="40 % - Markeringsfarve6 3 3 2 3" xfId="5238" xr:uid="{00000000-0005-0000-0000-0000BF8B0000}"/>
    <cellStyle name="40 % - Markeringsfarve6 3 3 2 3 2" xfId="7613" xr:uid="{00000000-0005-0000-0000-0000C08B0000}"/>
    <cellStyle name="40 % - Markeringsfarve6 3 3 2 3 2 2" xfId="15102" xr:uid="{00000000-0005-0000-0000-0000C18B0000}"/>
    <cellStyle name="40 % - Markeringsfarve6 3 3 2 3 2 2 2" xfId="31417" xr:uid="{00000000-0005-0000-0000-0000C28B0000}"/>
    <cellStyle name="40 % - Markeringsfarve6 3 3 2 3 2 2 3" xfId="46381" xr:uid="{00000000-0005-0000-0000-0000C38B0000}"/>
    <cellStyle name="40 % - Markeringsfarve6 3 3 2 3 2 3" xfId="24395" xr:uid="{00000000-0005-0000-0000-0000C48B0000}"/>
    <cellStyle name="40 % - Markeringsfarve6 3 3 2 3 2 4" xfId="39382" xr:uid="{00000000-0005-0000-0000-0000C58B0000}"/>
    <cellStyle name="40 % - Markeringsfarve6 3 3 2 3 3" xfId="13375" xr:uid="{00000000-0005-0000-0000-0000C68B0000}"/>
    <cellStyle name="40 % - Markeringsfarve6 3 3 2 3 3 2" xfId="29695" xr:uid="{00000000-0005-0000-0000-0000C78B0000}"/>
    <cellStyle name="40 % - Markeringsfarve6 3 3 2 3 3 3" xfId="44660" xr:uid="{00000000-0005-0000-0000-0000C88B0000}"/>
    <cellStyle name="40 % - Markeringsfarve6 3 3 2 3 4" xfId="22673" xr:uid="{00000000-0005-0000-0000-0000C98B0000}"/>
    <cellStyle name="40 % - Markeringsfarve6 3 3 2 3 5" xfId="37661" xr:uid="{00000000-0005-0000-0000-0000CA8B0000}"/>
    <cellStyle name="40 % - Markeringsfarve6 3 3 2 4" xfId="5239" xr:uid="{00000000-0005-0000-0000-0000CB8B0000}"/>
    <cellStyle name="40 % - Markeringsfarve6 3 3 2 4 2" xfId="9431" xr:uid="{00000000-0005-0000-0000-0000CC8B0000}"/>
    <cellStyle name="40 % - Markeringsfarve6 3 3 2 4 2 2" xfId="16885" xr:uid="{00000000-0005-0000-0000-0000CD8B0000}"/>
    <cellStyle name="40 % - Markeringsfarve6 3 3 2 4 2 2 2" xfId="33200" xr:uid="{00000000-0005-0000-0000-0000CE8B0000}"/>
    <cellStyle name="40 % - Markeringsfarve6 3 3 2 4 2 2 3" xfId="48164" xr:uid="{00000000-0005-0000-0000-0000CF8B0000}"/>
    <cellStyle name="40 % - Markeringsfarve6 3 3 2 4 2 3" xfId="26178" xr:uid="{00000000-0005-0000-0000-0000D08B0000}"/>
    <cellStyle name="40 % - Markeringsfarve6 3 3 2 4 2 4" xfId="41165" xr:uid="{00000000-0005-0000-0000-0000D18B0000}"/>
    <cellStyle name="40 % - Markeringsfarve6 3 3 2 4 3" xfId="13376" xr:uid="{00000000-0005-0000-0000-0000D28B0000}"/>
    <cellStyle name="40 % - Markeringsfarve6 3 3 2 4 3 2" xfId="29696" xr:uid="{00000000-0005-0000-0000-0000D38B0000}"/>
    <cellStyle name="40 % - Markeringsfarve6 3 3 2 4 3 3" xfId="44661" xr:uid="{00000000-0005-0000-0000-0000D48B0000}"/>
    <cellStyle name="40 % - Markeringsfarve6 3 3 2 4 4" xfId="22674" xr:uid="{00000000-0005-0000-0000-0000D58B0000}"/>
    <cellStyle name="40 % - Markeringsfarve6 3 3 2 4 5" xfId="37662" xr:uid="{00000000-0005-0000-0000-0000D68B0000}"/>
    <cellStyle name="40 % - Markeringsfarve6 3 3 2 5" xfId="6730" xr:uid="{00000000-0005-0000-0000-0000D78B0000}"/>
    <cellStyle name="40 % - Markeringsfarve6 3 3 2 5 2" xfId="14226" xr:uid="{00000000-0005-0000-0000-0000D88B0000}"/>
    <cellStyle name="40 % - Markeringsfarve6 3 3 2 5 2 2" xfId="30541" xr:uid="{00000000-0005-0000-0000-0000D98B0000}"/>
    <cellStyle name="40 % - Markeringsfarve6 3 3 2 5 2 3" xfId="45505" xr:uid="{00000000-0005-0000-0000-0000DA8B0000}"/>
    <cellStyle name="40 % - Markeringsfarve6 3 3 2 5 3" xfId="23519" xr:uid="{00000000-0005-0000-0000-0000DB8B0000}"/>
    <cellStyle name="40 % - Markeringsfarve6 3 3 2 5 4" xfId="38506" xr:uid="{00000000-0005-0000-0000-0000DC8B0000}"/>
    <cellStyle name="40 % - Markeringsfarve6 3 3 2 6" xfId="13372" xr:uid="{00000000-0005-0000-0000-0000DD8B0000}"/>
    <cellStyle name="40 % - Markeringsfarve6 3 3 2 6 2" xfId="29692" xr:uid="{00000000-0005-0000-0000-0000DE8B0000}"/>
    <cellStyle name="40 % - Markeringsfarve6 3 3 2 6 3" xfId="44657" xr:uid="{00000000-0005-0000-0000-0000DF8B0000}"/>
    <cellStyle name="40 % - Markeringsfarve6 3 3 2 7" xfId="22670" xr:uid="{00000000-0005-0000-0000-0000E08B0000}"/>
    <cellStyle name="40 % - Markeringsfarve6 3 3 2 8" xfId="37658" xr:uid="{00000000-0005-0000-0000-0000E18B0000}"/>
    <cellStyle name="40 % - Markeringsfarve6 3 3 3" xfId="5240" xr:uid="{00000000-0005-0000-0000-0000E28B0000}"/>
    <cellStyle name="40 % - Markeringsfarve6 3 3 3 2" xfId="5241" xr:uid="{00000000-0005-0000-0000-0000E38B0000}"/>
    <cellStyle name="40 % - Markeringsfarve6 3 3 3 2 2" xfId="5242" xr:uid="{00000000-0005-0000-0000-0000E48B0000}"/>
    <cellStyle name="40 % - Markeringsfarve6 3 3 3 2 2 2" xfId="8503" xr:uid="{00000000-0005-0000-0000-0000E58B0000}"/>
    <cellStyle name="40 % - Markeringsfarve6 3 3 3 2 2 2 2" xfId="15982" xr:uid="{00000000-0005-0000-0000-0000E68B0000}"/>
    <cellStyle name="40 % - Markeringsfarve6 3 3 3 2 2 2 2 2" xfId="32297" xr:uid="{00000000-0005-0000-0000-0000E78B0000}"/>
    <cellStyle name="40 % - Markeringsfarve6 3 3 3 2 2 2 2 3" xfId="47261" xr:uid="{00000000-0005-0000-0000-0000E88B0000}"/>
    <cellStyle name="40 % - Markeringsfarve6 3 3 3 2 2 2 3" xfId="25275" xr:uid="{00000000-0005-0000-0000-0000E98B0000}"/>
    <cellStyle name="40 % - Markeringsfarve6 3 3 3 2 2 2 4" xfId="40262" xr:uid="{00000000-0005-0000-0000-0000EA8B0000}"/>
    <cellStyle name="40 % - Markeringsfarve6 3 3 3 2 2 3" xfId="13379" xr:uid="{00000000-0005-0000-0000-0000EB8B0000}"/>
    <cellStyle name="40 % - Markeringsfarve6 3 3 3 2 2 3 2" xfId="29699" xr:uid="{00000000-0005-0000-0000-0000EC8B0000}"/>
    <cellStyle name="40 % - Markeringsfarve6 3 3 3 2 2 3 3" xfId="44664" xr:uid="{00000000-0005-0000-0000-0000ED8B0000}"/>
    <cellStyle name="40 % - Markeringsfarve6 3 3 3 2 2 4" xfId="22677" xr:uid="{00000000-0005-0000-0000-0000EE8B0000}"/>
    <cellStyle name="40 % - Markeringsfarve6 3 3 3 2 2 5" xfId="37665" xr:uid="{00000000-0005-0000-0000-0000EF8B0000}"/>
    <cellStyle name="40 % - Markeringsfarve6 3 3 3 2 3" xfId="7049" xr:uid="{00000000-0005-0000-0000-0000F08B0000}"/>
    <cellStyle name="40 % - Markeringsfarve6 3 3 3 2 3 2" xfId="14544" xr:uid="{00000000-0005-0000-0000-0000F18B0000}"/>
    <cellStyle name="40 % - Markeringsfarve6 3 3 3 2 3 2 2" xfId="30859" xr:uid="{00000000-0005-0000-0000-0000F28B0000}"/>
    <cellStyle name="40 % - Markeringsfarve6 3 3 3 2 3 2 3" xfId="45823" xr:uid="{00000000-0005-0000-0000-0000F38B0000}"/>
    <cellStyle name="40 % - Markeringsfarve6 3 3 3 2 3 3" xfId="23837" xr:uid="{00000000-0005-0000-0000-0000F48B0000}"/>
    <cellStyle name="40 % - Markeringsfarve6 3 3 3 2 3 4" xfId="38824" xr:uid="{00000000-0005-0000-0000-0000F58B0000}"/>
    <cellStyle name="40 % - Markeringsfarve6 3 3 3 2 4" xfId="13378" xr:uid="{00000000-0005-0000-0000-0000F68B0000}"/>
    <cellStyle name="40 % - Markeringsfarve6 3 3 3 2 4 2" xfId="29698" xr:uid="{00000000-0005-0000-0000-0000F78B0000}"/>
    <cellStyle name="40 % - Markeringsfarve6 3 3 3 2 4 3" xfId="44663" xr:uid="{00000000-0005-0000-0000-0000F88B0000}"/>
    <cellStyle name="40 % - Markeringsfarve6 3 3 3 2 5" xfId="22676" xr:uid="{00000000-0005-0000-0000-0000F98B0000}"/>
    <cellStyle name="40 % - Markeringsfarve6 3 3 3 2 6" xfId="37664" xr:uid="{00000000-0005-0000-0000-0000FA8B0000}"/>
    <cellStyle name="40 % - Markeringsfarve6 3 3 3 3" xfId="5243" xr:uid="{00000000-0005-0000-0000-0000FB8B0000}"/>
    <cellStyle name="40 % - Markeringsfarve6 3 3 3 3 2" xfId="7733" xr:uid="{00000000-0005-0000-0000-0000FC8B0000}"/>
    <cellStyle name="40 % - Markeringsfarve6 3 3 3 3 2 2" xfId="15222" xr:uid="{00000000-0005-0000-0000-0000FD8B0000}"/>
    <cellStyle name="40 % - Markeringsfarve6 3 3 3 3 2 2 2" xfId="31537" xr:uid="{00000000-0005-0000-0000-0000FE8B0000}"/>
    <cellStyle name="40 % - Markeringsfarve6 3 3 3 3 2 2 3" xfId="46501" xr:uid="{00000000-0005-0000-0000-0000FF8B0000}"/>
    <cellStyle name="40 % - Markeringsfarve6 3 3 3 3 2 3" xfId="24515" xr:uid="{00000000-0005-0000-0000-0000008C0000}"/>
    <cellStyle name="40 % - Markeringsfarve6 3 3 3 3 2 4" xfId="39502" xr:uid="{00000000-0005-0000-0000-0000018C0000}"/>
    <cellStyle name="40 % - Markeringsfarve6 3 3 3 3 3" xfId="13380" xr:uid="{00000000-0005-0000-0000-0000028C0000}"/>
    <cellStyle name="40 % - Markeringsfarve6 3 3 3 3 3 2" xfId="29700" xr:uid="{00000000-0005-0000-0000-0000038C0000}"/>
    <cellStyle name="40 % - Markeringsfarve6 3 3 3 3 3 3" xfId="44665" xr:uid="{00000000-0005-0000-0000-0000048C0000}"/>
    <cellStyle name="40 % - Markeringsfarve6 3 3 3 3 4" xfId="22678" xr:uid="{00000000-0005-0000-0000-0000058C0000}"/>
    <cellStyle name="40 % - Markeringsfarve6 3 3 3 3 5" xfId="37666" xr:uid="{00000000-0005-0000-0000-0000068C0000}"/>
    <cellStyle name="40 % - Markeringsfarve6 3 3 3 4" xfId="5244" xr:uid="{00000000-0005-0000-0000-0000078C0000}"/>
    <cellStyle name="40 % - Markeringsfarve6 3 3 3 4 2" xfId="9151" xr:uid="{00000000-0005-0000-0000-0000088C0000}"/>
    <cellStyle name="40 % - Markeringsfarve6 3 3 3 4 2 2" xfId="16618" xr:uid="{00000000-0005-0000-0000-0000098C0000}"/>
    <cellStyle name="40 % - Markeringsfarve6 3 3 3 4 2 2 2" xfId="32933" xr:uid="{00000000-0005-0000-0000-00000A8C0000}"/>
    <cellStyle name="40 % - Markeringsfarve6 3 3 3 4 2 2 3" xfId="47897" xr:uid="{00000000-0005-0000-0000-00000B8C0000}"/>
    <cellStyle name="40 % - Markeringsfarve6 3 3 3 4 2 3" xfId="25911" xr:uid="{00000000-0005-0000-0000-00000C8C0000}"/>
    <cellStyle name="40 % - Markeringsfarve6 3 3 3 4 2 4" xfId="40898" xr:uid="{00000000-0005-0000-0000-00000D8C0000}"/>
    <cellStyle name="40 % - Markeringsfarve6 3 3 3 4 3" xfId="13381" xr:uid="{00000000-0005-0000-0000-00000E8C0000}"/>
    <cellStyle name="40 % - Markeringsfarve6 3 3 3 4 3 2" xfId="29701" xr:uid="{00000000-0005-0000-0000-00000F8C0000}"/>
    <cellStyle name="40 % - Markeringsfarve6 3 3 3 4 3 3" xfId="44666" xr:uid="{00000000-0005-0000-0000-0000108C0000}"/>
    <cellStyle name="40 % - Markeringsfarve6 3 3 3 4 4" xfId="22679" xr:uid="{00000000-0005-0000-0000-0000118C0000}"/>
    <cellStyle name="40 % - Markeringsfarve6 3 3 3 4 5" xfId="37667" xr:uid="{00000000-0005-0000-0000-0000128C0000}"/>
    <cellStyle name="40 % - Markeringsfarve6 3 3 3 5" xfId="6731" xr:uid="{00000000-0005-0000-0000-0000138C0000}"/>
    <cellStyle name="40 % - Markeringsfarve6 3 3 3 5 2" xfId="14227" xr:uid="{00000000-0005-0000-0000-0000148C0000}"/>
    <cellStyle name="40 % - Markeringsfarve6 3 3 3 5 2 2" xfId="30542" xr:uid="{00000000-0005-0000-0000-0000158C0000}"/>
    <cellStyle name="40 % - Markeringsfarve6 3 3 3 5 2 3" xfId="45506" xr:uid="{00000000-0005-0000-0000-0000168C0000}"/>
    <cellStyle name="40 % - Markeringsfarve6 3 3 3 5 3" xfId="23520" xr:uid="{00000000-0005-0000-0000-0000178C0000}"/>
    <cellStyle name="40 % - Markeringsfarve6 3 3 3 5 4" xfId="38507" xr:uid="{00000000-0005-0000-0000-0000188C0000}"/>
    <cellStyle name="40 % - Markeringsfarve6 3 3 3 6" xfId="13377" xr:uid="{00000000-0005-0000-0000-0000198C0000}"/>
    <cellStyle name="40 % - Markeringsfarve6 3 3 3 6 2" xfId="29697" xr:uid="{00000000-0005-0000-0000-00001A8C0000}"/>
    <cellStyle name="40 % - Markeringsfarve6 3 3 3 6 3" xfId="44662" xr:uid="{00000000-0005-0000-0000-00001B8C0000}"/>
    <cellStyle name="40 % - Markeringsfarve6 3 3 3 7" xfId="22675" xr:uid="{00000000-0005-0000-0000-00001C8C0000}"/>
    <cellStyle name="40 % - Markeringsfarve6 3 3 3 8" xfId="37663" xr:uid="{00000000-0005-0000-0000-00001D8C0000}"/>
    <cellStyle name="40 % - Markeringsfarve6 3 3 4" xfId="5245" xr:uid="{00000000-0005-0000-0000-00001E8C0000}"/>
    <cellStyle name="40 % - Markeringsfarve6 3 3 4 2" xfId="5246" xr:uid="{00000000-0005-0000-0000-00001F8C0000}"/>
    <cellStyle name="40 % - Markeringsfarve6 3 3 4 2 2" xfId="5247" xr:uid="{00000000-0005-0000-0000-0000208C0000}"/>
    <cellStyle name="40 % - Markeringsfarve6 3 3 4 2 2 2" xfId="8621" xr:uid="{00000000-0005-0000-0000-0000218C0000}"/>
    <cellStyle name="40 % - Markeringsfarve6 3 3 4 2 2 2 2" xfId="16100" xr:uid="{00000000-0005-0000-0000-0000228C0000}"/>
    <cellStyle name="40 % - Markeringsfarve6 3 3 4 2 2 2 2 2" xfId="32415" xr:uid="{00000000-0005-0000-0000-0000238C0000}"/>
    <cellStyle name="40 % - Markeringsfarve6 3 3 4 2 2 2 2 3" xfId="47379" xr:uid="{00000000-0005-0000-0000-0000248C0000}"/>
    <cellStyle name="40 % - Markeringsfarve6 3 3 4 2 2 2 3" xfId="25393" xr:uid="{00000000-0005-0000-0000-0000258C0000}"/>
    <cellStyle name="40 % - Markeringsfarve6 3 3 4 2 2 2 4" xfId="40380" xr:uid="{00000000-0005-0000-0000-0000268C0000}"/>
    <cellStyle name="40 % - Markeringsfarve6 3 3 4 2 2 3" xfId="13384" xr:uid="{00000000-0005-0000-0000-0000278C0000}"/>
    <cellStyle name="40 % - Markeringsfarve6 3 3 4 2 2 3 2" xfId="29704" xr:uid="{00000000-0005-0000-0000-0000288C0000}"/>
    <cellStyle name="40 % - Markeringsfarve6 3 3 4 2 2 3 3" xfId="44669" xr:uid="{00000000-0005-0000-0000-0000298C0000}"/>
    <cellStyle name="40 % - Markeringsfarve6 3 3 4 2 2 4" xfId="22682" xr:uid="{00000000-0005-0000-0000-00002A8C0000}"/>
    <cellStyle name="40 % - Markeringsfarve6 3 3 4 2 2 5" xfId="37670" xr:uid="{00000000-0005-0000-0000-00002B8C0000}"/>
    <cellStyle name="40 % - Markeringsfarve6 3 3 4 2 3" xfId="7152" xr:uid="{00000000-0005-0000-0000-00002C8C0000}"/>
    <cellStyle name="40 % - Markeringsfarve6 3 3 4 2 3 2" xfId="14644" xr:uid="{00000000-0005-0000-0000-00002D8C0000}"/>
    <cellStyle name="40 % - Markeringsfarve6 3 3 4 2 3 2 2" xfId="30959" xr:uid="{00000000-0005-0000-0000-00002E8C0000}"/>
    <cellStyle name="40 % - Markeringsfarve6 3 3 4 2 3 2 3" xfId="45923" xr:uid="{00000000-0005-0000-0000-00002F8C0000}"/>
    <cellStyle name="40 % - Markeringsfarve6 3 3 4 2 3 3" xfId="23937" xr:uid="{00000000-0005-0000-0000-0000308C0000}"/>
    <cellStyle name="40 % - Markeringsfarve6 3 3 4 2 3 4" xfId="38924" xr:uid="{00000000-0005-0000-0000-0000318C0000}"/>
    <cellStyle name="40 % - Markeringsfarve6 3 3 4 2 4" xfId="13383" xr:uid="{00000000-0005-0000-0000-0000328C0000}"/>
    <cellStyle name="40 % - Markeringsfarve6 3 3 4 2 4 2" xfId="29703" xr:uid="{00000000-0005-0000-0000-0000338C0000}"/>
    <cellStyle name="40 % - Markeringsfarve6 3 3 4 2 4 3" xfId="44668" xr:uid="{00000000-0005-0000-0000-0000348C0000}"/>
    <cellStyle name="40 % - Markeringsfarve6 3 3 4 2 5" xfId="22681" xr:uid="{00000000-0005-0000-0000-0000358C0000}"/>
    <cellStyle name="40 % - Markeringsfarve6 3 3 4 2 6" xfId="37669" xr:uid="{00000000-0005-0000-0000-0000368C0000}"/>
    <cellStyle name="40 % - Markeringsfarve6 3 3 4 3" xfId="5248" xr:uid="{00000000-0005-0000-0000-0000378C0000}"/>
    <cellStyle name="40 % - Markeringsfarve6 3 3 4 3 2" xfId="7897" xr:uid="{00000000-0005-0000-0000-0000388C0000}"/>
    <cellStyle name="40 % - Markeringsfarve6 3 3 4 3 2 2" xfId="15385" xr:uid="{00000000-0005-0000-0000-0000398C0000}"/>
    <cellStyle name="40 % - Markeringsfarve6 3 3 4 3 2 2 2" xfId="31700" xr:uid="{00000000-0005-0000-0000-00003A8C0000}"/>
    <cellStyle name="40 % - Markeringsfarve6 3 3 4 3 2 2 3" xfId="46664" xr:uid="{00000000-0005-0000-0000-00003B8C0000}"/>
    <cellStyle name="40 % - Markeringsfarve6 3 3 4 3 2 3" xfId="24678" xr:uid="{00000000-0005-0000-0000-00003C8C0000}"/>
    <cellStyle name="40 % - Markeringsfarve6 3 3 4 3 2 4" xfId="39665" xr:uid="{00000000-0005-0000-0000-00003D8C0000}"/>
    <cellStyle name="40 % - Markeringsfarve6 3 3 4 3 3" xfId="13385" xr:uid="{00000000-0005-0000-0000-00003E8C0000}"/>
    <cellStyle name="40 % - Markeringsfarve6 3 3 4 3 3 2" xfId="29705" xr:uid="{00000000-0005-0000-0000-00003F8C0000}"/>
    <cellStyle name="40 % - Markeringsfarve6 3 3 4 3 3 3" xfId="44670" xr:uid="{00000000-0005-0000-0000-0000408C0000}"/>
    <cellStyle name="40 % - Markeringsfarve6 3 3 4 3 4" xfId="22683" xr:uid="{00000000-0005-0000-0000-0000418C0000}"/>
    <cellStyle name="40 % - Markeringsfarve6 3 3 4 3 5" xfId="37671" xr:uid="{00000000-0005-0000-0000-0000428C0000}"/>
    <cellStyle name="40 % - Markeringsfarve6 3 3 4 4" xfId="5249" xr:uid="{00000000-0005-0000-0000-0000438C0000}"/>
    <cellStyle name="40 % - Markeringsfarve6 3 3 4 4 2" xfId="9410" xr:uid="{00000000-0005-0000-0000-0000448C0000}"/>
    <cellStyle name="40 % - Markeringsfarve6 3 3 4 4 2 2" xfId="16867" xr:uid="{00000000-0005-0000-0000-0000458C0000}"/>
    <cellStyle name="40 % - Markeringsfarve6 3 3 4 4 2 2 2" xfId="33182" xr:uid="{00000000-0005-0000-0000-0000468C0000}"/>
    <cellStyle name="40 % - Markeringsfarve6 3 3 4 4 2 2 3" xfId="48146" xr:uid="{00000000-0005-0000-0000-0000478C0000}"/>
    <cellStyle name="40 % - Markeringsfarve6 3 3 4 4 2 3" xfId="26160" xr:uid="{00000000-0005-0000-0000-0000488C0000}"/>
    <cellStyle name="40 % - Markeringsfarve6 3 3 4 4 2 4" xfId="41147" xr:uid="{00000000-0005-0000-0000-0000498C0000}"/>
    <cellStyle name="40 % - Markeringsfarve6 3 3 4 4 3" xfId="13386" xr:uid="{00000000-0005-0000-0000-00004A8C0000}"/>
    <cellStyle name="40 % - Markeringsfarve6 3 3 4 4 3 2" xfId="29706" xr:uid="{00000000-0005-0000-0000-00004B8C0000}"/>
    <cellStyle name="40 % - Markeringsfarve6 3 3 4 4 3 3" xfId="44671" xr:uid="{00000000-0005-0000-0000-00004C8C0000}"/>
    <cellStyle name="40 % - Markeringsfarve6 3 3 4 4 4" xfId="22684" xr:uid="{00000000-0005-0000-0000-00004D8C0000}"/>
    <cellStyle name="40 % - Markeringsfarve6 3 3 4 4 5" xfId="37672" xr:uid="{00000000-0005-0000-0000-00004E8C0000}"/>
    <cellStyle name="40 % - Markeringsfarve6 3 3 4 5" xfId="6732" xr:uid="{00000000-0005-0000-0000-00004F8C0000}"/>
    <cellStyle name="40 % - Markeringsfarve6 3 3 4 5 2" xfId="14228" xr:uid="{00000000-0005-0000-0000-0000508C0000}"/>
    <cellStyle name="40 % - Markeringsfarve6 3 3 4 5 2 2" xfId="30543" xr:uid="{00000000-0005-0000-0000-0000518C0000}"/>
    <cellStyle name="40 % - Markeringsfarve6 3 3 4 5 2 3" xfId="45507" xr:uid="{00000000-0005-0000-0000-0000528C0000}"/>
    <cellStyle name="40 % - Markeringsfarve6 3 3 4 5 3" xfId="23521" xr:uid="{00000000-0005-0000-0000-0000538C0000}"/>
    <cellStyle name="40 % - Markeringsfarve6 3 3 4 5 4" xfId="38508" xr:uid="{00000000-0005-0000-0000-0000548C0000}"/>
    <cellStyle name="40 % - Markeringsfarve6 3 3 4 6" xfId="13382" xr:uid="{00000000-0005-0000-0000-0000558C0000}"/>
    <cellStyle name="40 % - Markeringsfarve6 3 3 4 6 2" xfId="29702" xr:uid="{00000000-0005-0000-0000-0000568C0000}"/>
    <cellStyle name="40 % - Markeringsfarve6 3 3 4 6 3" xfId="44667" xr:uid="{00000000-0005-0000-0000-0000578C0000}"/>
    <cellStyle name="40 % - Markeringsfarve6 3 3 4 7" xfId="22680" xr:uid="{00000000-0005-0000-0000-0000588C0000}"/>
    <cellStyle name="40 % - Markeringsfarve6 3 3 4 8" xfId="37668" xr:uid="{00000000-0005-0000-0000-0000598C0000}"/>
    <cellStyle name="40 % - Markeringsfarve6 3 3 5" xfId="5250" xr:uid="{00000000-0005-0000-0000-00005A8C0000}"/>
    <cellStyle name="40 % - Markeringsfarve6 3 3 5 2" xfId="5251" xr:uid="{00000000-0005-0000-0000-00005B8C0000}"/>
    <cellStyle name="40 % - Markeringsfarve6 3 3 5 2 2" xfId="5252" xr:uid="{00000000-0005-0000-0000-00005C8C0000}"/>
    <cellStyle name="40 % - Markeringsfarve6 3 3 5 2 2 2" xfId="8738" xr:uid="{00000000-0005-0000-0000-00005D8C0000}"/>
    <cellStyle name="40 % - Markeringsfarve6 3 3 5 2 2 2 2" xfId="16217" xr:uid="{00000000-0005-0000-0000-00005E8C0000}"/>
    <cellStyle name="40 % - Markeringsfarve6 3 3 5 2 2 2 2 2" xfId="32532" xr:uid="{00000000-0005-0000-0000-00005F8C0000}"/>
    <cellStyle name="40 % - Markeringsfarve6 3 3 5 2 2 2 2 3" xfId="47496" xr:uid="{00000000-0005-0000-0000-0000608C0000}"/>
    <cellStyle name="40 % - Markeringsfarve6 3 3 5 2 2 2 3" xfId="25510" xr:uid="{00000000-0005-0000-0000-0000618C0000}"/>
    <cellStyle name="40 % - Markeringsfarve6 3 3 5 2 2 2 4" xfId="40497" xr:uid="{00000000-0005-0000-0000-0000628C0000}"/>
    <cellStyle name="40 % - Markeringsfarve6 3 3 5 2 2 3" xfId="13389" xr:uid="{00000000-0005-0000-0000-0000638C0000}"/>
    <cellStyle name="40 % - Markeringsfarve6 3 3 5 2 2 3 2" xfId="29709" xr:uid="{00000000-0005-0000-0000-0000648C0000}"/>
    <cellStyle name="40 % - Markeringsfarve6 3 3 5 2 2 3 3" xfId="44674" xr:uid="{00000000-0005-0000-0000-0000658C0000}"/>
    <cellStyle name="40 % - Markeringsfarve6 3 3 5 2 2 4" xfId="22687" xr:uid="{00000000-0005-0000-0000-0000668C0000}"/>
    <cellStyle name="40 % - Markeringsfarve6 3 3 5 2 2 5" xfId="37675" xr:uid="{00000000-0005-0000-0000-0000678C0000}"/>
    <cellStyle name="40 % - Markeringsfarve6 3 3 5 2 3" xfId="7251" xr:uid="{00000000-0005-0000-0000-0000688C0000}"/>
    <cellStyle name="40 % - Markeringsfarve6 3 3 5 2 3 2" xfId="14743" xr:uid="{00000000-0005-0000-0000-0000698C0000}"/>
    <cellStyle name="40 % - Markeringsfarve6 3 3 5 2 3 2 2" xfId="31058" xr:uid="{00000000-0005-0000-0000-00006A8C0000}"/>
    <cellStyle name="40 % - Markeringsfarve6 3 3 5 2 3 2 3" xfId="46022" xr:uid="{00000000-0005-0000-0000-00006B8C0000}"/>
    <cellStyle name="40 % - Markeringsfarve6 3 3 5 2 3 3" xfId="24036" xr:uid="{00000000-0005-0000-0000-00006C8C0000}"/>
    <cellStyle name="40 % - Markeringsfarve6 3 3 5 2 3 4" xfId="39023" xr:uid="{00000000-0005-0000-0000-00006D8C0000}"/>
    <cellStyle name="40 % - Markeringsfarve6 3 3 5 2 4" xfId="13388" xr:uid="{00000000-0005-0000-0000-00006E8C0000}"/>
    <cellStyle name="40 % - Markeringsfarve6 3 3 5 2 4 2" xfId="29708" xr:uid="{00000000-0005-0000-0000-00006F8C0000}"/>
    <cellStyle name="40 % - Markeringsfarve6 3 3 5 2 4 3" xfId="44673" xr:uid="{00000000-0005-0000-0000-0000708C0000}"/>
    <cellStyle name="40 % - Markeringsfarve6 3 3 5 2 5" xfId="22686" xr:uid="{00000000-0005-0000-0000-0000718C0000}"/>
    <cellStyle name="40 % - Markeringsfarve6 3 3 5 2 6" xfId="37674" xr:uid="{00000000-0005-0000-0000-0000728C0000}"/>
    <cellStyle name="40 % - Markeringsfarve6 3 3 5 3" xfId="5253" xr:uid="{00000000-0005-0000-0000-0000738C0000}"/>
    <cellStyle name="40 % - Markeringsfarve6 3 3 5 3 2" xfId="8014" xr:uid="{00000000-0005-0000-0000-0000748C0000}"/>
    <cellStyle name="40 % - Markeringsfarve6 3 3 5 3 2 2" xfId="15502" xr:uid="{00000000-0005-0000-0000-0000758C0000}"/>
    <cellStyle name="40 % - Markeringsfarve6 3 3 5 3 2 2 2" xfId="31817" xr:uid="{00000000-0005-0000-0000-0000768C0000}"/>
    <cellStyle name="40 % - Markeringsfarve6 3 3 5 3 2 2 3" xfId="46781" xr:uid="{00000000-0005-0000-0000-0000778C0000}"/>
    <cellStyle name="40 % - Markeringsfarve6 3 3 5 3 2 3" xfId="24795" xr:uid="{00000000-0005-0000-0000-0000788C0000}"/>
    <cellStyle name="40 % - Markeringsfarve6 3 3 5 3 2 4" xfId="39782" xr:uid="{00000000-0005-0000-0000-0000798C0000}"/>
    <cellStyle name="40 % - Markeringsfarve6 3 3 5 3 3" xfId="13390" xr:uid="{00000000-0005-0000-0000-00007A8C0000}"/>
    <cellStyle name="40 % - Markeringsfarve6 3 3 5 3 3 2" xfId="29710" xr:uid="{00000000-0005-0000-0000-00007B8C0000}"/>
    <cellStyle name="40 % - Markeringsfarve6 3 3 5 3 3 3" xfId="44675" xr:uid="{00000000-0005-0000-0000-00007C8C0000}"/>
    <cellStyle name="40 % - Markeringsfarve6 3 3 5 3 4" xfId="22688" xr:uid="{00000000-0005-0000-0000-00007D8C0000}"/>
    <cellStyle name="40 % - Markeringsfarve6 3 3 5 3 5" xfId="37676" xr:uid="{00000000-0005-0000-0000-00007E8C0000}"/>
    <cellStyle name="40 % - Markeringsfarve6 3 3 5 4" xfId="5254" xr:uid="{00000000-0005-0000-0000-00007F8C0000}"/>
    <cellStyle name="40 % - Markeringsfarve6 3 3 5 4 2" xfId="9133" xr:uid="{00000000-0005-0000-0000-0000808C0000}"/>
    <cellStyle name="40 % - Markeringsfarve6 3 3 5 4 2 2" xfId="16602" xr:uid="{00000000-0005-0000-0000-0000818C0000}"/>
    <cellStyle name="40 % - Markeringsfarve6 3 3 5 4 2 2 2" xfId="32917" xr:uid="{00000000-0005-0000-0000-0000828C0000}"/>
    <cellStyle name="40 % - Markeringsfarve6 3 3 5 4 2 2 3" xfId="47881" xr:uid="{00000000-0005-0000-0000-0000838C0000}"/>
    <cellStyle name="40 % - Markeringsfarve6 3 3 5 4 2 3" xfId="25895" xr:uid="{00000000-0005-0000-0000-0000848C0000}"/>
    <cellStyle name="40 % - Markeringsfarve6 3 3 5 4 2 4" xfId="40882" xr:uid="{00000000-0005-0000-0000-0000858C0000}"/>
    <cellStyle name="40 % - Markeringsfarve6 3 3 5 4 3" xfId="13391" xr:uid="{00000000-0005-0000-0000-0000868C0000}"/>
    <cellStyle name="40 % - Markeringsfarve6 3 3 5 4 3 2" xfId="29711" xr:uid="{00000000-0005-0000-0000-0000878C0000}"/>
    <cellStyle name="40 % - Markeringsfarve6 3 3 5 4 3 3" xfId="44676" xr:uid="{00000000-0005-0000-0000-0000888C0000}"/>
    <cellStyle name="40 % - Markeringsfarve6 3 3 5 4 4" xfId="22689" xr:uid="{00000000-0005-0000-0000-0000898C0000}"/>
    <cellStyle name="40 % - Markeringsfarve6 3 3 5 4 5" xfId="37677" xr:uid="{00000000-0005-0000-0000-00008A8C0000}"/>
    <cellStyle name="40 % - Markeringsfarve6 3 3 5 5" xfId="6733" xr:uid="{00000000-0005-0000-0000-00008B8C0000}"/>
    <cellStyle name="40 % - Markeringsfarve6 3 3 5 5 2" xfId="14229" xr:uid="{00000000-0005-0000-0000-00008C8C0000}"/>
    <cellStyle name="40 % - Markeringsfarve6 3 3 5 5 2 2" xfId="30544" xr:uid="{00000000-0005-0000-0000-00008D8C0000}"/>
    <cellStyle name="40 % - Markeringsfarve6 3 3 5 5 2 3" xfId="45508" xr:uid="{00000000-0005-0000-0000-00008E8C0000}"/>
    <cellStyle name="40 % - Markeringsfarve6 3 3 5 5 3" xfId="23522" xr:uid="{00000000-0005-0000-0000-00008F8C0000}"/>
    <cellStyle name="40 % - Markeringsfarve6 3 3 5 5 4" xfId="38509" xr:uid="{00000000-0005-0000-0000-0000908C0000}"/>
    <cellStyle name="40 % - Markeringsfarve6 3 3 5 6" xfId="13387" xr:uid="{00000000-0005-0000-0000-0000918C0000}"/>
    <cellStyle name="40 % - Markeringsfarve6 3 3 5 6 2" xfId="29707" xr:uid="{00000000-0005-0000-0000-0000928C0000}"/>
    <cellStyle name="40 % - Markeringsfarve6 3 3 5 6 3" xfId="44672" xr:uid="{00000000-0005-0000-0000-0000938C0000}"/>
    <cellStyle name="40 % - Markeringsfarve6 3 3 5 7" xfId="22685" xr:uid="{00000000-0005-0000-0000-0000948C0000}"/>
    <cellStyle name="40 % - Markeringsfarve6 3 3 5 8" xfId="37673" xr:uid="{00000000-0005-0000-0000-0000958C0000}"/>
    <cellStyle name="40 % - Markeringsfarve6 3 3 6" xfId="5255" xr:uid="{00000000-0005-0000-0000-0000968C0000}"/>
    <cellStyle name="40 % - Markeringsfarve6 3 3 6 2" xfId="5256" xr:uid="{00000000-0005-0000-0000-0000978C0000}"/>
    <cellStyle name="40 % - Markeringsfarve6 3 3 6 2 2" xfId="5257" xr:uid="{00000000-0005-0000-0000-0000988C0000}"/>
    <cellStyle name="40 % - Markeringsfarve6 3 3 6 2 2 2" xfId="8857" xr:uid="{00000000-0005-0000-0000-0000998C0000}"/>
    <cellStyle name="40 % - Markeringsfarve6 3 3 6 2 2 2 2" xfId="16336" xr:uid="{00000000-0005-0000-0000-00009A8C0000}"/>
    <cellStyle name="40 % - Markeringsfarve6 3 3 6 2 2 2 2 2" xfId="32651" xr:uid="{00000000-0005-0000-0000-00009B8C0000}"/>
    <cellStyle name="40 % - Markeringsfarve6 3 3 6 2 2 2 2 3" xfId="47615" xr:uid="{00000000-0005-0000-0000-00009C8C0000}"/>
    <cellStyle name="40 % - Markeringsfarve6 3 3 6 2 2 2 3" xfId="25629" xr:uid="{00000000-0005-0000-0000-00009D8C0000}"/>
    <cellStyle name="40 % - Markeringsfarve6 3 3 6 2 2 2 4" xfId="40616" xr:uid="{00000000-0005-0000-0000-00009E8C0000}"/>
    <cellStyle name="40 % - Markeringsfarve6 3 3 6 2 2 3" xfId="13394" xr:uid="{00000000-0005-0000-0000-00009F8C0000}"/>
    <cellStyle name="40 % - Markeringsfarve6 3 3 6 2 2 3 2" xfId="29714" xr:uid="{00000000-0005-0000-0000-0000A08C0000}"/>
    <cellStyle name="40 % - Markeringsfarve6 3 3 6 2 2 3 3" xfId="44679" xr:uid="{00000000-0005-0000-0000-0000A18C0000}"/>
    <cellStyle name="40 % - Markeringsfarve6 3 3 6 2 2 4" xfId="22692" xr:uid="{00000000-0005-0000-0000-0000A28C0000}"/>
    <cellStyle name="40 % - Markeringsfarve6 3 3 6 2 2 5" xfId="37680" xr:uid="{00000000-0005-0000-0000-0000A38C0000}"/>
    <cellStyle name="40 % - Markeringsfarve6 3 3 6 2 3" xfId="7350" xr:uid="{00000000-0005-0000-0000-0000A48C0000}"/>
    <cellStyle name="40 % - Markeringsfarve6 3 3 6 2 3 2" xfId="14842" xr:uid="{00000000-0005-0000-0000-0000A58C0000}"/>
    <cellStyle name="40 % - Markeringsfarve6 3 3 6 2 3 2 2" xfId="31157" xr:uid="{00000000-0005-0000-0000-0000A68C0000}"/>
    <cellStyle name="40 % - Markeringsfarve6 3 3 6 2 3 2 3" xfId="46121" xr:uid="{00000000-0005-0000-0000-0000A78C0000}"/>
    <cellStyle name="40 % - Markeringsfarve6 3 3 6 2 3 3" xfId="24135" xr:uid="{00000000-0005-0000-0000-0000A88C0000}"/>
    <cellStyle name="40 % - Markeringsfarve6 3 3 6 2 3 4" xfId="39122" xr:uid="{00000000-0005-0000-0000-0000A98C0000}"/>
    <cellStyle name="40 % - Markeringsfarve6 3 3 6 2 4" xfId="13393" xr:uid="{00000000-0005-0000-0000-0000AA8C0000}"/>
    <cellStyle name="40 % - Markeringsfarve6 3 3 6 2 4 2" xfId="29713" xr:uid="{00000000-0005-0000-0000-0000AB8C0000}"/>
    <cellStyle name="40 % - Markeringsfarve6 3 3 6 2 4 3" xfId="44678" xr:uid="{00000000-0005-0000-0000-0000AC8C0000}"/>
    <cellStyle name="40 % - Markeringsfarve6 3 3 6 2 5" xfId="22691" xr:uid="{00000000-0005-0000-0000-0000AD8C0000}"/>
    <cellStyle name="40 % - Markeringsfarve6 3 3 6 2 6" xfId="37679" xr:uid="{00000000-0005-0000-0000-0000AE8C0000}"/>
    <cellStyle name="40 % - Markeringsfarve6 3 3 6 3" xfId="5258" xr:uid="{00000000-0005-0000-0000-0000AF8C0000}"/>
    <cellStyle name="40 % - Markeringsfarve6 3 3 6 3 2" xfId="8134" xr:uid="{00000000-0005-0000-0000-0000B08C0000}"/>
    <cellStyle name="40 % - Markeringsfarve6 3 3 6 3 2 2" xfId="15622" xr:uid="{00000000-0005-0000-0000-0000B18C0000}"/>
    <cellStyle name="40 % - Markeringsfarve6 3 3 6 3 2 2 2" xfId="31937" xr:uid="{00000000-0005-0000-0000-0000B28C0000}"/>
    <cellStyle name="40 % - Markeringsfarve6 3 3 6 3 2 2 3" xfId="46901" xr:uid="{00000000-0005-0000-0000-0000B38C0000}"/>
    <cellStyle name="40 % - Markeringsfarve6 3 3 6 3 2 3" xfId="24915" xr:uid="{00000000-0005-0000-0000-0000B48C0000}"/>
    <cellStyle name="40 % - Markeringsfarve6 3 3 6 3 2 4" xfId="39902" xr:uid="{00000000-0005-0000-0000-0000B58C0000}"/>
    <cellStyle name="40 % - Markeringsfarve6 3 3 6 3 3" xfId="13395" xr:uid="{00000000-0005-0000-0000-0000B68C0000}"/>
    <cellStyle name="40 % - Markeringsfarve6 3 3 6 3 3 2" xfId="29715" xr:uid="{00000000-0005-0000-0000-0000B78C0000}"/>
    <cellStyle name="40 % - Markeringsfarve6 3 3 6 3 3 3" xfId="44680" xr:uid="{00000000-0005-0000-0000-0000B88C0000}"/>
    <cellStyle name="40 % - Markeringsfarve6 3 3 6 3 4" xfId="22693" xr:uid="{00000000-0005-0000-0000-0000B98C0000}"/>
    <cellStyle name="40 % - Markeringsfarve6 3 3 6 3 5" xfId="37681" xr:uid="{00000000-0005-0000-0000-0000BA8C0000}"/>
    <cellStyle name="40 % - Markeringsfarve6 3 3 6 4" xfId="5259" xr:uid="{00000000-0005-0000-0000-0000BB8C0000}"/>
    <cellStyle name="40 % - Markeringsfarve6 3 3 6 4 2" xfId="9368" xr:uid="{00000000-0005-0000-0000-0000BC8C0000}"/>
    <cellStyle name="40 % - Markeringsfarve6 3 3 6 4 2 2" xfId="16827" xr:uid="{00000000-0005-0000-0000-0000BD8C0000}"/>
    <cellStyle name="40 % - Markeringsfarve6 3 3 6 4 2 2 2" xfId="33142" xr:uid="{00000000-0005-0000-0000-0000BE8C0000}"/>
    <cellStyle name="40 % - Markeringsfarve6 3 3 6 4 2 2 3" xfId="48106" xr:uid="{00000000-0005-0000-0000-0000BF8C0000}"/>
    <cellStyle name="40 % - Markeringsfarve6 3 3 6 4 2 3" xfId="26120" xr:uid="{00000000-0005-0000-0000-0000C08C0000}"/>
    <cellStyle name="40 % - Markeringsfarve6 3 3 6 4 2 4" xfId="41107" xr:uid="{00000000-0005-0000-0000-0000C18C0000}"/>
    <cellStyle name="40 % - Markeringsfarve6 3 3 6 4 3" xfId="13396" xr:uid="{00000000-0005-0000-0000-0000C28C0000}"/>
    <cellStyle name="40 % - Markeringsfarve6 3 3 6 4 3 2" xfId="29716" xr:uid="{00000000-0005-0000-0000-0000C38C0000}"/>
    <cellStyle name="40 % - Markeringsfarve6 3 3 6 4 3 3" xfId="44681" xr:uid="{00000000-0005-0000-0000-0000C48C0000}"/>
    <cellStyle name="40 % - Markeringsfarve6 3 3 6 4 4" xfId="22694" xr:uid="{00000000-0005-0000-0000-0000C58C0000}"/>
    <cellStyle name="40 % - Markeringsfarve6 3 3 6 4 5" xfId="37682" xr:uid="{00000000-0005-0000-0000-0000C68C0000}"/>
    <cellStyle name="40 % - Markeringsfarve6 3 3 6 5" xfId="6734" xr:uid="{00000000-0005-0000-0000-0000C78C0000}"/>
    <cellStyle name="40 % - Markeringsfarve6 3 3 6 5 2" xfId="14230" xr:uid="{00000000-0005-0000-0000-0000C88C0000}"/>
    <cellStyle name="40 % - Markeringsfarve6 3 3 6 5 2 2" xfId="30545" xr:uid="{00000000-0005-0000-0000-0000C98C0000}"/>
    <cellStyle name="40 % - Markeringsfarve6 3 3 6 5 2 3" xfId="45509" xr:uid="{00000000-0005-0000-0000-0000CA8C0000}"/>
    <cellStyle name="40 % - Markeringsfarve6 3 3 6 5 3" xfId="23523" xr:uid="{00000000-0005-0000-0000-0000CB8C0000}"/>
    <cellStyle name="40 % - Markeringsfarve6 3 3 6 5 4" xfId="38510" xr:uid="{00000000-0005-0000-0000-0000CC8C0000}"/>
    <cellStyle name="40 % - Markeringsfarve6 3 3 6 6" xfId="13392" xr:uid="{00000000-0005-0000-0000-0000CD8C0000}"/>
    <cellStyle name="40 % - Markeringsfarve6 3 3 6 6 2" xfId="29712" xr:uid="{00000000-0005-0000-0000-0000CE8C0000}"/>
    <cellStyle name="40 % - Markeringsfarve6 3 3 6 6 3" xfId="44677" xr:uid="{00000000-0005-0000-0000-0000CF8C0000}"/>
    <cellStyle name="40 % - Markeringsfarve6 3 3 6 7" xfId="22690" xr:uid="{00000000-0005-0000-0000-0000D08C0000}"/>
    <cellStyle name="40 % - Markeringsfarve6 3 3 6 8" xfId="37678" xr:uid="{00000000-0005-0000-0000-0000D18C0000}"/>
    <cellStyle name="40 % - Markeringsfarve6 3 3 7" xfId="5260" xr:uid="{00000000-0005-0000-0000-0000D28C0000}"/>
    <cellStyle name="40 % - Markeringsfarve6 3 3 7 2" xfId="5261" xr:uid="{00000000-0005-0000-0000-0000D38C0000}"/>
    <cellStyle name="40 % - Markeringsfarve6 3 3 7 2 2" xfId="8264" xr:uid="{00000000-0005-0000-0000-0000D48C0000}"/>
    <cellStyle name="40 % - Markeringsfarve6 3 3 7 2 2 2" xfId="15743" xr:uid="{00000000-0005-0000-0000-0000D58C0000}"/>
    <cellStyle name="40 % - Markeringsfarve6 3 3 7 2 2 2 2" xfId="32058" xr:uid="{00000000-0005-0000-0000-0000D68C0000}"/>
    <cellStyle name="40 % - Markeringsfarve6 3 3 7 2 2 2 3" xfId="47022" xr:uid="{00000000-0005-0000-0000-0000D78C0000}"/>
    <cellStyle name="40 % - Markeringsfarve6 3 3 7 2 2 3" xfId="25036" xr:uid="{00000000-0005-0000-0000-0000D88C0000}"/>
    <cellStyle name="40 % - Markeringsfarve6 3 3 7 2 2 4" xfId="40023" xr:uid="{00000000-0005-0000-0000-0000D98C0000}"/>
    <cellStyle name="40 % - Markeringsfarve6 3 3 7 2 3" xfId="13398" xr:uid="{00000000-0005-0000-0000-0000DA8C0000}"/>
    <cellStyle name="40 % - Markeringsfarve6 3 3 7 2 3 2" xfId="29718" xr:uid="{00000000-0005-0000-0000-0000DB8C0000}"/>
    <cellStyle name="40 % - Markeringsfarve6 3 3 7 2 3 3" xfId="44683" xr:uid="{00000000-0005-0000-0000-0000DC8C0000}"/>
    <cellStyle name="40 % - Markeringsfarve6 3 3 7 2 4" xfId="22696" xr:uid="{00000000-0005-0000-0000-0000DD8C0000}"/>
    <cellStyle name="40 % - Markeringsfarve6 3 3 7 2 5" xfId="37684" xr:uid="{00000000-0005-0000-0000-0000DE8C0000}"/>
    <cellStyle name="40 % - Markeringsfarve6 3 3 7 3" xfId="6851" xr:uid="{00000000-0005-0000-0000-0000DF8C0000}"/>
    <cellStyle name="40 % - Markeringsfarve6 3 3 7 3 2" xfId="14346" xr:uid="{00000000-0005-0000-0000-0000E08C0000}"/>
    <cellStyle name="40 % - Markeringsfarve6 3 3 7 3 2 2" xfId="30661" xr:uid="{00000000-0005-0000-0000-0000E18C0000}"/>
    <cellStyle name="40 % - Markeringsfarve6 3 3 7 3 2 3" xfId="45625" xr:uid="{00000000-0005-0000-0000-0000E28C0000}"/>
    <cellStyle name="40 % - Markeringsfarve6 3 3 7 3 3" xfId="23639" xr:uid="{00000000-0005-0000-0000-0000E38C0000}"/>
    <cellStyle name="40 % - Markeringsfarve6 3 3 7 3 4" xfId="38626" xr:uid="{00000000-0005-0000-0000-0000E48C0000}"/>
    <cellStyle name="40 % - Markeringsfarve6 3 3 7 4" xfId="13397" xr:uid="{00000000-0005-0000-0000-0000E58C0000}"/>
    <cellStyle name="40 % - Markeringsfarve6 3 3 7 4 2" xfId="29717" xr:uid="{00000000-0005-0000-0000-0000E68C0000}"/>
    <cellStyle name="40 % - Markeringsfarve6 3 3 7 4 3" xfId="44682" xr:uid="{00000000-0005-0000-0000-0000E78C0000}"/>
    <cellStyle name="40 % - Markeringsfarve6 3 3 7 5" xfId="22695" xr:uid="{00000000-0005-0000-0000-0000E88C0000}"/>
    <cellStyle name="40 % - Markeringsfarve6 3 3 7 6" xfId="37683" xr:uid="{00000000-0005-0000-0000-0000E98C0000}"/>
    <cellStyle name="40 % - Markeringsfarve6 3 3 8" xfId="5262" xr:uid="{00000000-0005-0000-0000-0000EA8C0000}"/>
    <cellStyle name="40 % - Markeringsfarve6 3 3 8 2" xfId="7492" xr:uid="{00000000-0005-0000-0000-0000EB8C0000}"/>
    <cellStyle name="40 % - Markeringsfarve6 3 3 8 2 2" xfId="14981" xr:uid="{00000000-0005-0000-0000-0000EC8C0000}"/>
    <cellStyle name="40 % - Markeringsfarve6 3 3 8 2 2 2" xfId="31296" xr:uid="{00000000-0005-0000-0000-0000ED8C0000}"/>
    <cellStyle name="40 % - Markeringsfarve6 3 3 8 2 2 3" xfId="46260" xr:uid="{00000000-0005-0000-0000-0000EE8C0000}"/>
    <cellStyle name="40 % - Markeringsfarve6 3 3 8 2 3" xfId="24274" xr:uid="{00000000-0005-0000-0000-0000EF8C0000}"/>
    <cellStyle name="40 % - Markeringsfarve6 3 3 8 2 4" xfId="39261" xr:uid="{00000000-0005-0000-0000-0000F08C0000}"/>
    <cellStyle name="40 % - Markeringsfarve6 3 3 8 3" xfId="13399" xr:uid="{00000000-0005-0000-0000-0000F18C0000}"/>
    <cellStyle name="40 % - Markeringsfarve6 3 3 8 3 2" xfId="29719" xr:uid="{00000000-0005-0000-0000-0000F28C0000}"/>
    <cellStyle name="40 % - Markeringsfarve6 3 3 8 3 3" xfId="44684" xr:uid="{00000000-0005-0000-0000-0000F38C0000}"/>
    <cellStyle name="40 % - Markeringsfarve6 3 3 8 4" xfId="22697" xr:uid="{00000000-0005-0000-0000-0000F48C0000}"/>
    <cellStyle name="40 % - Markeringsfarve6 3 3 8 5" xfId="37685" xr:uid="{00000000-0005-0000-0000-0000F58C0000}"/>
    <cellStyle name="40 % - Markeringsfarve6 3 3 9" xfId="5263" xr:uid="{00000000-0005-0000-0000-0000F68C0000}"/>
    <cellStyle name="40 % - Markeringsfarve6 3 3 9 2" xfId="9236" xr:uid="{00000000-0005-0000-0000-0000F78C0000}"/>
    <cellStyle name="40 % - Markeringsfarve6 3 3 9 2 2" xfId="16701" xr:uid="{00000000-0005-0000-0000-0000F88C0000}"/>
    <cellStyle name="40 % - Markeringsfarve6 3 3 9 2 2 2" xfId="33016" xr:uid="{00000000-0005-0000-0000-0000F98C0000}"/>
    <cellStyle name="40 % - Markeringsfarve6 3 3 9 2 2 3" xfId="47980" xr:uid="{00000000-0005-0000-0000-0000FA8C0000}"/>
    <cellStyle name="40 % - Markeringsfarve6 3 3 9 2 3" xfId="25994" xr:uid="{00000000-0005-0000-0000-0000FB8C0000}"/>
    <cellStyle name="40 % - Markeringsfarve6 3 3 9 2 4" xfId="40981" xr:uid="{00000000-0005-0000-0000-0000FC8C0000}"/>
    <cellStyle name="40 % - Markeringsfarve6 3 3 9 3" xfId="13400" xr:uid="{00000000-0005-0000-0000-0000FD8C0000}"/>
    <cellStyle name="40 % - Markeringsfarve6 3 3 9 3 2" xfId="29720" xr:uid="{00000000-0005-0000-0000-0000FE8C0000}"/>
    <cellStyle name="40 % - Markeringsfarve6 3 3 9 3 3" xfId="44685" xr:uid="{00000000-0005-0000-0000-0000FF8C0000}"/>
    <cellStyle name="40 % - Markeringsfarve6 3 3 9 4" xfId="22698" xr:uid="{00000000-0005-0000-0000-0000008D0000}"/>
    <cellStyle name="40 % - Markeringsfarve6 3 3 9 5" xfId="37686" xr:uid="{00000000-0005-0000-0000-0000018D0000}"/>
    <cellStyle name="40 % - Markeringsfarve6 3 4" xfId="5264" xr:uid="{00000000-0005-0000-0000-0000028D0000}"/>
    <cellStyle name="40 % - Markeringsfarve6 3 4 2" xfId="5265" xr:uid="{00000000-0005-0000-0000-0000038D0000}"/>
    <cellStyle name="40 % - Markeringsfarve6 3 4 2 2" xfId="5266" xr:uid="{00000000-0005-0000-0000-0000048D0000}"/>
    <cellStyle name="40 % - Markeringsfarve6 3 4 2 2 2" xfId="8305" xr:uid="{00000000-0005-0000-0000-0000058D0000}"/>
    <cellStyle name="40 % - Markeringsfarve6 3 4 2 2 2 2" xfId="15784" xr:uid="{00000000-0005-0000-0000-0000068D0000}"/>
    <cellStyle name="40 % - Markeringsfarve6 3 4 2 2 2 2 2" xfId="32099" xr:uid="{00000000-0005-0000-0000-0000078D0000}"/>
    <cellStyle name="40 % - Markeringsfarve6 3 4 2 2 2 2 3" xfId="47063" xr:uid="{00000000-0005-0000-0000-0000088D0000}"/>
    <cellStyle name="40 % - Markeringsfarve6 3 4 2 2 2 3" xfId="25077" xr:uid="{00000000-0005-0000-0000-0000098D0000}"/>
    <cellStyle name="40 % - Markeringsfarve6 3 4 2 2 2 4" xfId="40064" xr:uid="{00000000-0005-0000-0000-00000A8D0000}"/>
    <cellStyle name="40 % - Markeringsfarve6 3 4 2 2 3" xfId="13403" xr:uid="{00000000-0005-0000-0000-00000B8D0000}"/>
    <cellStyle name="40 % - Markeringsfarve6 3 4 2 2 3 2" xfId="29723" xr:uid="{00000000-0005-0000-0000-00000C8D0000}"/>
    <cellStyle name="40 % - Markeringsfarve6 3 4 2 2 3 3" xfId="44688" xr:uid="{00000000-0005-0000-0000-00000D8D0000}"/>
    <cellStyle name="40 % - Markeringsfarve6 3 4 2 2 4" xfId="22701" xr:uid="{00000000-0005-0000-0000-00000E8D0000}"/>
    <cellStyle name="40 % - Markeringsfarve6 3 4 2 2 5" xfId="37689" xr:uid="{00000000-0005-0000-0000-00000F8D0000}"/>
    <cellStyle name="40 % - Markeringsfarve6 3 4 2 3" xfId="6884" xr:uid="{00000000-0005-0000-0000-0000108D0000}"/>
    <cellStyle name="40 % - Markeringsfarve6 3 4 2 3 2" xfId="14379" xr:uid="{00000000-0005-0000-0000-0000118D0000}"/>
    <cellStyle name="40 % - Markeringsfarve6 3 4 2 3 2 2" xfId="30694" xr:uid="{00000000-0005-0000-0000-0000128D0000}"/>
    <cellStyle name="40 % - Markeringsfarve6 3 4 2 3 2 3" xfId="45658" xr:uid="{00000000-0005-0000-0000-0000138D0000}"/>
    <cellStyle name="40 % - Markeringsfarve6 3 4 2 3 3" xfId="23672" xr:uid="{00000000-0005-0000-0000-0000148D0000}"/>
    <cellStyle name="40 % - Markeringsfarve6 3 4 2 3 4" xfId="38659" xr:uid="{00000000-0005-0000-0000-0000158D0000}"/>
    <cellStyle name="40 % - Markeringsfarve6 3 4 2 4" xfId="13402" xr:uid="{00000000-0005-0000-0000-0000168D0000}"/>
    <cellStyle name="40 % - Markeringsfarve6 3 4 2 4 2" xfId="29722" xr:uid="{00000000-0005-0000-0000-0000178D0000}"/>
    <cellStyle name="40 % - Markeringsfarve6 3 4 2 4 3" xfId="44687" xr:uid="{00000000-0005-0000-0000-0000188D0000}"/>
    <cellStyle name="40 % - Markeringsfarve6 3 4 2 5" xfId="22700" xr:uid="{00000000-0005-0000-0000-0000198D0000}"/>
    <cellStyle name="40 % - Markeringsfarve6 3 4 2 6" xfId="37688" xr:uid="{00000000-0005-0000-0000-00001A8D0000}"/>
    <cellStyle name="40 % - Markeringsfarve6 3 4 3" xfId="5267" xr:uid="{00000000-0005-0000-0000-00001B8D0000}"/>
    <cellStyle name="40 % - Markeringsfarve6 3 4 3 2" xfId="7535" xr:uid="{00000000-0005-0000-0000-00001C8D0000}"/>
    <cellStyle name="40 % - Markeringsfarve6 3 4 3 2 2" xfId="15024" xr:uid="{00000000-0005-0000-0000-00001D8D0000}"/>
    <cellStyle name="40 % - Markeringsfarve6 3 4 3 2 2 2" xfId="31339" xr:uid="{00000000-0005-0000-0000-00001E8D0000}"/>
    <cellStyle name="40 % - Markeringsfarve6 3 4 3 2 2 3" xfId="46303" xr:uid="{00000000-0005-0000-0000-00001F8D0000}"/>
    <cellStyle name="40 % - Markeringsfarve6 3 4 3 2 3" xfId="24317" xr:uid="{00000000-0005-0000-0000-0000208D0000}"/>
    <cellStyle name="40 % - Markeringsfarve6 3 4 3 2 4" xfId="39304" xr:uid="{00000000-0005-0000-0000-0000218D0000}"/>
    <cellStyle name="40 % - Markeringsfarve6 3 4 3 3" xfId="13404" xr:uid="{00000000-0005-0000-0000-0000228D0000}"/>
    <cellStyle name="40 % - Markeringsfarve6 3 4 3 3 2" xfId="29724" xr:uid="{00000000-0005-0000-0000-0000238D0000}"/>
    <cellStyle name="40 % - Markeringsfarve6 3 4 3 3 3" xfId="44689" xr:uid="{00000000-0005-0000-0000-0000248D0000}"/>
    <cellStyle name="40 % - Markeringsfarve6 3 4 3 4" xfId="22702" xr:uid="{00000000-0005-0000-0000-0000258D0000}"/>
    <cellStyle name="40 % - Markeringsfarve6 3 4 3 5" xfId="37690" xr:uid="{00000000-0005-0000-0000-0000268D0000}"/>
    <cellStyle name="40 % - Markeringsfarve6 3 4 4" xfId="5268" xr:uid="{00000000-0005-0000-0000-0000278D0000}"/>
    <cellStyle name="40 % - Markeringsfarve6 3 4 4 2" xfId="9093" xr:uid="{00000000-0005-0000-0000-0000288D0000}"/>
    <cellStyle name="40 % - Markeringsfarve6 3 4 4 2 2" xfId="16564" xr:uid="{00000000-0005-0000-0000-0000298D0000}"/>
    <cellStyle name="40 % - Markeringsfarve6 3 4 4 2 2 2" xfId="32879" xr:uid="{00000000-0005-0000-0000-00002A8D0000}"/>
    <cellStyle name="40 % - Markeringsfarve6 3 4 4 2 2 3" xfId="47843" xr:uid="{00000000-0005-0000-0000-00002B8D0000}"/>
    <cellStyle name="40 % - Markeringsfarve6 3 4 4 2 3" xfId="25857" xr:uid="{00000000-0005-0000-0000-00002C8D0000}"/>
    <cellStyle name="40 % - Markeringsfarve6 3 4 4 2 4" xfId="40844" xr:uid="{00000000-0005-0000-0000-00002D8D0000}"/>
    <cellStyle name="40 % - Markeringsfarve6 3 4 4 3" xfId="13405" xr:uid="{00000000-0005-0000-0000-00002E8D0000}"/>
    <cellStyle name="40 % - Markeringsfarve6 3 4 4 3 2" xfId="29725" xr:uid="{00000000-0005-0000-0000-00002F8D0000}"/>
    <cellStyle name="40 % - Markeringsfarve6 3 4 4 3 3" xfId="44690" xr:uid="{00000000-0005-0000-0000-0000308D0000}"/>
    <cellStyle name="40 % - Markeringsfarve6 3 4 4 4" xfId="22703" xr:uid="{00000000-0005-0000-0000-0000318D0000}"/>
    <cellStyle name="40 % - Markeringsfarve6 3 4 4 5" xfId="37691" xr:uid="{00000000-0005-0000-0000-0000328D0000}"/>
    <cellStyle name="40 % - Markeringsfarve6 3 4 5" xfId="6735" xr:uid="{00000000-0005-0000-0000-0000338D0000}"/>
    <cellStyle name="40 % - Markeringsfarve6 3 4 5 2" xfId="14231" xr:uid="{00000000-0005-0000-0000-0000348D0000}"/>
    <cellStyle name="40 % - Markeringsfarve6 3 4 5 2 2" xfId="30546" xr:uid="{00000000-0005-0000-0000-0000358D0000}"/>
    <cellStyle name="40 % - Markeringsfarve6 3 4 5 2 3" xfId="45510" xr:uid="{00000000-0005-0000-0000-0000368D0000}"/>
    <cellStyle name="40 % - Markeringsfarve6 3 4 5 3" xfId="23524" xr:uid="{00000000-0005-0000-0000-0000378D0000}"/>
    <cellStyle name="40 % - Markeringsfarve6 3 4 5 4" xfId="38511" xr:uid="{00000000-0005-0000-0000-0000388D0000}"/>
    <cellStyle name="40 % - Markeringsfarve6 3 4 6" xfId="13401" xr:uid="{00000000-0005-0000-0000-0000398D0000}"/>
    <cellStyle name="40 % - Markeringsfarve6 3 4 6 2" xfId="29721" xr:uid="{00000000-0005-0000-0000-00003A8D0000}"/>
    <cellStyle name="40 % - Markeringsfarve6 3 4 6 3" xfId="44686" xr:uid="{00000000-0005-0000-0000-00003B8D0000}"/>
    <cellStyle name="40 % - Markeringsfarve6 3 4 7" xfId="22699" xr:uid="{00000000-0005-0000-0000-00003C8D0000}"/>
    <cellStyle name="40 % - Markeringsfarve6 3 4 8" xfId="37687" xr:uid="{00000000-0005-0000-0000-00003D8D0000}"/>
    <cellStyle name="40 % - Markeringsfarve6 3 5" xfId="5269" xr:uid="{00000000-0005-0000-0000-00003E8D0000}"/>
    <cellStyle name="40 % - Markeringsfarve6 3 5 2" xfId="5270" xr:uid="{00000000-0005-0000-0000-00003F8D0000}"/>
    <cellStyle name="40 % - Markeringsfarve6 3 5 2 2" xfId="5271" xr:uid="{00000000-0005-0000-0000-0000408D0000}"/>
    <cellStyle name="40 % - Markeringsfarve6 3 5 2 2 2" xfId="8501" xr:uid="{00000000-0005-0000-0000-0000418D0000}"/>
    <cellStyle name="40 % - Markeringsfarve6 3 5 2 2 2 2" xfId="15980" xr:uid="{00000000-0005-0000-0000-0000428D0000}"/>
    <cellStyle name="40 % - Markeringsfarve6 3 5 2 2 2 2 2" xfId="32295" xr:uid="{00000000-0005-0000-0000-0000438D0000}"/>
    <cellStyle name="40 % - Markeringsfarve6 3 5 2 2 2 2 3" xfId="47259" xr:uid="{00000000-0005-0000-0000-0000448D0000}"/>
    <cellStyle name="40 % - Markeringsfarve6 3 5 2 2 2 3" xfId="25273" xr:uid="{00000000-0005-0000-0000-0000458D0000}"/>
    <cellStyle name="40 % - Markeringsfarve6 3 5 2 2 2 4" xfId="40260" xr:uid="{00000000-0005-0000-0000-0000468D0000}"/>
    <cellStyle name="40 % - Markeringsfarve6 3 5 2 2 3" xfId="13408" xr:uid="{00000000-0005-0000-0000-0000478D0000}"/>
    <cellStyle name="40 % - Markeringsfarve6 3 5 2 2 3 2" xfId="29728" xr:uid="{00000000-0005-0000-0000-0000488D0000}"/>
    <cellStyle name="40 % - Markeringsfarve6 3 5 2 2 3 3" xfId="44693" xr:uid="{00000000-0005-0000-0000-0000498D0000}"/>
    <cellStyle name="40 % - Markeringsfarve6 3 5 2 2 4" xfId="22706" xr:uid="{00000000-0005-0000-0000-00004A8D0000}"/>
    <cellStyle name="40 % - Markeringsfarve6 3 5 2 2 5" xfId="37694" xr:uid="{00000000-0005-0000-0000-00004B8D0000}"/>
    <cellStyle name="40 % - Markeringsfarve6 3 5 2 3" xfId="7047" xr:uid="{00000000-0005-0000-0000-00004C8D0000}"/>
    <cellStyle name="40 % - Markeringsfarve6 3 5 2 3 2" xfId="14542" xr:uid="{00000000-0005-0000-0000-00004D8D0000}"/>
    <cellStyle name="40 % - Markeringsfarve6 3 5 2 3 2 2" xfId="30857" xr:uid="{00000000-0005-0000-0000-00004E8D0000}"/>
    <cellStyle name="40 % - Markeringsfarve6 3 5 2 3 2 3" xfId="45821" xr:uid="{00000000-0005-0000-0000-00004F8D0000}"/>
    <cellStyle name="40 % - Markeringsfarve6 3 5 2 3 3" xfId="23835" xr:uid="{00000000-0005-0000-0000-0000508D0000}"/>
    <cellStyle name="40 % - Markeringsfarve6 3 5 2 3 4" xfId="38822" xr:uid="{00000000-0005-0000-0000-0000518D0000}"/>
    <cellStyle name="40 % - Markeringsfarve6 3 5 2 4" xfId="13407" xr:uid="{00000000-0005-0000-0000-0000528D0000}"/>
    <cellStyle name="40 % - Markeringsfarve6 3 5 2 4 2" xfId="29727" xr:uid="{00000000-0005-0000-0000-0000538D0000}"/>
    <cellStyle name="40 % - Markeringsfarve6 3 5 2 4 3" xfId="44692" xr:uid="{00000000-0005-0000-0000-0000548D0000}"/>
    <cellStyle name="40 % - Markeringsfarve6 3 5 2 5" xfId="22705" xr:uid="{00000000-0005-0000-0000-0000558D0000}"/>
    <cellStyle name="40 % - Markeringsfarve6 3 5 2 6" xfId="37693" xr:uid="{00000000-0005-0000-0000-0000568D0000}"/>
    <cellStyle name="40 % - Markeringsfarve6 3 5 3" xfId="5272" xr:uid="{00000000-0005-0000-0000-0000578D0000}"/>
    <cellStyle name="40 % - Markeringsfarve6 3 5 3 2" xfId="7731" xr:uid="{00000000-0005-0000-0000-0000588D0000}"/>
    <cellStyle name="40 % - Markeringsfarve6 3 5 3 2 2" xfId="15220" xr:uid="{00000000-0005-0000-0000-0000598D0000}"/>
    <cellStyle name="40 % - Markeringsfarve6 3 5 3 2 2 2" xfId="31535" xr:uid="{00000000-0005-0000-0000-00005A8D0000}"/>
    <cellStyle name="40 % - Markeringsfarve6 3 5 3 2 2 3" xfId="46499" xr:uid="{00000000-0005-0000-0000-00005B8D0000}"/>
    <cellStyle name="40 % - Markeringsfarve6 3 5 3 2 3" xfId="24513" xr:uid="{00000000-0005-0000-0000-00005C8D0000}"/>
    <cellStyle name="40 % - Markeringsfarve6 3 5 3 2 4" xfId="39500" xr:uid="{00000000-0005-0000-0000-00005D8D0000}"/>
    <cellStyle name="40 % - Markeringsfarve6 3 5 3 3" xfId="13409" xr:uid="{00000000-0005-0000-0000-00005E8D0000}"/>
    <cellStyle name="40 % - Markeringsfarve6 3 5 3 3 2" xfId="29729" xr:uid="{00000000-0005-0000-0000-00005F8D0000}"/>
    <cellStyle name="40 % - Markeringsfarve6 3 5 3 3 3" xfId="44694" xr:uid="{00000000-0005-0000-0000-0000608D0000}"/>
    <cellStyle name="40 % - Markeringsfarve6 3 5 3 4" xfId="22707" xr:uid="{00000000-0005-0000-0000-0000618D0000}"/>
    <cellStyle name="40 % - Markeringsfarve6 3 5 3 5" xfId="37695" xr:uid="{00000000-0005-0000-0000-0000628D0000}"/>
    <cellStyle name="40 % - Markeringsfarve6 3 5 4" xfId="5273" xr:uid="{00000000-0005-0000-0000-0000638D0000}"/>
    <cellStyle name="40 % - Markeringsfarve6 3 5 4 2" xfId="9296" xr:uid="{00000000-0005-0000-0000-0000648D0000}"/>
    <cellStyle name="40 % - Markeringsfarve6 3 5 4 2 2" xfId="16757" xr:uid="{00000000-0005-0000-0000-0000658D0000}"/>
    <cellStyle name="40 % - Markeringsfarve6 3 5 4 2 2 2" xfId="33072" xr:uid="{00000000-0005-0000-0000-0000668D0000}"/>
    <cellStyle name="40 % - Markeringsfarve6 3 5 4 2 2 3" xfId="48036" xr:uid="{00000000-0005-0000-0000-0000678D0000}"/>
    <cellStyle name="40 % - Markeringsfarve6 3 5 4 2 3" xfId="26050" xr:uid="{00000000-0005-0000-0000-0000688D0000}"/>
    <cellStyle name="40 % - Markeringsfarve6 3 5 4 2 4" xfId="41037" xr:uid="{00000000-0005-0000-0000-0000698D0000}"/>
    <cellStyle name="40 % - Markeringsfarve6 3 5 4 3" xfId="13410" xr:uid="{00000000-0005-0000-0000-00006A8D0000}"/>
    <cellStyle name="40 % - Markeringsfarve6 3 5 4 3 2" xfId="29730" xr:uid="{00000000-0005-0000-0000-00006B8D0000}"/>
    <cellStyle name="40 % - Markeringsfarve6 3 5 4 3 3" xfId="44695" xr:uid="{00000000-0005-0000-0000-00006C8D0000}"/>
    <cellStyle name="40 % - Markeringsfarve6 3 5 4 4" xfId="22708" xr:uid="{00000000-0005-0000-0000-00006D8D0000}"/>
    <cellStyle name="40 % - Markeringsfarve6 3 5 4 5" xfId="37696" xr:uid="{00000000-0005-0000-0000-00006E8D0000}"/>
    <cellStyle name="40 % - Markeringsfarve6 3 5 5" xfId="6736" xr:uid="{00000000-0005-0000-0000-00006F8D0000}"/>
    <cellStyle name="40 % - Markeringsfarve6 3 5 5 2" xfId="14232" xr:uid="{00000000-0005-0000-0000-0000708D0000}"/>
    <cellStyle name="40 % - Markeringsfarve6 3 5 5 2 2" xfId="30547" xr:uid="{00000000-0005-0000-0000-0000718D0000}"/>
    <cellStyle name="40 % - Markeringsfarve6 3 5 5 2 3" xfId="45511" xr:uid="{00000000-0005-0000-0000-0000728D0000}"/>
    <cellStyle name="40 % - Markeringsfarve6 3 5 5 3" xfId="23525" xr:uid="{00000000-0005-0000-0000-0000738D0000}"/>
    <cellStyle name="40 % - Markeringsfarve6 3 5 5 4" xfId="38512" xr:uid="{00000000-0005-0000-0000-0000748D0000}"/>
    <cellStyle name="40 % - Markeringsfarve6 3 5 6" xfId="13406" xr:uid="{00000000-0005-0000-0000-0000758D0000}"/>
    <cellStyle name="40 % - Markeringsfarve6 3 5 6 2" xfId="29726" xr:uid="{00000000-0005-0000-0000-0000768D0000}"/>
    <cellStyle name="40 % - Markeringsfarve6 3 5 6 3" xfId="44691" xr:uid="{00000000-0005-0000-0000-0000778D0000}"/>
    <cellStyle name="40 % - Markeringsfarve6 3 5 7" xfId="22704" xr:uid="{00000000-0005-0000-0000-0000788D0000}"/>
    <cellStyle name="40 % - Markeringsfarve6 3 5 8" xfId="37692" xr:uid="{00000000-0005-0000-0000-0000798D0000}"/>
    <cellStyle name="40 % - Markeringsfarve6 3 6" xfId="5274" xr:uid="{00000000-0005-0000-0000-00007A8D0000}"/>
    <cellStyle name="40 % - Markeringsfarve6 3 6 2" xfId="5275" xr:uid="{00000000-0005-0000-0000-00007B8D0000}"/>
    <cellStyle name="40 % - Markeringsfarve6 3 6 2 2" xfId="5276" xr:uid="{00000000-0005-0000-0000-00007C8D0000}"/>
    <cellStyle name="40 % - Markeringsfarve6 3 6 2 2 2" xfId="8543" xr:uid="{00000000-0005-0000-0000-00007D8D0000}"/>
    <cellStyle name="40 % - Markeringsfarve6 3 6 2 2 2 2" xfId="16022" xr:uid="{00000000-0005-0000-0000-00007E8D0000}"/>
    <cellStyle name="40 % - Markeringsfarve6 3 6 2 2 2 2 2" xfId="32337" xr:uid="{00000000-0005-0000-0000-00007F8D0000}"/>
    <cellStyle name="40 % - Markeringsfarve6 3 6 2 2 2 2 3" xfId="47301" xr:uid="{00000000-0005-0000-0000-0000808D0000}"/>
    <cellStyle name="40 % - Markeringsfarve6 3 6 2 2 2 3" xfId="25315" xr:uid="{00000000-0005-0000-0000-0000818D0000}"/>
    <cellStyle name="40 % - Markeringsfarve6 3 6 2 2 2 4" xfId="40302" xr:uid="{00000000-0005-0000-0000-0000828D0000}"/>
    <cellStyle name="40 % - Markeringsfarve6 3 6 2 2 3" xfId="13413" xr:uid="{00000000-0005-0000-0000-0000838D0000}"/>
    <cellStyle name="40 % - Markeringsfarve6 3 6 2 2 3 2" xfId="29733" xr:uid="{00000000-0005-0000-0000-0000848D0000}"/>
    <cellStyle name="40 % - Markeringsfarve6 3 6 2 2 3 3" xfId="44698" xr:uid="{00000000-0005-0000-0000-0000858D0000}"/>
    <cellStyle name="40 % - Markeringsfarve6 3 6 2 2 4" xfId="22711" xr:uid="{00000000-0005-0000-0000-0000868D0000}"/>
    <cellStyle name="40 % - Markeringsfarve6 3 6 2 2 5" xfId="37699" xr:uid="{00000000-0005-0000-0000-0000878D0000}"/>
    <cellStyle name="40 % - Markeringsfarve6 3 6 2 3" xfId="7086" xr:uid="{00000000-0005-0000-0000-0000888D0000}"/>
    <cellStyle name="40 % - Markeringsfarve6 3 6 2 3 2" xfId="14578" xr:uid="{00000000-0005-0000-0000-0000898D0000}"/>
    <cellStyle name="40 % - Markeringsfarve6 3 6 2 3 2 2" xfId="30893" xr:uid="{00000000-0005-0000-0000-00008A8D0000}"/>
    <cellStyle name="40 % - Markeringsfarve6 3 6 2 3 2 3" xfId="45857" xr:uid="{00000000-0005-0000-0000-00008B8D0000}"/>
    <cellStyle name="40 % - Markeringsfarve6 3 6 2 3 3" xfId="23871" xr:uid="{00000000-0005-0000-0000-00008C8D0000}"/>
    <cellStyle name="40 % - Markeringsfarve6 3 6 2 3 4" xfId="38858" xr:uid="{00000000-0005-0000-0000-00008D8D0000}"/>
    <cellStyle name="40 % - Markeringsfarve6 3 6 2 4" xfId="13412" xr:uid="{00000000-0005-0000-0000-00008E8D0000}"/>
    <cellStyle name="40 % - Markeringsfarve6 3 6 2 4 2" xfId="29732" xr:uid="{00000000-0005-0000-0000-00008F8D0000}"/>
    <cellStyle name="40 % - Markeringsfarve6 3 6 2 4 3" xfId="44697" xr:uid="{00000000-0005-0000-0000-0000908D0000}"/>
    <cellStyle name="40 % - Markeringsfarve6 3 6 2 5" xfId="22710" xr:uid="{00000000-0005-0000-0000-0000918D0000}"/>
    <cellStyle name="40 % - Markeringsfarve6 3 6 2 6" xfId="37698" xr:uid="{00000000-0005-0000-0000-0000928D0000}"/>
    <cellStyle name="40 % - Markeringsfarve6 3 6 3" xfId="5277" xr:uid="{00000000-0005-0000-0000-0000938D0000}"/>
    <cellStyle name="40 % - Markeringsfarve6 3 6 3 2" xfId="7819" xr:uid="{00000000-0005-0000-0000-0000948D0000}"/>
    <cellStyle name="40 % - Markeringsfarve6 3 6 3 2 2" xfId="15307" xr:uid="{00000000-0005-0000-0000-0000958D0000}"/>
    <cellStyle name="40 % - Markeringsfarve6 3 6 3 2 2 2" xfId="31622" xr:uid="{00000000-0005-0000-0000-0000968D0000}"/>
    <cellStyle name="40 % - Markeringsfarve6 3 6 3 2 2 3" xfId="46586" xr:uid="{00000000-0005-0000-0000-0000978D0000}"/>
    <cellStyle name="40 % - Markeringsfarve6 3 6 3 2 3" xfId="24600" xr:uid="{00000000-0005-0000-0000-0000988D0000}"/>
    <cellStyle name="40 % - Markeringsfarve6 3 6 3 2 4" xfId="39587" xr:uid="{00000000-0005-0000-0000-0000998D0000}"/>
    <cellStyle name="40 % - Markeringsfarve6 3 6 3 3" xfId="13414" xr:uid="{00000000-0005-0000-0000-00009A8D0000}"/>
    <cellStyle name="40 % - Markeringsfarve6 3 6 3 3 2" xfId="29734" xr:uid="{00000000-0005-0000-0000-00009B8D0000}"/>
    <cellStyle name="40 % - Markeringsfarve6 3 6 3 3 3" xfId="44699" xr:uid="{00000000-0005-0000-0000-00009C8D0000}"/>
    <cellStyle name="40 % - Markeringsfarve6 3 6 3 4" xfId="22712" xr:uid="{00000000-0005-0000-0000-00009D8D0000}"/>
    <cellStyle name="40 % - Markeringsfarve6 3 6 3 5" xfId="37700" xr:uid="{00000000-0005-0000-0000-00009E8D0000}"/>
    <cellStyle name="40 % - Markeringsfarve6 3 6 4" xfId="5278" xr:uid="{00000000-0005-0000-0000-00009F8D0000}"/>
    <cellStyle name="40 % - Markeringsfarve6 3 6 4 2" xfId="8946" xr:uid="{00000000-0005-0000-0000-0000A08D0000}"/>
    <cellStyle name="40 % - Markeringsfarve6 3 6 4 2 2" xfId="16418" xr:uid="{00000000-0005-0000-0000-0000A18D0000}"/>
    <cellStyle name="40 % - Markeringsfarve6 3 6 4 2 2 2" xfId="32733" xr:uid="{00000000-0005-0000-0000-0000A28D0000}"/>
    <cellStyle name="40 % - Markeringsfarve6 3 6 4 2 2 3" xfId="47697" xr:uid="{00000000-0005-0000-0000-0000A38D0000}"/>
    <cellStyle name="40 % - Markeringsfarve6 3 6 4 2 3" xfId="25711" xr:uid="{00000000-0005-0000-0000-0000A48D0000}"/>
    <cellStyle name="40 % - Markeringsfarve6 3 6 4 2 4" xfId="40698" xr:uid="{00000000-0005-0000-0000-0000A58D0000}"/>
    <cellStyle name="40 % - Markeringsfarve6 3 6 4 3" xfId="13415" xr:uid="{00000000-0005-0000-0000-0000A68D0000}"/>
    <cellStyle name="40 % - Markeringsfarve6 3 6 4 3 2" xfId="29735" xr:uid="{00000000-0005-0000-0000-0000A78D0000}"/>
    <cellStyle name="40 % - Markeringsfarve6 3 6 4 3 3" xfId="44700" xr:uid="{00000000-0005-0000-0000-0000A88D0000}"/>
    <cellStyle name="40 % - Markeringsfarve6 3 6 4 4" xfId="22713" xr:uid="{00000000-0005-0000-0000-0000A98D0000}"/>
    <cellStyle name="40 % - Markeringsfarve6 3 6 4 5" xfId="37701" xr:uid="{00000000-0005-0000-0000-0000AA8D0000}"/>
    <cellStyle name="40 % - Markeringsfarve6 3 6 5" xfId="6737" xr:uid="{00000000-0005-0000-0000-0000AB8D0000}"/>
    <cellStyle name="40 % - Markeringsfarve6 3 6 5 2" xfId="14233" xr:uid="{00000000-0005-0000-0000-0000AC8D0000}"/>
    <cellStyle name="40 % - Markeringsfarve6 3 6 5 2 2" xfId="30548" xr:uid="{00000000-0005-0000-0000-0000AD8D0000}"/>
    <cellStyle name="40 % - Markeringsfarve6 3 6 5 2 3" xfId="45512" xr:uid="{00000000-0005-0000-0000-0000AE8D0000}"/>
    <cellStyle name="40 % - Markeringsfarve6 3 6 5 3" xfId="23526" xr:uid="{00000000-0005-0000-0000-0000AF8D0000}"/>
    <cellStyle name="40 % - Markeringsfarve6 3 6 5 4" xfId="38513" xr:uid="{00000000-0005-0000-0000-0000B08D0000}"/>
    <cellStyle name="40 % - Markeringsfarve6 3 6 6" xfId="13411" xr:uid="{00000000-0005-0000-0000-0000B18D0000}"/>
    <cellStyle name="40 % - Markeringsfarve6 3 6 6 2" xfId="29731" xr:uid="{00000000-0005-0000-0000-0000B28D0000}"/>
    <cellStyle name="40 % - Markeringsfarve6 3 6 6 3" xfId="44696" xr:uid="{00000000-0005-0000-0000-0000B38D0000}"/>
    <cellStyle name="40 % - Markeringsfarve6 3 6 7" xfId="22709" xr:uid="{00000000-0005-0000-0000-0000B48D0000}"/>
    <cellStyle name="40 % - Markeringsfarve6 3 6 8" xfId="37697" xr:uid="{00000000-0005-0000-0000-0000B58D0000}"/>
    <cellStyle name="40 % - Markeringsfarve6 3 7" xfId="5279" xr:uid="{00000000-0005-0000-0000-0000B68D0000}"/>
    <cellStyle name="40 % - Markeringsfarve6 3 7 2" xfId="5280" xr:uid="{00000000-0005-0000-0000-0000B78D0000}"/>
    <cellStyle name="40 % - Markeringsfarve6 3 7 2 2" xfId="5281" xr:uid="{00000000-0005-0000-0000-0000B88D0000}"/>
    <cellStyle name="40 % - Markeringsfarve6 3 7 2 2 2" xfId="8660" xr:uid="{00000000-0005-0000-0000-0000B98D0000}"/>
    <cellStyle name="40 % - Markeringsfarve6 3 7 2 2 2 2" xfId="16139" xr:uid="{00000000-0005-0000-0000-0000BA8D0000}"/>
    <cellStyle name="40 % - Markeringsfarve6 3 7 2 2 2 2 2" xfId="32454" xr:uid="{00000000-0005-0000-0000-0000BB8D0000}"/>
    <cellStyle name="40 % - Markeringsfarve6 3 7 2 2 2 2 3" xfId="47418" xr:uid="{00000000-0005-0000-0000-0000BC8D0000}"/>
    <cellStyle name="40 % - Markeringsfarve6 3 7 2 2 2 3" xfId="25432" xr:uid="{00000000-0005-0000-0000-0000BD8D0000}"/>
    <cellStyle name="40 % - Markeringsfarve6 3 7 2 2 2 4" xfId="40419" xr:uid="{00000000-0005-0000-0000-0000BE8D0000}"/>
    <cellStyle name="40 % - Markeringsfarve6 3 7 2 2 3" xfId="13418" xr:uid="{00000000-0005-0000-0000-0000BF8D0000}"/>
    <cellStyle name="40 % - Markeringsfarve6 3 7 2 2 3 2" xfId="29738" xr:uid="{00000000-0005-0000-0000-0000C08D0000}"/>
    <cellStyle name="40 % - Markeringsfarve6 3 7 2 2 3 3" xfId="44703" xr:uid="{00000000-0005-0000-0000-0000C18D0000}"/>
    <cellStyle name="40 % - Markeringsfarve6 3 7 2 2 4" xfId="22716" xr:uid="{00000000-0005-0000-0000-0000C28D0000}"/>
    <cellStyle name="40 % - Markeringsfarve6 3 7 2 2 5" xfId="37704" xr:uid="{00000000-0005-0000-0000-0000C38D0000}"/>
    <cellStyle name="40 % - Markeringsfarve6 3 7 2 3" xfId="7185" xr:uid="{00000000-0005-0000-0000-0000C48D0000}"/>
    <cellStyle name="40 % - Markeringsfarve6 3 7 2 3 2" xfId="14677" xr:uid="{00000000-0005-0000-0000-0000C58D0000}"/>
    <cellStyle name="40 % - Markeringsfarve6 3 7 2 3 2 2" xfId="30992" xr:uid="{00000000-0005-0000-0000-0000C68D0000}"/>
    <cellStyle name="40 % - Markeringsfarve6 3 7 2 3 2 3" xfId="45956" xr:uid="{00000000-0005-0000-0000-0000C78D0000}"/>
    <cellStyle name="40 % - Markeringsfarve6 3 7 2 3 3" xfId="23970" xr:uid="{00000000-0005-0000-0000-0000C88D0000}"/>
    <cellStyle name="40 % - Markeringsfarve6 3 7 2 3 4" xfId="38957" xr:uid="{00000000-0005-0000-0000-0000C98D0000}"/>
    <cellStyle name="40 % - Markeringsfarve6 3 7 2 4" xfId="13417" xr:uid="{00000000-0005-0000-0000-0000CA8D0000}"/>
    <cellStyle name="40 % - Markeringsfarve6 3 7 2 4 2" xfId="29737" xr:uid="{00000000-0005-0000-0000-0000CB8D0000}"/>
    <cellStyle name="40 % - Markeringsfarve6 3 7 2 4 3" xfId="44702" xr:uid="{00000000-0005-0000-0000-0000CC8D0000}"/>
    <cellStyle name="40 % - Markeringsfarve6 3 7 2 5" xfId="22715" xr:uid="{00000000-0005-0000-0000-0000CD8D0000}"/>
    <cellStyle name="40 % - Markeringsfarve6 3 7 2 6" xfId="37703" xr:uid="{00000000-0005-0000-0000-0000CE8D0000}"/>
    <cellStyle name="40 % - Markeringsfarve6 3 7 3" xfId="5282" xr:uid="{00000000-0005-0000-0000-0000CF8D0000}"/>
    <cellStyle name="40 % - Markeringsfarve6 3 7 3 2" xfId="7936" xr:uid="{00000000-0005-0000-0000-0000D08D0000}"/>
    <cellStyle name="40 % - Markeringsfarve6 3 7 3 2 2" xfId="15424" xr:uid="{00000000-0005-0000-0000-0000D18D0000}"/>
    <cellStyle name="40 % - Markeringsfarve6 3 7 3 2 2 2" xfId="31739" xr:uid="{00000000-0005-0000-0000-0000D28D0000}"/>
    <cellStyle name="40 % - Markeringsfarve6 3 7 3 2 2 3" xfId="46703" xr:uid="{00000000-0005-0000-0000-0000D38D0000}"/>
    <cellStyle name="40 % - Markeringsfarve6 3 7 3 2 3" xfId="24717" xr:uid="{00000000-0005-0000-0000-0000D48D0000}"/>
    <cellStyle name="40 % - Markeringsfarve6 3 7 3 2 4" xfId="39704" xr:uid="{00000000-0005-0000-0000-0000D58D0000}"/>
    <cellStyle name="40 % - Markeringsfarve6 3 7 3 3" xfId="13419" xr:uid="{00000000-0005-0000-0000-0000D68D0000}"/>
    <cellStyle name="40 % - Markeringsfarve6 3 7 3 3 2" xfId="29739" xr:uid="{00000000-0005-0000-0000-0000D78D0000}"/>
    <cellStyle name="40 % - Markeringsfarve6 3 7 3 3 3" xfId="44704" xr:uid="{00000000-0005-0000-0000-0000D88D0000}"/>
    <cellStyle name="40 % - Markeringsfarve6 3 7 3 4" xfId="22717" xr:uid="{00000000-0005-0000-0000-0000D98D0000}"/>
    <cellStyle name="40 % - Markeringsfarve6 3 7 3 5" xfId="37705" xr:uid="{00000000-0005-0000-0000-0000DA8D0000}"/>
    <cellStyle name="40 % - Markeringsfarve6 3 7 4" xfId="5283" xr:uid="{00000000-0005-0000-0000-0000DB8D0000}"/>
    <cellStyle name="40 % - Markeringsfarve6 3 7 4 2" xfId="9278" xr:uid="{00000000-0005-0000-0000-0000DC8D0000}"/>
    <cellStyle name="40 % - Markeringsfarve6 3 7 4 2 2" xfId="16742" xr:uid="{00000000-0005-0000-0000-0000DD8D0000}"/>
    <cellStyle name="40 % - Markeringsfarve6 3 7 4 2 2 2" xfId="33057" xr:uid="{00000000-0005-0000-0000-0000DE8D0000}"/>
    <cellStyle name="40 % - Markeringsfarve6 3 7 4 2 2 3" xfId="48021" xr:uid="{00000000-0005-0000-0000-0000DF8D0000}"/>
    <cellStyle name="40 % - Markeringsfarve6 3 7 4 2 3" xfId="26035" xr:uid="{00000000-0005-0000-0000-0000E08D0000}"/>
    <cellStyle name="40 % - Markeringsfarve6 3 7 4 2 4" xfId="41022" xr:uid="{00000000-0005-0000-0000-0000E18D0000}"/>
    <cellStyle name="40 % - Markeringsfarve6 3 7 4 3" xfId="13420" xr:uid="{00000000-0005-0000-0000-0000E28D0000}"/>
    <cellStyle name="40 % - Markeringsfarve6 3 7 4 3 2" xfId="29740" xr:uid="{00000000-0005-0000-0000-0000E38D0000}"/>
    <cellStyle name="40 % - Markeringsfarve6 3 7 4 3 3" xfId="44705" xr:uid="{00000000-0005-0000-0000-0000E48D0000}"/>
    <cellStyle name="40 % - Markeringsfarve6 3 7 4 4" xfId="22718" xr:uid="{00000000-0005-0000-0000-0000E58D0000}"/>
    <cellStyle name="40 % - Markeringsfarve6 3 7 4 5" xfId="37706" xr:uid="{00000000-0005-0000-0000-0000E68D0000}"/>
    <cellStyle name="40 % - Markeringsfarve6 3 7 5" xfId="6738" xr:uid="{00000000-0005-0000-0000-0000E78D0000}"/>
    <cellStyle name="40 % - Markeringsfarve6 3 7 5 2" xfId="14234" xr:uid="{00000000-0005-0000-0000-0000E88D0000}"/>
    <cellStyle name="40 % - Markeringsfarve6 3 7 5 2 2" xfId="30549" xr:uid="{00000000-0005-0000-0000-0000E98D0000}"/>
    <cellStyle name="40 % - Markeringsfarve6 3 7 5 2 3" xfId="45513" xr:uid="{00000000-0005-0000-0000-0000EA8D0000}"/>
    <cellStyle name="40 % - Markeringsfarve6 3 7 5 3" xfId="23527" xr:uid="{00000000-0005-0000-0000-0000EB8D0000}"/>
    <cellStyle name="40 % - Markeringsfarve6 3 7 5 4" xfId="38514" xr:uid="{00000000-0005-0000-0000-0000EC8D0000}"/>
    <cellStyle name="40 % - Markeringsfarve6 3 7 6" xfId="13416" xr:uid="{00000000-0005-0000-0000-0000ED8D0000}"/>
    <cellStyle name="40 % - Markeringsfarve6 3 7 6 2" xfId="29736" xr:uid="{00000000-0005-0000-0000-0000EE8D0000}"/>
    <cellStyle name="40 % - Markeringsfarve6 3 7 6 3" xfId="44701" xr:uid="{00000000-0005-0000-0000-0000EF8D0000}"/>
    <cellStyle name="40 % - Markeringsfarve6 3 7 7" xfId="22714" xr:uid="{00000000-0005-0000-0000-0000F08D0000}"/>
    <cellStyle name="40 % - Markeringsfarve6 3 7 8" xfId="37702" xr:uid="{00000000-0005-0000-0000-0000F18D0000}"/>
    <cellStyle name="40 % - Markeringsfarve6 3 8" xfId="5284" xr:uid="{00000000-0005-0000-0000-0000F28D0000}"/>
    <cellStyle name="40 % - Markeringsfarve6 3 8 2" xfId="5285" xr:uid="{00000000-0005-0000-0000-0000F38D0000}"/>
    <cellStyle name="40 % - Markeringsfarve6 3 8 2 2" xfId="5286" xr:uid="{00000000-0005-0000-0000-0000F48D0000}"/>
    <cellStyle name="40 % - Markeringsfarve6 3 8 2 2 2" xfId="8855" xr:uid="{00000000-0005-0000-0000-0000F58D0000}"/>
    <cellStyle name="40 % - Markeringsfarve6 3 8 2 2 2 2" xfId="16334" xr:uid="{00000000-0005-0000-0000-0000F68D0000}"/>
    <cellStyle name="40 % - Markeringsfarve6 3 8 2 2 2 2 2" xfId="32649" xr:uid="{00000000-0005-0000-0000-0000F78D0000}"/>
    <cellStyle name="40 % - Markeringsfarve6 3 8 2 2 2 2 3" xfId="47613" xr:uid="{00000000-0005-0000-0000-0000F88D0000}"/>
    <cellStyle name="40 % - Markeringsfarve6 3 8 2 2 2 3" xfId="25627" xr:uid="{00000000-0005-0000-0000-0000F98D0000}"/>
    <cellStyle name="40 % - Markeringsfarve6 3 8 2 2 2 4" xfId="40614" xr:uid="{00000000-0005-0000-0000-0000FA8D0000}"/>
    <cellStyle name="40 % - Markeringsfarve6 3 8 2 2 3" xfId="13423" xr:uid="{00000000-0005-0000-0000-0000FB8D0000}"/>
    <cellStyle name="40 % - Markeringsfarve6 3 8 2 2 3 2" xfId="29743" xr:uid="{00000000-0005-0000-0000-0000FC8D0000}"/>
    <cellStyle name="40 % - Markeringsfarve6 3 8 2 2 3 3" xfId="44708" xr:uid="{00000000-0005-0000-0000-0000FD8D0000}"/>
    <cellStyle name="40 % - Markeringsfarve6 3 8 2 2 4" xfId="22721" xr:uid="{00000000-0005-0000-0000-0000FE8D0000}"/>
    <cellStyle name="40 % - Markeringsfarve6 3 8 2 2 5" xfId="37709" xr:uid="{00000000-0005-0000-0000-0000FF8D0000}"/>
    <cellStyle name="40 % - Markeringsfarve6 3 8 2 3" xfId="7348" xr:uid="{00000000-0005-0000-0000-0000008E0000}"/>
    <cellStyle name="40 % - Markeringsfarve6 3 8 2 3 2" xfId="14840" xr:uid="{00000000-0005-0000-0000-0000018E0000}"/>
    <cellStyle name="40 % - Markeringsfarve6 3 8 2 3 2 2" xfId="31155" xr:uid="{00000000-0005-0000-0000-0000028E0000}"/>
    <cellStyle name="40 % - Markeringsfarve6 3 8 2 3 2 3" xfId="46119" xr:uid="{00000000-0005-0000-0000-0000038E0000}"/>
    <cellStyle name="40 % - Markeringsfarve6 3 8 2 3 3" xfId="24133" xr:uid="{00000000-0005-0000-0000-0000048E0000}"/>
    <cellStyle name="40 % - Markeringsfarve6 3 8 2 3 4" xfId="39120" xr:uid="{00000000-0005-0000-0000-0000058E0000}"/>
    <cellStyle name="40 % - Markeringsfarve6 3 8 2 4" xfId="13422" xr:uid="{00000000-0005-0000-0000-0000068E0000}"/>
    <cellStyle name="40 % - Markeringsfarve6 3 8 2 4 2" xfId="29742" xr:uid="{00000000-0005-0000-0000-0000078E0000}"/>
    <cellStyle name="40 % - Markeringsfarve6 3 8 2 4 3" xfId="44707" xr:uid="{00000000-0005-0000-0000-0000088E0000}"/>
    <cellStyle name="40 % - Markeringsfarve6 3 8 2 5" xfId="22720" xr:uid="{00000000-0005-0000-0000-0000098E0000}"/>
    <cellStyle name="40 % - Markeringsfarve6 3 8 2 6" xfId="37708" xr:uid="{00000000-0005-0000-0000-00000A8E0000}"/>
    <cellStyle name="40 % - Markeringsfarve6 3 8 3" xfId="5287" xr:uid="{00000000-0005-0000-0000-00000B8E0000}"/>
    <cellStyle name="40 % - Markeringsfarve6 3 8 3 2" xfId="8132" xr:uid="{00000000-0005-0000-0000-00000C8E0000}"/>
    <cellStyle name="40 % - Markeringsfarve6 3 8 3 2 2" xfId="15620" xr:uid="{00000000-0005-0000-0000-00000D8E0000}"/>
    <cellStyle name="40 % - Markeringsfarve6 3 8 3 2 2 2" xfId="31935" xr:uid="{00000000-0005-0000-0000-00000E8E0000}"/>
    <cellStyle name="40 % - Markeringsfarve6 3 8 3 2 2 3" xfId="46899" xr:uid="{00000000-0005-0000-0000-00000F8E0000}"/>
    <cellStyle name="40 % - Markeringsfarve6 3 8 3 2 3" xfId="24913" xr:uid="{00000000-0005-0000-0000-0000108E0000}"/>
    <cellStyle name="40 % - Markeringsfarve6 3 8 3 2 4" xfId="39900" xr:uid="{00000000-0005-0000-0000-0000118E0000}"/>
    <cellStyle name="40 % - Markeringsfarve6 3 8 3 3" xfId="13424" xr:uid="{00000000-0005-0000-0000-0000128E0000}"/>
    <cellStyle name="40 % - Markeringsfarve6 3 8 3 3 2" xfId="29744" xr:uid="{00000000-0005-0000-0000-0000138E0000}"/>
    <cellStyle name="40 % - Markeringsfarve6 3 8 3 3 3" xfId="44709" xr:uid="{00000000-0005-0000-0000-0000148E0000}"/>
    <cellStyle name="40 % - Markeringsfarve6 3 8 3 4" xfId="22722" xr:uid="{00000000-0005-0000-0000-0000158E0000}"/>
    <cellStyle name="40 % - Markeringsfarve6 3 8 3 5" xfId="37710" xr:uid="{00000000-0005-0000-0000-0000168E0000}"/>
    <cellStyle name="40 % - Markeringsfarve6 3 8 4" xfId="5288" xr:uid="{00000000-0005-0000-0000-0000178E0000}"/>
    <cellStyle name="40 % - Markeringsfarve6 3 8 4 2" xfId="8929" xr:uid="{00000000-0005-0000-0000-0000188E0000}"/>
    <cellStyle name="40 % - Markeringsfarve6 3 8 4 2 2" xfId="16403" xr:uid="{00000000-0005-0000-0000-0000198E0000}"/>
    <cellStyle name="40 % - Markeringsfarve6 3 8 4 2 2 2" xfId="32718" xr:uid="{00000000-0005-0000-0000-00001A8E0000}"/>
    <cellStyle name="40 % - Markeringsfarve6 3 8 4 2 2 3" xfId="47682" xr:uid="{00000000-0005-0000-0000-00001B8E0000}"/>
    <cellStyle name="40 % - Markeringsfarve6 3 8 4 2 3" xfId="25696" xr:uid="{00000000-0005-0000-0000-00001C8E0000}"/>
    <cellStyle name="40 % - Markeringsfarve6 3 8 4 2 4" xfId="40683" xr:uid="{00000000-0005-0000-0000-00001D8E0000}"/>
    <cellStyle name="40 % - Markeringsfarve6 3 8 4 3" xfId="13425" xr:uid="{00000000-0005-0000-0000-00001E8E0000}"/>
    <cellStyle name="40 % - Markeringsfarve6 3 8 4 3 2" xfId="29745" xr:uid="{00000000-0005-0000-0000-00001F8E0000}"/>
    <cellStyle name="40 % - Markeringsfarve6 3 8 4 3 3" xfId="44710" xr:uid="{00000000-0005-0000-0000-0000208E0000}"/>
    <cellStyle name="40 % - Markeringsfarve6 3 8 4 4" xfId="22723" xr:uid="{00000000-0005-0000-0000-0000218E0000}"/>
    <cellStyle name="40 % - Markeringsfarve6 3 8 4 5" xfId="37711" xr:uid="{00000000-0005-0000-0000-0000228E0000}"/>
    <cellStyle name="40 % - Markeringsfarve6 3 8 5" xfId="6739" xr:uid="{00000000-0005-0000-0000-0000238E0000}"/>
    <cellStyle name="40 % - Markeringsfarve6 3 8 5 2" xfId="14235" xr:uid="{00000000-0005-0000-0000-0000248E0000}"/>
    <cellStyle name="40 % - Markeringsfarve6 3 8 5 2 2" xfId="30550" xr:uid="{00000000-0005-0000-0000-0000258E0000}"/>
    <cellStyle name="40 % - Markeringsfarve6 3 8 5 2 3" xfId="45514" xr:uid="{00000000-0005-0000-0000-0000268E0000}"/>
    <cellStyle name="40 % - Markeringsfarve6 3 8 5 3" xfId="23528" xr:uid="{00000000-0005-0000-0000-0000278E0000}"/>
    <cellStyle name="40 % - Markeringsfarve6 3 8 5 4" xfId="38515" xr:uid="{00000000-0005-0000-0000-0000288E0000}"/>
    <cellStyle name="40 % - Markeringsfarve6 3 8 6" xfId="13421" xr:uid="{00000000-0005-0000-0000-0000298E0000}"/>
    <cellStyle name="40 % - Markeringsfarve6 3 8 6 2" xfId="29741" xr:uid="{00000000-0005-0000-0000-00002A8E0000}"/>
    <cellStyle name="40 % - Markeringsfarve6 3 8 6 3" xfId="44706" xr:uid="{00000000-0005-0000-0000-00002B8E0000}"/>
    <cellStyle name="40 % - Markeringsfarve6 3 8 7" xfId="22719" xr:uid="{00000000-0005-0000-0000-00002C8E0000}"/>
    <cellStyle name="40 % - Markeringsfarve6 3 8 8" xfId="37707" xr:uid="{00000000-0005-0000-0000-00002D8E0000}"/>
    <cellStyle name="40 % - Markeringsfarve6 3 9" xfId="5289" xr:uid="{00000000-0005-0000-0000-00002E8E0000}"/>
    <cellStyle name="40 % - Markeringsfarve6 3 9 2" xfId="5290" xr:uid="{00000000-0005-0000-0000-00002F8E0000}"/>
    <cellStyle name="40 % - Markeringsfarve6 3 9 2 2" xfId="8186" xr:uid="{00000000-0005-0000-0000-0000308E0000}"/>
    <cellStyle name="40 % - Markeringsfarve6 3 9 2 2 2" xfId="15665" xr:uid="{00000000-0005-0000-0000-0000318E0000}"/>
    <cellStyle name="40 % - Markeringsfarve6 3 9 2 2 2 2" xfId="31980" xr:uid="{00000000-0005-0000-0000-0000328E0000}"/>
    <cellStyle name="40 % - Markeringsfarve6 3 9 2 2 2 3" xfId="46944" xr:uid="{00000000-0005-0000-0000-0000338E0000}"/>
    <cellStyle name="40 % - Markeringsfarve6 3 9 2 2 3" xfId="24958" xr:uid="{00000000-0005-0000-0000-0000348E0000}"/>
    <cellStyle name="40 % - Markeringsfarve6 3 9 2 2 4" xfId="39945" xr:uid="{00000000-0005-0000-0000-0000358E0000}"/>
    <cellStyle name="40 % - Markeringsfarve6 3 9 2 3" xfId="13427" xr:uid="{00000000-0005-0000-0000-0000368E0000}"/>
    <cellStyle name="40 % - Markeringsfarve6 3 9 2 3 2" xfId="29747" xr:uid="{00000000-0005-0000-0000-0000378E0000}"/>
    <cellStyle name="40 % - Markeringsfarve6 3 9 2 3 3" xfId="44712" xr:uid="{00000000-0005-0000-0000-0000388E0000}"/>
    <cellStyle name="40 % - Markeringsfarve6 3 9 2 4" xfId="22725" xr:uid="{00000000-0005-0000-0000-0000398E0000}"/>
    <cellStyle name="40 % - Markeringsfarve6 3 9 2 5" xfId="37713" xr:uid="{00000000-0005-0000-0000-00003A8E0000}"/>
    <cellStyle name="40 % - Markeringsfarve6 3 9 3" xfId="6785" xr:uid="{00000000-0005-0000-0000-00003B8E0000}"/>
    <cellStyle name="40 % - Markeringsfarve6 3 9 3 2" xfId="14280" xr:uid="{00000000-0005-0000-0000-00003C8E0000}"/>
    <cellStyle name="40 % - Markeringsfarve6 3 9 3 2 2" xfId="30595" xr:uid="{00000000-0005-0000-0000-00003D8E0000}"/>
    <cellStyle name="40 % - Markeringsfarve6 3 9 3 2 3" xfId="45559" xr:uid="{00000000-0005-0000-0000-00003E8E0000}"/>
    <cellStyle name="40 % - Markeringsfarve6 3 9 3 3" xfId="23573" xr:uid="{00000000-0005-0000-0000-00003F8E0000}"/>
    <cellStyle name="40 % - Markeringsfarve6 3 9 3 4" xfId="38560" xr:uid="{00000000-0005-0000-0000-0000408E0000}"/>
    <cellStyle name="40 % - Markeringsfarve6 3 9 4" xfId="13426" xr:uid="{00000000-0005-0000-0000-0000418E0000}"/>
    <cellStyle name="40 % - Markeringsfarve6 3 9 4 2" xfId="29746" xr:uid="{00000000-0005-0000-0000-0000428E0000}"/>
    <cellStyle name="40 % - Markeringsfarve6 3 9 4 3" xfId="44711" xr:uid="{00000000-0005-0000-0000-0000438E0000}"/>
    <cellStyle name="40 % - Markeringsfarve6 3 9 5" xfId="22724" xr:uid="{00000000-0005-0000-0000-0000448E0000}"/>
    <cellStyle name="40 % - Markeringsfarve6 3 9 6" xfId="37712" xr:uid="{00000000-0005-0000-0000-0000458E0000}"/>
    <cellStyle name="40 % - Markeringsfarve6 4" xfId="5291" xr:uid="{00000000-0005-0000-0000-0000468E0000}"/>
    <cellStyle name="40 % - Markeringsfarve6 4 10" xfId="6740" xr:uid="{00000000-0005-0000-0000-0000478E0000}"/>
    <cellStyle name="40 % - Markeringsfarve6 4 10 2" xfId="14236" xr:uid="{00000000-0005-0000-0000-0000488E0000}"/>
    <cellStyle name="40 % - Markeringsfarve6 4 10 2 2" xfId="30551" xr:uid="{00000000-0005-0000-0000-0000498E0000}"/>
    <cellStyle name="40 % - Markeringsfarve6 4 10 2 3" xfId="45515" xr:uid="{00000000-0005-0000-0000-00004A8E0000}"/>
    <cellStyle name="40 % - Markeringsfarve6 4 10 3" xfId="23529" xr:uid="{00000000-0005-0000-0000-00004B8E0000}"/>
    <cellStyle name="40 % - Markeringsfarve6 4 10 4" xfId="38516" xr:uid="{00000000-0005-0000-0000-00004C8E0000}"/>
    <cellStyle name="40 % - Markeringsfarve6 4 11" xfId="13428" xr:uid="{00000000-0005-0000-0000-00004D8E0000}"/>
    <cellStyle name="40 % - Markeringsfarve6 4 11 2" xfId="29748" xr:uid="{00000000-0005-0000-0000-00004E8E0000}"/>
    <cellStyle name="40 % - Markeringsfarve6 4 11 3" xfId="44713" xr:uid="{00000000-0005-0000-0000-00004F8E0000}"/>
    <cellStyle name="40 % - Markeringsfarve6 4 12" xfId="22726" xr:uid="{00000000-0005-0000-0000-0000508E0000}"/>
    <cellStyle name="40 % - Markeringsfarve6 4 13" xfId="37714" xr:uid="{00000000-0005-0000-0000-0000518E0000}"/>
    <cellStyle name="40 % - Markeringsfarve6 4 2" xfId="5292" xr:uid="{00000000-0005-0000-0000-0000528E0000}"/>
    <cellStyle name="40 % - Markeringsfarve6 4 2 2" xfId="5293" xr:uid="{00000000-0005-0000-0000-0000538E0000}"/>
    <cellStyle name="40 % - Markeringsfarve6 4 2 2 2" xfId="5294" xr:uid="{00000000-0005-0000-0000-0000548E0000}"/>
    <cellStyle name="40 % - Markeringsfarve6 4 2 2 2 2" xfId="8330" xr:uid="{00000000-0005-0000-0000-0000558E0000}"/>
    <cellStyle name="40 % - Markeringsfarve6 4 2 2 2 2 2" xfId="15809" xr:uid="{00000000-0005-0000-0000-0000568E0000}"/>
    <cellStyle name="40 % - Markeringsfarve6 4 2 2 2 2 2 2" xfId="32124" xr:uid="{00000000-0005-0000-0000-0000578E0000}"/>
    <cellStyle name="40 % - Markeringsfarve6 4 2 2 2 2 2 3" xfId="47088" xr:uid="{00000000-0005-0000-0000-0000588E0000}"/>
    <cellStyle name="40 % - Markeringsfarve6 4 2 2 2 2 3" xfId="25102" xr:uid="{00000000-0005-0000-0000-0000598E0000}"/>
    <cellStyle name="40 % - Markeringsfarve6 4 2 2 2 2 4" xfId="40089" xr:uid="{00000000-0005-0000-0000-00005A8E0000}"/>
    <cellStyle name="40 % - Markeringsfarve6 4 2 2 2 3" xfId="13431" xr:uid="{00000000-0005-0000-0000-00005B8E0000}"/>
    <cellStyle name="40 % - Markeringsfarve6 4 2 2 2 3 2" xfId="29751" xr:uid="{00000000-0005-0000-0000-00005C8E0000}"/>
    <cellStyle name="40 % - Markeringsfarve6 4 2 2 2 3 3" xfId="44716" xr:uid="{00000000-0005-0000-0000-00005D8E0000}"/>
    <cellStyle name="40 % - Markeringsfarve6 4 2 2 2 4" xfId="22729" xr:uid="{00000000-0005-0000-0000-00005E8E0000}"/>
    <cellStyle name="40 % - Markeringsfarve6 4 2 2 2 5" xfId="37717" xr:uid="{00000000-0005-0000-0000-00005F8E0000}"/>
    <cellStyle name="40 % - Markeringsfarve6 4 2 2 3" xfId="6905" xr:uid="{00000000-0005-0000-0000-0000608E0000}"/>
    <cellStyle name="40 % - Markeringsfarve6 4 2 2 3 2" xfId="14400" xr:uid="{00000000-0005-0000-0000-0000618E0000}"/>
    <cellStyle name="40 % - Markeringsfarve6 4 2 2 3 2 2" xfId="30715" xr:uid="{00000000-0005-0000-0000-0000628E0000}"/>
    <cellStyle name="40 % - Markeringsfarve6 4 2 2 3 2 3" xfId="45679" xr:uid="{00000000-0005-0000-0000-0000638E0000}"/>
    <cellStyle name="40 % - Markeringsfarve6 4 2 2 3 3" xfId="23693" xr:uid="{00000000-0005-0000-0000-0000648E0000}"/>
    <cellStyle name="40 % - Markeringsfarve6 4 2 2 3 4" xfId="38680" xr:uid="{00000000-0005-0000-0000-0000658E0000}"/>
    <cellStyle name="40 % - Markeringsfarve6 4 2 2 4" xfId="13430" xr:uid="{00000000-0005-0000-0000-0000668E0000}"/>
    <cellStyle name="40 % - Markeringsfarve6 4 2 2 4 2" xfId="29750" xr:uid="{00000000-0005-0000-0000-0000678E0000}"/>
    <cellStyle name="40 % - Markeringsfarve6 4 2 2 4 3" xfId="44715" xr:uid="{00000000-0005-0000-0000-0000688E0000}"/>
    <cellStyle name="40 % - Markeringsfarve6 4 2 2 5" xfId="22728" xr:uid="{00000000-0005-0000-0000-0000698E0000}"/>
    <cellStyle name="40 % - Markeringsfarve6 4 2 2 6" xfId="37716" xr:uid="{00000000-0005-0000-0000-00006A8E0000}"/>
    <cellStyle name="40 % - Markeringsfarve6 4 2 3" xfId="5295" xr:uid="{00000000-0005-0000-0000-00006B8E0000}"/>
    <cellStyle name="40 % - Markeringsfarve6 4 2 3 2" xfId="7560" xr:uid="{00000000-0005-0000-0000-00006C8E0000}"/>
    <cellStyle name="40 % - Markeringsfarve6 4 2 3 2 2" xfId="15049" xr:uid="{00000000-0005-0000-0000-00006D8E0000}"/>
    <cellStyle name="40 % - Markeringsfarve6 4 2 3 2 2 2" xfId="31364" xr:uid="{00000000-0005-0000-0000-00006E8E0000}"/>
    <cellStyle name="40 % - Markeringsfarve6 4 2 3 2 2 3" xfId="46328" xr:uid="{00000000-0005-0000-0000-00006F8E0000}"/>
    <cellStyle name="40 % - Markeringsfarve6 4 2 3 2 3" xfId="24342" xr:uid="{00000000-0005-0000-0000-0000708E0000}"/>
    <cellStyle name="40 % - Markeringsfarve6 4 2 3 2 4" xfId="39329" xr:uid="{00000000-0005-0000-0000-0000718E0000}"/>
    <cellStyle name="40 % - Markeringsfarve6 4 2 3 3" xfId="13432" xr:uid="{00000000-0005-0000-0000-0000728E0000}"/>
    <cellStyle name="40 % - Markeringsfarve6 4 2 3 3 2" xfId="29752" xr:uid="{00000000-0005-0000-0000-0000738E0000}"/>
    <cellStyle name="40 % - Markeringsfarve6 4 2 3 3 3" xfId="44717" xr:uid="{00000000-0005-0000-0000-0000748E0000}"/>
    <cellStyle name="40 % - Markeringsfarve6 4 2 3 4" xfId="22730" xr:uid="{00000000-0005-0000-0000-0000758E0000}"/>
    <cellStyle name="40 % - Markeringsfarve6 4 2 3 5" xfId="37718" xr:uid="{00000000-0005-0000-0000-0000768E0000}"/>
    <cellStyle name="40 % - Markeringsfarve6 4 2 4" xfId="5296" xr:uid="{00000000-0005-0000-0000-0000778E0000}"/>
    <cellStyle name="40 % - Markeringsfarve6 4 2 4 2" xfId="9223" xr:uid="{00000000-0005-0000-0000-0000788E0000}"/>
    <cellStyle name="40 % - Markeringsfarve6 4 2 4 2 2" xfId="16689" xr:uid="{00000000-0005-0000-0000-0000798E0000}"/>
    <cellStyle name="40 % - Markeringsfarve6 4 2 4 2 2 2" xfId="33004" xr:uid="{00000000-0005-0000-0000-00007A8E0000}"/>
    <cellStyle name="40 % - Markeringsfarve6 4 2 4 2 2 3" xfId="47968" xr:uid="{00000000-0005-0000-0000-00007B8E0000}"/>
    <cellStyle name="40 % - Markeringsfarve6 4 2 4 2 3" xfId="25982" xr:uid="{00000000-0005-0000-0000-00007C8E0000}"/>
    <cellStyle name="40 % - Markeringsfarve6 4 2 4 2 4" xfId="40969" xr:uid="{00000000-0005-0000-0000-00007D8E0000}"/>
    <cellStyle name="40 % - Markeringsfarve6 4 2 4 3" xfId="13433" xr:uid="{00000000-0005-0000-0000-00007E8E0000}"/>
    <cellStyle name="40 % - Markeringsfarve6 4 2 4 3 2" xfId="29753" xr:uid="{00000000-0005-0000-0000-00007F8E0000}"/>
    <cellStyle name="40 % - Markeringsfarve6 4 2 4 3 3" xfId="44718" xr:uid="{00000000-0005-0000-0000-0000808E0000}"/>
    <cellStyle name="40 % - Markeringsfarve6 4 2 4 4" xfId="22731" xr:uid="{00000000-0005-0000-0000-0000818E0000}"/>
    <cellStyle name="40 % - Markeringsfarve6 4 2 4 5" xfId="37719" xr:uid="{00000000-0005-0000-0000-0000828E0000}"/>
    <cellStyle name="40 % - Markeringsfarve6 4 2 5" xfId="6741" xr:uid="{00000000-0005-0000-0000-0000838E0000}"/>
    <cellStyle name="40 % - Markeringsfarve6 4 2 5 2" xfId="14237" xr:uid="{00000000-0005-0000-0000-0000848E0000}"/>
    <cellStyle name="40 % - Markeringsfarve6 4 2 5 2 2" xfId="30552" xr:uid="{00000000-0005-0000-0000-0000858E0000}"/>
    <cellStyle name="40 % - Markeringsfarve6 4 2 5 2 3" xfId="45516" xr:uid="{00000000-0005-0000-0000-0000868E0000}"/>
    <cellStyle name="40 % - Markeringsfarve6 4 2 5 3" xfId="23530" xr:uid="{00000000-0005-0000-0000-0000878E0000}"/>
    <cellStyle name="40 % - Markeringsfarve6 4 2 5 4" xfId="38517" xr:uid="{00000000-0005-0000-0000-0000888E0000}"/>
    <cellStyle name="40 % - Markeringsfarve6 4 2 6" xfId="13429" xr:uid="{00000000-0005-0000-0000-0000898E0000}"/>
    <cellStyle name="40 % - Markeringsfarve6 4 2 6 2" xfId="29749" xr:uid="{00000000-0005-0000-0000-00008A8E0000}"/>
    <cellStyle name="40 % - Markeringsfarve6 4 2 6 3" xfId="44714" xr:uid="{00000000-0005-0000-0000-00008B8E0000}"/>
    <cellStyle name="40 % - Markeringsfarve6 4 2 7" xfId="22727" xr:uid="{00000000-0005-0000-0000-00008C8E0000}"/>
    <cellStyle name="40 % - Markeringsfarve6 4 2 8" xfId="37715" xr:uid="{00000000-0005-0000-0000-00008D8E0000}"/>
    <cellStyle name="40 % - Markeringsfarve6 4 3" xfId="5297" xr:uid="{00000000-0005-0000-0000-00008E8E0000}"/>
    <cellStyle name="40 % - Markeringsfarve6 4 3 2" xfId="5298" xr:uid="{00000000-0005-0000-0000-00008F8E0000}"/>
    <cellStyle name="40 % - Markeringsfarve6 4 3 2 2" xfId="5299" xr:uid="{00000000-0005-0000-0000-0000908E0000}"/>
    <cellStyle name="40 % - Markeringsfarve6 4 3 2 2 2" xfId="8504" xr:uid="{00000000-0005-0000-0000-0000918E0000}"/>
    <cellStyle name="40 % - Markeringsfarve6 4 3 2 2 2 2" xfId="15983" xr:uid="{00000000-0005-0000-0000-0000928E0000}"/>
    <cellStyle name="40 % - Markeringsfarve6 4 3 2 2 2 2 2" xfId="32298" xr:uid="{00000000-0005-0000-0000-0000938E0000}"/>
    <cellStyle name="40 % - Markeringsfarve6 4 3 2 2 2 2 3" xfId="47262" xr:uid="{00000000-0005-0000-0000-0000948E0000}"/>
    <cellStyle name="40 % - Markeringsfarve6 4 3 2 2 2 3" xfId="25276" xr:uid="{00000000-0005-0000-0000-0000958E0000}"/>
    <cellStyle name="40 % - Markeringsfarve6 4 3 2 2 2 4" xfId="40263" xr:uid="{00000000-0005-0000-0000-0000968E0000}"/>
    <cellStyle name="40 % - Markeringsfarve6 4 3 2 2 3" xfId="13436" xr:uid="{00000000-0005-0000-0000-0000978E0000}"/>
    <cellStyle name="40 % - Markeringsfarve6 4 3 2 2 3 2" xfId="29756" xr:uid="{00000000-0005-0000-0000-0000988E0000}"/>
    <cellStyle name="40 % - Markeringsfarve6 4 3 2 2 3 3" xfId="44721" xr:uid="{00000000-0005-0000-0000-0000998E0000}"/>
    <cellStyle name="40 % - Markeringsfarve6 4 3 2 2 4" xfId="22734" xr:uid="{00000000-0005-0000-0000-00009A8E0000}"/>
    <cellStyle name="40 % - Markeringsfarve6 4 3 2 2 5" xfId="37722" xr:uid="{00000000-0005-0000-0000-00009B8E0000}"/>
    <cellStyle name="40 % - Markeringsfarve6 4 3 2 3" xfId="7050" xr:uid="{00000000-0005-0000-0000-00009C8E0000}"/>
    <cellStyle name="40 % - Markeringsfarve6 4 3 2 3 2" xfId="14545" xr:uid="{00000000-0005-0000-0000-00009D8E0000}"/>
    <cellStyle name="40 % - Markeringsfarve6 4 3 2 3 2 2" xfId="30860" xr:uid="{00000000-0005-0000-0000-00009E8E0000}"/>
    <cellStyle name="40 % - Markeringsfarve6 4 3 2 3 2 3" xfId="45824" xr:uid="{00000000-0005-0000-0000-00009F8E0000}"/>
    <cellStyle name="40 % - Markeringsfarve6 4 3 2 3 3" xfId="23838" xr:uid="{00000000-0005-0000-0000-0000A08E0000}"/>
    <cellStyle name="40 % - Markeringsfarve6 4 3 2 3 4" xfId="38825" xr:uid="{00000000-0005-0000-0000-0000A18E0000}"/>
    <cellStyle name="40 % - Markeringsfarve6 4 3 2 4" xfId="13435" xr:uid="{00000000-0005-0000-0000-0000A28E0000}"/>
    <cellStyle name="40 % - Markeringsfarve6 4 3 2 4 2" xfId="29755" xr:uid="{00000000-0005-0000-0000-0000A38E0000}"/>
    <cellStyle name="40 % - Markeringsfarve6 4 3 2 4 3" xfId="44720" xr:uid="{00000000-0005-0000-0000-0000A48E0000}"/>
    <cellStyle name="40 % - Markeringsfarve6 4 3 2 5" xfId="22733" xr:uid="{00000000-0005-0000-0000-0000A58E0000}"/>
    <cellStyle name="40 % - Markeringsfarve6 4 3 2 6" xfId="37721" xr:uid="{00000000-0005-0000-0000-0000A68E0000}"/>
    <cellStyle name="40 % - Markeringsfarve6 4 3 3" xfId="5300" xr:uid="{00000000-0005-0000-0000-0000A78E0000}"/>
    <cellStyle name="40 % - Markeringsfarve6 4 3 3 2" xfId="7734" xr:uid="{00000000-0005-0000-0000-0000A88E0000}"/>
    <cellStyle name="40 % - Markeringsfarve6 4 3 3 2 2" xfId="15223" xr:uid="{00000000-0005-0000-0000-0000A98E0000}"/>
    <cellStyle name="40 % - Markeringsfarve6 4 3 3 2 2 2" xfId="31538" xr:uid="{00000000-0005-0000-0000-0000AA8E0000}"/>
    <cellStyle name="40 % - Markeringsfarve6 4 3 3 2 2 3" xfId="46502" xr:uid="{00000000-0005-0000-0000-0000AB8E0000}"/>
    <cellStyle name="40 % - Markeringsfarve6 4 3 3 2 3" xfId="24516" xr:uid="{00000000-0005-0000-0000-0000AC8E0000}"/>
    <cellStyle name="40 % - Markeringsfarve6 4 3 3 2 4" xfId="39503" xr:uid="{00000000-0005-0000-0000-0000AD8E0000}"/>
    <cellStyle name="40 % - Markeringsfarve6 4 3 3 3" xfId="13437" xr:uid="{00000000-0005-0000-0000-0000AE8E0000}"/>
    <cellStyle name="40 % - Markeringsfarve6 4 3 3 3 2" xfId="29757" xr:uid="{00000000-0005-0000-0000-0000AF8E0000}"/>
    <cellStyle name="40 % - Markeringsfarve6 4 3 3 3 3" xfId="44722" xr:uid="{00000000-0005-0000-0000-0000B08E0000}"/>
    <cellStyle name="40 % - Markeringsfarve6 4 3 3 4" xfId="22735" xr:uid="{00000000-0005-0000-0000-0000B18E0000}"/>
    <cellStyle name="40 % - Markeringsfarve6 4 3 3 5" xfId="37723" xr:uid="{00000000-0005-0000-0000-0000B28E0000}"/>
    <cellStyle name="40 % - Markeringsfarve6 4 3 4" xfId="5301" xr:uid="{00000000-0005-0000-0000-0000B38E0000}"/>
    <cellStyle name="40 % - Markeringsfarve6 4 3 4 2" xfId="9430" xr:uid="{00000000-0005-0000-0000-0000B48E0000}"/>
    <cellStyle name="40 % - Markeringsfarve6 4 3 4 2 2" xfId="16884" xr:uid="{00000000-0005-0000-0000-0000B58E0000}"/>
    <cellStyle name="40 % - Markeringsfarve6 4 3 4 2 2 2" xfId="33199" xr:uid="{00000000-0005-0000-0000-0000B68E0000}"/>
    <cellStyle name="40 % - Markeringsfarve6 4 3 4 2 2 3" xfId="48163" xr:uid="{00000000-0005-0000-0000-0000B78E0000}"/>
    <cellStyle name="40 % - Markeringsfarve6 4 3 4 2 3" xfId="26177" xr:uid="{00000000-0005-0000-0000-0000B88E0000}"/>
    <cellStyle name="40 % - Markeringsfarve6 4 3 4 2 4" xfId="41164" xr:uid="{00000000-0005-0000-0000-0000B98E0000}"/>
    <cellStyle name="40 % - Markeringsfarve6 4 3 4 3" xfId="13438" xr:uid="{00000000-0005-0000-0000-0000BA8E0000}"/>
    <cellStyle name="40 % - Markeringsfarve6 4 3 4 3 2" xfId="29758" xr:uid="{00000000-0005-0000-0000-0000BB8E0000}"/>
    <cellStyle name="40 % - Markeringsfarve6 4 3 4 3 3" xfId="44723" xr:uid="{00000000-0005-0000-0000-0000BC8E0000}"/>
    <cellStyle name="40 % - Markeringsfarve6 4 3 4 4" xfId="22736" xr:uid="{00000000-0005-0000-0000-0000BD8E0000}"/>
    <cellStyle name="40 % - Markeringsfarve6 4 3 4 5" xfId="37724" xr:uid="{00000000-0005-0000-0000-0000BE8E0000}"/>
    <cellStyle name="40 % - Markeringsfarve6 4 3 5" xfId="6742" xr:uid="{00000000-0005-0000-0000-0000BF8E0000}"/>
    <cellStyle name="40 % - Markeringsfarve6 4 3 5 2" xfId="14238" xr:uid="{00000000-0005-0000-0000-0000C08E0000}"/>
    <cellStyle name="40 % - Markeringsfarve6 4 3 5 2 2" xfId="30553" xr:uid="{00000000-0005-0000-0000-0000C18E0000}"/>
    <cellStyle name="40 % - Markeringsfarve6 4 3 5 2 3" xfId="45517" xr:uid="{00000000-0005-0000-0000-0000C28E0000}"/>
    <cellStyle name="40 % - Markeringsfarve6 4 3 5 3" xfId="23531" xr:uid="{00000000-0005-0000-0000-0000C38E0000}"/>
    <cellStyle name="40 % - Markeringsfarve6 4 3 5 4" xfId="38518" xr:uid="{00000000-0005-0000-0000-0000C48E0000}"/>
    <cellStyle name="40 % - Markeringsfarve6 4 3 6" xfId="13434" xr:uid="{00000000-0005-0000-0000-0000C58E0000}"/>
    <cellStyle name="40 % - Markeringsfarve6 4 3 6 2" xfId="29754" xr:uid="{00000000-0005-0000-0000-0000C68E0000}"/>
    <cellStyle name="40 % - Markeringsfarve6 4 3 6 3" xfId="44719" xr:uid="{00000000-0005-0000-0000-0000C78E0000}"/>
    <cellStyle name="40 % - Markeringsfarve6 4 3 7" xfId="22732" xr:uid="{00000000-0005-0000-0000-0000C88E0000}"/>
    <cellStyle name="40 % - Markeringsfarve6 4 3 8" xfId="37720" xr:uid="{00000000-0005-0000-0000-0000C98E0000}"/>
    <cellStyle name="40 % - Markeringsfarve6 4 4" xfId="5302" xr:uid="{00000000-0005-0000-0000-0000CA8E0000}"/>
    <cellStyle name="40 % - Markeringsfarve6 4 4 2" xfId="5303" xr:uid="{00000000-0005-0000-0000-0000CB8E0000}"/>
    <cellStyle name="40 % - Markeringsfarve6 4 4 2 2" xfId="5304" xr:uid="{00000000-0005-0000-0000-0000CC8E0000}"/>
    <cellStyle name="40 % - Markeringsfarve6 4 4 2 2 2" xfId="8568" xr:uid="{00000000-0005-0000-0000-0000CD8E0000}"/>
    <cellStyle name="40 % - Markeringsfarve6 4 4 2 2 2 2" xfId="16047" xr:uid="{00000000-0005-0000-0000-0000CE8E0000}"/>
    <cellStyle name="40 % - Markeringsfarve6 4 4 2 2 2 2 2" xfId="32362" xr:uid="{00000000-0005-0000-0000-0000CF8E0000}"/>
    <cellStyle name="40 % - Markeringsfarve6 4 4 2 2 2 2 3" xfId="47326" xr:uid="{00000000-0005-0000-0000-0000D08E0000}"/>
    <cellStyle name="40 % - Markeringsfarve6 4 4 2 2 2 3" xfId="25340" xr:uid="{00000000-0005-0000-0000-0000D18E0000}"/>
    <cellStyle name="40 % - Markeringsfarve6 4 4 2 2 2 4" xfId="40327" xr:uid="{00000000-0005-0000-0000-0000D28E0000}"/>
    <cellStyle name="40 % - Markeringsfarve6 4 4 2 2 3" xfId="13441" xr:uid="{00000000-0005-0000-0000-0000D38E0000}"/>
    <cellStyle name="40 % - Markeringsfarve6 4 4 2 2 3 2" xfId="29761" xr:uid="{00000000-0005-0000-0000-0000D48E0000}"/>
    <cellStyle name="40 % - Markeringsfarve6 4 4 2 2 3 3" xfId="44726" xr:uid="{00000000-0005-0000-0000-0000D58E0000}"/>
    <cellStyle name="40 % - Markeringsfarve6 4 4 2 2 4" xfId="22739" xr:uid="{00000000-0005-0000-0000-0000D68E0000}"/>
    <cellStyle name="40 % - Markeringsfarve6 4 4 2 2 5" xfId="37727" xr:uid="{00000000-0005-0000-0000-0000D78E0000}"/>
    <cellStyle name="40 % - Markeringsfarve6 4 4 2 3" xfId="7107" xr:uid="{00000000-0005-0000-0000-0000D88E0000}"/>
    <cellStyle name="40 % - Markeringsfarve6 4 4 2 3 2" xfId="14599" xr:uid="{00000000-0005-0000-0000-0000D98E0000}"/>
    <cellStyle name="40 % - Markeringsfarve6 4 4 2 3 2 2" xfId="30914" xr:uid="{00000000-0005-0000-0000-0000DA8E0000}"/>
    <cellStyle name="40 % - Markeringsfarve6 4 4 2 3 2 3" xfId="45878" xr:uid="{00000000-0005-0000-0000-0000DB8E0000}"/>
    <cellStyle name="40 % - Markeringsfarve6 4 4 2 3 3" xfId="23892" xr:uid="{00000000-0005-0000-0000-0000DC8E0000}"/>
    <cellStyle name="40 % - Markeringsfarve6 4 4 2 3 4" xfId="38879" xr:uid="{00000000-0005-0000-0000-0000DD8E0000}"/>
    <cellStyle name="40 % - Markeringsfarve6 4 4 2 4" xfId="13440" xr:uid="{00000000-0005-0000-0000-0000DE8E0000}"/>
    <cellStyle name="40 % - Markeringsfarve6 4 4 2 4 2" xfId="29760" xr:uid="{00000000-0005-0000-0000-0000DF8E0000}"/>
    <cellStyle name="40 % - Markeringsfarve6 4 4 2 4 3" xfId="44725" xr:uid="{00000000-0005-0000-0000-0000E08E0000}"/>
    <cellStyle name="40 % - Markeringsfarve6 4 4 2 5" xfId="22738" xr:uid="{00000000-0005-0000-0000-0000E18E0000}"/>
    <cellStyle name="40 % - Markeringsfarve6 4 4 2 6" xfId="37726" xr:uid="{00000000-0005-0000-0000-0000E28E0000}"/>
    <cellStyle name="40 % - Markeringsfarve6 4 4 3" xfId="5305" xr:uid="{00000000-0005-0000-0000-0000E38E0000}"/>
    <cellStyle name="40 % - Markeringsfarve6 4 4 3 2" xfId="7844" xr:uid="{00000000-0005-0000-0000-0000E48E0000}"/>
    <cellStyle name="40 % - Markeringsfarve6 4 4 3 2 2" xfId="15332" xr:uid="{00000000-0005-0000-0000-0000E58E0000}"/>
    <cellStyle name="40 % - Markeringsfarve6 4 4 3 2 2 2" xfId="31647" xr:uid="{00000000-0005-0000-0000-0000E68E0000}"/>
    <cellStyle name="40 % - Markeringsfarve6 4 4 3 2 2 3" xfId="46611" xr:uid="{00000000-0005-0000-0000-0000E78E0000}"/>
    <cellStyle name="40 % - Markeringsfarve6 4 4 3 2 3" xfId="24625" xr:uid="{00000000-0005-0000-0000-0000E88E0000}"/>
    <cellStyle name="40 % - Markeringsfarve6 4 4 3 2 4" xfId="39612" xr:uid="{00000000-0005-0000-0000-0000E98E0000}"/>
    <cellStyle name="40 % - Markeringsfarve6 4 4 3 3" xfId="13442" xr:uid="{00000000-0005-0000-0000-0000EA8E0000}"/>
    <cellStyle name="40 % - Markeringsfarve6 4 4 3 3 2" xfId="29762" xr:uid="{00000000-0005-0000-0000-0000EB8E0000}"/>
    <cellStyle name="40 % - Markeringsfarve6 4 4 3 3 3" xfId="44727" xr:uid="{00000000-0005-0000-0000-0000EC8E0000}"/>
    <cellStyle name="40 % - Markeringsfarve6 4 4 3 4" xfId="22740" xr:uid="{00000000-0005-0000-0000-0000ED8E0000}"/>
    <cellStyle name="40 % - Markeringsfarve6 4 4 3 5" xfId="37728" xr:uid="{00000000-0005-0000-0000-0000EE8E0000}"/>
    <cellStyle name="40 % - Markeringsfarve6 4 4 4" xfId="5306" xr:uid="{00000000-0005-0000-0000-0000EF8E0000}"/>
    <cellStyle name="40 % - Markeringsfarve6 4 4 4 2" xfId="9150" xr:uid="{00000000-0005-0000-0000-0000F08E0000}"/>
    <cellStyle name="40 % - Markeringsfarve6 4 4 4 2 2" xfId="16617" xr:uid="{00000000-0005-0000-0000-0000F18E0000}"/>
    <cellStyle name="40 % - Markeringsfarve6 4 4 4 2 2 2" xfId="32932" xr:uid="{00000000-0005-0000-0000-0000F28E0000}"/>
    <cellStyle name="40 % - Markeringsfarve6 4 4 4 2 2 3" xfId="47896" xr:uid="{00000000-0005-0000-0000-0000F38E0000}"/>
    <cellStyle name="40 % - Markeringsfarve6 4 4 4 2 3" xfId="25910" xr:uid="{00000000-0005-0000-0000-0000F48E0000}"/>
    <cellStyle name="40 % - Markeringsfarve6 4 4 4 2 4" xfId="40897" xr:uid="{00000000-0005-0000-0000-0000F58E0000}"/>
    <cellStyle name="40 % - Markeringsfarve6 4 4 4 3" xfId="13443" xr:uid="{00000000-0005-0000-0000-0000F68E0000}"/>
    <cellStyle name="40 % - Markeringsfarve6 4 4 4 3 2" xfId="29763" xr:uid="{00000000-0005-0000-0000-0000F78E0000}"/>
    <cellStyle name="40 % - Markeringsfarve6 4 4 4 3 3" xfId="44728" xr:uid="{00000000-0005-0000-0000-0000F88E0000}"/>
    <cellStyle name="40 % - Markeringsfarve6 4 4 4 4" xfId="22741" xr:uid="{00000000-0005-0000-0000-0000F98E0000}"/>
    <cellStyle name="40 % - Markeringsfarve6 4 4 4 5" xfId="37729" xr:uid="{00000000-0005-0000-0000-0000FA8E0000}"/>
    <cellStyle name="40 % - Markeringsfarve6 4 4 5" xfId="6743" xr:uid="{00000000-0005-0000-0000-0000FB8E0000}"/>
    <cellStyle name="40 % - Markeringsfarve6 4 4 5 2" xfId="14239" xr:uid="{00000000-0005-0000-0000-0000FC8E0000}"/>
    <cellStyle name="40 % - Markeringsfarve6 4 4 5 2 2" xfId="30554" xr:uid="{00000000-0005-0000-0000-0000FD8E0000}"/>
    <cellStyle name="40 % - Markeringsfarve6 4 4 5 2 3" xfId="45518" xr:uid="{00000000-0005-0000-0000-0000FE8E0000}"/>
    <cellStyle name="40 % - Markeringsfarve6 4 4 5 3" xfId="23532" xr:uid="{00000000-0005-0000-0000-0000FF8E0000}"/>
    <cellStyle name="40 % - Markeringsfarve6 4 4 5 4" xfId="38519" xr:uid="{00000000-0005-0000-0000-0000008F0000}"/>
    <cellStyle name="40 % - Markeringsfarve6 4 4 6" xfId="13439" xr:uid="{00000000-0005-0000-0000-0000018F0000}"/>
    <cellStyle name="40 % - Markeringsfarve6 4 4 6 2" xfId="29759" xr:uid="{00000000-0005-0000-0000-0000028F0000}"/>
    <cellStyle name="40 % - Markeringsfarve6 4 4 6 3" xfId="44724" xr:uid="{00000000-0005-0000-0000-0000038F0000}"/>
    <cellStyle name="40 % - Markeringsfarve6 4 4 7" xfId="22737" xr:uid="{00000000-0005-0000-0000-0000048F0000}"/>
    <cellStyle name="40 % - Markeringsfarve6 4 4 8" xfId="37725" xr:uid="{00000000-0005-0000-0000-0000058F0000}"/>
    <cellStyle name="40 % - Markeringsfarve6 4 5" xfId="5307" xr:uid="{00000000-0005-0000-0000-0000068F0000}"/>
    <cellStyle name="40 % - Markeringsfarve6 4 5 2" xfId="5308" xr:uid="{00000000-0005-0000-0000-0000078F0000}"/>
    <cellStyle name="40 % - Markeringsfarve6 4 5 2 2" xfId="5309" xr:uid="{00000000-0005-0000-0000-0000088F0000}"/>
    <cellStyle name="40 % - Markeringsfarve6 4 5 2 2 2" xfId="8685" xr:uid="{00000000-0005-0000-0000-0000098F0000}"/>
    <cellStyle name="40 % - Markeringsfarve6 4 5 2 2 2 2" xfId="16164" xr:uid="{00000000-0005-0000-0000-00000A8F0000}"/>
    <cellStyle name="40 % - Markeringsfarve6 4 5 2 2 2 2 2" xfId="32479" xr:uid="{00000000-0005-0000-0000-00000B8F0000}"/>
    <cellStyle name="40 % - Markeringsfarve6 4 5 2 2 2 2 3" xfId="47443" xr:uid="{00000000-0005-0000-0000-00000C8F0000}"/>
    <cellStyle name="40 % - Markeringsfarve6 4 5 2 2 2 3" xfId="25457" xr:uid="{00000000-0005-0000-0000-00000D8F0000}"/>
    <cellStyle name="40 % - Markeringsfarve6 4 5 2 2 2 4" xfId="40444" xr:uid="{00000000-0005-0000-0000-00000E8F0000}"/>
    <cellStyle name="40 % - Markeringsfarve6 4 5 2 2 3" xfId="13446" xr:uid="{00000000-0005-0000-0000-00000F8F0000}"/>
    <cellStyle name="40 % - Markeringsfarve6 4 5 2 2 3 2" xfId="29766" xr:uid="{00000000-0005-0000-0000-0000108F0000}"/>
    <cellStyle name="40 % - Markeringsfarve6 4 5 2 2 3 3" xfId="44731" xr:uid="{00000000-0005-0000-0000-0000118F0000}"/>
    <cellStyle name="40 % - Markeringsfarve6 4 5 2 2 4" xfId="22744" xr:uid="{00000000-0005-0000-0000-0000128F0000}"/>
    <cellStyle name="40 % - Markeringsfarve6 4 5 2 2 5" xfId="37732" xr:uid="{00000000-0005-0000-0000-0000138F0000}"/>
    <cellStyle name="40 % - Markeringsfarve6 4 5 2 3" xfId="7206" xr:uid="{00000000-0005-0000-0000-0000148F0000}"/>
    <cellStyle name="40 % - Markeringsfarve6 4 5 2 3 2" xfId="14698" xr:uid="{00000000-0005-0000-0000-0000158F0000}"/>
    <cellStyle name="40 % - Markeringsfarve6 4 5 2 3 2 2" xfId="31013" xr:uid="{00000000-0005-0000-0000-0000168F0000}"/>
    <cellStyle name="40 % - Markeringsfarve6 4 5 2 3 2 3" xfId="45977" xr:uid="{00000000-0005-0000-0000-0000178F0000}"/>
    <cellStyle name="40 % - Markeringsfarve6 4 5 2 3 3" xfId="23991" xr:uid="{00000000-0005-0000-0000-0000188F0000}"/>
    <cellStyle name="40 % - Markeringsfarve6 4 5 2 3 4" xfId="38978" xr:uid="{00000000-0005-0000-0000-0000198F0000}"/>
    <cellStyle name="40 % - Markeringsfarve6 4 5 2 4" xfId="13445" xr:uid="{00000000-0005-0000-0000-00001A8F0000}"/>
    <cellStyle name="40 % - Markeringsfarve6 4 5 2 4 2" xfId="29765" xr:uid="{00000000-0005-0000-0000-00001B8F0000}"/>
    <cellStyle name="40 % - Markeringsfarve6 4 5 2 4 3" xfId="44730" xr:uid="{00000000-0005-0000-0000-00001C8F0000}"/>
    <cellStyle name="40 % - Markeringsfarve6 4 5 2 5" xfId="22743" xr:uid="{00000000-0005-0000-0000-00001D8F0000}"/>
    <cellStyle name="40 % - Markeringsfarve6 4 5 2 6" xfId="37731" xr:uid="{00000000-0005-0000-0000-00001E8F0000}"/>
    <cellStyle name="40 % - Markeringsfarve6 4 5 3" xfId="5310" xr:uid="{00000000-0005-0000-0000-00001F8F0000}"/>
    <cellStyle name="40 % - Markeringsfarve6 4 5 3 2" xfId="7961" xr:uid="{00000000-0005-0000-0000-0000208F0000}"/>
    <cellStyle name="40 % - Markeringsfarve6 4 5 3 2 2" xfId="15449" xr:uid="{00000000-0005-0000-0000-0000218F0000}"/>
    <cellStyle name="40 % - Markeringsfarve6 4 5 3 2 2 2" xfId="31764" xr:uid="{00000000-0005-0000-0000-0000228F0000}"/>
    <cellStyle name="40 % - Markeringsfarve6 4 5 3 2 2 3" xfId="46728" xr:uid="{00000000-0005-0000-0000-0000238F0000}"/>
    <cellStyle name="40 % - Markeringsfarve6 4 5 3 2 3" xfId="24742" xr:uid="{00000000-0005-0000-0000-0000248F0000}"/>
    <cellStyle name="40 % - Markeringsfarve6 4 5 3 2 4" xfId="39729" xr:uid="{00000000-0005-0000-0000-0000258F0000}"/>
    <cellStyle name="40 % - Markeringsfarve6 4 5 3 3" xfId="13447" xr:uid="{00000000-0005-0000-0000-0000268F0000}"/>
    <cellStyle name="40 % - Markeringsfarve6 4 5 3 3 2" xfId="29767" xr:uid="{00000000-0005-0000-0000-0000278F0000}"/>
    <cellStyle name="40 % - Markeringsfarve6 4 5 3 3 3" xfId="44732" xr:uid="{00000000-0005-0000-0000-0000288F0000}"/>
    <cellStyle name="40 % - Markeringsfarve6 4 5 3 4" xfId="22745" xr:uid="{00000000-0005-0000-0000-0000298F0000}"/>
    <cellStyle name="40 % - Markeringsfarve6 4 5 3 5" xfId="37733" xr:uid="{00000000-0005-0000-0000-00002A8F0000}"/>
    <cellStyle name="40 % - Markeringsfarve6 4 5 4" xfId="5311" xr:uid="{00000000-0005-0000-0000-00002B8F0000}"/>
    <cellStyle name="40 % - Markeringsfarve6 4 5 4 2" xfId="9395" xr:uid="{00000000-0005-0000-0000-00002C8F0000}"/>
    <cellStyle name="40 % - Markeringsfarve6 4 5 4 2 2" xfId="16853" xr:uid="{00000000-0005-0000-0000-00002D8F0000}"/>
    <cellStyle name="40 % - Markeringsfarve6 4 5 4 2 2 2" xfId="33168" xr:uid="{00000000-0005-0000-0000-00002E8F0000}"/>
    <cellStyle name="40 % - Markeringsfarve6 4 5 4 2 2 3" xfId="48132" xr:uid="{00000000-0005-0000-0000-00002F8F0000}"/>
    <cellStyle name="40 % - Markeringsfarve6 4 5 4 2 3" xfId="26146" xr:uid="{00000000-0005-0000-0000-0000308F0000}"/>
    <cellStyle name="40 % - Markeringsfarve6 4 5 4 2 4" xfId="41133" xr:uid="{00000000-0005-0000-0000-0000318F0000}"/>
    <cellStyle name="40 % - Markeringsfarve6 4 5 4 3" xfId="13448" xr:uid="{00000000-0005-0000-0000-0000328F0000}"/>
    <cellStyle name="40 % - Markeringsfarve6 4 5 4 3 2" xfId="29768" xr:uid="{00000000-0005-0000-0000-0000338F0000}"/>
    <cellStyle name="40 % - Markeringsfarve6 4 5 4 3 3" xfId="44733" xr:uid="{00000000-0005-0000-0000-0000348F0000}"/>
    <cellStyle name="40 % - Markeringsfarve6 4 5 4 4" xfId="22746" xr:uid="{00000000-0005-0000-0000-0000358F0000}"/>
    <cellStyle name="40 % - Markeringsfarve6 4 5 4 5" xfId="37734" xr:uid="{00000000-0005-0000-0000-0000368F0000}"/>
    <cellStyle name="40 % - Markeringsfarve6 4 5 5" xfId="6744" xr:uid="{00000000-0005-0000-0000-0000378F0000}"/>
    <cellStyle name="40 % - Markeringsfarve6 4 5 5 2" xfId="14240" xr:uid="{00000000-0005-0000-0000-0000388F0000}"/>
    <cellStyle name="40 % - Markeringsfarve6 4 5 5 2 2" xfId="30555" xr:uid="{00000000-0005-0000-0000-0000398F0000}"/>
    <cellStyle name="40 % - Markeringsfarve6 4 5 5 2 3" xfId="45519" xr:uid="{00000000-0005-0000-0000-00003A8F0000}"/>
    <cellStyle name="40 % - Markeringsfarve6 4 5 5 3" xfId="23533" xr:uid="{00000000-0005-0000-0000-00003B8F0000}"/>
    <cellStyle name="40 % - Markeringsfarve6 4 5 5 4" xfId="38520" xr:uid="{00000000-0005-0000-0000-00003C8F0000}"/>
    <cellStyle name="40 % - Markeringsfarve6 4 5 6" xfId="13444" xr:uid="{00000000-0005-0000-0000-00003D8F0000}"/>
    <cellStyle name="40 % - Markeringsfarve6 4 5 6 2" xfId="29764" xr:uid="{00000000-0005-0000-0000-00003E8F0000}"/>
    <cellStyle name="40 % - Markeringsfarve6 4 5 6 3" xfId="44729" xr:uid="{00000000-0005-0000-0000-00003F8F0000}"/>
    <cellStyle name="40 % - Markeringsfarve6 4 5 7" xfId="22742" xr:uid="{00000000-0005-0000-0000-0000408F0000}"/>
    <cellStyle name="40 % - Markeringsfarve6 4 5 8" xfId="37730" xr:uid="{00000000-0005-0000-0000-0000418F0000}"/>
    <cellStyle name="40 % - Markeringsfarve6 4 6" xfId="5312" xr:uid="{00000000-0005-0000-0000-0000428F0000}"/>
    <cellStyle name="40 % - Markeringsfarve6 4 6 2" xfId="5313" xr:uid="{00000000-0005-0000-0000-0000438F0000}"/>
    <cellStyle name="40 % - Markeringsfarve6 4 6 2 2" xfId="5314" xr:uid="{00000000-0005-0000-0000-0000448F0000}"/>
    <cellStyle name="40 % - Markeringsfarve6 4 6 2 2 2" xfId="8858" xr:uid="{00000000-0005-0000-0000-0000458F0000}"/>
    <cellStyle name="40 % - Markeringsfarve6 4 6 2 2 2 2" xfId="16337" xr:uid="{00000000-0005-0000-0000-0000468F0000}"/>
    <cellStyle name="40 % - Markeringsfarve6 4 6 2 2 2 2 2" xfId="32652" xr:uid="{00000000-0005-0000-0000-0000478F0000}"/>
    <cellStyle name="40 % - Markeringsfarve6 4 6 2 2 2 2 3" xfId="47616" xr:uid="{00000000-0005-0000-0000-0000488F0000}"/>
    <cellStyle name="40 % - Markeringsfarve6 4 6 2 2 2 3" xfId="25630" xr:uid="{00000000-0005-0000-0000-0000498F0000}"/>
    <cellStyle name="40 % - Markeringsfarve6 4 6 2 2 2 4" xfId="40617" xr:uid="{00000000-0005-0000-0000-00004A8F0000}"/>
    <cellStyle name="40 % - Markeringsfarve6 4 6 2 2 3" xfId="13451" xr:uid="{00000000-0005-0000-0000-00004B8F0000}"/>
    <cellStyle name="40 % - Markeringsfarve6 4 6 2 2 3 2" xfId="29771" xr:uid="{00000000-0005-0000-0000-00004C8F0000}"/>
    <cellStyle name="40 % - Markeringsfarve6 4 6 2 2 3 3" xfId="44736" xr:uid="{00000000-0005-0000-0000-00004D8F0000}"/>
    <cellStyle name="40 % - Markeringsfarve6 4 6 2 2 4" xfId="22749" xr:uid="{00000000-0005-0000-0000-00004E8F0000}"/>
    <cellStyle name="40 % - Markeringsfarve6 4 6 2 2 5" xfId="37737" xr:uid="{00000000-0005-0000-0000-00004F8F0000}"/>
    <cellStyle name="40 % - Markeringsfarve6 4 6 2 3" xfId="7351" xr:uid="{00000000-0005-0000-0000-0000508F0000}"/>
    <cellStyle name="40 % - Markeringsfarve6 4 6 2 3 2" xfId="14843" xr:uid="{00000000-0005-0000-0000-0000518F0000}"/>
    <cellStyle name="40 % - Markeringsfarve6 4 6 2 3 2 2" xfId="31158" xr:uid="{00000000-0005-0000-0000-0000528F0000}"/>
    <cellStyle name="40 % - Markeringsfarve6 4 6 2 3 2 3" xfId="46122" xr:uid="{00000000-0005-0000-0000-0000538F0000}"/>
    <cellStyle name="40 % - Markeringsfarve6 4 6 2 3 3" xfId="24136" xr:uid="{00000000-0005-0000-0000-0000548F0000}"/>
    <cellStyle name="40 % - Markeringsfarve6 4 6 2 3 4" xfId="39123" xr:uid="{00000000-0005-0000-0000-0000558F0000}"/>
    <cellStyle name="40 % - Markeringsfarve6 4 6 2 4" xfId="13450" xr:uid="{00000000-0005-0000-0000-0000568F0000}"/>
    <cellStyle name="40 % - Markeringsfarve6 4 6 2 4 2" xfId="29770" xr:uid="{00000000-0005-0000-0000-0000578F0000}"/>
    <cellStyle name="40 % - Markeringsfarve6 4 6 2 4 3" xfId="44735" xr:uid="{00000000-0005-0000-0000-0000588F0000}"/>
    <cellStyle name="40 % - Markeringsfarve6 4 6 2 5" xfId="22748" xr:uid="{00000000-0005-0000-0000-0000598F0000}"/>
    <cellStyle name="40 % - Markeringsfarve6 4 6 2 6" xfId="37736" xr:uid="{00000000-0005-0000-0000-00005A8F0000}"/>
    <cellStyle name="40 % - Markeringsfarve6 4 6 3" xfId="5315" xr:uid="{00000000-0005-0000-0000-00005B8F0000}"/>
    <cellStyle name="40 % - Markeringsfarve6 4 6 3 2" xfId="8135" xr:uid="{00000000-0005-0000-0000-00005C8F0000}"/>
    <cellStyle name="40 % - Markeringsfarve6 4 6 3 2 2" xfId="15623" xr:uid="{00000000-0005-0000-0000-00005D8F0000}"/>
    <cellStyle name="40 % - Markeringsfarve6 4 6 3 2 2 2" xfId="31938" xr:uid="{00000000-0005-0000-0000-00005E8F0000}"/>
    <cellStyle name="40 % - Markeringsfarve6 4 6 3 2 2 3" xfId="46902" xr:uid="{00000000-0005-0000-0000-00005F8F0000}"/>
    <cellStyle name="40 % - Markeringsfarve6 4 6 3 2 3" xfId="24916" xr:uid="{00000000-0005-0000-0000-0000608F0000}"/>
    <cellStyle name="40 % - Markeringsfarve6 4 6 3 2 4" xfId="39903" xr:uid="{00000000-0005-0000-0000-0000618F0000}"/>
    <cellStyle name="40 % - Markeringsfarve6 4 6 3 3" xfId="13452" xr:uid="{00000000-0005-0000-0000-0000628F0000}"/>
    <cellStyle name="40 % - Markeringsfarve6 4 6 3 3 2" xfId="29772" xr:uid="{00000000-0005-0000-0000-0000638F0000}"/>
    <cellStyle name="40 % - Markeringsfarve6 4 6 3 3 3" xfId="44737" xr:uid="{00000000-0005-0000-0000-0000648F0000}"/>
    <cellStyle name="40 % - Markeringsfarve6 4 6 3 4" xfId="22750" xr:uid="{00000000-0005-0000-0000-0000658F0000}"/>
    <cellStyle name="40 % - Markeringsfarve6 4 6 3 5" xfId="37738" xr:uid="{00000000-0005-0000-0000-0000668F0000}"/>
    <cellStyle name="40 % - Markeringsfarve6 4 6 4" xfId="5316" xr:uid="{00000000-0005-0000-0000-0000678F0000}"/>
    <cellStyle name="40 % - Markeringsfarve6 4 6 4 2" xfId="9120" xr:uid="{00000000-0005-0000-0000-0000688F0000}"/>
    <cellStyle name="40 % - Markeringsfarve6 4 6 4 2 2" xfId="16590" xr:uid="{00000000-0005-0000-0000-0000698F0000}"/>
    <cellStyle name="40 % - Markeringsfarve6 4 6 4 2 2 2" xfId="32905" xr:uid="{00000000-0005-0000-0000-00006A8F0000}"/>
    <cellStyle name="40 % - Markeringsfarve6 4 6 4 2 2 3" xfId="47869" xr:uid="{00000000-0005-0000-0000-00006B8F0000}"/>
    <cellStyle name="40 % - Markeringsfarve6 4 6 4 2 3" xfId="25883" xr:uid="{00000000-0005-0000-0000-00006C8F0000}"/>
    <cellStyle name="40 % - Markeringsfarve6 4 6 4 2 4" xfId="40870" xr:uid="{00000000-0005-0000-0000-00006D8F0000}"/>
    <cellStyle name="40 % - Markeringsfarve6 4 6 4 3" xfId="13453" xr:uid="{00000000-0005-0000-0000-00006E8F0000}"/>
    <cellStyle name="40 % - Markeringsfarve6 4 6 4 3 2" xfId="29773" xr:uid="{00000000-0005-0000-0000-00006F8F0000}"/>
    <cellStyle name="40 % - Markeringsfarve6 4 6 4 3 3" xfId="44738" xr:uid="{00000000-0005-0000-0000-0000708F0000}"/>
    <cellStyle name="40 % - Markeringsfarve6 4 6 4 4" xfId="22751" xr:uid="{00000000-0005-0000-0000-0000718F0000}"/>
    <cellStyle name="40 % - Markeringsfarve6 4 6 4 5" xfId="37739" xr:uid="{00000000-0005-0000-0000-0000728F0000}"/>
    <cellStyle name="40 % - Markeringsfarve6 4 6 5" xfId="6745" xr:uid="{00000000-0005-0000-0000-0000738F0000}"/>
    <cellStyle name="40 % - Markeringsfarve6 4 6 5 2" xfId="14241" xr:uid="{00000000-0005-0000-0000-0000748F0000}"/>
    <cellStyle name="40 % - Markeringsfarve6 4 6 5 2 2" xfId="30556" xr:uid="{00000000-0005-0000-0000-0000758F0000}"/>
    <cellStyle name="40 % - Markeringsfarve6 4 6 5 2 3" xfId="45520" xr:uid="{00000000-0005-0000-0000-0000768F0000}"/>
    <cellStyle name="40 % - Markeringsfarve6 4 6 5 3" xfId="23534" xr:uid="{00000000-0005-0000-0000-0000778F0000}"/>
    <cellStyle name="40 % - Markeringsfarve6 4 6 5 4" xfId="38521" xr:uid="{00000000-0005-0000-0000-0000788F0000}"/>
    <cellStyle name="40 % - Markeringsfarve6 4 6 6" xfId="13449" xr:uid="{00000000-0005-0000-0000-0000798F0000}"/>
    <cellStyle name="40 % - Markeringsfarve6 4 6 6 2" xfId="29769" xr:uid="{00000000-0005-0000-0000-00007A8F0000}"/>
    <cellStyle name="40 % - Markeringsfarve6 4 6 6 3" xfId="44734" xr:uid="{00000000-0005-0000-0000-00007B8F0000}"/>
    <cellStyle name="40 % - Markeringsfarve6 4 6 7" xfId="22747" xr:uid="{00000000-0005-0000-0000-00007C8F0000}"/>
    <cellStyle name="40 % - Markeringsfarve6 4 6 8" xfId="37735" xr:uid="{00000000-0005-0000-0000-00007D8F0000}"/>
    <cellStyle name="40 % - Markeringsfarve6 4 7" xfId="5317" xr:uid="{00000000-0005-0000-0000-00007E8F0000}"/>
    <cellStyle name="40 % - Markeringsfarve6 4 7 2" xfId="5318" xr:uid="{00000000-0005-0000-0000-00007F8F0000}"/>
    <cellStyle name="40 % - Markeringsfarve6 4 7 2 2" xfId="8211" xr:uid="{00000000-0005-0000-0000-0000808F0000}"/>
    <cellStyle name="40 % - Markeringsfarve6 4 7 2 2 2" xfId="15690" xr:uid="{00000000-0005-0000-0000-0000818F0000}"/>
    <cellStyle name="40 % - Markeringsfarve6 4 7 2 2 2 2" xfId="32005" xr:uid="{00000000-0005-0000-0000-0000828F0000}"/>
    <cellStyle name="40 % - Markeringsfarve6 4 7 2 2 2 3" xfId="46969" xr:uid="{00000000-0005-0000-0000-0000838F0000}"/>
    <cellStyle name="40 % - Markeringsfarve6 4 7 2 2 3" xfId="24983" xr:uid="{00000000-0005-0000-0000-0000848F0000}"/>
    <cellStyle name="40 % - Markeringsfarve6 4 7 2 2 4" xfId="39970" xr:uid="{00000000-0005-0000-0000-0000858F0000}"/>
    <cellStyle name="40 % - Markeringsfarve6 4 7 2 3" xfId="13455" xr:uid="{00000000-0005-0000-0000-0000868F0000}"/>
    <cellStyle name="40 % - Markeringsfarve6 4 7 2 3 2" xfId="29775" xr:uid="{00000000-0005-0000-0000-0000878F0000}"/>
    <cellStyle name="40 % - Markeringsfarve6 4 7 2 3 3" xfId="44740" xr:uid="{00000000-0005-0000-0000-0000888F0000}"/>
    <cellStyle name="40 % - Markeringsfarve6 4 7 2 4" xfId="22753" xr:uid="{00000000-0005-0000-0000-0000898F0000}"/>
    <cellStyle name="40 % - Markeringsfarve6 4 7 2 5" xfId="37741" xr:uid="{00000000-0005-0000-0000-00008A8F0000}"/>
    <cellStyle name="40 % - Markeringsfarve6 4 7 3" xfId="6806" xr:uid="{00000000-0005-0000-0000-00008B8F0000}"/>
    <cellStyle name="40 % - Markeringsfarve6 4 7 3 2" xfId="14301" xr:uid="{00000000-0005-0000-0000-00008C8F0000}"/>
    <cellStyle name="40 % - Markeringsfarve6 4 7 3 2 2" xfId="30616" xr:uid="{00000000-0005-0000-0000-00008D8F0000}"/>
    <cellStyle name="40 % - Markeringsfarve6 4 7 3 2 3" xfId="45580" xr:uid="{00000000-0005-0000-0000-00008E8F0000}"/>
    <cellStyle name="40 % - Markeringsfarve6 4 7 3 3" xfId="23594" xr:uid="{00000000-0005-0000-0000-00008F8F0000}"/>
    <cellStyle name="40 % - Markeringsfarve6 4 7 3 4" xfId="38581" xr:uid="{00000000-0005-0000-0000-0000908F0000}"/>
    <cellStyle name="40 % - Markeringsfarve6 4 7 4" xfId="13454" xr:uid="{00000000-0005-0000-0000-0000918F0000}"/>
    <cellStyle name="40 % - Markeringsfarve6 4 7 4 2" xfId="29774" xr:uid="{00000000-0005-0000-0000-0000928F0000}"/>
    <cellStyle name="40 % - Markeringsfarve6 4 7 4 3" xfId="44739" xr:uid="{00000000-0005-0000-0000-0000938F0000}"/>
    <cellStyle name="40 % - Markeringsfarve6 4 7 5" xfId="22752" xr:uid="{00000000-0005-0000-0000-0000948F0000}"/>
    <cellStyle name="40 % - Markeringsfarve6 4 7 6" xfId="37740" xr:uid="{00000000-0005-0000-0000-0000958F0000}"/>
    <cellStyle name="40 % - Markeringsfarve6 4 8" xfId="5319" xr:uid="{00000000-0005-0000-0000-0000968F0000}"/>
    <cellStyle name="40 % - Markeringsfarve6 4 8 2" xfId="7439" xr:uid="{00000000-0005-0000-0000-0000978F0000}"/>
    <cellStyle name="40 % - Markeringsfarve6 4 8 2 2" xfId="14928" xr:uid="{00000000-0005-0000-0000-0000988F0000}"/>
    <cellStyle name="40 % - Markeringsfarve6 4 8 2 2 2" xfId="31243" xr:uid="{00000000-0005-0000-0000-0000998F0000}"/>
    <cellStyle name="40 % - Markeringsfarve6 4 8 2 2 3" xfId="46207" xr:uid="{00000000-0005-0000-0000-00009A8F0000}"/>
    <cellStyle name="40 % - Markeringsfarve6 4 8 2 3" xfId="24221" xr:uid="{00000000-0005-0000-0000-00009B8F0000}"/>
    <cellStyle name="40 % - Markeringsfarve6 4 8 2 4" xfId="39208" xr:uid="{00000000-0005-0000-0000-00009C8F0000}"/>
    <cellStyle name="40 % - Markeringsfarve6 4 8 3" xfId="13456" xr:uid="{00000000-0005-0000-0000-00009D8F0000}"/>
    <cellStyle name="40 % - Markeringsfarve6 4 8 3 2" xfId="29776" xr:uid="{00000000-0005-0000-0000-00009E8F0000}"/>
    <cellStyle name="40 % - Markeringsfarve6 4 8 3 3" xfId="44741" xr:uid="{00000000-0005-0000-0000-00009F8F0000}"/>
    <cellStyle name="40 % - Markeringsfarve6 4 8 4" xfId="22754" xr:uid="{00000000-0005-0000-0000-0000A08F0000}"/>
    <cellStyle name="40 % - Markeringsfarve6 4 8 5" xfId="37742" xr:uid="{00000000-0005-0000-0000-0000A18F0000}"/>
    <cellStyle name="40 % - Markeringsfarve6 4 9" xfId="5320" xr:uid="{00000000-0005-0000-0000-0000A28F0000}"/>
    <cellStyle name="40 % - Markeringsfarve6 4 9 2" xfId="8882" xr:uid="{00000000-0005-0000-0000-0000A38F0000}"/>
    <cellStyle name="40 % - Markeringsfarve6 4 9 2 2" xfId="16357" xr:uid="{00000000-0005-0000-0000-0000A48F0000}"/>
    <cellStyle name="40 % - Markeringsfarve6 4 9 2 2 2" xfId="32672" xr:uid="{00000000-0005-0000-0000-0000A58F0000}"/>
    <cellStyle name="40 % - Markeringsfarve6 4 9 2 2 3" xfId="47636" xr:uid="{00000000-0005-0000-0000-0000A68F0000}"/>
    <cellStyle name="40 % - Markeringsfarve6 4 9 2 3" xfId="25650" xr:uid="{00000000-0005-0000-0000-0000A78F0000}"/>
    <cellStyle name="40 % - Markeringsfarve6 4 9 2 4" xfId="40637" xr:uid="{00000000-0005-0000-0000-0000A88F0000}"/>
    <cellStyle name="40 % - Markeringsfarve6 4 9 3" xfId="13457" xr:uid="{00000000-0005-0000-0000-0000A98F0000}"/>
    <cellStyle name="40 % - Markeringsfarve6 4 9 3 2" xfId="29777" xr:uid="{00000000-0005-0000-0000-0000AA8F0000}"/>
    <cellStyle name="40 % - Markeringsfarve6 4 9 3 3" xfId="44742" xr:uid="{00000000-0005-0000-0000-0000AB8F0000}"/>
    <cellStyle name="40 % - Markeringsfarve6 4 9 4" xfId="22755" xr:uid="{00000000-0005-0000-0000-0000AC8F0000}"/>
    <cellStyle name="40 % - Markeringsfarve6 4 9 5" xfId="37743" xr:uid="{00000000-0005-0000-0000-0000AD8F0000}"/>
    <cellStyle name="40 % - Markeringsfarve6 5" xfId="5321" xr:uid="{00000000-0005-0000-0000-0000AE8F0000}"/>
    <cellStyle name="40 % - Markeringsfarve6 5 10" xfId="6746" xr:uid="{00000000-0005-0000-0000-0000AF8F0000}"/>
    <cellStyle name="40 % - Markeringsfarve6 5 10 2" xfId="14242" xr:uid="{00000000-0005-0000-0000-0000B08F0000}"/>
    <cellStyle name="40 % - Markeringsfarve6 5 10 2 2" xfId="30557" xr:uid="{00000000-0005-0000-0000-0000B18F0000}"/>
    <cellStyle name="40 % - Markeringsfarve6 5 10 2 3" xfId="45521" xr:uid="{00000000-0005-0000-0000-0000B28F0000}"/>
    <cellStyle name="40 % - Markeringsfarve6 5 10 3" xfId="23535" xr:uid="{00000000-0005-0000-0000-0000B38F0000}"/>
    <cellStyle name="40 % - Markeringsfarve6 5 10 4" xfId="38522" xr:uid="{00000000-0005-0000-0000-0000B48F0000}"/>
    <cellStyle name="40 % - Markeringsfarve6 5 11" xfId="13458" xr:uid="{00000000-0005-0000-0000-0000B58F0000}"/>
    <cellStyle name="40 % - Markeringsfarve6 5 11 2" xfId="29778" xr:uid="{00000000-0005-0000-0000-0000B68F0000}"/>
    <cellStyle name="40 % - Markeringsfarve6 5 11 3" xfId="44743" xr:uid="{00000000-0005-0000-0000-0000B78F0000}"/>
    <cellStyle name="40 % - Markeringsfarve6 5 12" xfId="22756" xr:uid="{00000000-0005-0000-0000-0000B88F0000}"/>
    <cellStyle name="40 % - Markeringsfarve6 5 13" xfId="37744" xr:uid="{00000000-0005-0000-0000-0000B98F0000}"/>
    <cellStyle name="40 % - Markeringsfarve6 5 2" xfId="5322" xr:uid="{00000000-0005-0000-0000-0000BA8F0000}"/>
    <cellStyle name="40 % - Markeringsfarve6 5 2 2" xfId="5323" xr:uid="{00000000-0005-0000-0000-0000BB8F0000}"/>
    <cellStyle name="40 % - Markeringsfarve6 5 2 2 2" xfId="5324" xr:uid="{00000000-0005-0000-0000-0000BC8F0000}"/>
    <cellStyle name="40 % - Markeringsfarve6 5 2 2 2 2" xfId="8369" xr:uid="{00000000-0005-0000-0000-0000BD8F0000}"/>
    <cellStyle name="40 % - Markeringsfarve6 5 2 2 2 2 2" xfId="15848" xr:uid="{00000000-0005-0000-0000-0000BE8F0000}"/>
    <cellStyle name="40 % - Markeringsfarve6 5 2 2 2 2 2 2" xfId="32163" xr:uid="{00000000-0005-0000-0000-0000BF8F0000}"/>
    <cellStyle name="40 % - Markeringsfarve6 5 2 2 2 2 2 3" xfId="47127" xr:uid="{00000000-0005-0000-0000-0000C08F0000}"/>
    <cellStyle name="40 % - Markeringsfarve6 5 2 2 2 2 3" xfId="25141" xr:uid="{00000000-0005-0000-0000-0000C18F0000}"/>
    <cellStyle name="40 % - Markeringsfarve6 5 2 2 2 2 4" xfId="40128" xr:uid="{00000000-0005-0000-0000-0000C28F0000}"/>
    <cellStyle name="40 % - Markeringsfarve6 5 2 2 2 3" xfId="13461" xr:uid="{00000000-0005-0000-0000-0000C38F0000}"/>
    <cellStyle name="40 % - Markeringsfarve6 5 2 2 2 3 2" xfId="29781" xr:uid="{00000000-0005-0000-0000-0000C48F0000}"/>
    <cellStyle name="40 % - Markeringsfarve6 5 2 2 2 3 3" xfId="44746" xr:uid="{00000000-0005-0000-0000-0000C58F0000}"/>
    <cellStyle name="40 % - Markeringsfarve6 5 2 2 2 4" xfId="22759" xr:uid="{00000000-0005-0000-0000-0000C68F0000}"/>
    <cellStyle name="40 % - Markeringsfarve6 5 2 2 2 5" xfId="37747" xr:uid="{00000000-0005-0000-0000-0000C78F0000}"/>
    <cellStyle name="40 % - Markeringsfarve6 5 2 2 3" xfId="6938" xr:uid="{00000000-0005-0000-0000-0000C88F0000}"/>
    <cellStyle name="40 % - Markeringsfarve6 5 2 2 3 2" xfId="14433" xr:uid="{00000000-0005-0000-0000-0000C98F0000}"/>
    <cellStyle name="40 % - Markeringsfarve6 5 2 2 3 2 2" xfId="30748" xr:uid="{00000000-0005-0000-0000-0000CA8F0000}"/>
    <cellStyle name="40 % - Markeringsfarve6 5 2 2 3 2 3" xfId="45712" xr:uid="{00000000-0005-0000-0000-0000CB8F0000}"/>
    <cellStyle name="40 % - Markeringsfarve6 5 2 2 3 3" xfId="23726" xr:uid="{00000000-0005-0000-0000-0000CC8F0000}"/>
    <cellStyle name="40 % - Markeringsfarve6 5 2 2 3 4" xfId="38713" xr:uid="{00000000-0005-0000-0000-0000CD8F0000}"/>
    <cellStyle name="40 % - Markeringsfarve6 5 2 2 4" xfId="13460" xr:uid="{00000000-0005-0000-0000-0000CE8F0000}"/>
    <cellStyle name="40 % - Markeringsfarve6 5 2 2 4 2" xfId="29780" xr:uid="{00000000-0005-0000-0000-0000CF8F0000}"/>
    <cellStyle name="40 % - Markeringsfarve6 5 2 2 4 3" xfId="44745" xr:uid="{00000000-0005-0000-0000-0000D08F0000}"/>
    <cellStyle name="40 % - Markeringsfarve6 5 2 2 5" xfId="22758" xr:uid="{00000000-0005-0000-0000-0000D18F0000}"/>
    <cellStyle name="40 % - Markeringsfarve6 5 2 2 6" xfId="37746" xr:uid="{00000000-0005-0000-0000-0000D28F0000}"/>
    <cellStyle name="40 % - Markeringsfarve6 5 2 3" xfId="5325" xr:uid="{00000000-0005-0000-0000-0000D38F0000}"/>
    <cellStyle name="40 % - Markeringsfarve6 5 2 3 2" xfId="7599" xr:uid="{00000000-0005-0000-0000-0000D48F0000}"/>
    <cellStyle name="40 % - Markeringsfarve6 5 2 3 2 2" xfId="15088" xr:uid="{00000000-0005-0000-0000-0000D58F0000}"/>
    <cellStyle name="40 % - Markeringsfarve6 5 2 3 2 2 2" xfId="31403" xr:uid="{00000000-0005-0000-0000-0000D68F0000}"/>
    <cellStyle name="40 % - Markeringsfarve6 5 2 3 2 2 3" xfId="46367" xr:uid="{00000000-0005-0000-0000-0000D78F0000}"/>
    <cellStyle name="40 % - Markeringsfarve6 5 2 3 2 3" xfId="24381" xr:uid="{00000000-0005-0000-0000-0000D88F0000}"/>
    <cellStyle name="40 % - Markeringsfarve6 5 2 3 2 4" xfId="39368" xr:uid="{00000000-0005-0000-0000-0000D98F0000}"/>
    <cellStyle name="40 % - Markeringsfarve6 5 2 3 3" xfId="13462" xr:uid="{00000000-0005-0000-0000-0000DA8F0000}"/>
    <cellStyle name="40 % - Markeringsfarve6 5 2 3 3 2" xfId="29782" xr:uid="{00000000-0005-0000-0000-0000DB8F0000}"/>
    <cellStyle name="40 % - Markeringsfarve6 5 2 3 3 3" xfId="44747" xr:uid="{00000000-0005-0000-0000-0000DC8F0000}"/>
    <cellStyle name="40 % - Markeringsfarve6 5 2 3 4" xfId="22760" xr:uid="{00000000-0005-0000-0000-0000DD8F0000}"/>
    <cellStyle name="40 % - Markeringsfarve6 5 2 3 5" xfId="37748" xr:uid="{00000000-0005-0000-0000-0000DE8F0000}"/>
    <cellStyle name="40 % - Markeringsfarve6 5 2 4" xfId="5326" xr:uid="{00000000-0005-0000-0000-0000DF8F0000}"/>
    <cellStyle name="40 % - Markeringsfarve6 5 2 4 2" xfId="9079" xr:uid="{00000000-0005-0000-0000-0000E08F0000}"/>
    <cellStyle name="40 % - Markeringsfarve6 5 2 4 2 2" xfId="16550" xr:uid="{00000000-0005-0000-0000-0000E18F0000}"/>
    <cellStyle name="40 % - Markeringsfarve6 5 2 4 2 2 2" xfId="32865" xr:uid="{00000000-0005-0000-0000-0000E28F0000}"/>
    <cellStyle name="40 % - Markeringsfarve6 5 2 4 2 2 3" xfId="47829" xr:uid="{00000000-0005-0000-0000-0000E38F0000}"/>
    <cellStyle name="40 % - Markeringsfarve6 5 2 4 2 3" xfId="25843" xr:uid="{00000000-0005-0000-0000-0000E48F0000}"/>
    <cellStyle name="40 % - Markeringsfarve6 5 2 4 2 4" xfId="40830" xr:uid="{00000000-0005-0000-0000-0000E58F0000}"/>
    <cellStyle name="40 % - Markeringsfarve6 5 2 4 3" xfId="13463" xr:uid="{00000000-0005-0000-0000-0000E68F0000}"/>
    <cellStyle name="40 % - Markeringsfarve6 5 2 4 3 2" xfId="29783" xr:uid="{00000000-0005-0000-0000-0000E78F0000}"/>
    <cellStyle name="40 % - Markeringsfarve6 5 2 4 3 3" xfId="44748" xr:uid="{00000000-0005-0000-0000-0000E88F0000}"/>
    <cellStyle name="40 % - Markeringsfarve6 5 2 4 4" xfId="22761" xr:uid="{00000000-0005-0000-0000-0000E98F0000}"/>
    <cellStyle name="40 % - Markeringsfarve6 5 2 4 5" xfId="37749" xr:uid="{00000000-0005-0000-0000-0000EA8F0000}"/>
    <cellStyle name="40 % - Markeringsfarve6 5 2 5" xfId="6747" xr:uid="{00000000-0005-0000-0000-0000EB8F0000}"/>
    <cellStyle name="40 % - Markeringsfarve6 5 2 5 2" xfId="14243" xr:uid="{00000000-0005-0000-0000-0000EC8F0000}"/>
    <cellStyle name="40 % - Markeringsfarve6 5 2 5 2 2" xfId="30558" xr:uid="{00000000-0005-0000-0000-0000ED8F0000}"/>
    <cellStyle name="40 % - Markeringsfarve6 5 2 5 2 3" xfId="45522" xr:uid="{00000000-0005-0000-0000-0000EE8F0000}"/>
    <cellStyle name="40 % - Markeringsfarve6 5 2 5 3" xfId="23536" xr:uid="{00000000-0005-0000-0000-0000EF8F0000}"/>
    <cellStyle name="40 % - Markeringsfarve6 5 2 5 4" xfId="38523" xr:uid="{00000000-0005-0000-0000-0000F08F0000}"/>
    <cellStyle name="40 % - Markeringsfarve6 5 2 6" xfId="13459" xr:uid="{00000000-0005-0000-0000-0000F18F0000}"/>
    <cellStyle name="40 % - Markeringsfarve6 5 2 6 2" xfId="29779" xr:uid="{00000000-0005-0000-0000-0000F28F0000}"/>
    <cellStyle name="40 % - Markeringsfarve6 5 2 6 3" xfId="44744" xr:uid="{00000000-0005-0000-0000-0000F38F0000}"/>
    <cellStyle name="40 % - Markeringsfarve6 5 2 7" xfId="22757" xr:uid="{00000000-0005-0000-0000-0000F48F0000}"/>
    <cellStyle name="40 % - Markeringsfarve6 5 2 8" xfId="37745" xr:uid="{00000000-0005-0000-0000-0000F58F0000}"/>
    <cellStyle name="40 % - Markeringsfarve6 5 3" xfId="5327" xr:uid="{00000000-0005-0000-0000-0000F68F0000}"/>
    <cellStyle name="40 % - Markeringsfarve6 5 3 2" xfId="5328" xr:uid="{00000000-0005-0000-0000-0000F78F0000}"/>
    <cellStyle name="40 % - Markeringsfarve6 5 3 2 2" xfId="5329" xr:uid="{00000000-0005-0000-0000-0000F88F0000}"/>
    <cellStyle name="40 % - Markeringsfarve6 5 3 2 2 2" xfId="8505" xr:uid="{00000000-0005-0000-0000-0000F98F0000}"/>
    <cellStyle name="40 % - Markeringsfarve6 5 3 2 2 2 2" xfId="15984" xr:uid="{00000000-0005-0000-0000-0000FA8F0000}"/>
    <cellStyle name="40 % - Markeringsfarve6 5 3 2 2 2 2 2" xfId="32299" xr:uid="{00000000-0005-0000-0000-0000FB8F0000}"/>
    <cellStyle name="40 % - Markeringsfarve6 5 3 2 2 2 2 3" xfId="47263" xr:uid="{00000000-0005-0000-0000-0000FC8F0000}"/>
    <cellStyle name="40 % - Markeringsfarve6 5 3 2 2 2 3" xfId="25277" xr:uid="{00000000-0005-0000-0000-0000FD8F0000}"/>
    <cellStyle name="40 % - Markeringsfarve6 5 3 2 2 2 4" xfId="40264" xr:uid="{00000000-0005-0000-0000-0000FE8F0000}"/>
    <cellStyle name="40 % - Markeringsfarve6 5 3 2 2 3" xfId="13466" xr:uid="{00000000-0005-0000-0000-0000FF8F0000}"/>
    <cellStyle name="40 % - Markeringsfarve6 5 3 2 2 3 2" xfId="29786" xr:uid="{00000000-0005-0000-0000-000000900000}"/>
    <cellStyle name="40 % - Markeringsfarve6 5 3 2 2 3 3" xfId="44751" xr:uid="{00000000-0005-0000-0000-000001900000}"/>
    <cellStyle name="40 % - Markeringsfarve6 5 3 2 2 4" xfId="22764" xr:uid="{00000000-0005-0000-0000-000002900000}"/>
    <cellStyle name="40 % - Markeringsfarve6 5 3 2 2 5" xfId="37752" xr:uid="{00000000-0005-0000-0000-000003900000}"/>
    <cellStyle name="40 % - Markeringsfarve6 5 3 2 3" xfId="7051" xr:uid="{00000000-0005-0000-0000-000004900000}"/>
    <cellStyle name="40 % - Markeringsfarve6 5 3 2 3 2" xfId="14546" xr:uid="{00000000-0005-0000-0000-000005900000}"/>
    <cellStyle name="40 % - Markeringsfarve6 5 3 2 3 2 2" xfId="30861" xr:uid="{00000000-0005-0000-0000-000006900000}"/>
    <cellStyle name="40 % - Markeringsfarve6 5 3 2 3 2 3" xfId="45825" xr:uid="{00000000-0005-0000-0000-000007900000}"/>
    <cellStyle name="40 % - Markeringsfarve6 5 3 2 3 3" xfId="23839" xr:uid="{00000000-0005-0000-0000-000008900000}"/>
    <cellStyle name="40 % - Markeringsfarve6 5 3 2 3 4" xfId="38826" xr:uid="{00000000-0005-0000-0000-000009900000}"/>
    <cellStyle name="40 % - Markeringsfarve6 5 3 2 4" xfId="13465" xr:uid="{00000000-0005-0000-0000-00000A900000}"/>
    <cellStyle name="40 % - Markeringsfarve6 5 3 2 4 2" xfId="29785" xr:uid="{00000000-0005-0000-0000-00000B900000}"/>
    <cellStyle name="40 % - Markeringsfarve6 5 3 2 4 3" xfId="44750" xr:uid="{00000000-0005-0000-0000-00000C900000}"/>
    <cellStyle name="40 % - Markeringsfarve6 5 3 2 5" xfId="22763" xr:uid="{00000000-0005-0000-0000-00000D900000}"/>
    <cellStyle name="40 % - Markeringsfarve6 5 3 2 6" xfId="37751" xr:uid="{00000000-0005-0000-0000-00000E900000}"/>
    <cellStyle name="40 % - Markeringsfarve6 5 3 3" xfId="5330" xr:uid="{00000000-0005-0000-0000-00000F900000}"/>
    <cellStyle name="40 % - Markeringsfarve6 5 3 3 2" xfId="7735" xr:uid="{00000000-0005-0000-0000-000010900000}"/>
    <cellStyle name="40 % - Markeringsfarve6 5 3 3 2 2" xfId="15224" xr:uid="{00000000-0005-0000-0000-000011900000}"/>
    <cellStyle name="40 % - Markeringsfarve6 5 3 3 2 2 2" xfId="31539" xr:uid="{00000000-0005-0000-0000-000012900000}"/>
    <cellStyle name="40 % - Markeringsfarve6 5 3 3 2 2 3" xfId="46503" xr:uid="{00000000-0005-0000-0000-000013900000}"/>
    <cellStyle name="40 % - Markeringsfarve6 5 3 3 2 3" xfId="24517" xr:uid="{00000000-0005-0000-0000-000014900000}"/>
    <cellStyle name="40 % - Markeringsfarve6 5 3 3 2 4" xfId="39504" xr:uid="{00000000-0005-0000-0000-000015900000}"/>
    <cellStyle name="40 % - Markeringsfarve6 5 3 3 3" xfId="13467" xr:uid="{00000000-0005-0000-0000-000016900000}"/>
    <cellStyle name="40 % - Markeringsfarve6 5 3 3 3 2" xfId="29787" xr:uid="{00000000-0005-0000-0000-000017900000}"/>
    <cellStyle name="40 % - Markeringsfarve6 5 3 3 3 3" xfId="44752" xr:uid="{00000000-0005-0000-0000-000018900000}"/>
    <cellStyle name="40 % - Markeringsfarve6 5 3 3 4" xfId="22765" xr:uid="{00000000-0005-0000-0000-000019900000}"/>
    <cellStyle name="40 % - Markeringsfarve6 5 3 3 5" xfId="37753" xr:uid="{00000000-0005-0000-0000-00001A900000}"/>
    <cellStyle name="40 % - Markeringsfarve6 5 3 4" xfId="5331" xr:uid="{00000000-0005-0000-0000-00001B900000}"/>
    <cellStyle name="40 % - Markeringsfarve6 5 3 4 2" xfId="9295" xr:uid="{00000000-0005-0000-0000-00001C900000}"/>
    <cellStyle name="40 % - Markeringsfarve6 5 3 4 2 2" xfId="16756" xr:uid="{00000000-0005-0000-0000-00001D900000}"/>
    <cellStyle name="40 % - Markeringsfarve6 5 3 4 2 2 2" xfId="33071" xr:uid="{00000000-0005-0000-0000-00001E900000}"/>
    <cellStyle name="40 % - Markeringsfarve6 5 3 4 2 2 3" xfId="48035" xr:uid="{00000000-0005-0000-0000-00001F900000}"/>
    <cellStyle name="40 % - Markeringsfarve6 5 3 4 2 3" xfId="26049" xr:uid="{00000000-0005-0000-0000-000020900000}"/>
    <cellStyle name="40 % - Markeringsfarve6 5 3 4 2 4" xfId="41036" xr:uid="{00000000-0005-0000-0000-000021900000}"/>
    <cellStyle name="40 % - Markeringsfarve6 5 3 4 3" xfId="13468" xr:uid="{00000000-0005-0000-0000-000022900000}"/>
    <cellStyle name="40 % - Markeringsfarve6 5 3 4 3 2" xfId="29788" xr:uid="{00000000-0005-0000-0000-000023900000}"/>
    <cellStyle name="40 % - Markeringsfarve6 5 3 4 3 3" xfId="44753" xr:uid="{00000000-0005-0000-0000-000024900000}"/>
    <cellStyle name="40 % - Markeringsfarve6 5 3 4 4" xfId="22766" xr:uid="{00000000-0005-0000-0000-000025900000}"/>
    <cellStyle name="40 % - Markeringsfarve6 5 3 4 5" xfId="37754" xr:uid="{00000000-0005-0000-0000-000026900000}"/>
    <cellStyle name="40 % - Markeringsfarve6 5 3 5" xfId="6748" xr:uid="{00000000-0005-0000-0000-000027900000}"/>
    <cellStyle name="40 % - Markeringsfarve6 5 3 5 2" xfId="14244" xr:uid="{00000000-0005-0000-0000-000028900000}"/>
    <cellStyle name="40 % - Markeringsfarve6 5 3 5 2 2" xfId="30559" xr:uid="{00000000-0005-0000-0000-000029900000}"/>
    <cellStyle name="40 % - Markeringsfarve6 5 3 5 2 3" xfId="45523" xr:uid="{00000000-0005-0000-0000-00002A900000}"/>
    <cellStyle name="40 % - Markeringsfarve6 5 3 5 3" xfId="23537" xr:uid="{00000000-0005-0000-0000-00002B900000}"/>
    <cellStyle name="40 % - Markeringsfarve6 5 3 5 4" xfId="38524" xr:uid="{00000000-0005-0000-0000-00002C900000}"/>
    <cellStyle name="40 % - Markeringsfarve6 5 3 6" xfId="13464" xr:uid="{00000000-0005-0000-0000-00002D900000}"/>
    <cellStyle name="40 % - Markeringsfarve6 5 3 6 2" xfId="29784" xr:uid="{00000000-0005-0000-0000-00002E900000}"/>
    <cellStyle name="40 % - Markeringsfarve6 5 3 6 3" xfId="44749" xr:uid="{00000000-0005-0000-0000-00002F900000}"/>
    <cellStyle name="40 % - Markeringsfarve6 5 3 7" xfId="22762" xr:uid="{00000000-0005-0000-0000-000030900000}"/>
    <cellStyle name="40 % - Markeringsfarve6 5 3 8" xfId="37750" xr:uid="{00000000-0005-0000-0000-000031900000}"/>
    <cellStyle name="40 % - Markeringsfarve6 5 4" xfId="5332" xr:uid="{00000000-0005-0000-0000-000032900000}"/>
    <cellStyle name="40 % - Markeringsfarve6 5 4 2" xfId="5333" xr:uid="{00000000-0005-0000-0000-000033900000}"/>
    <cellStyle name="40 % - Markeringsfarve6 5 4 2 2" xfId="5334" xr:uid="{00000000-0005-0000-0000-000034900000}"/>
    <cellStyle name="40 % - Markeringsfarve6 5 4 2 2 2" xfId="8607" xr:uid="{00000000-0005-0000-0000-000035900000}"/>
    <cellStyle name="40 % - Markeringsfarve6 5 4 2 2 2 2" xfId="16086" xr:uid="{00000000-0005-0000-0000-000036900000}"/>
    <cellStyle name="40 % - Markeringsfarve6 5 4 2 2 2 2 2" xfId="32401" xr:uid="{00000000-0005-0000-0000-000037900000}"/>
    <cellStyle name="40 % - Markeringsfarve6 5 4 2 2 2 2 3" xfId="47365" xr:uid="{00000000-0005-0000-0000-000038900000}"/>
    <cellStyle name="40 % - Markeringsfarve6 5 4 2 2 2 3" xfId="25379" xr:uid="{00000000-0005-0000-0000-000039900000}"/>
    <cellStyle name="40 % - Markeringsfarve6 5 4 2 2 2 4" xfId="40366" xr:uid="{00000000-0005-0000-0000-00003A900000}"/>
    <cellStyle name="40 % - Markeringsfarve6 5 4 2 2 3" xfId="13471" xr:uid="{00000000-0005-0000-0000-00003B900000}"/>
    <cellStyle name="40 % - Markeringsfarve6 5 4 2 2 3 2" xfId="29791" xr:uid="{00000000-0005-0000-0000-00003C900000}"/>
    <cellStyle name="40 % - Markeringsfarve6 5 4 2 2 3 3" xfId="44756" xr:uid="{00000000-0005-0000-0000-00003D900000}"/>
    <cellStyle name="40 % - Markeringsfarve6 5 4 2 2 4" xfId="22769" xr:uid="{00000000-0005-0000-0000-00003E900000}"/>
    <cellStyle name="40 % - Markeringsfarve6 5 4 2 2 5" xfId="37757" xr:uid="{00000000-0005-0000-0000-00003F900000}"/>
    <cellStyle name="40 % - Markeringsfarve6 5 4 2 3" xfId="7140" xr:uid="{00000000-0005-0000-0000-000040900000}"/>
    <cellStyle name="40 % - Markeringsfarve6 5 4 2 3 2" xfId="14632" xr:uid="{00000000-0005-0000-0000-000041900000}"/>
    <cellStyle name="40 % - Markeringsfarve6 5 4 2 3 2 2" xfId="30947" xr:uid="{00000000-0005-0000-0000-000042900000}"/>
    <cellStyle name="40 % - Markeringsfarve6 5 4 2 3 2 3" xfId="45911" xr:uid="{00000000-0005-0000-0000-000043900000}"/>
    <cellStyle name="40 % - Markeringsfarve6 5 4 2 3 3" xfId="23925" xr:uid="{00000000-0005-0000-0000-000044900000}"/>
    <cellStyle name="40 % - Markeringsfarve6 5 4 2 3 4" xfId="38912" xr:uid="{00000000-0005-0000-0000-000045900000}"/>
    <cellStyle name="40 % - Markeringsfarve6 5 4 2 4" xfId="13470" xr:uid="{00000000-0005-0000-0000-000046900000}"/>
    <cellStyle name="40 % - Markeringsfarve6 5 4 2 4 2" xfId="29790" xr:uid="{00000000-0005-0000-0000-000047900000}"/>
    <cellStyle name="40 % - Markeringsfarve6 5 4 2 4 3" xfId="44755" xr:uid="{00000000-0005-0000-0000-000048900000}"/>
    <cellStyle name="40 % - Markeringsfarve6 5 4 2 5" xfId="22768" xr:uid="{00000000-0005-0000-0000-000049900000}"/>
    <cellStyle name="40 % - Markeringsfarve6 5 4 2 6" xfId="37756" xr:uid="{00000000-0005-0000-0000-00004A900000}"/>
    <cellStyle name="40 % - Markeringsfarve6 5 4 3" xfId="5335" xr:uid="{00000000-0005-0000-0000-00004B900000}"/>
    <cellStyle name="40 % - Markeringsfarve6 5 4 3 2" xfId="7883" xr:uid="{00000000-0005-0000-0000-00004C900000}"/>
    <cellStyle name="40 % - Markeringsfarve6 5 4 3 2 2" xfId="15371" xr:uid="{00000000-0005-0000-0000-00004D900000}"/>
    <cellStyle name="40 % - Markeringsfarve6 5 4 3 2 2 2" xfId="31686" xr:uid="{00000000-0005-0000-0000-00004E900000}"/>
    <cellStyle name="40 % - Markeringsfarve6 5 4 3 2 2 3" xfId="46650" xr:uid="{00000000-0005-0000-0000-00004F900000}"/>
    <cellStyle name="40 % - Markeringsfarve6 5 4 3 2 3" xfId="24664" xr:uid="{00000000-0005-0000-0000-000050900000}"/>
    <cellStyle name="40 % - Markeringsfarve6 5 4 3 2 4" xfId="39651" xr:uid="{00000000-0005-0000-0000-000051900000}"/>
    <cellStyle name="40 % - Markeringsfarve6 5 4 3 3" xfId="13472" xr:uid="{00000000-0005-0000-0000-000052900000}"/>
    <cellStyle name="40 % - Markeringsfarve6 5 4 3 3 2" xfId="29792" xr:uid="{00000000-0005-0000-0000-000053900000}"/>
    <cellStyle name="40 % - Markeringsfarve6 5 4 3 3 3" xfId="44757" xr:uid="{00000000-0005-0000-0000-000054900000}"/>
    <cellStyle name="40 % - Markeringsfarve6 5 4 3 4" xfId="22770" xr:uid="{00000000-0005-0000-0000-000055900000}"/>
    <cellStyle name="40 % - Markeringsfarve6 5 4 3 5" xfId="37758" xr:uid="{00000000-0005-0000-0000-000056900000}"/>
    <cellStyle name="40 % - Markeringsfarve6 5 4 4" xfId="5336" xr:uid="{00000000-0005-0000-0000-000057900000}"/>
    <cellStyle name="40 % - Markeringsfarve6 5 4 4 2" xfId="8945" xr:uid="{00000000-0005-0000-0000-000058900000}"/>
    <cellStyle name="40 % - Markeringsfarve6 5 4 4 2 2" xfId="16417" xr:uid="{00000000-0005-0000-0000-000059900000}"/>
    <cellStyle name="40 % - Markeringsfarve6 5 4 4 2 2 2" xfId="32732" xr:uid="{00000000-0005-0000-0000-00005A900000}"/>
    <cellStyle name="40 % - Markeringsfarve6 5 4 4 2 2 3" xfId="47696" xr:uid="{00000000-0005-0000-0000-00005B900000}"/>
    <cellStyle name="40 % - Markeringsfarve6 5 4 4 2 3" xfId="25710" xr:uid="{00000000-0005-0000-0000-00005C900000}"/>
    <cellStyle name="40 % - Markeringsfarve6 5 4 4 2 4" xfId="40697" xr:uid="{00000000-0005-0000-0000-00005D900000}"/>
    <cellStyle name="40 % - Markeringsfarve6 5 4 4 3" xfId="13473" xr:uid="{00000000-0005-0000-0000-00005E900000}"/>
    <cellStyle name="40 % - Markeringsfarve6 5 4 4 3 2" xfId="29793" xr:uid="{00000000-0005-0000-0000-00005F900000}"/>
    <cellStyle name="40 % - Markeringsfarve6 5 4 4 3 3" xfId="44758" xr:uid="{00000000-0005-0000-0000-000060900000}"/>
    <cellStyle name="40 % - Markeringsfarve6 5 4 4 4" xfId="22771" xr:uid="{00000000-0005-0000-0000-000061900000}"/>
    <cellStyle name="40 % - Markeringsfarve6 5 4 4 5" xfId="37759" xr:uid="{00000000-0005-0000-0000-000062900000}"/>
    <cellStyle name="40 % - Markeringsfarve6 5 4 5" xfId="6749" xr:uid="{00000000-0005-0000-0000-000063900000}"/>
    <cellStyle name="40 % - Markeringsfarve6 5 4 5 2" xfId="14245" xr:uid="{00000000-0005-0000-0000-000064900000}"/>
    <cellStyle name="40 % - Markeringsfarve6 5 4 5 2 2" xfId="30560" xr:uid="{00000000-0005-0000-0000-000065900000}"/>
    <cellStyle name="40 % - Markeringsfarve6 5 4 5 2 3" xfId="45524" xr:uid="{00000000-0005-0000-0000-000066900000}"/>
    <cellStyle name="40 % - Markeringsfarve6 5 4 5 3" xfId="23538" xr:uid="{00000000-0005-0000-0000-000067900000}"/>
    <cellStyle name="40 % - Markeringsfarve6 5 4 5 4" xfId="38525" xr:uid="{00000000-0005-0000-0000-000068900000}"/>
    <cellStyle name="40 % - Markeringsfarve6 5 4 6" xfId="13469" xr:uid="{00000000-0005-0000-0000-000069900000}"/>
    <cellStyle name="40 % - Markeringsfarve6 5 4 6 2" xfId="29789" xr:uid="{00000000-0005-0000-0000-00006A900000}"/>
    <cellStyle name="40 % - Markeringsfarve6 5 4 6 3" xfId="44754" xr:uid="{00000000-0005-0000-0000-00006B900000}"/>
    <cellStyle name="40 % - Markeringsfarve6 5 4 7" xfId="22767" xr:uid="{00000000-0005-0000-0000-00006C900000}"/>
    <cellStyle name="40 % - Markeringsfarve6 5 4 8" xfId="37755" xr:uid="{00000000-0005-0000-0000-00006D900000}"/>
    <cellStyle name="40 % - Markeringsfarve6 5 5" xfId="5337" xr:uid="{00000000-0005-0000-0000-00006E900000}"/>
    <cellStyle name="40 % - Markeringsfarve6 5 5 2" xfId="5338" xr:uid="{00000000-0005-0000-0000-00006F900000}"/>
    <cellStyle name="40 % - Markeringsfarve6 5 5 2 2" xfId="5339" xr:uid="{00000000-0005-0000-0000-000070900000}"/>
    <cellStyle name="40 % - Markeringsfarve6 5 5 2 2 2" xfId="8724" xr:uid="{00000000-0005-0000-0000-000071900000}"/>
    <cellStyle name="40 % - Markeringsfarve6 5 5 2 2 2 2" xfId="16203" xr:uid="{00000000-0005-0000-0000-000072900000}"/>
    <cellStyle name="40 % - Markeringsfarve6 5 5 2 2 2 2 2" xfId="32518" xr:uid="{00000000-0005-0000-0000-000073900000}"/>
    <cellStyle name="40 % - Markeringsfarve6 5 5 2 2 2 2 3" xfId="47482" xr:uid="{00000000-0005-0000-0000-000074900000}"/>
    <cellStyle name="40 % - Markeringsfarve6 5 5 2 2 2 3" xfId="25496" xr:uid="{00000000-0005-0000-0000-000075900000}"/>
    <cellStyle name="40 % - Markeringsfarve6 5 5 2 2 2 4" xfId="40483" xr:uid="{00000000-0005-0000-0000-000076900000}"/>
    <cellStyle name="40 % - Markeringsfarve6 5 5 2 2 3" xfId="13476" xr:uid="{00000000-0005-0000-0000-000077900000}"/>
    <cellStyle name="40 % - Markeringsfarve6 5 5 2 2 3 2" xfId="29796" xr:uid="{00000000-0005-0000-0000-000078900000}"/>
    <cellStyle name="40 % - Markeringsfarve6 5 5 2 2 3 3" xfId="44761" xr:uid="{00000000-0005-0000-0000-000079900000}"/>
    <cellStyle name="40 % - Markeringsfarve6 5 5 2 2 4" xfId="22774" xr:uid="{00000000-0005-0000-0000-00007A900000}"/>
    <cellStyle name="40 % - Markeringsfarve6 5 5 2 2 5" xfId="37762" xr:uid="{00000000-0005-0000-0000-00007B900000}"/>
    <cellStyle name="40 % - Markeringsfarve6 5 5 2 3" xfId="7239" xr:uid="{00000000-0005-0000-0000-00007C900000}"/>
    <cellStyle name="40 % - Markeringsfarve6 5 5 2 3 2" xfId="14731" xr:uid="{00000000-0005-0000-0000-00007D900000}"/>
    <cellStyle name="40 % - Markeringsfarve6 5 5 2 3 2 2" xfId="31046" xr:uid="{00000000-0005-0000-0000-00007E900000}"/>
    <cellStyle name="40 % - Markeringsfarve6 5 5 2 3 2 3" xfId="46010" xr:uid="{00000000-0005-0000-0000-00007F900000}"/>
    <cellStyle name="40 % - Markeringsfarve6 5 5 2 3 3" xfId="24024" xr:uid="{00000000-0005-0000-0000-000080900000}"/>
    <cellStyle name="40 % - Markeringsfarve6 5 5 2 3 4" xfId="39011" xr:uid="{00000000-0005-0000-0000-000081900000}"/>
    <cellStyle name="40 % - Markeringsfarve6 5 5 2 4" xfId="13475" xr:uid="{00000000-0005-0000-0000-000082900000}"/>
    <cellStyle name="40 % - Markeringsfarve6 5 5 2 4 2" xfId="29795" xr:uid="{00000000-0005-0000-0000-000083900000}"/>
    <cellStyle name="40 % - Markeringsfarve6 5 5 2 4 3" xfId="44760" xr:uid="{00000000-0005-0000-0000-000084900000}"/>
    <cellStyle name="40 % - Markeringsfarve6 5 5 2 5" xfId="22773" xr:uid="{00000000-0005-0000-0000-000085900000}"/>
    <cellStyle name="40 % - Markeringsfarve6 5 5 2 6" xfId="37761" xr:uid="{00000000-0005-0000-0000-000086900000}"/>
    <cellStyle name="40 % - Markeringsfarve6 5 5 3" xfId="5340" xr:uid="{00000000-0005-0000-0000-000087900000}"/>
    <cellStyle name="40 % - Markeringsfarve6 5 5 3 2" xfId="8000" xr:uid="{00000000-0005-0000-0000-000088900000}"/>
    <cellStyle name="40 % - Markeringsfarve6 5 5 3 2 2" xfId="15488" xr:uid="{00000000-0005-0000-0000-000089900000}"/>
    <cellStyle name="40 % - Markeringsfarve6 5 5 3 2 2 2" xfId="31803" xr:uid="{00000000-0005-0000-0000-00008A900000}"/>
    <cellStyle name="40 % - Markeringsfarve6 5 5 3 2 2 3" xfId="46767" xr:uid="{00000000-0005-0000-0000-00008B900000}"/>
    <cellStyle name="40 % - Markeringsfarve6 5 5 3 2 3" xfId="24781" xr:uid="{00000000-0005-0000-0000-00008C900000}"/>
    <cellStyle name="40 % - Markeringsfarve6 5 5 3 2 4" xfId="39768" xr:uid="{00000000-0005-0000-0000-00008D900000}"/>
    <cellStyle name="40 % - Markeringsfarve6 5 5 3 3" xfId="13477" xr:uid="{00000000-0005-0000-0000-00008E900000}"/>
    <cellStyle name="40 % - Markeringsfarve6 5 5 3 3 2" xfId="29797" xr:uid="{00000000-0005-0000-0000-00008F900000}"/>
    <cellStyle name="40 % - Markeringsfarve6 5 5 3 3 3" xfId="44762" xr:uid="{00000000-0005-0000-0000-000090900000}"/>
    <cellStyle name="40 % - Markeringsfarve6 5 5 3 4" xfId="22775" xr:uid="{00000000-0005-0000-0000-000091900000}"/>
    <cellStyle name="40 % - Markeringsfarve6 5 5 3 5" xfId="37763" xr:uid="{00000000-0005-0000-0000-000092900000}"/>
    <cellStyle name="40 % - Markeringsfarve6 5 5 4" xfId="5341" xr:uid="{00000000-0005-0000-0000-000093900000}"/>
    <cellStyle name="40 % - Markeringsfarve6 5 5 4 2" xfId="9263" xr:uid="{00000000-0005-0000-0000-000094900000}"/>
    <cellStyle name="40 % - Markeringsfarve6 5 5 4 2 2" xfId="16728" xr:uid="{00000000-0005-0000-0000-000095900000}"/>
    <cellStyle name="40 % - Markeringsfarve6 5 5 4 2 2 2" xfId="33043" xr:uid="{00000000-0005-0000-0000-000096900000}"/>
    <cellStyle name="40 % - Markeringsfarve6 5 5 4 2 2 3" xfId="48007" xr:uid="{00000000-0005-0000-0000-000097900000}"/>
    <cellStyle name="40 % - Markeringsfarve6 5 5 4 2 3" xfId="26021" xr:uid="{00000000-0005-0000-0000-000098900000}"/>
    <cellStyle name="40 % - Markeringsfarve6 5 5 4 2 4" xfId="41008" xr:uid="{00000000-0005-0000-0000-000099900000}"/>
    <cellStyle name="40 % - Markeringsfarve6 5 5 4 3" xfId="13478" xr:uid="{00000000-0005-0000-0000-00009A900000}"/>
    <cellStyle name="40 % - Markeringsfarve6 5 5 4 3 2" xfId="29798" xr:uid="{00000000-0005-0000-0000-00009B900000}"/>
    <cellStyle name="40 % - Markeringsfarve6 5 5 4 3 3" xfId="44763" xr:uid="{00000000-0005-0000-0000-00009C900000}"/>
    <cellStyle name="40 % - Markeringsfarve6 5 5 4 4" xfId="22776" xr:uid="{00000000-0005-0000-0000-00009D900000}"/>
    <cellStyle name="40 % - Markeringsfarve6 5 5 4 5" xfId="37764" xr:uid="{00000000-0005-0000-0000-00009E900000}"/>
    <cellStyle name="40 % - Markeringsfarve6 5 5 5" xfId="6750" xr:uid="{00000000-0005-0000-0000-00009F900000}"/>
    <cellStyle name="40 % - Markeringsfarve6 5 5 5 2" xfId="14246" xr:uid="{00000000-0005-0000-0000-0000A0900000}"/>
    <cellStyle name="40 % - Markeringsfarve6 5 5 5 2 2" xfId="30561" xr:uid="{00000000-0005-0000-0000-0000A1900000}"/>
    <cellStyle name="40 % - Markeringsfarve6 5 5 5 2 3" xfId="45525" xr:uid="{00000000-0005-0000-0000-0000A2900000}"/>
    <cellStyle name="40 % - Markeringsfarve6 5 5 5 3" xfId="23539" xr:uid="{00000000-0005-0000-0000-0000A3900000}"/>
    <cellStyle name="40 % - Markeringsfarve6 5 5 5 4" xfId="38526" xr:uid="{00000000-0005-0000-0000-0000A4900000}"/>
    <cellStyle name="40 % - Markeringsfarve6 5 5 6" xfId="13474" xr:uid="{00000000-0005-0000-0000-0000A5900000}"/>
    <cellStyle name="40 % - Markeringsfarve6 5 5 6 2" xfId="29794" xr:uid="{00000000-0005-0000-0000-0000A6900000}"/>
    <cellStyle name="40 % - Markeringsfarve6 5 5 6 3" xfId="44759" xr:uid="{00000000-0005-0000-0000-0000A7900000}"/>
    <cellStyle name="40 % - Markeringsfarve6 5 5 7" xfId="22772" xr:uid="{00000000-0005-0000-0000-0000A8900000}"/>
    <cellStyle name="40 % - Markeringsfarve6 5 5 8" xfId="37760" xr:uid="{00000000-0005-0000-0000-0000A9900000}"/>
    <cellStyle name="40 % - Markeringsfarve6 5 6" xfId="5342" xr:uid="{00000000-0005-0000-0000-0000AA900000}"/>
    <cellStyle name="40 % - Markeringsfarve6 5 6 2" xfId="5343" xr:uid="{00000000-0005-0000-0000-0000AB900000}"/>
    <cellStyle name="40 % - Markeringsfarve6 5 6 2 2" xfId="5344" xr:uid="{00000000-0005-0000-0000-0000AC900000}"/>
    <cellStyle name="40 % - Markeringsfarve6 5 6 2 2 2" xfId="8859" xr:uid="{00000000-0005-0000-0000-0000AD900000}"/>
    <cellStyle name="40 % - Markeringsfarve6 5 6 2 2 2 2" xfId="16338" xr:uid="{00000000-0005-0000-0000-0000AE900000}"/>
    <cellStyle name="40 % - Markeringsfarve6 5 6 2 2 2 2 2" xfId="32653" xr:uid="{00000000-0005-0000-0000-0000AF900000}"/>
    <cellStyle name="40 % - Markeringsfarve6 5 6 2 2 2 2 3" xfId="47617" xr:uid="{00000000-0005-0000-0000-0000B0900000}"/>
    <cellStyle name="40 % - Markeringsfarve6 5 6 2 2 2 3" xfId="25631" xr:uid="{00000000-0005-0000-0000-0000B1900000}"/>
    <cellStyle name="40 % - Markeringsfarve6 5 6 2 2 2 4" xfId="40618" xr:uid="{00000000-0005-0000-0000-0000B2900000}"/>
    <cellStyle name="40 % - Markeringsfarve6 5 6 2 2 3" xfId="13481" xr:uid="{00000000-0005-0000-0000-0000B3900000}"/>
    <cellStyle name="40 % - Markeringsfarve6 5 6 2 2 3 2" xfId="29801" xr:uid="{00000000-0005-0000-0000-0000B4900000}"/>
    <cellStyle name="40 % - Markeringsfarve6 5 6 2 2 3 3" xfId="44766" xr:uid="{00000000-0005-0000-0000-0000B5900000}"/>
    <cellStyle name="40 % - Markeringsfarve6 5 6 2 2 4" xfId="22779" xr:uid="{00000000-0005-0000-0000-0000B6900000}"/>
    <cellStyle name="40 % - Markeringsfarve6 5 6 2 2 5" xfId="37767" xr:uid="{00000000-0005-0000-0000-0000B7900000}"/>
    <cellStyle name="40 % - Markeringsfarve6 5 6 2 3" xfId="7352" xr:uid="{00000000-0005-0000-0000-0000B8900000}"/>
    <cellStyle name="40 % - Markeringsfarve6 5 6 2 3 2" xfId="14844" xr:uid="{00000000-0005-0000-0000-0000B9900000}"/>
    <cellStyle name="40 % - Markeringsfarve6 5 6 2 3 2 2" xfId="31159" xr:uid="{00000000-0005-0000-0000-0000BA900000}"/>
    <cellStyle name="40 % - Markeringsfarve6 5 6 2 3 2 3" xfId="46123" xr:uid="{00000000-0005-0000-0000-0000BB900000}"/>
    <cellStyle name="40 % - Markeringsfarve6 5 6 2 3 3" xfId="24137" xr:uid="{00000000-0005-0000-0000-0000BC900000}"/>
    <cellStyle name="40 % - Markeringsfarve6 5 6 2 3 4" xfId="39124" xr:uid="{00000000-0005-0000-0000-0000BD900000}"/>
    <cellStyle name="40 % - Markeringsfarve6 5 6 2 4" xfId="13480" xr:uid="{00000000-0005-0000-0000-0000BE900000}"/>
    <cellStyle name="40 % - Markeringsfarve6 5 6 2 4 2" xfId="29800" xr:uid="{00000000-0005-0000-0000-0000BF900000}"/>
    <cellStyle name="40 % - Markeringsfarve6 5 6 2 4 3" xfId="44765" xr:uid="{00000000-0005-0000-0000-0000C0900000}"/>
    <cellStyle name="40 % - Markeringsfarve6 5 6 2 5" xfId="22778" xr:uid="{00000000-0005-0000-0000-0000C1900000}"/>
    <cellStyle name="40 % - Markeringsfarve6 5 6 2 6" xfId="37766" xr:uid="{00000000-0005-0000-0000-0000C2900000}"/>
    <cellStyle name="40 % - Markeringsfarve6 5 6 3" xfId="5345" xr:uid="{00000000-0005-0000-0000-0000C3900000}"/>
    <cellStyle name="40 % - Markeringsfarve6 5 6 3 2" xfId="8136" xr:uid="{00000000-0005-0000-0000-0000C4900000}"/>
    <cellStyle name="40 % - Markeringsfarve6 5 6 3 2 2" xfId="15624" xr:uid="{00000000-0005-0000-0000-0000C5900000}"/>
    <cellStyle name="40 % - Markeringsfarve6 5 6 3 2 2 2" xfId="31939" xr:uid="{00000000-0005-0000-0000-0000C6900000}"/>
    <cellStyle name="40 % - Markeringsfarve6 5 6 3 2 2 3" xfId="46903" xr:uid="{00000000-0005-0000-0000-0000C7900000}"/>
    <cellStyle name="40 % - Markeringsfarve6 5 6 3 2 3" xfId="24917" xr:uid="{00000000-0005-0000-0000-0000C8900000}"/>
    <cellStyle name="40 % - Markeringsfarve6 5 6 3 2 4" xfId="39904" xr:uid="{00000000-0005-0000-0000-0000C9900000}"/>
    <cellStyle name="40 % - Markeringsfarve6 5 6 3 3" xfId="13482" xr:uid="{00000000-0005-0000-0000-0000CA900000}"/>
    <cellStyle name="40 % - Markeringsfarve6 5 6 3 3 2" xfId="29802" xr:uid="{00000000-0005-0000-0000-0000CB900000}"/>
    <cellStyle name="40 % - Markeringsfarve6 5 6 3 3 3" xfId="44767" xr:uid="{00000000-0005-0000-0000-0000CC900000}"/>
    <cellStyle name="40 % - Markeringsfarve6 5 6 3 4" xfId="22780" xr:uid="{00000000-0005-0000-0000-0000CD900000}"/>
    <cellStyle name="40 % - Markeringsfarve6 5 6 3 5" xfId="37768" xr:uid="{00000000-0005-0000-0000-0000CE900000}"/>
    <cellStyle name="40 % - Markeringsfarve6 5 6 4" xfId="5346" xr:uid="{00000000-0005-0000-0000-0000CF900000}"/>
    <cellStyle name="40 % - Markeringsfarve6 5 6 4 2" xfId="8914" xr:uid="{00000000-0005-0000-0000-0000D0900000}"/>
    <cellStyle name="40 % - Markeringsfarve6 5 6 4 2 2" xfId="16389" xr:uid="{00000000-0005-0000-0000-0000D1900000}"/>
    <cellStyle name="40 % - Markeringsfarve6 5 6 4 2 2 2" xfId="32704" xr:uid="{00000000-0005-0000-0000-0000D2900000}"/>
    <cellStyle name="40 % - Markeringsfarve6 5 6 4 2 2 3" xfId="47668" xr:uid="{00000000-0005-0000-0000-0000D3900000}"/>
    <cellStyle name="40 % - Markeringsfarve6 5 6 4 2 3" xfId="25682" xr:uid="{00000000-0005-0000-0000-0000D4900000}"/>
    <cellStyle name="40 % - Markeringsfarve6 5 6 4 2 4" xfId="40669" xr:uid="{00000000-0005-0000-0000-0000D5900000}"/>
    <cellStyle name="40 % - Markeringsfarve6 5 6 4 3" xfId="13483" xr:uid="{00000000-0005-0000-0000-0000D6900000}"/>
    <cellStyle name="40 % - Markeringsfarve6 5 6 4 3 2" xfId="29803" xr:uid="{00000000-0005-0000-0000-0000D7900000}"/>
    <cellStyle name="40 % - Markeringsfarve6 5 6 4 3 3" xfId="44768" xr:uid="{00000000-0005-0000-0000-0000D8900000}"/>
    <cellStyle name="40 % - Markeringsfarve6 5 6 4 4" xfId="22781" xr:uid="{00000000-0005-0000-0000-0000D9900000}"/>
    <cellStyle name="40 % - Markeringsfarve6 5 6 4 5" xfId="37769" xr:uid="{00000000-0005-0000-0000-0000DA900000}"/>
    <cellStyle name="40 % - Markeringsfarve6 5 6 5" xfId="6751" xr:uid="{00000000-0005-0000-0000-0000DB900000}"/>
    <cellStyle name="40 % - Markeringsfarve6 5 6 5 2" xfId="14247" xr:uid="{00000000-0005-0000-0000-0000DC900000}"/>
    <cellStyle name="40 % - Markeringsfarve6 5 6 5 2 2" xfId="30562" xr:uid="{00000000-0005-0000-0000-0000DD900000}"/>
    <cellStyle name="40 % - Markeringsfarve6 5 6 5 2 3" xfId="45526" xr:uid="{00000000-0005-0000-0000-0000DE900000}"/>
    <cellStyle name="40 % - Markeringsfarve6 5 6 5 3" xfId="23540" xr:uid="{00000000-0005-0000-0000-0000DF900000}"/>
    <cellStyle name="40 % - Markeringsfarve6 5 6 5 4" xfId="38527" xr:uid="{00000000-0005-0000-0000-0000E0900000}"/>
    <cellStyle name="40 % - Markeringsfarve6 5 6 6" xfId="13479" xr:uid="{00000000-0005-0000-0000-0000E1900000}"/>
    <cellStyle name="40 % - Markeringsfarve6 5 6 6 2" xfId="29799" xr:uid="{00000000-0005-0000-0000-0000E2900000}"/>
    <cellStyle name="40 % - Markeringsfarve6 5 6 6 3" xfId="44764" xr:uid="{00000000-0005-0000-0000-0000E3900000}"/>
    <cellStyle name="40 % - Markeringsfarve6 5 6 7" xfId="22777" xr:uid="{00000000-0005-0000-0000-0000E4900000}"/>
    <cellStyle name="40 % - Markeringsfarve6 5 6 8" xfId="37765" xr:uid="{00000000-0005-0000-0000-0000E5900000}"/>
    <cellStyle name="40 % - Markeringsfarve6 5 7" xfId="5347" xr:uid="{00000000-0005-0000-0000-0000E6900000}"/>
    <cellStyle name="40 % - Markeringsfarve6 5 7 2" xfId="5348" xr:uid="{00000000-0005-0000-0000-0000E7900000}"/>
    <cellStyle name="40 % - Markeringsfarve6 5 7 2 2" xfId="8250" xr:uid="{00000000-0005-0000-0000-0000E8900000}"/>
    <cellStyle name="40 % - Markeringsfarve6 5 7 2 2 2" xfId="15729" xr:uid="{00000000-0005-0000-0000-0000E9900000}"/>
    <cellStyle name="40 % - Markeringsfarve6 5 7 2 2 2 2" xfId="32044" xr:uid="{00000000-0005-0000-0000-0000EA900000}"/>
    <cellStyle name="40 % - Markeringsfarve6 5 7 2 2 2 3" xfId="47008" xr:uid="{00000000-0005-0000-0000-0000EB900000}"/>
    <cellStyle name="40 % - Markeringsfarve6 5 7 2 2 3" xfId="25022" xr:uid="{00000000-0005-0000-0000-0000EC900000}"/>
    <cellStyle name="40 % - Markeringsfarve6 5 7 2 2 4" xfId="40009" xr:uid="{00000000-0005-0000-0000-0000ED900000}"/>
    <cellStyle name="40 % - Markeringsfarve6 5 7 2 3" xfId="13485" xr:uid="{00000000-0005-0000-0000-0000EE900000}"/>
    <cellStyle name="40 % - Markeringsfarve6 5 7 2 3 2" xfId="29805" xr:uid="{00000000-0005-0000-0000-0000EF900000}"/>
    <cellStyle name="40 % - Markeringsfarve6 5 7 2 3 3" xfId="44770" xr:uid="{00000000-0005-0000-0000-0000F0900000}"/>
    <cellStyle name="40 % - Markeringsfarve6 5 7 2 4" xfId="22783" xr:uid="{00000000-0005-0000-0000-0000F1900000}"/>
    <cellStyle name="40 % - Markeringsfarve6 5 7 2 5" xfId="37771" xr:uid="{00000000-0005-0000-0000-0000F2900000}"/>
    <cellStyle name="40 % - Markeringsfarve6 5 7 3" xfId="6839" xr:uid="{00000000-0005-0000-0000-0000F3900000}"/>
    <cellStyle name="40 % - Markeringsfarve6 5 7 3 2" xfId="14334" xr:uid="{00000000-0005-0000-0000-0000F4900000}"/>
    <cellStyle name="40 % - Markeringsfarve6 5 7 3 2 2" xfId="30649" xr:uid="{00000000-0005-0000-0000-0000F5900000}"/>
    <cellStyle name="40 % - Markeringsfarve6 5 7 3 2 3" xfId="45613" xr:uid="{00000000-0005-0000-0000-0000F6900000}"/>
    <cellStyle name="40 % - Markeringsfarve6 5 7 3 3" xfId="23627" xr:uid="{00000000-0005-0000-0000-0000F7900000}"/>
    <cellStyle name="40 % - Markeringsfarve6 5 7 3 4" xfId="38614" xr:uid="{00000000-0005-0000-0000-0000F8900000}"/>
    <cellStyle name="40 % - Markeringsfarve6 5 7 4" xfId="13484" xr:uid="{00000000-0005-0000-0000-0000F9900000}"/>
    <cellStyle name="40 % - Markeringsfarve6 5 7 4 2" xfId="29804" xr:uid="{00000000-0005-0000-0000-0000FA900000}"/>
    <cellStyle name="40 % - Markeringsfarve6 5 7 4 3" xfId="44769" xr:uid="{00000000-0005-0000-0000-0000FB900000}"/>
    <cellStyle name="40 % - Markeringsfarve6 5 7 5" xfId="22782" xr:uid="{00000000-0005-0000-0000-0000FC900000}"/>
    <cellStyle name="40 % - Markeringsfarve6 5 7 6" xfId="37770" xr:uid="{00000000-0005-0000-0000-0000FD900000}"/>
    <cellStyle name="40 % - Markeringsfarve6 5 8" xfId="5349" xr:uid="{00000000-0005-0000-0000-0000FE900000}"/>
    <cellStyle name="40 % - Markeringsfarve6 5 8 2" xfId="7478" xr:uid="{00000000-0005-0000-0000-0000FF900000}"/>
    <cellStyle name="40 % - Markeringsfarve6 5 8 2 2" xfId="14967" xr:uid="{00000000-0005-0000-0000-000000910000}"/>
    <cellStyle name="40 % - Markeringsfarve6 5 8 2 2 2" xfId="31282" xr:uid="{00000000-0005-0000-0000-000001910000}"/>
    <cellStyle name="40 % - Markeringsfarve6 5 8 2 2 3" xfId="46246" xr:uid="{00000000-0005-0000-0000-000002910000}"/>
    <cellStyle name="40 % - Markeringsfarve6 5 8 2 3" xfId="24260" xr:uid="{00000000-0005-0000-0000-000003910000}"/>
    <cellStyle name="40 % - Markeringsfarve6 5 8 2 4" xfId="39247" xr:uid="{00000000-0005-0000-0000-000004910000}"/>
    <cellStyle name="40 % - Markeringsfarve6 5 8 3" xfId="13486" xr:uid="{00000000-0005-0000-0000-000005910000}"/>
    <cellStyle name="40 % - Markeringsfarve6 5 8 3 2" xfId="29806" xr:uid="{00000000-0005-0000-0000-000006910000}"/>
    <cellStyle name="40 % - Markeringsfarve6 5 8 3 3" xfId="44771" xr:uid="{00000000-0005-0000-0000-000007910000}"/>
    <cellStyle name="40 % - Markeringsfarve6 5 8 4" xfId="22784" xr:uid="{00000000-0005-0000-0000-000008910000}"/>
    <cellStyle name="40 % - Markeringsfarve6 5 8 5" xfId="37772" xr:uid="{00000000-0005-0000-0000-000009910000}"/>
    <cellStyle name="40 % - Markeringsfarve6 5 9" xfId="5350" xr:uid="{00000000-0005-0000-0000-00000A910000}"/>
    <cellStyle name="40 % - Markeringsfarve6 5 9 2" xfId="9355" xr:uid="{00000000-0005-0000-0000-00000B910000}"/>
    <cellStyle name="40 % - Markeringsfarve6 5 9 2 2" xfId="16814" xr:uid="{00000000-0005-0000-0000-00000C910000}"/>
    <cellStyle name="40 % - Markeringsfarve6 5 9 2 2 2" xfId="33129" xr:uid="{00000000-0005-0000-0000-00000D910000}"/>
    <cellStyle name="40 % - Markeringsfarve6 5 9 2 2 3" xfId="48093" xr:uid="{00000000-0005-0000-0000-00000E910000}"/>
    <cellStyle name="40 % - Markeringsfarve6 5 9 2 3" xfId="26107" xr:uid="{00000000-0005-0000-0000-00000F910000}"/>
    <cellStyle name="40 % - Markeringsfarve6 5 9 2 4" xfId="41094" xr:uid="{00000000-0005-0000-0000-000010910000}"/>
    <cellStyle name="40 % - Markeringsfarve6 5 9 3" xfId="13487" xr:uid="{00000000-0005-0000-0000-000011910000}"/>
    <cellStyle name="40 % - Markeringsfarve6 5 9 3 2" xfId="29807" xr:uid="{00000000-0005-0000-0000-000012910000}"/>
    <cellStyle name="40 % - Markeringsfarve6 5 9 3 3" xfId="44772" xr:uid="{00000000-0005-0000-0000-000013910000}"/>
    <cellStyle name="40 % - Markeringsfarve6 5 9 4" xfId="22785" xr:uid="{00000000-0005-0000-0000-000014910000}"/>
    <cellStyle name="40 % - Markeringsfarve6 5 9 5" xfId="37773" xr:uid="{00000000-0005-0000-0000-000015910000}"/>
    <cellStyle name="40 % - Markeringsfarve6 6" xfId="5351" xr:uid="{00000000-0005-0000-0000-000016910000}"/>
    <cellStyle name="40 % - Markeringsfarve6 6 2" xfId="5352" xr:uid="{00000000-0005-0000-0000-000017910000}"/>
    <cellStyle name="40 % - Markeringsfarve6 6 2 2" xfId="5353" xr:uid="{00000000-0005-0000-0000-000018910000}"/>
    <cellStyle name="40 % - Markeringsfarve6 6 2 2 2" xfId="8291" xr:uid="{00000000-0005-0000-0000-000019910000}"/>
    <cellStyle name="40 % - Markeringsfarve6 6 2 2 2 2" xfId="15770" xr:uid="{00000000-0005-0000-0000-00001A910000}"/>
    <cellStyle name="40 % - Markeringsfarve6 6 2 2 2 2 2" xfId="32085" xr:uid="{00000000-0005-0000-0000-00001B910000}"/>
    <cellStyle name="40 % - Markeringsfarve6 6 2 2 2 2 3" xfId="47049" xr:uid="{00000000-0005-0000-0000-00001C910000}"/>
    <cellStyle name="40 % - Markeringsfarve6 6 2 2 2 3" xfId="25063" xr:uid="{00000000-0005-0000-0000-00001D910000}"/>
    <cellStyle name="40 % - Markeringsfarve6 6 2 2 2 4" xfId="40050" xr:uid="{00000000-0005-0000-0000-00001E910000}"/>
    <cellStyle name="40 % - Markeringsfarve6 6 2 2 3" xfId="13490" xr:uid="{00000000-0005-0000-0000-00001F910000}"/>
    <cellStyle name="40 % - Markeringsfarve6 6 2 2 3 2" xfId="29810" xr:uid="{00000000-0005-0000-0000-000020910000}"/>
    <cellStyle name="40 % - Markeringsfarve6 6 2 2 3 3" xfId="44775" xr:uid="{00000000-0005-0000-0000-000021910000}"/>
    <cellStyle name="40 % - Markeringsfarve6 6 2 2 4" xfId="22788" xr:uid="{00000000-0005-0000-0000-000022910000}"/>
    <cellStyle name="40 % - Markeringsfarve6 6 2 2 5" xfId="37776" xr:uid="{00000000-0005-0000-0000-000023910000}"/>
    <cellStyle name="40 % - Markeringsfarve6 6 2 3" xfId="6872" xr:uid="{00000000-0005-0000-0000-000024910000}"/>
    <cellStyle name="40 % - Markeringsfarve6 6 2 3 2" xfId="14367" xr:uid="{00000000-0005-0000-0000-000025910000}"/>
    <cellStyle name="40 % - Markeringsfarve6 6 2 3 2 2" xfId="30682" xr:uid="{00000000-0005-0000-0000-000026910000}"/>
    <cellStyle name="40 % - Markeringsfarve6 6 2 3 2 3" xfId="45646" xr:uid="{00000000-0005-0000-0000-000027910000}"/>
    <cellStyle name="40 % - Markeringsfarve6 6 2 3 3" xfId="23660" xr:uid="{00000000-0005-0000-0000-000028910000}"/>
    <cellStyle name="40 % - Markeringsfarve6 6 2 3 4" xfId="38647" xr:uid="{00000000-0005-0000-0000-000029910000}"/>
    <cellStyle name="40 % - Markeringsfarve6 6 2 4" xfId="13489" xr:uid="{00000000-0005-0000-0000-00002A910000}"/>
    <cellStyle name="40 % - Markeringsfarve6 6 2 4 2" xfId="29809" xr:uid="{00000000-0005-0000-0000-00002B910000}"/>
    <cellStyle name="40 % - Markeringsfarve6 6 2 4 3" xfId="44774" xr:uid="{00000000-0005-0000-0000-00002C910000}"/>
    <cellStyle name="40 % - Markeringsfarve6 6 2 5" xfId="22787" xr:uid="{00000000-0005-0000-0000-00002D910000}"/>
    <cellStyle name="40 % - Markeringsfarve6 6 2 6" xfId="37775" xr:uid="{00000000-0005-0000-0000-00002E910000}"/>
    <cellStyle name="40 % - Markeringsfarve6 6 3" xfId="5354" xr:uid="{00000000-0005-0000-0000-00002F910000}"/>
    <cellStyle name="40 % - Markeringsfarve6 6 3 2" xfId="7521" xr:uid="{00000000-0005-0000-0000-000030910000}"/>
    <cellStyle name="40 % - Markeringsfarve6 6 3 2 2" xfId="15010" xr:uid="{00000000-0005-0000-0000-000031910000}"/>
    <cellStyle name="40 % - Markeringsfarve6 6 3 2 2 2" xfId="31325" xr:uid="{00000000-0005-0000-0000-000032910000}"/>
    <cellStyle name="40 % - Markeringsfarve6 6 3 2 2 3" xfId="46289" xr:uid="{00000000-0005-0000-0000-000033910000}"/>
    <cellStyle name="40 % - Markeringsfarve6 6 3 2 3" xfId="24303" xr:uid="{00000000-0005-0000-0000-000034910000}"/>
    <cellStyle name="40 % - Markeringsfarve6 6 3 2 4" xfId="39290" xr:uid="{00000000-0005-0000-0000-000035910000}"/>
    <cellStyle name="40 % - Markeringsfarve6 6 3 3" xfId="13491" xr:uid="{00000000-0005-0000-0000-000036910000}"/>
    <cellStyle name="40 % - Markeringsfarve6 6 3 3 2" xfId="29811" xr:uid="{00000000-0005-0000-0000-000037910000}"/>
    <cellStyle name="40 % - Markeringsfarve6 6 3 3 3" xfId="44776" xr:uid="{00000000-0005-0000-0000-000038910000}"/>
    <cellStyle name="40 % - Markeringsfarve6 6 3 4" xfId="22789" xr:uid="{00000000-0005-0000-0000-000039910000}"/>
    <cellStyle name="40 % - Markeringsfarve6 6 3 5" xfId="37777" xr:uid="{00000000-0005-0000-0000-00003A910000}"/>
    <cellStyle name="40 % - Markeringsfarve6 6 4" xfId="5355" xr:uid="{00000000-0005-0000-0000-00003B910000}"/>
    <cellStyle name="40 % - Markeringsfarve6 6 4 2" xfId="7747" xr:uid="{00000000-0005-0000-0000-00003C910000}"/>
    <cellStyle name="40 % - Markeringsfarve6 6 4 2 2" xfId="15236" xr:uid="{00000000-0005-0000-0000-00003D910000}"/>
    <cellStyle name="40 % - Markeringsfarve6 6 4 2 2 2" xfId="31551" xr:uid="{00000000-0005-0000-0000-00003E910000}"/>
    <cellStyle name="40 % - Markeringsfarve6 6 4 2 2 3" xfId="46515" xr:uid="{00000000-0005-0000-0000-00003F910000}"/>
    <cellStyle name="40 % - Markeringsfarve6 6 4 2 3" xfId="24529" xr:uid="{00000000-0005-0000-0000-000040910000}"/>
    <cellStyle name="40 % - Markeringsfarve6 6 4 2 4" xfId="39516" xr:uid="{00000000-0005-0000-0000-000041910000}"/>
    <cellStyle name="40 % - Markeringsfarve6 6 4 3" xfId="13492" xr:uid="{00000000-0005-0000-0000-000042910000}"/>
    <cellStyle name="40 % - Markeringsfarve6 6 4 3 2" xfId="29812" xr:uid="{00000000-0005-0000-0000-000043910000}"/>
    <cellStyle name="40 % - Markeringsfarve6 6 4 3 3" xfId="44777" xr:uid="{00000000-0005-0000-0000-000044910000}"/>
    <cellStyle name="40 % - Markeringsfarve6 6 4 4" xfId="22790" xr:uid="{00000000-0005-0000-0000-000045910000}"/>
    <cellStyle name="40 % - Markeringsfarve6 6 4 5" xfId="37778" xr:uid="{00000000-0005-0000-0000-000046910000}"/>
    <cellStyle name="40 % - Markeringsfarve6 6 5" xfId="6752" xr:uid="{00000000-0005-0000-0000-000047910000}"/>
    <cellStyle name="40 % - Markeringsfarve6 6 5 2" xfId="14248" xr:uid="{00000000-0005-0000-0000-000048910000}"/>
    <cellStyle name="40 % - Markeringsfarve6 6 5 2 2" xfId="30563" xr:uid="{00000000-0005-0000-0000-000049910000}"/>
    <cellStyle name="40 % - Markeringsfarve6 6 5 2 3" xfId="45527" xr:uid="{00000000-0005-0000-0000-00004A910000}"/>
    <cellStyle name="40 % - Markeringsfarve6 6 5 3" xfId="23541" xr:uid="{00000000-0005-0000-0000-00004B910000}"/>
    <cellStyle name="40 % - Markeringsfarve6 6 5 4" xfId="38528" xr:uid="{00000000-0005-0000-0000-00004C910000}"/>
    <cellStyle name="40 % - Markeringsfarve6 6 6" xfId="13488" xr:uid="{00000000-0005-0000-0000-00004D910000}"/>
    <cellStyle name="40 % - Markeringsfarve6 6 6 2" xfId="29808" xr:uid="{00000000-0005-0000-0000-00004E910000}"/>
    <cellStyle name="40 % - Markeringsfarve6 6 6 3" xfId="44773" xr:uid="{00000000-0005-0000-0000-00004F910000}"/>
    <cellStyle name="40 % - Markeringsfarve6 6 7" xfId="22786" xr:uid="{00000000-0005-0000-0000-000050910000}"/>
    <cellStyle name="40 % - Markeringsfarve6 6 8" xfId="37774" xr:uid="{00000000-0005-0000-0000-000051910000}"/>
    <cellStyle name="40 % - Markeringsfarve6 7" xfId="5356" xr:uid="{00000000-0005-0000-0000-000052910000}"/>
    <cellStyle name="40 % - Markeringsfarve6 7 2" xfId="5357" xr:uid="{00000000-0005-0000-0000-000053910000}"/>
    <cellStyle name="40 % - Markeringsfarve6 7 2 2" xfId="5358" xr:uid="{00000000-0005-0000-0000-000054910000}"/>
    <cellStyle name="40 % - Markeringsfarve6 7 2 2 2" xfId="8497" xr:uid="{00000000-0005-0000-0000-000055910000}"/>
    <cellStyle name="40 % - Markeringsfarve6 7 2 2 2 2" xfId="15976" xr:uid="{00000000-0005-0000-0000-000056910000}"/>
    <cellStyle name="40 % - Markeringsfarve6 7 2 2 2 2 2" xfId="32291" xr:uid="{00000000-0005-0000-0000-000057910000}"/>
    <cellStyle name="40 % - Markeringsfarve6 7 2 2 2 2 3" xfId="47255" xr:uid="{00000000-0005-0000-0000-000058910000}"/>
    <cellStyle name="40 % - Markeringsfarve6 7 2 2 2 3" xfId="25269" xr:uid="{00000000-0005-0000-0000-000059910000}"/>
    <cellStyle name="40 % - Markeringsfarve6 7 2 2 2 4" xfId="40256" xr:uid="{00000000-0005-0000-0000-00005A910000}"/>
    <cellStyle name="40 % - Markeringsfarve6 7 2 2 3" xfId="13495" xr:uid="{00000000-0005-0000-0000-00005B910000}"/>
    <cellStyle name="40 % - Markeringsfarve6 7 2 2 3 2" xfId="29815" xr:uid="{00000000-0005-0000-0000-00005C910000}"/>
    <cellStyle name="40 % - Markeringsfarve6 7 2 2 3 3" xfId="44780" xr:uid="{00000000-0005-0000-0000-00005D910000}"/>
    <cellStyle name="40 % - Markeringsfarve6 7 2 2 4" xfId="22793" xr:uid="{00000000-0005-0000-0000-00005E910000}"/>
    <cellStyle name="40 % - Markeringsfarve6 7 2 2 5" xfId="37781" xr:uid="{00000000-0005-0000-0000-00005F910000}"/>
    <cellStyle name="40 % - Markeringsfarve6 7 2 3" xfId="7043" xr:uid="{00000000-0005-0000-0000-000060910000}"/>
    <cellStyle name="40 % - Markeringsfarve6 7 2 3 2" xfId="14538" xr:uid="{00000000-0005-0000-0000-000061910000}"/>
    <cellStyle name="40 % - Markeringsfarve6 7 2 3 2 2" xfId="30853" xr:uid="{00000000-0005-0000-0000-000062910000}"/>
    <cellStyle name="40 % - Markeringsfarve6 7 2 3 2 3" xfId="45817" xr:uid="{00000000-0005-0000-0000-000063910000}"/>
    <cellStyle name="40 % - Markeringsfarve6 7 2 3 3" xfId="23831" xr:uid="{00000000-0005-0000-0000-000064910000}"/>
    <cellStyle name="40 % - Markeringsfarve6 7 2 3 4" xfId="38818" xr:uid="{00000000-0005-0000-0000-000065910000}"/>
    <cellStyle name="40 % - Markeringsfarve6 7 2 4" xfId="13494" xr:uid="{00000000-0005-0000-0000-000066910000}"/>
    <cellStyle name="40 % - Markeringsfarve6 7 2 4 2" xfId="29814" xr:uid="{00000000-0005-0000-0000-000067910000}"/>
    <cellStyle name="40 % - Markeringsfarve6 7 2 4 3" xfId="44779" xr:uid="{00000000-0005-0000-0000-000068910000}"/>
    <cellStyle name="40 % - Markeringsfarve6 7 2 5" xfId="22792" xr:uid="{00000000-0005-0000-0000-000069910000}"/>
    <cellStyle name="40 % - Markeringsfarve6 7 2 6" xfId="37780" xr:uid="{00000000-0005-0000-0000-00006A910000}"/>
    <cellStyle name="40 % - Markeringsfarve6 7 3" xfId="5359" xr:uid="{00000000-0005-0000-0000-00006B910000}"/>
    <cellStyle name="40 % - Markeringsfarve6 7 3 2" xfId="7727" xr:uid="{00000000-0005-0000-0000-00006C910000}"/>
    <cellStyle name="40 % - Markeringsfarve6 7 3 2 2" xfId="15216" xr:uid="{00000000-0005-0000-0000-00006D910000}"/>
    <cellStyle name="40 % - Markeringsfarve6 7 3 2 2 2" xfId="31531" xr:uid="{00000000-0005-0000-0000-00006E910000}"/>
    <cellStyle name="40 % - Markeringsfarve6 7 3 2 2 3" xfId="46495" xr:uid="{00000000-0005-0000-0000-00006F910000}"/>
    <cellStyle name="40 % - Markeringsfarve6 7 3 2 3" xfId="24509" xr:uid="{00000000-0005-0000-0000-000070910000}"/>
    <cellStyle name="40 % - Markeringsfarve6 7 3 2 4" xfId="39496" xr:uid="{00000000-0005-0000-0000-000071910000}"/>
    <cellStyle name="40 % - Markeringsfarve6 7 3 3" xfId="13496" xr:uid="{00000000-0005-0000-0000-000072910000}"/>
    <cellStyle name="40 % - Markeringsfarve6 7 3 3 2" xfId="29816" xr:uid="{00000000-0005-0000-0000-000073910000}"/>
    <cellStyle name="40 % - Markeringsfarve6 7 3 3 3" xfId="44781" xr:uid="{00000000-0005-0000-0000-000074910000}"/>
    <cellStyle name="40 % - Markeringsfarve6 7 3 4" xfId="22794" xr:uid="{00000000-0005-0000-0000-000075910000}"/>
    <cellStyle name="40 % - Markeringsfarve6 7 3 5" xfId="37782" xr:uid="{00000000-0005-0000-0000-000076910000}"/>
    <cellStyle name="40 % - Markeringsfarve6 7 4" xfId="5360" xr:uid="{00000000-0005-0000-0000-000077910000}"/>
    <cellStyle name="40 % - Markeringsfarve6 7 4 2" xfId="7370" xr:uid="{00000000-0005-0000-0000-000078910000}"/>
    <cellStyle name="40 % - Markeringsfarve6 7 4 2 2" xfId="14861" xr:uid="{00000000-0005-0000-0000-000079910000}"/>
    <cellStyle name="40 % - Markeringsfarve6 7 4 2 2 2" xfId="31176" xr:uid="{00000000-0005-0000-0000-00007A910000}"/>
    <cellStyle name="40 % - Markeringsfarve6 7 4 2 2 3" xfId="46140" xr:uid="{00000000-0005-0000-0000-00007B910000}"/>
    <cellStyle name="40 % - Markeringsfarve6 7 4 2 3" xfId="24154" xr:uid="{00000000-0005-0000-0000-00007C910000}"/>
    <cellStyle name="40 % - Markeringsfarve6 7 4 2 4" xfId="39141" xr:uid="{00000000-0005-0000-0000-00007D910000}"/>
    <cellStyle name="40 % - Markeringsfarve6 7 4 3" xfId="13497" xr:uid="{00000000-0005-0000-0000-00007E910000}"/>
    <cellStyle name="40 % - Markeringsfarve6 7 4 3 2" xfId="29817" xr:uid="{00000000-0005-0000-0000-00007F910000}"/>
    <cellStyle name="40 % - Markeringsfarve6 7 4 3 3" xfId="44782" xr:uid="{00000000-0005-0000-0000-000080910000}"/>
    <cellStyle name="40 % - Markeringsfarve6 7 4 4" xfId="22795" xr:uid="{00000000-0005-0000-0000-000081910000}"/>
    <cellStyle name="40 % - Markeringsfarve6 7 4 5" xfId="37783" xr:uid="{00000000-0005-0000-0000-000082910000}"/>
    <cellStyle name="40 % - Markeringsfarve6 7 5" xfId="6753" xr:uid="{00000000-0005-0000-0000-000083910000}"/>
    <cellStyle name="40 % - Markeringsfarve6 7 5 2" xfId="14249" xr:uid="{00000000-0005-0000-0000-000084910000}"/>
    <cellStyle name="40 % - Markeringsfarve6 7 5 2 2" xfId="30564" xr:uid="{00000000-0005-0000-0000-000085910000}"/>
    <cellStyle name="40 % - Markeringsfarve6 7 5 2 3" xfId="45528" xr:uid="{00000000-0005-0000-0000-000086910000}"/>
    <cellStyle name="40 % - Markeringsfarve6 7 5 3" xfId="23542" xr:uid="{00000000-0005-0000-0000-000087910000}"/>
    <cellStyle name="40 % - Markeringsfarve6 7 5 4" xfId="38529" xr:uid="{00000000-0005-0000-0000-000088910000}"/>
    <cellStyle name="40 % - Markeringsfarve6 7 6" xfId="13493" xr:uid="{00000000-0005-0000-0000-000089910000}"/>
    <cellStyle name="40 % - Markeringsfarve6 7 6 2" xfId="29813" xr:uid="{00000000-0005-0000-0000-00008A910000}"/>
    <cellStyle name="40 % - Markeringsfarve6 7 6 3" xfId="44778" xr:uid="{00000000-0005-0000-0000-00008B910000}"/>
    <cellStyle name="40 % - Markeringsfarve6 7 7" xfId="22791" xr:uid="{00000000-0005-0000-0000-00008C910000}"/>
    <cellStyle name="40 % - Markeringsfarve6 7 8" xfId="37779" xr:uid="{00000000-0005-0000-0000-00008D910000}"/>
    <cellStyle name="40 % - Markeringsfarve6 8" xfId="5361" xr:uid="{00000000-0005-0000-0000-00008E910000}"/>
    <cellStyle name="40 % - Markeringsfarve6 8 2" xfId="5362" xr:uid="{00000000-0005-0000-0000-00008F910000}"/>
    <cellStyle name="40 % - Markeringsfarve6 8 2 2" xfId="5363" xr:uid="{00000000-0005-0000-0000-000090910000}"/>
    <cellStyle name="40 % - Markeringsfarve6 8 2 2 2" xfId="8529" xr:uid="{00000000-0005-0000-0000-000091910000}"/>
    <cellStyle name="40 % - Markeringsfarve6 8 2 2 2 2" xfId="16008" xr:uid="{00000000-0005-0000-0000-000092910000}"/>
    <cellStyle name="40 % - Markeringsfarve6 8 2 2 2 2 2" xfId="32323" xr:uid="{00000000-0005-0000-0000-000093910000}"/>
    <cellStyle name="40 % - Markeringsfarve6 8 2 2 2 2 3" xfId="47287" xr:uid="{00000000-0005-0000-0000-000094910000}"/>
    <cellStyle name="40 % - Markeringsfarve6 8 2 2 2 3" xfId="25301" xr:uid="{00000000-0005-0000-0000-000095910000}"/>
    <cellStyle name="40 % - Markeringsfarve6 8 2 2 2 4" xfId="40288" xr:uid="{00000000-0005-0000-0000-000096910000}"/>
    <cellStyle name="40 % - Markeringsfarve6 8 2 2 3" xfId="13500" xr:uid="{00000000-0005-0000-0000-000097910000}"/>
    <cellStyle name="40 % - Markeringsfarve6 8 2 2 3 2" xfId="29820" xr:uid="{00000000-0005-0000-0000-000098910000}"/>
    <cellStyle name="40 % - Markeringsfarve6 8 2 2 3 3" xfId="44785" xr:uid="{00000000-0005-0000-0000-000099910000}"/>
    <cellStyle name="40 % - Markeringsfarve6 8 2 2 4" xfId="22798" xr:uid="{00000000-0005-0000-0000-00009A910000}"/>
    <cellStyle name="40 % - Markeringsfarve6 8 2 2 5" xfId="37786" xr:uid="{00000000-0005-0000-0000-00009B910000}"/>
    <cellStyle name="40 % - Markeringsfarve6 8 2 3" xfId="7074" xr:uid="{00000000-0005-0000-0000-00009C910000}"/>
    <cellStyle name="40 % - Markeringsfarve6 8 2 3 2" xfId="14566" xr:uid="{00000000-0005-0000-0000-00009D910000}"/>
    <cellStyle name="40 % - Markeringsfarve6 8 2 3 2 2" xfId="30881" xr:uid="{00000000-0005-0000-0000-00009E910000}"/>
    <cellStyle name="40 % - Markeringsfarve6 8 2 3 2 3" xfId="45845" xr:uid="{00000000-0005-0000-0000-00009F910000}"/>
    <cellStyle name="40 % - Markeringsfarve6 8 2 3 3" xfId="23859" xr:uid="{00000000-0005-0000-0000-0000A0910000}"/>
    <cellStyle name="40 % - Markeringsfarve6 8 2 3 4" xfId="38846" xr:uid="{00000000-0005-0000-0000-0000A1910000}"/>
    <cellStyle name="40 % - Markeringsfarve6 8 2 4" xfId="13499" xr:uid="{00000000-0005-0000-0000-0000A2910000}"/>
    <cellStyle name="40 % - Markeringsfarve6 8 2 4 2" xfId="29819" xr:uid="{00000000-0005-0000-0000-0000A3910000}"/>
    <cellStyle name="40 % - Markeringsfarve6 8 2 4 3" xfId="44784" xr:uid="{00000000-0005-0000-0000-0000A4910000}"/>
    <cellStyle name="40 % - Markeringsfarve6 8 2 5" xfId="22797" xr:uid="{00000000-0005-0000-0000-0000A5910000}"/>
    <cellStyle name="40 % - Markeringsfarve6 8 2 6" xfId="37785" xr:uid="{00000000-0005-0000-0000-0000A6910000}"/>
    <cellStyle name="40 % - Markeringsfarve6 8 3" xfId="5364" xr:uid="{00000000-0005-0000-0000-0000A7910000}"/>
    <cellStyle name="40 % - Markeringsfarve6 8 3 2" xfId="7805" xr:uid="{00000000-0005-0000-0000-0000A8910000}"/>
    <cellStyle name="40 % - Markeringsfarve6 8 3 2 2" xfId="15293" xr:uid="{00000000-0005-0000-0000-0000A9910000}"/>
    <cellStyle name="40 % - Markeringsfarve6 8 3 2 2 2" xfId="31608" xr:uid="{00000000-0005-0000-0000-0000AA910000}"/>
    <cellStyle name="40 % - Markeringsfarve6 8 3 2 2 3" xfId="46572" xr:uid="{00000000-0005-0000-0000-0000AB910000}"/>
    <cellStyle name="40 % - Markeringsfarve6 8 3 2 3" xfId="24586" xr:uid="{00000000-0005-0000-0000-0000AC910000}"/>
    <cellStyle name="40 % - Markeringsfarve6 8 3 2 4" xfId="39573" xr:uid="{00000000-0005-0000-0000-0000AD910000}"/>
    <cellStyle name="40 % - Markeringsfarve6 8 3 3" xfId="13501" xr:uid="{00000000-0005-0000-0000-0000AE910000}"/>
    <cellStyle name="40 % - Markeringsfarve6 8 3 3 2" xfId="29821" xr:uid="{00000000-0005-0000-0000-0000AF910000}"/>
    <cellStyle name="40 % - Markeringsfarve6 8 3 3 3" xfId="44786" xr:uid="{00000000-0005-0000-0000-0000B0910000}"/>
    <cellStyle name="40 % - Markeringsfarve6 8 3 4" xfId="22799" xr:uid="{00000000-0005-0000-0000-0000B1910000}"/>
    <cellStyle name="40 % - Markeringsfarve6 8 3 5" xfId="37787" xr:uid="{00000000-0005-0000-0000-0000B2910000}"/>
    <cellStyle name="40 % - Markeringsfarve6 8 4" xfId="5365" xr:uid="{00000000-0005-0000-0000-0000B3910000}"/>
    <cellStyle name="40 % - Markeringsfarve6 8 4 2" xfId="9213" xr:uid="{00000000-0005-0000-0000-0000B4910000}"/>
    <cellStyle name="40 % - Markeringsfarve6 8 4 2 2" xfId="16679" xr:uid="{00000000-0005-0000-0000-0000B5910000}"/>
    <cellStyle name="40 % - Markeringsfarve6 8 4 2 2 2" xfId="32994" xr:uid="{00000000-0005-0000-0000-0000B6910000}"/>
    <cellStyle name="40 % - Markeringsfarve6 8 4 2 2 3" xfId="47958" xr:uid="{00000000-0005-0000-0000-0000B7910000}"/>
    <cellStyle name="40 % - Markeringsfarve6 8 4 2 3" xfId="25972" xr:uid="{00000000-0005-0000-0000-0000B8910000}"/>
    <cellStyle name="40 % - Markeringsfarve6 8 4 2 4" xfId="40959" xr:uid="{00000000-0005-0000-0000-0000B9910000}"/>
    <cellStyle name="40 % - Markeringsfarve6 8 4 3" xfId="13502" xr:uid="{00000000-0005-0000-0000-0000BA910000}"/>
    <cellStyle name="40 % - Markeringsfarve6 8 4 3 2" xfId="29822" xr:uid="{00000000-0005-0000-0000-0000BB910000}"/>
    <cellStyle name="40 % - Markeringsfarve6 8 4 3 3" xfId="44787" xr:uid="{00000000-0005-0000-0000-0000BC910000}"/>
    <cellStyle name="40 % - Markeringsfarve6 8 4 4" xfId="22800" xr:uid="{00000000-0005-0000-0000-0000BD910000}"/>
    <cellStyle name="40 % - Markeringsfarve6 8 4 5" xfId="37788" xr:uid="{00000000-0005-0000-0000-0000BE910000}"/>
    <cellStyle name="40 % - Markeringsfarve6 8 5" xfId="6754" xr:uid="{00000000-0005-0000-0000-0000BF910000}"/>
    <cellStyle name="40 % - Markeringsfarve6 8 5 2" xfId="14250" xr:uid="{00000000-0005-0000-0000-0000C0910000}"/>
    <cellStyle name="40 % - Markeringsfarve6 8 5 2 2" xfId="30565" xr:uid="{00000000-0005-0000-0000-0000C1910000}"/>
    <cellStyle name="40 % - Markeringsfarve6 8 5 2 3" xfId="45529" xr:uid="{00000000-0005-0000-0000-0000C2910000}"/>
    <cellStyle name="40 % - Markeringsfarve6 8 5 3" xfId="23543" xr:uid="{00000000-0005-0000-0000-0000C3910000}"/>
    <cellStyle name="40 % - Markeringsfarve6 8 5 4" xfId="38530" xr:uid="{00000000-0005-0000-0000-0000C4910000}"/>
    <cellStyle name="40 % - Markeringsfarve6 8 6" xfId="13498" xr:uid="{00000000-0005-0000-0000-0000C5910000}"/>
    <cellStyle name="40 % - Markeringsfarve6 8 6 2" xfId="29818" xr:uid="{00000000-0005-0000-0000-0000C6910000}"/>
    <cellStyle name="40 % - Markeringsfarve6 8 6 3" xfId="44783" xr:uid="{00000000-0005-0000-0000-0000C7910000}"/>
    <cellStyle name="40 % - Markeringsfarve6 8 7" xfId="22796" xr:uid="{00000000-0005-0000-0000-0000C8910000}"/>
    <cellStyle name="40 % - Markeringsfarve6 8 8" xfId="37784" xr:uid="{00000000-0005-0000-0000-0000C9910000}"/>
    <cellStyle name="40 % - Markeringsfarve6 9" xfId="5366" xr:uid="{00000000-0005-0000-0000-0000CA910000}"/>
    <cellStyle name="40 % - Markeringsfarve6 9 2" xfId="5367" xr:uid="{00000000-0005-0000-0000-0000CB910000}"/>
    <cellStyle name="40 % - Markeringsfarve6 9 2 2" xfId="5368" xr:uid="{00000000-0005-0000-0000-0000CC910000}"/>
    <cellStyle name="40 % - Markeringsfarve6 9 2 2 2" xfId="8646" xr:uid="{00000000-0005-0000-0000-0000CD910000}"/>
    <cellStyle name="40 % - Markeringsfarve6 9 2 2 2 2" xfId="16125" xr:uid="{00000000-0005-0000-0000-0000CE910000}"/>
    <cellStyle name="40 % - Markeringsfarve6 9 2 2 2 2 2" xfId="32440" xr:uid="{00000000-0005-0000-0000-0000CF910000}"/>
    <cellStyle name="40 % - Markeringsfarve6 9 2 2 2 2 3" xfId="47404" xr:uid="{00000000-0005-0000-0000-0000D0910000}"/>
    <cellStyle name="40 % - Markeringsfarve6 9 2 2 2 3" xfId="25418" xr:uid="{00000000-0005-0000-0000-0000D1910000}"/>
    <cellStyle name="40 % - Markeringsfarve6 9 2 2 2 4" xfId="40405" xr:uid="{00000000-0005-0000-0000-0000D2910000}"/>
    <cellStyle name="40 % - Markeringsfarve6 9 2 2 3" xfId="13505" xr:uid="{00000000-0005-0000-0000-0000D3910000}"/>
    <cellStyle name="40 % - Markeringsfarve6 9 2 2 3 2" xfId="29825" xr:uid="{00000000-0005-0000-0000-0000D4910000}"/>
    <cellStyle name="40 % - Markeringsfarve6 9 2 2 3 3" xfId="44790" xr:uid="{00000000-0005-0000-0000-0000D5910000}"/>
    <cellStyle name="40 % - Markeringsfarve6 9 2 2 4" xfId="22803" xr:uid="{00000000-0005-0000-0000-0000D6910000}"/>
    <cellStyle name="40 % - Markeringsfarve6 9 2 2 5" xfId="37791" xr:uid="{00000000-0005-0000-0000-0000D7910000}"/>
    <cellStyle name="40 % - Markeringsfarve6 9 2 3" xfId="7173" xr:uid="{00000000-0005-0000-0000-0000D8910000}"/>
    <cellStyle name="40 % - Markeringsfarve6 9 2 3 2" xfId="14665" xr:uid="{00000000-0005-0000-0000-0000D9910000}"/>
    <cellStyle name="40 % - Markeringsfarve6 9 2 3 2 2" xfId="30980" xr:uid="{00000000-0005-0000-0000-0000DA910000}"/>
    <cellStyle name="40 % - Markeringsfarve6 9 2 3 2 3" xfId="45944" xr:uid="{00000000-0005-0000-0000-0000DB910000}"/>
    <cellStyle name="40 % - Markeringsfarve6 9 2 3 3" xfId="23958" xr:uid="{00000000-0005-0000-0000-0000DC910000}"/>
    <cellStyle name="40 % - Markeringsfarve6 9 2 3 4" xfId="38945" xr:uid="{00000000-0005-0000-0000-0000DD910000}"/>
    <cellStyle name="40 % - Markeringsfarve6 9 2 4" xfId="13504" xr:uid="{00000000-0005-0000-0000-0000DE910000}"/>
    <cellStyle name="40 % - Markeringsfarve6 9 2 4 2" xfId="29824" xr:uid="{00000000-0005-0000-0000-0000DF910000}"/>
    <cellStyle name="40 % - Markeringsfarve6 9 2 4 3" xfId="44789" xr:uid="{00000000-0005-0000-0000-0000E0910000}"/>
    <cellStyle name="40 % - Markeringsfarve6 9 2 5" xfId="22802" xr:uid="{00000000-0005-0000-0000-0000E1910000}"/>
    <cellStyle name="40 % - Markeringsfarve6 9 2 6" xfId="37790" xr:uid="{00000000-0005-0000-0000-0000E2910000}"/>
    <cellStyle name="40 % - Markeringsfarve6 9 3" xfId="5369" xr:uid="{00000000-0005-0000-0000-0000E3910000}"/>
    <cellStyle name="40 % - Markeringsfarve6 9 3 2" xfId="7922" xr:uid="{00000000-0005-0000-0000-0000E4910000}"/>
    <cellStyle name="40 % - Markeringsfarve6 9 3 2 2" xfId="15410" xr:uid="{00000000-0005-0000-0000-0000E5910000}"/>
    <cellStyle name="40 % - Markeringsfarve6 9 3 2 2 2" xfId="31725" xr:uid="{00000000-0005-0000-0000-0000E6910000}"/>
    <cellStyle name="40 % - Markeringsfarve6 9 3 2 2 3" xfId="46689" xr:uid="{00000000-0005-0000-0000-0000E7910000}"/>
    <cellStyle name="40 % - Markeringsfarve6 9 3 2 3" xfId="24703" xr:uid="{00000000-0005-0000-0000-0000E8910000}"/>
    <cellStyle name="40 % - Markeringsfarve6 9 3 2 4" xfId="39690" xr:uid="{00000000-0005-0000-0000-0000E9910000}"/>
    <cellStyle name="40 % - Markeringsfarve6 9 3 3" xfId="13506" xr:uid="{00000000-0005-0000-0000-0000EA910000}"/>
    <cellStyle name="40 % - Markeringsfarve6 9 3 3 2" xfId="29826" xr:uid="{00000000-0005-0000-0000-0000EB910000}"/>
    <cellStyle name="40 % - Markeringsfarve6 9 3 3 3" xfId="44791" xr:uid="{00000000-0005-0000-0000-0000EC910000}"/>
    <cellStyle name="40 % - Markeringsfarve6 9 3 4" xfId="22804" xr:uid="{00000000-0005-0000-0000-0000ED910000}"/>
    <cellStyle name="40 % - Markeringsfarve6 9 3 5" xfId="37792" xr:uid="{00000000-0005-0000-0000-0000EE910000}"/>
    <cellStyle name="40 % - Markeringsfarve6 9 4" xfId="5370" xr:uid="{00000000-0005-0000-0000-0000EF910000}"/>
    <cellStyle name="40 % - Markeringsfarve6 9 4 2" xfId="9428" xr:uid="{00000000-0005-0000-0000-0000F0910000}"/>
    <cellStyle name="40 % - Markeringsfarve6 9 4 2 2" xfId="16882" xr:uid="{00000000-0005-0000-0000-0000F1910000}"/>
    <cellStyle name="40 % - Markeringsfarve6 9 4 2 2 2" xfId="33197" xr:uid="{00000000-0005-0000-0000-0000F2910000}"/>
    <cellStyle name="40 % - Markeringsfarve6 9 4 2 2 3" xfId="48161" xr:uid="{00000000-0005-0000-0000-0000F3910000}"/>
    <cellStyle name="40 % - Markeringsfarve6 9 4 2 3" xfId="26175" xr:uid="{00000000-0005-0000-0000-0000F4910000}"/>
    <cellStyle name="40 % - Markeringsfarve6 9 4 2 4" xfId="41162" xr:uid="{00000000-0005-0000-0000-0000F5910000}"/>
    <cellStyle name="40 % - Markeringsfarve6 9 4 3" xfId="13507" xr:uid="{00000000-0005-0000-0000-0000F6910000}"/>
    <cellStyle name="40 % - Markeringsfarve6 9 4 3 2" xfId="29827" xr:uid="{00000000-0005-0000-0000-0000F7910000}"/>
    <cellStyle name="40 % - Markeringsfarve6 9 4 3 3" xfId="44792" xr:uid="{00000000-0005-0000-0000-0000F8910000}"/>
    <cellStyle name="40 % - Markeringsfarve6 9 4 4" xfId="22805" xr:uid="{00000000-0005-0000-0000-0000F9910000}"/>
    <cellStyle name="40 % - Markeringsfarve6 9 4 5" xfId="37793" xr:uid="{00000000-0005-0000-0000-0000FA910000}"/>
    <cellStyle name="40 % - Markeringsfarve6 9 5" xfId="6755" xr:uid="{00000000-0005-0000-0000-0000FB910000}"/>
    <cellStyle name="40 % - Markeringsfarve6 9 5 2" xfId="14251" xr:uid="{00000000-0005-0000-0000-0000FC910000}"/>
    <cellStyle name="40 % - Markeringsfarve6 9 5 2 2" xfId="30566" xr:uid="{00000000-0005-0000-0000-0000FD910000}"/>
    <cellStyle name="40 % - Markeringsfarve6 9 5 2 3" xfId="45530" xr:uid="{00000000-0005-0000-0000-0000FE910000}"/>
    <cellStyle name="40 % - Markeringsfarve6 9 5 3" xfId="23544" xr:uid="{00000000-0005-0000-0000-0000FF910000}"/>
    <cellStyle name="40 % - Markeringsfarve6 9 5 4" xfId="38531" xr:uid="{00000000-0005-0000-0000-000000920000}"/>
    <cellStyle name="40 % - Markeringsfarve6 9 6" xfId="13503" xr:uid="{00000000-0005-0000-0000-000001920000}"/>
    <cellStyle name="40 % - Markeringsfarve6 9 6 2" xfId="29823" xr:uid="{00000000-0005-0000-0000-000002920000}"/>
    <cellStyle name="40 % - Markeringsfarve6 9 6 3" xfId="44788" xr:uid="{00000000-0005-0000-0000-000003920000}"/>
    <cellStyle name="40 % - Markeringsfarve6 9 7" xfId="22801" xr:uid="{00000000-0005-0000-0000-000004920000}"/>
    <cellStyle name="40 % - Markeringsfarve6 9 8" xfId="37789" xr:uid="{00000000-0005-0000-0000-000005920000}"/>
    <cellStyle name="40% - Accent1" xfId="1542" builtinId="31" customBuiltin="1"/>
    <cellStyle name="40% - Accent1 10" xfId="51315" xr:uid="{00000000-0005-0000-0000-000007920000}"/>
    <cellStyle name="40% - Accent1 2" xfId="9603" xr:uid="{00000000-0005-0000-0000-000008920000}"/>
    <cellStyle name="40% - Accent1 2 2" xfId="16956" xr:uid="{00000000-0005-0000-0000-000009920000}"/>
    <cellStyle name="40% - Accent1 2 2 2" xfId="33270" xr:uid="{00000000-0005-0000-0000-00000A920000}"/>
    <cellStyle name="40% - Accent1 2 2 3" xfId="48234" xr:uid="{00000000-0005-0000-0000-00000B920000}"/>
    <cellStyle name="40% - Accent1 2 3" xfId="26248" xr:uid="{00000000-0005-0000-0000-00000C920000}"/>
    <cellStyle name="40% - Accent1 2 4" xfId="41235" xr:uid="{00000000-0005-0000-0000-00000D920000}"/>
    <cellStyle name="40% - Accent1 3" xfId="9965" xr:uid="{00000000-0005-0000-0000-00000E920000}"/>
    <cellStyle name="40% - Accent1 3 2" xfId="26296" xr:uid="{00000000-0005-0000-0000-00000F920000}"/>
    <cellStyle name="40% - Accent1 3 3" xfId="41276" xr:uid="{00000000-0005-0000-0000-000010920000}"/>
    <cellStyle name="40% - Accent1 4" xfId="19277" xr:uid="{00000000-0005-0000-0000-000011920000}"/>
    <cellStyle name="40% - Accent1 5" xfId="34274" xr:uid="{00000000-0005-0000-0000-000012920000}"/>
    <cellStyle name="40% - Accent1 6" xfId="49538" xr:uid="{00000000-0005-0000-0000-000013920000}"/>
    <cellStyle name="40% - Accent1 7" xfId="49943" xr:uid="{00000000-0005-0000-0000-000014920000}"/>
    <cellStyle name="40% - Accent1 8" xfId="50352" xr:uid="{00000000-0005-0000-0000-000015920000}"/>
    <cellStyle name="40% - Accent1 9" xfId="50757" xr:uid="{00000000-0005-0000-0000-000016920000}"/>
    <cellStyle name="40% - Accent2" xfId="1546" builtinId="35" customBuiltin="1"/>
    <cellStyle name="40% - Accent2 10" xfId="50759" xr:uid="{00000000-0005-0000-0000-000018920000}"/>
    <cellStyle name="40% - Accent2 11" xfId="51318" xr:uid="{00000000-0005-0000-0000-000019920000}"/>
    <cellStyle name="40% - Accent2 2" xfId="2249" xr:uid="{00000000-0005-0000-0000-00001A920000}"/>
    <cellStyle name="40% - Accent2 2 2" xfId="10392" xr:uid="{00000000-0005-0000-0000-00001B920000}"/>
    <cellStyle name="40% - Accent2 2 2 2" xfId="26712" xr:uid="{00000000-0005-0000-0000-00001C920000}"/>
    <cellStyle name="40% - Accent2 2 2 3" xfId="41678" xr:uid="{00000000-0005-0000-0000-00001D920000}"/>
    <cellStyle name="40% - Accent2 2 3" xfId="19690" xr:uid="{00000000-0005-0000-0000-00001E920000}"/>
    <cellStyle name="40% - Accent2 2 4" xfId="34679" xr:uid="{00000000-0005-0000-0000-00001F920000}"/>
    <cellStyle name="40% - Accent2 3" xfId="9605" xr:uid="{00000000-0005-0000-0000-000020920000}"/>
    <cellStyle name="40% - Accent2 3 2" xfId="16958" xr:uid="{00000000-0005-0000-0000-000021920000}"/>
    <cellStyle name="40% - Accent2 3 2 2" xfId="33272" xr:uid="{00000000-0005-0000-0000-000022920000}"/>
    <cellStyle name="40% - Accent2 3 2 3" xfId="48236" xr:uid="{00000000-0005-0000-0000-000023920000}"/>
    <cellStyle name="40% - Accent2 3 3" xfId="26250" xr:uid="{00000000-0005-0000-0000-000024920000}"/>
    <cellStyle name="40% - Accent2 3 4" xfId="41237" xr:uid="{00000000-0005-0000-0000-000025920000}"/>
    <cellStyle name="40% - Accent2 4" xfId="9967" xr:uid="{00000000-0005-0000-0000-000026920000}"/>
    <cellStyle name="40% - Accent2 4 2" xfId="26298" xr:uid="{00000000-0005-0000-0000-000027920000}"/>
    <cellStyle name="40% - Accent2 4 3" xfId="41278" xr:uid="{00000000-0005-0000-0000-000028920000}"/>
    <cellStyle name="40% - Accent2 5" xfId="19279" xr:uid="{00000000-0005-0000-0000-000029920000}"/>
    <cellStyle name="40% - Accent2 6" xfId="34276" xr:uid="{00000000-0005-0000-0000-00002A920000}"/>
    <cellStyle name="40% - Accent2 7" xfId="49540" xr:uid="{00000000-0005-0000-0000-00002B920000}"/>
    <cellStyle name="40% - Accent2 8" xfId="49945" xr:uid="{00000000-0005-0000-0000-00002C920000}"/>
    <cellStyle name="40% - Accent2 9" xfId="50354" xr:uid="{00000000-0005-0000-0000-00002D920000}"/>
    <cellStyle name="40% - Accent3" xfId="1550" builtinId="39" customBuiltin="1"/>
    <cellStyle name="40% - Accent3 10" xfId="51320" xr:uid="{00000000-0005-0000-0000-00002F920000}"/>
    <cellStyle name="40% - Accent3 2" xfId="9607" xr:uid="{00000000-0005-0000-0000-000030920000}"/>
    <cellStyle name="40% - Accent3 2 2" xfId="16960" xr:uid="{00000000-0005-0000-0000-000031920000}"/>
    <cellStyle name="40% - Accent3 2 2 2" xfId="33274" xr:uid="{00000000-0005-0000-0000-000032920000}"/>
    <cellStyle name="40% - Accent3 2 2 3" xfId="48238" xr:uid="{00000000-0005-0000-0000-000033920000}"/>
    <cellStyle name="40% - Accent3 2 3" xfId="26252" xr:uid="{00000000-0005-0000-0000-000034920000}"/>
    <cellStyle name="40% - Accent3 2 4" xfId="41239" xr:uid="{00000000-0005-0000-0000-000035920000}"/>
    <cellStyle name="40% - Accent3 3" xfId="9969" xr:uid="{00000000-0005-0000-0000-000036920000}"/>
    <cellStyle name="40% - Accent3 3 2" xfId="26300" xr:uid="{00000000-0005-0000-0000-000037920000}"/>
    <cellStyle name="40% - Accent3 3 3" xfId="41280" xr:uid="{00000000-0005-0000-0000-000038920000}"/>
    <cellStyle name="40% - Accent3 4" xfId="19281" xr:uid="{00000000-0005-0000-0000-000039920000}"/>
    <cellStyle name="40% - Accent3 5" xfId="34278" xr:uid="{00000000-0005-0000-0000-00003A920000}"/>
    <cellStyle name="40% - Accent3 6" xfId="49542" xr:uid="{00000000-0005-0000-0000-00003B920000}"/>
    <cellStyle name="40% - Accent3 7" xfId="49947" xr:uid="{00000000-0005-0000-0000-00003C920000}"/>
    <cellStyle name="40% - Accent3 8" xfId="50356" xr:uid="{00000000-0005-0000-0000-00003D920000}"/>
    <cellStyle name="40% - Accent3 9" xfId="50761" xr:uid="{00000000-0005-0000-0000-00003E920000}"/>
    <cellStyle name="40% - Accent4" xfId="1554" builtinId="43" customBuiltin="1"/>
    <cellStyle name="40% - Accent4 10" xfId="51322" xr:uid="{00000000-0005-0000-0000-000040920000}"/>
    <cellStyle name="40% - Accent4 2" xfId="9609" xr:uid="{00000000-0005-0000-0000-000041920000}"/>
    <cellStyle name="40% - Accent4 2 2" xfId="16962" xr:uid="{00000000-0005-0000-0000-000042920000}"/>
    <cellStyle name="40% - Accent4 2 2 2" xfId="33276" xr:uid="{00000000-0005-0000-0000-000043920000}"/>
    <cellStyle name="40% - Accent4 2 2 3" xfId="48240" xr:uid="{00000000-0005-0000-0000-000044920000}"/>
    <cellStyle name="40% - Accent4 2 3" xfId="26254" xr:uid="{00000000-0005-0000-0000-000045920000}"/>
    <cellStyle name="40% - Accent4 2 4" xfId="41241" xr:uid="{00000000-0005-0000-0000-000046920000}"/>
    <cellStyle name="40% - Accent4 3" xfId="9971" xr:uid="{00000000-0005-0000-0000-000047920000}"/>
    <cellStyle name="40% - Accent4 3 2" xfId="26302" xr:uid="{00000000-0005-0000-0000-000048920000}"/>
    <cellStyle name="40% - Accent4 3 3" xfId="41282" xr:uid="{00000000-0005-0000-0000-000049920000}"/>
    <cellStyle name="40% - Accent4 4" xfId="19283" xr:uid="{00000000-0005-0000-0000-00004A920000}"/>
    <cellStyle name="40% - Accent4 5" xfId="34280" xr:uid="{00000000-0005-0000-0000-00004B920000}"/>
    <cellStyle name="40% - Accent4 6" xfId="49544" xr:uid="{00000000-0005-0000-0000-00004C920000}"/>
    <cellStyle name="40% - Accent4 7" xfId="49949" xr:uid="{00000000-0005-0000-0000-00004D920000}"/>
    <cellStyle name="40% - Accent4 8" xfId="50358" xr:uid="{00000000-0005-0000-0000-00004E920000}"/>
    <cellStyle name="40% - Accent4 9" xfId="50763" xr:uid="{00000000-0005-0000-0000-00004F920000}"/>
    <cellStyle name="40% - Accent5" xfId="1558" builtinId="47" customBuiltin="1"/>
    <cellStyle name="40% - Accent5 10" xfId="51325" xr:uid="{00000000-0005-0000-0000-000051920000}"/>
    <cellStyle name="40% - Accent5 2" xfId="9611" xr:uid="{00000000-0005-0000-0000-000052920000}"/>
    <cellStyle name="40% - Accent5 2 2" xfId="16964" xr:uid="{00000000-0005-0000-0000-000053920000}"/>
    <cellStyle name="40% - Accent5 2 2 2" xfId="33278" xr:uid="{00000000-0005-0000-0000-000054920000}"/>
    <cellStyle name="40% - Accent5 2 2 3" xfId="48242" xr:uid="{00000000-0005-0000-0000-000055920000}"/>
    <cellStyle name="40% - Accent5 2 3" xfId="26256" xr:uid="{00000000-0005-0000-0000-000056920000}"/>
    <cellStyle name="40% - Accent5 2 4" xfId="41243" xr:uid="{00000000-0005-0000-0000-000057920000}"/>
    <cellStyle name="40% - Accent5 3" xfId="9973" xr:uid="{00000000-0005-0000-0000-000058920000}"/>
    <cellStyle name="40% - Accent5 3 2" xfId="26304" xr:uid="{00000000-0005-0000-0000-000059920000}"/>
    <cellStyle name="40% - Accent5 3 3" xfId="41284" xr:uid="{00000000-0005-0000-0000-00005A920000}"/>
    <cellStyle name="40% - Accent5 4" xfId="19285" xr:uid="{00000000-0005-0000-0000-00005B920000}"/>
    <cellStyle name="40% - Accent5 5" xfId="34282" xr:uid="{00000000-0005-0000-0000-00005C920000}"/>
    <cellStyle name="40% - Accent5 6" xfId="49546" xr:uid="{00000000-0005-0000-0000-00005D920000}"/>
    <cellStyle name="40% - Accent5 7" xfId="49951" xr:uid="{00000000-0005-0000-0000-00005E920000}"/>
    <cellStyle name="40% - Accent5 8" xfId="50360" xr:uid="{00000000-0005-0000-0000-00005F920000}"/>
    <cellStyle name="40% - Accent5 9" xfId="50765" xr:uid="{00000000-0005-0000-0000-000060920000}"/>
    <cellStyle name="40% - Accent6" xfId="1562" builtinId="51" customBuiltin="1"/>
    <cellStyle name="40% - Accent6 10" xfId="51327" xr:uid="{00000000-0005-0000-0000-000062920000}"/>
    <cellStyle name="40% - Accent6 2" xfId="9613" xr:uid="{00000000-0005-0000-0000-000063920000}"/>
    <cellStyle name="40% - Accent6 2 2" xfId="16966" xr:uid="{00000000-0005-0000-0000-000064920000}"/>
    <cellStyle name="40% - Accent6 2 2 2" xfId="33280" xr:uid="{00000000-0005-0000-0000-000065920000}"/>
    <cellStyle name="40% - Accent6 2 2 3" xfId="48244" xr:uid="{00000000-0005-0000-0000-000066920000}"/>
    <cellStyle name="40% - Accent6 2 3" xfId="26258" xr:uid="{00000000-0005-0000-0000-000067920000}"/>
    <cellStyle name="40% - Accent6 2 4" xfId="41245" xr:uid="{00000000-0005-0000-0000-000068920000}"/>
    <cellStyle name="40% - Accent6 3" xfId="9975" xr:uid="{00000000-0005-0000-0000-000069920000}"/>
    <cellStyle name="40% - Accent6 3 2" xfId="26306" xr:uid="{00000000-0005-0000-0000-00006A920000}"/>
    <cellStyle name="40% - Accent6 3 3" xfId="41286" xr:uid="{00000000-0005-0000-0000-00006B920000}"/>
    <cellStyle name="40% - Accent6 4" xfId="19287" xr:uid="{00000000-0005-0000-0000-00006C920000}"/>
    <cellStyle name="40% - Accent6 5" xfId="34284" xr:uid="{00000000-0005-0000-0000-00006D920000}"/>
    <cellStyle name="40% - Accent6 6" xfId="49548" xr:uid="{00000000-0005-0000-0000-00006E920000}"/>
    <cellStyle name="40% - Accent6 7" xfId="49953" xr:uid="{00000000-0005-0000-0000-00006F920000}"/>
    <cellStyle name="40% - Accent6 8" xfId="50362" xr:uid="{00000000-0005-0000-0000-000070920000}"/>
    <cellStyle name="40% - Accent6 9" xfId="50767" xr:uid="{00000000-0005-0000-0000-000071920000}"/>
    <cellStyle name="40% - Colore 1" xfId="7" xr:uid="{00000000-0005-0000-0000-000072920000}"/>
    <cellStyle name="40% - Colore 2" xfId="8" xr:uid="{00000000-0005-0000-0000-000073920000}"/>
    <cellStyle name="40% - Colore 3" xfId="9" xr:uid="{00000000-0005-0000-0000-000074920000}"/>
    <cellStyle name="40% - Colore 4" xfId="10" xr:uid="{00000000-0005-0000-0000-000075920000}"/>
    <cellStyle name="40% - Colore 5" xfId="11" xr:uid="{00000000-0005-0000-0000-000076920000}"/>
    <cellStyle name="40% - Colore 6" xfId="12" xr:uid="{00000000-0005-0000-0000-000077920000}"/>
    <cellStyle name="5x indented GHG Textfiels" xfId="13" xr:uid="{00000000-0005-0000-0000-000078920000}"/>
    <cellStyle name="5x indented GHG Textfiels 2" xfId="1564" xr:uid="{00000000-0005-0000-0000-000079920000}"/>
    <cellStyle name="5x indented GHG Textfiels 2 2" xfId="9977" xr:uid="{00000000-0005-0000-0000-00007A920000}"/>
    <cellStyle name="5x indented GHG Textfiels 2 2 2" xfId="26307" xr:uid="{00000000-0005-0000-0000-00007B920000}"/>
    <cellStyle name="5x indented GHG Textfiels 2 3" xfId="9953" xr:uid="{00000000-0005-0000-0000-00007C920000}"/>
    <cellStyle name="5x indented GHG Textfiels 2 4" xfId="18266" xr:uid="{00000000-0005-0000-0000-00007D920000}"/>
    <cellStyle name="5x indented GHG Textfiels 3" xfId="1926" xr:uid="{00000000-0005-0000-0000-00007E920000}"/>
    <cellStyle name="60 % - Markeringsfarve1 2" xfId="5372" xr:uid="{00000000-0005-0000-0000-00007F920000}"/>
    <cellStyle name="60 % - Markeringsfarve1 3" xfId="5373" xr:uid="{00000000-0005-0000-0000-000080920000}"/>
    <cellStyle name="60 % - Markeringsfarve1 4" xfId="5374" xr:uid="{00000000-0005-0000-0000-000081920000}"/>
    <cellStyle name="60 % - Markeringsfarve1 5" xfId="5375" xr:uid="{00000000-0005-0000-0000-000082920000}"/>
    <cellStyle name="60 % - Markeringsfarve1 5 2" xfId="9232" xr:uid="{00000000-0005-0000-0000-000083920000}"/>
    <cellStyle name="60 % - Markeringsfarve1 6" xfId="6058" xr:uid="{00000000-0005-0000-0000-000084920000}"/>
    <cellStyle name="60 % - Markeringsfarve1 7" xfId="5371" xr:uid="{00000000-0005-0000-0000-000085920000}"/>
    <cellStyle name="60 % - Markeringsfarve2 2" xfId="5377" xr:uid="{00000000-0005-0000-0000-000086920000}"/>
    <cellStyle name="60 % - Markeringsfarve2 3" xfId="5378" xr:uid="{00000000-0005-0000-0000-000087920000}"/>
    <cellStyle name="60 % - Markeringsfarve2 4" xfId="5379" xr:uid="{00000000-0005-0000-0000-000088920000}"/>
    <cellStyle name="60 % - Markeringsfarve2 5" xfId="5380" xr:uid="{00000000-0005-0000-0000-000089920000}"/>
    <cellStyle name="60 % - Markeringsfarve2 5 2" xfId="9405" xr:uid="{00000000-0005-0000-0000-00008A920000}"/>
    <cellStyle name="60 % - Markeringsfarve2 6" xfId="6062" xr:uid="{00000000-0005-0000-0000-00008B920000}"/>
    <cellStyle name="60 % - Markeringsfarve2 7" xfId="5376" xr:uid="{00000000-0005-0000-0000-00008C920000}"/>
    <cellStyle name="60 % - Markeringsfarve3 2" xfId="5382" xr:uid="{00000000-0005-0000-0000-00008D920000}"/>
    <cellStyle name="60 % - Markeringsfarve3 2 2" xfId="5383" xr:uid="{00000000-0005-0000-0000-00008E920000}"/>
    <cellStyle name="60 % - Markeringsfarve3 2 2 2" xfId="7052" xr:uid="{00000000-0005-0000-0000-00008F920000}"/>
    <cellStyle name="60 % - Markeringsfarve3 3" xfId="5384" xr:uid="{00000000-0005-0000-0000-000090920000}"/>
    <cellStyle name="60 % - Markeringsfarve3 4" xfId="5385" xr:uid="{00000000-0005-0000-0000-000091920000}"/>
    <cellStyle name="60 % - Markeringsfarve3 5" xfId="5386" xr:uid="{00000000-0005-0000-0000-000092920000}"/>
    <cellStyle name="60 % - Markeringsfarve3 6" xfId="5387" xr:uid="{00000000-0005-0000-0000-000093920000}"/>
    <cellStyle name="60 % - Markeringsfarve3 6 2" xfId="9290" xr:uid="{00000000-0005-0000-0000-000094920000}"/>
    <cellStyle name="60 % - Markeringsfarve3 7" xfId="6066" xr:uid="{00000000-0005-0000-0000-000095920000}"/>
    <cellStyle name="60 % - Markeringsfarve3 8" xfId="5381" xr:uid="{00000000-0005-0000-0000-000096920000}"/>
    <cellStyle name="60 % - Markeringsfarve4 2" xfId="5389" xr:uid="{00000000-0005-0000-0000-000097920000}"/>
    <cellStyle name="60 % - Markeringsfarve4 2 2" xfId="5390" xr:uid="{00000000-0005-0000-0000-000098920000}"/>
    <cellStyle name="60 % - Markeringsfarve4 2 2 2" xfId="7053" xr:uid="{00000000-0005-0000-0000-000099920000}"/>
    <cellStyle name="60 % - Markeringsfarve4 3" xfId="5391" xr:uid="{00000000-0005-0000-0000-00009A920000}"/>
    <cellStyle name="60 % - Markeringsfarve4 4" xfId="5392" xr:uid="{00000000-0005-0000-0000-00009B920000}"/>
    <cellStyle name="60 % - Markeringsfarve4 5" xfId="5393" xr:uid="{00000000-0005-0000-0000-00009C920000}"/>
    <cellStyle name="60 % - Markeringsfarve4 6" xfId="5394" xr:uid="{00000000-0005-0000-0000-00009D920000}"/>
    <cellStyle name="60 % - Markeringsfarve4 6 2" xfId="8878" xr:uid="{00000000-0005-0000-0000-00009E920000}"/>
    <cellStyle name="60 % - Markeringsfarve4 7" xfId="6070" xr:uid="{00000000-0005-0000-0000-00009F920000}"/>
    <cellStyle name="60 % - Markeringsfarve4 8" xfId="5388" xr:uid="{00000000-0005-0000-0000-0000A0920000}"/>
    <cellStyle name="60 % - Markeringsfarve5 2" xfId="5396" xr:uid="{00000000-0005-0000-0000-0000A1920000}"/>
    <cellStyle name="60 % - Markeringsfarve5 3" xfId="5397" xr:uid="{00000000-0005-0000-0000-0000A2920000}"/>
    <cellStyle name="60 % - Markeringsfarve5 4" xfId="5398" xr:uid="{00000000-0005-0000-0000-0000A3920000}"/>
    <cellStyle name="60 % - Markeringsfarve5 5" xfId="5399" xr:uid="{00000000-0005-0000-0000-0000A4920000}"/>
    <cellStyle name="60 % - Markeringsfarve5 5 2" xfId="9424" xr:uid="{00000000-0005-0000-0000-0000A5920000}"/>
    <cellStyle name="60 % - Markeringsfarve5 6" xfId="6073" xr:uid="{00000000-0005-0000-0000-0000A6920000}"/>
    <cellStyle name="60 % - Markeringsfarve5 7" xfId="5395" xr:uid="{00000000-0005-0000-0000-0000A7920000}"/>
    <cellStyle name="60 % - Markeringsfarve6 2" xfId="5401" xr:uid="{00000000-0005-0000-0000-0000A8920000}"/>
    <cellStyle name="60 % - Markeringsfarve6 2 2" xfId="5402" xr:uid="{00000000-0005-0000-0000-0000A9920000}"/>
    <cellStyle name="60 % - Markeringsfarve6 2 2 2" xfId="7054" xr:uid="{00000000-0005-0000-0000-0000AA920000}"/>
    <cellStyle name="60 % - Markeringsfarve6 3" xfId="5403" xr:uid="{00000000-0005-0000-0000-0000AB920000}"/>
    <cellStyle name="60 % - Markeringsfarve6 4" xfId="5404" xr:uid="{00000000-0005-0000-0000-0000AC920000}"/>
    <cellStyle name="60 % - Markeringsfarve6 5" xfId="5405" xr:uid="{00000000-0005-0000-0000-0000AD920000}"/>
    <cellStyle name="60 % - Markeringsfarve6 6" xfId="5406" xr:uid="{00000000-0005-0000-0000-0000AE920000}"/>
    <cellStyle name="60 % - Markeringsfarve6 6 2" xfId="9352" xr:uid="{00000000-0005-0000-0000-0000AF920000}"/>
    <cellStyle name="60 % - Markeringsfarve6 7" xfId="6077" xr:uid="{00000000-0005-0000-0000-0000B0920000}"/>
    <cellStyle name="60 % - Markeringsfarve6 8" xfId="5400" xr:uid="{00000000-0005-0000-0000-0000B1920000}"/>
    <cellStyle name="60% - Accent1" xfId="1543" builtinId="32" customBuiltin="1"/>
    <cellStyle name="60% - Accent2" xfId="1547" builtinId="36" customBuiltin="1"/>
    <cellStyle name="60% - Accent3" xfId="1551" builtinId="40" customBuiltin="1"/>
    <cellStyle name="60% - Accent4" xfId="1555" builtinId="44" customBuiltin="1"/>
    <cellStyle name="60% - Accent5" xfId="1559" builtinId="48" customBuiltin="1"/>
    <cellStyle name="60% - Accent6" xfId="1563" builtinId="52" customBuiltin="1"/>
    <cellStyle name="60% - Colore 1" xfId="14" xr:uid="{00000000-0005-0000-0000-0000B8920000}"/>
    <cellStyle name="60% - Colore 2" xfId="15" xr:uid="{00000000-0005-0000-0000-0000B9920000}"/>
    <cellStyle name="60% - Colore 3" xfId="16" xr:uid="{00000000-0005-0000-0000-0000BA920000}"/>
    <cellStyle name="60% - Colore 4" xfId="17" xr:uid="{00000000-0005-0000-0000-0000BB920000}"/>
    <cellStyle name="60% - Colore 5" xfId="18" xr:uid="{00000000-0005-0000-0000-0000BC920000}"/>
    <cellStyle name="60% - Colore 6" xfId="19" xr:uid="{00000000-0005-0000-0000-0000BD920000}"/>
    <cellStyle name="Accent1" xfId="1540" builtinId="29" customBuiltin="1"/>
    <cellStyle name="Accent2" xfId="1544" builtinId="33" customBuiltin="1"/>
    <cellStyle name="Accent3" xfId="1548" builtinId="37" customBuiltin="1"/>
    <cellStyle name="Accent4" xfId="1552" builtinId="41" customBuiltin="1"/>
    <cellStyle name="Accent5" xfId="1556" builtinId="45" customBuiltin="1"/>
    <cellStyle name="Accent6" xfId="1560" builtinId="49" customBuiltin="1"/>
    <cellStyle name="AggOrange_CRFReport-template" xfId="20" xr:uid="{00000000-0005-0000-0000-0000C4920000}"/>
    <cellStyle name="AggOrange9_CRFReport-template" xfId="21" xr:uid="{00000000-0005-0000-0000-0000C5920000}"/>
    <cellStyle name="AZ1" xfId="5407" xr:uid="{00000000-0005-0000-0000-0000C6920000}"/>
    <cellStyle name="AZ1 2" xfId="5408" xr:uid="{00000000-0005-0000-0000-0000C7920000}"/>
    <cellStyle name="Background" xfId="1894" xr:uid="{00000000-0005-0000-0000-0000C8920000}"/>
    <cellStyle name="Bad" xfId="1533" builtinId="27" customBuiltin="1"/>
    <cellStyle name="Bad 2" xfId="22" xr:uid="{00000000-0005-0000-0000-0000CA920000}"/>
    <cellStyle name="Bad 3" xfId="18199" xr:uid="{00000000-0005-0000-0000-0000CB920000}"/>
    <cellStyle name="Bemærk! 2" xfId="1919" xr:uid="{00000000-0005-0000-0000-0000CC920000}"/>
    <cellStyle name="Bemærk! 2 10" xfId="5410" xr:uid="{00000000-0005-0000-0000-0000CD920000}"/>
    <cellStyle name="Bemærk! 2 10 2" xfId="5411" xr:uid="{00000000-0005-0000-0000-0000CE920000}"/>
    <cellStyle name="Bemærk! 2 10 2 2" xfId="8173" xr:uid="{00000000-0005-0000-0000-0000CF920000}"/>
    <cellStyle name="Bemærk! 2 10 2 2 2" xfId="15652" xr:uid="{00000000-0005-0000-0000-0000D0920000}"/>
    <cellStyle name="Bemærk! 2 10 2 2 2 2" xfId="31967" xr:uid="{00000000-0005-0000-0000-0000D1920000}"/>
    <cellStyle name="Bemærk! 2 10 2 2 2 3" xfId="46931" xr:uid="{00000000-0005-0000-0000-0000D2920000}"/>
    <cellStyle name="Bemærk! 2 10 2 2 3" xfId="24945" xr:uid="{00000000-0005-0000-0000-0000D3920000}"/>
    <cellStyle name="Bemærk! 2 10 2 2 4" xfId="39932" xr:uid="{00000000-0005-0000-0000-0000D4920000}"/>
    <cellStyle name="Bemærk! 2 11" xfId="5412" xr:uid="{00000000-0005-0000-0000-0000D5920000}"/>
    <cellStyle name="Bemærk! 2 11 2" xfId="5413" xr:uid="{00000000-0005-0000-0000-0000D6920000}"/>
    <cellStyle name="Bemærk! 2 11 2 2" xfId="9422" xr:uid="{00000000-0005-0000-0000-0000D7920000}"/>
    <cellStyle name="Bemærk! 2 11 2 2 2" xfId="16879" xr:uid="{00000000-0005-0000-0000-0000D8920000}"/>
    <cellStyle name="Bemærk! 2 11 2 2 2 2" xfId="33194" xr:uid="{00000000-0005-0000-0000-0000D9920000}"/>
    <cellStyle name="Bemærk! 2 11 2 2 2 3" xfId="48158" xr:uid="{00000000-0005-0000-0000-0000DA920000}"/>
    <cellStyle name="Bemærk! 2 11 2 2 3" xfId="26172" xr:uid="{00000000-0005-0000-0000-0000DB920000}"/>
    <cellStyle name="Bemærk! 2 11 2 2 4" xfId="41159" xr:uid="{00000000-0005-0000-0000-0000DC920000}"/>
    <cellStyle name="Bemærk! 2 11 3" xfId="6774" xr:uid="{00000000-0005-0000-0000-0000DD920000}"/>
    <cellStyle name="Bemærk! 2 11 3 2" xfId="14269" xr:uid="{00000000-0005-0000-0000-0000DE920000}"/>
    <cellStyle name="Bemærk! 2 11 3 2 2" xfId="30584" xr:uid="{00000000-0005-0000-0000-0000DF920000}"/>
    <cellStyle name="Bemærk! 2 11 3 2 3" xfId="45548" xr:uid="{00000000-0005-0000-0000-0000E0920000}"/>
    <cellStyle name="Bemærk! 2 11 3 3" xfId="23562" xr:uid="{00000000-0005-0000-0000-0000E1920000}"/>
    <cellStyle name="Bemærk! 2 11 3 4" xfId="38549" xr:uid="{00000000-0005-0000-0000-0000E2920000}"/>
    <cellStyle name="Bemærk! 2 12" xfId="5414" xr:uid="{00000000-0005-0000-0000-0000E3920000}"/>
    <cellStyle name="Bemærk! 2 12 2" xfId="7398" xr:uid="{00000000-0005-0000-0000-0000E4920000}"/>
    <cellStyle name="Bemærk! 2 12 2 2" xfId="14888" xr:uid="{00000000-0005-0000-0000-0000E5920000}"/>
    <cellStyle name="Bemærk! 2 12 2 2 2" xfId="31203" xr:uid="{00000000-0005-0000-0000-0000E6920000}"/>
    <cellStyle name="Bemærk! 2 12 2 2 3" xfId="46167" xr:uid="{00000000-0005-0000-0000-0000E7920000}"/>
    <cellStyle name="Bemærk! 2 12 2 3" xfId="24181" xr:uid="{00000000-0005-0000-0000-0000E8920000}"/>
    <cellStyle name="Bemærk! 2 12 2 4" xfId="39168" xr:uid="{00000000-0005-0000-0000-0000E9920000}"/>
    <cellStyle name="Bemærk! 2 13" xfId="5409" xr:uid="{00000000-0005-0000-0000-0000EA920000}"/>
    <cellStyle name="Bemærk! 2 2" xfId="5415" xr:uid="{00000000-0005-0000-0000-0000EB920000}"/>
    <cellStyle name="Bemærk! 2 2 10" xfId="5416" xr:uid="{00000000-0005-0000-0000-0000EC920000}"/>
    <cellStyle name="Bemærk! 2 2 10 2" xfId="5417" xr:uid="{00000000-0005-0000-0000-0000ED920000}"/>
    <cellStyle name="Bemærk! 2 2 10 2 2" xfId="9227" xr:uid="{00000000-0005-0000-0000-0000EE920000}"/>
    <cellStyle name="Bemærk! 2 2 10 2 2 2" xfId="16693" xr:uid="{00000000-0005-0000-0000-0000EF920000}"/>
    <cellStyle name="Bemærk! 2 2 10 2 2 2 2" xfId="33008" xr:uid="{00000000-0005-0000-0000-0000F0920000}"/>
    <cellStyle name="Bemærk! 2 2 10 2 2 2 3" xfId="47972" xr:uid="{00000000-0005-0000-0000-0000F1920000}"/>
    <cellStyle name="Bemærk! 2 2 10 2 2 3" xfId="25986" xr:uid="{00000000-0005-0000-0000-0000F2920000}"/>
    <cellStyle name="Bemærk! 2 2 10 2 2 4" xfId="40973" xr:uid="{00000000-0005-0000-0000-0000F3920000}"/>
    <cellStyle name="Bemærk! 2 2 10 3" xfId="6796" xr:uid="{00000000-0005-0000-0000-0000F4920000}"/>
    <cellStyle name="Bemærk! 2 2 10 3 2" xfId="14291" xr:uid="{00000000-0005-0000-0000-0000F5920000}"/>
    <cellStyle name="Bemærk! 2 2 10 3 2 2" xfId="30606" xr:uid="{00000000-0005-0000-0000-0000F6920000}"/>
    <cellStyle name="Bemærk! 2 2 10 3 2 3" xfId="45570" xr:uid="{00000000-0005-0000-0000-0000F7920000}"/>
    <cellStyle name="Bemærk! 2 2 10 3 3" xfId="23584" xr:uid="{00000000-0005-0000-0000-0000F8920000}"/>
    <cellStyle name="Bemærk! 2 2 10 3 4" xfId="38571" xr:uid="{00000000-0005-0000-0000-0000F9920000}"/>
    <cellStyle name="Bemærk! 2 2 11" xfId="5418" xr:uid="{00000000-0005-0000-0000-0000FA920000}"/>
    <cellStyle name="Bemærk! 2 2 11 2" xfId="7426" xr:uid="{00000000-0005-0000-0000-0000FB920000}"/>
    <cellStyle name="Bemærk! 2 2 11 2 2" xfId="14915" xr:uid="{00000000-0005-0000-0000-0000FC920000}"/>
    <cellStyle name="Bemærk! 2 2 11 2 2 2" xfId="31230" xr:uid="{00000000-0005-0000-0000-0000FD920000}"/>
    <cellStyle name="Bemærk! 2 2 11 2 2 3" xfId="46194" xr:uid="{00000000-0005-0000-0000-0000FE920000}"/>
    <cellStyle name="Bemærk! 2 2 11 2 3" xfId="24208" xr:uid="{00000000-0005-0000-0000-0000FF920000}"/>
    <cellStyle name="Bemærk! 2 2 11 2 4" xfId="39195" xr:uid="{00000000-0005-0000-0000-000000930000}"/>
    <cellStyle name="Bemærk! 2 2 2" xfId="5419" xr:uid="{00000000-0005-0000-0000-000001930000}"/>
    <cellStyle name="Bemærk! 2 2 2 2" xfId="5420" xr:uid="{00000000-0005-0000-0000-000002930000}"/>
    <cellStyle name="Bemærk! 2 2 2 2 2" xfId="5421" xr:uid="{00000000-0005-0000-0000-000003930000}"/>
    <cellStyle name="Bemærk! 2 2 2 2 2 2" xfId="5422" xr:uid="{00000000-0005-0000-0000-000004930000}"/>
    <cellStyle name="Bemærk! 2 2 2 2 2 2 2" xfId="8357" xr:uid="{00000000-0005-0000-0000-000005930000}"/>
    <cellStyle name="Bemærk! 2 2 2 2 2 2 2 2" xfId="15836" xr:uid="{00000000-0005-0000-0000-000006930000}"/>
    <cellStyle name="Bemærk! 2 2 2 2 2 2 2 2 2" xfId="32151" xr:uid="{00000000-0005-0000-0000-000007930000}"/>
    <cellStyle name="Bemærk! 2 2 2 2 2 2 2 2 3" xfId="47115" xr:uid="{00000000-0005-0000-0000-000008930000}"/>
    <cellStyle name="Bemærk! 2 2 2 2 2 2 2 3" xfId="25129" xr:uid="{00000000-0005-0000-0000-000009930000}"/>
    <cellStyle name="Bemærk! 2 2 2 2 2 2 2 4" xfId="40116" xr:uid="{00000000-0005-0000-0000-00000A930000}"/>
    <cellStyle name="Bemærk! 2 2 2 2 3" xfId="5423" xr:uid="{00000000-0005-0000-0000-00000B930000}"/>
    <cellStyle name="Bemærk! 2 2 2 2 3 2" xfId="5424" xr:uid="{00000000-0005-0000-0000-00000C930000}"/>
    <cellStyle name="Bemærk! 2 2 2 2 3 2 2" xfId="9287" xr:uid="{00000000-0005-0000-0000-00000D930000}"/>
    <cellStyle name="Bemærk! 2 2 2 2 3 2 2 2" xfId="16751" xr:uid="{00000000-0005-0000-0000-00000E930000}"/>
    <cellStyle name="Bemærk! 2 2 2 2 3 2 2 2 2" xfId="33066" xr:uid="{00000000-0005-0000-0000-00000F930000}"/>
    <cellStyle name="Bemærk! 2 2 2 2 3 2 2 2 3" xfId="48030" xr:uid="{00000000-0005-0000-0000-000010930000}"/>
    <cellStyle name="Bemærk! 2 2 2 2 3 2 2 3" xfId="26044" xr:uid="{00000000-0005-0000-0000-000011930000}"/>
    <cellStyle name="Bemærk! 2 2 2 2 3 2 2 4" xfId="41031" xr:uid="{00000000-0005-0000-0000-000012930000}"/>
    <cellStyle name="Bemærk! 2 2 2 2 3 3" xfId="6928" xr:uid="{00000000-0005-0000-0000-000013930000}"/>
    <cellStyle name="Bemærk! 2 2 2 2 3 3 2" xfId="14423" xr:uid="{00000000-0005-0000-0000-000014930000}"/>
    <cellStyle name="Bemærk! 2 2 2 2 3 3 2 2" xfId="30738" xr:uid="{00000000-0005-0000-0000-000015930000}"/>
    <cellStyle name="Bemærk! 2 2 2 2 3 3 2 3" xfId="45702" xr:uid="{00000000-0005-0000-0000-000016930000}"/>
    <cellStyle name="Bemærk! 2 2 2 2 3 3 3" xfId="23716" xr:uid="{00000000-0005-0000-0000-000017930000}"/>
    <cellStyle name="Bemærk! 2 2 2 2 3 3 4" xfId="38703" xr:uid="{00000000-0005-0000-0000-000018930000}"/>
    <cellStyle name="Bemærk! 2 2 2 2 4" xfId="5425" xr:uid="{00000000-0005-0000-0000-000019930000}"/>
    <cellStyle name="Bemærk! 2 2 2 2 4 2" xfId="7587" xr:uid="{00000000-0005-0000-0000-00001A930000}"/>
    <cellStyle name="Bemærk! 2 2 2 2 4 2 2" xfId="15076" xr:uid="{00000000-0005-0000-0000-00001B930000}"/>
    <cellStyle name="Bemærk! 2 2 2 2 4 2 2 2" xfId="31391" xr:uid="{00000000-0005-0000-0000-00001C930000}"/>
    <cellStyle name="Bemærk! 2 2 2 2 4 2 2 3" xfId="46355" xr:uid="{00000000-0005-0000-0000-00001D930000}"/>
    <cellStyle name="Bemærk! 2 2 2 2 4 2 3" xfId="24369" xr:uid="{00000000-0005-0000-0000-00001E930000}"/>
    <cellStyle name="Bemærk! 2 2 2 2 4 2 4" xfId="39356" xr:uid="{00000000-0005-0000-0000-00001F930000}"/>
    <cellStyle name="Bemærk! 2 2 2 3" xfId="5426" xr:uid="{00000000-0005-0000-0000-000020930000}"/>
    <cellStyle name="Bemærk! 2 2 2 3 2" xfId="5427" xr:uid="{00000000-0005-0000-0000-000021930000}"/>
    <cellStyle name="Bemærk! 2 2 2 3 2 2" xfId="5428" xr:uid="{00000000-0005-0000-0000-000022930000}"/>
    <cellStyle name="Bemærk! 2 2 2 3 2 2 2" xfId="8508" xr:uid="{00000000-0005-0000-0000-000023930000}"/>
    <cellStyle name="Bemærk! 2 2 2 3 2 2 2 2" xfId="15987" xr:uid="{00000000-0005-0000-0000-000024930000}"/>
    <cellStyle name="Bemærk! 2 2 2 3 2 2 2 2 2" xfId="32302" xr:uid="{00000000-0005-0000-0000-000025930000}"/>
    <cellStyle name="Bemærk! 2 2 2 3 2 2 2 2 3" xfId="47266" xr:uid="{00000000-0005-0000-0000-000026930000}"/>
    <cellStyle name="Bemærk! 2 2 2 3 2 2 2 3" xfId="25280" xr:uid="{00000000-0005-0000-0000-000027930000}"/>
    <cellStyle name="Bemærk! 2 2 2 3 2 2 2 4" xfId="40267" xr:uid="{00000000-0005-0000-0000-000028930000}"/>
    <cellStyle name="Bemærk! 2 2 2 3 3" xfId="5429" xr:uid="{00000000-0005-0000-0000-000029930000}"/>
    <cellStyle name="Bemærk! 2 2 2 3 3 2" xfId="5430" xr:uid="{00000000-0005-0000-0000-00002A930000}"/>
    <cellStyle name="Bemærk! 2 2 2 3 3 2 2" xfId="9072" xr:uid="{00000000-0005-0000-0000-00002B930000}"/>
    <cellStyle name="Bemærk! 2 2 2 3 3 2 2 2" xfId="16543" xr:uid="{00000000-0005-0000-0000-00002C930000}"/>
    <cellStyle name="Bemærk! 2 2 2 3 3 2 2 2 2" xfId="32858" xr:uid="{00000000-0005-0000-0000-00002D930000}"/>
    <cellStyle name="Bemærk! 2 2 2 3 3 2 2 2 3" xfId="47822" xr:uid="{00000000-0005-0000-0000-00002E930000}"/>
    <cellStyle name="Bemærk! 2 2 2 3 3 2 2 3" xfId="25836" xr:uid="{00000000-0005-0000-0000-00002F930000}"/>
    <cellStyle name="Bemærk! 2 2 2 3 3 2 2 4" xfId="40823" xr:uid="{00000000-0005-0000-0000-000030930000}"/>
    <cellStyle name="Bemærk! 2 2 2 3 3 3" xfId="7057" xr:uid="{00000000-0005-0000-0000-000031930000}"/>
    <cellStyle name="Bemærk! 2 2 2 3 3 3 2" xfId="14549" xr:uid="{00000000-0005-0000-0000-000032930000}"/>
    <cellStyle name="Bemærk! 2 2 2 3 3 3 2 2" xfId="30864" xr:uid="{00000000-0005-0000-0000-000033930000}"/>
    <cellStyle name="Bemærk! 2 2 2 3 3 3 2 3" xfId="45828" xr:uid="{00000000-0005-0000-0000-000034930000}"/>
    <cellStyle name="Bemærk! 2 2 2 3 3 3 3" xfId="23842" xr:uid="{00000000-0005-0000-0000-000035930000}"/>
    <cellStyle name="Bemærk! 2 2 2 3 3 3 4" xfId="38829" xr:uid="{00000000-0005-0000-0000-000036930000}"/>
    <cellStyle name="Bemærk! 2 2 2 3 4" xfId="5431" xr:uid="{00000000-0005-0000-0000-000037930000}"/>
    <cellStyle name="Bemærk! 2 2 2 3 4 2" xfId="7739" xr:uid="{00000000-0005-0000-0000-000038930000}"/>
    <cellStyle name="Bemærk! 2 2 2 3 4 2 2" xfId="15228" xr:uid="{00000000-0005-0000-0000-000039930000}"/>
    <cellStyle name="Bemærk! 2 2 2 3 4 2 2 2" xfId="31543" xr:uid="{00000000-0005-0000-0000-00003A930000}"/>
    <cellStyle name="Bemærk! 2 2 2 3 4 2 2 3" xfId="46507" xr:uid="{00000000-0005-0000-0000-00003B930000}"/>
    <cellStyle name="Bemærk! 2 2 2 3 4 2 3" xfId="24521" xr:uid="{00000000-0005-0000-0000-00003C930000}"/>
    <cellStyle name="Bemærk! 2 2 2 3 4 2 4" xfId="39508" xr:uid="{00000000-0005-0000-0000-00003D930000}"/>
    <cellStyle name="Bemærk! 2 2 2 4" xfId="5432" xr:uid="{00000000-0005-0000-0000-00003E930000}"/>
    <cellStyle name="Bemærk! 2 2 2 4 2" xfId="5433" xr:uid="{00000000-0005-0000-0000-00003F930000}"/>
    <cellStyle name="Bemærk! 2 2 2 4 2 2" xfId="5434" xr:uid="{00000000-0005-0000-0000-000040930000}"/>
    <cellStyle name="Bemærk! 2 2 2 4 2 2 2" xfId="8595" xr:uid="{00000000-0005-0000-0000-000041930000}"/>
    <cellStyle name="Bemærk! 2 2 2 4 2 2 2 2" xfId="16074" xr:uid="{00000000-0005-0000-0000-000042930000}"/>
    <cellStyle name="Bemærk! 2 2 2 4 2 2 2 2 2" xfId="32389" xr:uid="{00000000-0005-0000-0000-000043930000}"/>
    <cellStyle name="Bemærk! 2 2 2 4 2 2 2 2 3" xfId="47353" xr:uid="{00000000-0005-0000-0000-000044930000}"/>
    <cellStyle name="Bemærk! 2 2 2 4 2 2 2 3" xfId="25367" xr:uid="{00000000-0005-0000-0000-000045930000}"/>
    <cellStyle name="Bemærk! 2 2 2 4 2 2 2 4" xfId="40354" xr:uid="{00000000-0005-0000-0000-000046930000}"/>
    <cellStyle name="Bemærk! 2 2 2 4 3" xfId="5435" xr:uid="{00000000-0005-0000-0000-000047930000}"/>
    <cellStyle name="Bemærk! 2 2 2 4 3 2" xfId="5436" xr:uid="{00000000-0005-0000-0000-000048930000}"/>
    <cellStyle name="Bemærk! 2 2 2 4 3 2 2" xfId="8937" xr:uid="{00000000-0005-0000-0000-000049930000}"/>
    <cellStyle name="Bemærk! 2 2 2 4 3 2 2 2" xfId="16411" xr:uid="{00000000-0005-0000-0000-00004A930000}"/>
    <cellStyle name="Bemærk! 2 2 2 4 3 2 2 2 2" xfId="32726" xr:uid="{00000000-0005-0000-0000-00004B930000}"/>
    <cellStyle name="Bemærk! 2 2 2 4 3 2 2 2 3" xfId="47690" xr:uid="{00000000-0005-0000-0000-00004C930000}"/>
    <cellStyle name="Bemærk! 2 2 2 4 3 2 2 3" xfId="25704" xr:uid="{00000000-0005-0000-0000-00004D930000}"/>
    <cellStyle name="Bemærk! 2 2 2 4 3 2 2 4" xfId="40691" xr:uid="{00000000-0005-0000-0000-00004E930000}"/>
    <cellStyle name="Bemærk! 2 2 2 4 3 3" xfId="7130" xr:uid="{00000000-0005-0000-0000-00004F930000}"/>
    <cellStyle name="Bemærk! 2 2 2 4 3 3 2" xfId="14622" xr:uid="{00000000-0005-0000-0000-000050930000}"/>
    <cellStyle name="Bemærk! 2 2 2 4 3 3 2 2" xfId="30937" xr:uid="{00000000-0005-0000-0000-000051930000}"/>
    <cellStyle name="Bemærk! 2 2 2 4 3 3 2 3" xfId="45901" xr:uid="{00000000-0005-0000-0000-000052930000}"/>
    <cellStyle name="Bemærk! 2 2 2 4 3 3 3" xfId="23915" xr:uid="{00000000-0005-0000-0000-000053930000}"/>
    <cellStyle name="Bemærk! 2 2 2 4 3 3 4" xfId="38902" xr:uid="{00000000-0005-0000-0000-000054930000}"/>
    <cellStyle name="Bemærk! 2 2 2 4 4" xfId="5437" xr:uid="{00000000-0005-0000-0000-000055930000}"/>
    <cellStyle name="Bemærk! 2 2 2 4 4 2" xfId="7871" xr:uid="{00000000-0005-0000-0000-000056930000}"/>
    <cellStyle name="Bemærk! 2 2 2 4 4 2 2" xfId="15359" xr:uid="{00000000-0005-0000-0000-000057930000}"/>
    <cellStyle name="Bemærk! 2 2 2 4 4 2 2 2" xfId="31674" xr:uid="{00000000-0005-0000-0000-000058930000}"/>
    <cellStyle name="Bemærk! 2 2 2 4 4 2 2 3" xfId="46638" xr:uid="{00000000-0005-0000-0000-000059930000}"/>
    <cellStyle name="Bemærk! 2 2 2 4 4 2 3" xfId="24652" xr:uid="{00000000-0005-0000-0000-00005A930000}"/>
    <cellStyle name="Bemærk! 2 2 2 4 4 2 4" xfId="39639" xr:uid="{00000000-0005-0000-0000-00005B930000}"/>
    <cellStyle name="Bemærk! 2 2 2 5" xfId="5438" xr:uid="{00000000-0005-0000-0000-00005C930000}"/>
    <cellStyle name="Bemærk! 2 2 2 5 2" xfId="5439" xr:uid="{00000000-0005-0000-0000-00005D930000}"/>
    <cellStyle name="Bemærk! 2 2 2 5 2 2" xfId="5440" xr:uid="{00000000-0005-0000-0000-00005E930000}"/>
    <cellStyle name="Bemærk! 2 2 2 5 2 2 2" xfId="8712" xr:uid="{00000000-0005-0000-0000-00005F930000}"/>
    <cellStyle name="Bemærk! 2 2 2 5 2 2 2 2" xfId="16191" xr:uid="{00000000-0005-0000-0000-000060930000}"/>
    <cellStyle name="Bemærk! 2 2 2 5 2 2 2 2 2" xfId="32506" xr:uid="{00000000-0005-0000-0000-000061930000}"/>
    <cellStyle name="Bemærk! 2 2 2 5 2 2 2 2 3" xfId="47470" xr:uid="{00000000-0005-0000-0000-000062930000}"/>
    <cellStyle name="Bemærk! 2 2 2 5 2 2 2 3" xfId="25484" xr:uid="{00000000-0005-0000-0000-000063930000}"/>
    <cellStyle name="Bemærk! 2 2 2 5 2 2 2 4" xfId="40471" xr:uid="{00000000-0005-0000-0000-000064930000}"/>
    <cellStyle name="Bemærk! 2 2 2 5 3" xfId="5441" xr:uid="{00000000-0005-0000-0000-000065930000}"/>
    <cellStyle name="Bemærk! 2 2 2 5 3 2" xfId="5442" xr:uid="{00000000-0005-0000-0000-000066930000}"/>
    <cellStyle name="Bemærk! 2 2 2 5 3 2 2" xfId="8885" xr:uid="{00000000-0005-0000-0000-000067930000}"/>
    <cellStyle name="Bemærk! 2 2 2 5 3 2 2 2" xfId="16360" xr:uid="{00000000-0005-0000-0000-000068930000}"/>
    <cellStyle name="Bemærk! 2 2 2 5 3 2 2 2 2" xfId="32675" xr:uid="{00000000-0005-0000-0000-000069930000}"/>
    <cellStyle name="Bemærk! 2 2 2 5 3 2 2 2 3" xfId="47639" xr:uid="{00000000-0005-0000-0000-00006A930000}"/>
    <cellStyle name="Bemærk! 2 2 2 5 3 2 2 3" xfId="25653" xr:uid="{00000000-0005-0000-0000-00006B930000}"/>
    <cellStyle name="Bemærk! 2 2 2 5 3 2 2 4" xfId="40640" xr:uid="{00000000-0005-0000-0000-00006C930000}"/>
    <cellStyle name="Bemærk! 2 2 2 5 3 3" xfId="7229" xr:uid="{00000000-0005-0000-0000-00006D930000}"/>
    <cellStyle name="Bemærk! 2 2 2 5 3 3 2" xfId="14721" xr:uid="{00000000-0005-0000-0000-00006E930000}"/>
    <cellStyle name="Bemærk! 2 2 2 5 3 3 2 2" xfId="31036" xr:uid="{00000000-0005-0000-0000-00006F930000}"/>
    <cellStyle name="Bemærk! 2 2 2 5 3 3 2 3" xfId="46000" xr:uid="{00000000-0005-0000-0000-000070930000}"/>
    <cellStyle name="Bemærk! 2 2 2 5 3 3 3" xfId="24014" xr:uid="{00000000-0005-0000-0000-000071930000}"/>
    <cellStyle name="Bemærk! 2 2 2 5 3 3 4" xfId="39001" xr:uid="{00000000-0005-0000-0000-000072930000}"/>
    <cellStyle name="Bemærk! 2 2 2 5 4" xfId="5443" xr:uid="{00000000-0005-0000-0000-000073930000}"/>
    <cellStyle name="Bemærk! 2 2 2 5 4 2" xfId="7988" xr:uid="{00000000-0005-0000-0000-000074930000}"/>
    <cellStyle name="Bemærk! 2 2 2 5 4 2 2" xfId="15476" xr:uid="{00000000-0005-0000-0000-000075930000}"/>
    <cellStyle name="Bemærk! 2 2 2 5 4 2 2 2" xfId="31791" xr:uid="{00000000-0005-0000-0000-000076930000}"/>
    <cellStyle name="Bemærk! 2 2 2 5 4 2 2 3" xfId="46755" xr:uid="{00000000-0005-0000-0000-000077930000}"/>
    <cellStyle name="Bemærk! 2 2 2 5 4 2 3" xfId="24769" xr:uid="{00000000-0005-0000-0000-000078930000}"/>
    <cellStyle name="Bemærk! 2 2 2 5 4 2 4" xfId="39756" xr:uid="{00000000-0005-0000-0000-000079930000}"/>
    <cellStyle name="Bemærk! 2 2 2 6" xfId="5444" xr:uid="{00000000-0005-0000-0000-00007A930000}"/>
    <cellStyle name="Bemærk! 2 2 2 6 2" xfId="5445" xr:uid="{00000000-0005-0000-0000-00007B930000}"/>
    <cellStyle name="Bemærk! 2 2 2 6 2 2" xfId="5446" xr:uid="{00000000-0005-0000-0000-00007C930000}"/>
    <cellStyle name="Bemærk! 2 2 2 6 2 2 2" xfId="8862" xr:uid="{00000000-0005-0000-0000-00007D930000}"/>
    <cellStyle name="Bemærk! 2 2 2 6 2 2 2 2" xfId="16341" xr:uid="{00000000-0005-0000-0000-00007E930000}"/>
    <cellStyle name="Bemærk! 2 2 2 6 2 2 2 2 2" xfId="32656" xr:uid="{00000000-0005-0000-0000-00007F930000}"/>
    <cellStyle name="Bemærk! 2 2 2 6 2 2 2 2 3" xfId="47620" xr:uid="{00000000-0005-0000-0000-000080930000}"/>
    <cellStyle name="Bemærk! 2 2 2 6 2 2 2 3" xfId="25634" xr:uid="{00000000-0005-0000-0000-000081930000}"/>
    <cellStyle name="Bemærk! 2 2 2 6 2 2 2 4" xfId="40621" xr:uid="{00000000-0005-0000-0000-000082930000}"/>
    <cellStyle name="Bemærk! 2 2 2 6 3" xfId="5447" xr:uid="{00000000-0005-0000-0000-000083930000}"/>
    <cellStyle name="Bemærk! 2 2 2 6 3 2" xfId="5448" xr:uid="{00000000-0005-0000-0000-000084930000}"/>
    <cellStyle name="Bemærk! 2 2 2 6 3 2 2" xfId="9474" xr:uid="{00000000-0005-0000-0000-000085930000}"/>
    <cellStyle name="Bemærk! 2 2 2 6 3 2 2 2" xfId="16928" xr:uid="{00000000-0005-0000-0000-000086930000}"/>
    <cellStyle name="Bemærk! 2 2 2 6 3 2 2 2 2" xfId="33243" xr:uid="{00000000-0005-0000-0000-000087930000}"/>
    <cellStyle name="Bemærk! 2 2 2 6 3 2 2 2 3" xfId="48207" xr:uid="{00000000-0005-0000-0000-000088930000}"/>
    <cellStyle name="Bemærk! 2 2 2 6 3 2 2 3" xfId="26221" xr:uid="{00000000-0005-0000-0000-000089930000}"/>
    <cellStyle name="Bemærk! 2 2 2 6 3 2 2 4" xfId="41208" xr:uid="{00000000-0005-0000-0000-00008A930000}"/>
    <cellStyle name="Bemærk! 2 2 2 6 3 3" xfId="7355" xr:uid="{00000000-0005-0000-0000-00008B930000}"/>
    <cellStyle name="Bemærk! 2 2 2 6 3 3 2" xfId="14847" xr:uid="{00000000-0005-0000-0000-00008C930000}"/>
    <cellStyle name="Bemærk! 2 2 2 6 3 3 2 2" xfId="31162" xr:uid="{00000000-0005-0000-0000-00008D930000}"/>
    <cellStyle name="Bemærk! 2 2 2 6 3 3 2 3" xfId="46126" xr:uid="{00000000-0005-0000-0000-00008E930000}"/>
    <cellStyle name="Bemærk! 2 2 2 6 3 3 3" xfId="24140" xr:uid="{00000000-0005-0000-0000-00008F930000}"/>
    <cellStyle name="Bemærk! 2 2 2 6 3 3 4" xfId="39127" xr:uid="{00000000-0005-0000-0000-000090930000}"/>
    <cellStyle name="Bemærk! 2 2 2 6 4" xfId="5449" xr:uid="{00000000-0005-0000-0000-000091930000}"/>
    <cellStyle name="Bemærk! 2 2 2 6 4 2" xfId="8139" xr:uid="{00000000-0005-0000-0000-000092930000}"/>
    <cellStyle name="Bemærk! 2 2 2 6 4 2 2" xfId="15627" xr:uid="{00000000-0005-0000-0000-000093930000}"/>
    <cellStyle name="Bemærk! 2 2 2 6 4 2 2 2" xfId="31942" xr:uid="{00000000-0005-0000-0000-000094930000}"/>
    <cellStyle name="Bemærk! 2 2 2 6 4 2 2 3" xfId="46906" xr:uid="{00000000-0005-0000-0000-000095930000}"/>
    <cellStyle name="Bemærk! 2 2 2 6 4 2 3" xfId="24920" xr:uid="{00000000-0005-0000-0000-000096930000}"/>
    <cellStyle name="Bemærk! 2 2 2 6 4 2 4" xfId="39907" xr:uid="{00000000-0005-0000-0000-000097930000}"/>
    <cellStyle name="Bemærk! 2 2 2 7" xfId="5450" xr:uid="{00000000-0005-0000-0000-000098930000}"/>
    <cellStyle name="Bemærk! 2 2 2 7 2" xfId="5451" xr:uid="{00000000-0005-0000-0000-000099930000}"/>
    <cellStyle name="Bemærk! 2 2 2 7 2 2" xfId="8238" xr:uid="{00000000-0005-0000-0000-00009A930000}"/>
    <cellStyle name="Bemærk! 2 2 2 7 2 2 2" xfId="15717" xr:uid="{00000000-0005-0000-0000-00009B930000}"/>
    <cellStyle name="Bemærk! 2 2 2 7 2 2 2 2" xfId="32032" xr:uid="{00000000-0005-0000-0000-00009C930000}"/>
    <cellStyle name="Bemærk! 2 2 2 7 2 2 2 3" xfId="46996" xr:uid="{00000000-0005-0000-0000-00009D930000}"/>
    <cellStyle name="Bemærk! 2 2 2 7 2 2 3" xfId="25010" xr:uid="{00000000-0005-0000-0000-00009E930000}"/>
    <cellStyle name="Bemærk! 2 2 2 7 2 2 4" xfId="39997" xr:uid="{00000000-0005-0000-0000-00009F930000}"/>
    <cellStyle name="Bemærk! 2 2 2 8" xfId="5452" xr:uid="{00000000-0005-0000-0000-0000A0930000}"/>
    <cellStyle name="Bemærk! 2 2 2 8 2" xfId="5453" xr:uid="{00000000-0005-0000-0000-0000A1930000}"/>
    <cellStyle name="Bemærk! 2 2 2 8 2 2" xfId="9087" xr:uid="{00000000-0005-0000-0000-0000A2930000}"/>
    <cellStyle name="Bemærk! 2 2 2 8 2 2 2" xfId="16558" xr:uid="{00000000-0005-0000-0000-0000A3930000}"/>
    <cellStyle name="Bemærk! 2 2 2 8 2 2 2 2" xfId="32873" xr:uid="{00000000-0005-0000-0000-0000A4930000}"/>
    <cellStyle name="Bemærk! 2 2 2 8 2 2 2 3" xfId="47837" xr:uid="{00000000-0005-0000-0000-0000A5930000}"/>
    <cellStyle name="Bemærk! 2 2 2 8 2 2 3" xfId="25851" xr:uid="{00000000-0005-0000-0000-0000A6930000}"/>
    <cellStyle name="Bemærk! 2 2 2 8 2 2 4" xfId="40838" xr:uid="{00000000-0005-0000-0000-0000A7930000}"/>
    <cellStyle name="Bemærk! 2 2 2 8 3" xfId="6829" xr:uid="{00000000-0005-0000-0000-0000A8930000}"/>
    <cellStyle name="Bemærk! 2 2 2 8 3 2" xfId="14324" xr:uid="{00000000-0005-0000-0000-0000A9930000}"/>
    <cellStyle name="Bemærk! 2 2 2 8 3 2 2" xfId="30639" xr:uid="{00000000-0005-0000-0000-0000AA930000}"/>
    <cellStyle name="Bemærk! 2 2 2 8 3 2 3" xfId="45603" xr:uid="{00000000-0005-0000-0000-0000AB930000}"/>
    <cellStyle name="Bemærk! 2 2 2 8 3 3" xfId="23617" xr:uid="{00000000-0005-0000-0000-0000AC930000}"/>
    <cellStyle name="Bemærk! 2 2 2 8 3 4" xfId="38604" xr:uid="{00000000-0005-0000-0000-0000AD930000}"/>
    <cellStyle name="Bemærk! 2 2 2 9" xfId="5454" xr:uid="{00000000-0005-0000-0000-0000AE930000}"/>
    <cellStyle name="Bemærk! 2 2 2 9 2" xfId="7466" xr:uid="{00000000-0005-0000-0000-0000AF930000}"/>
    <cellStyle name="Bemærk! 2 2 2 9 2 2" xfId="14955" xr:uid="{00000000-0005-0000-0000-0000B0930000}"/>
    <cellStyle name="Bemærk! 2 2 2 9 2 2 2" xfId="31270" xr:uid="{00000000-0005-0000-0000-0000B1930000}"/>
    <cellStyle name="Bemærk! 2 2 2 9 2 2 3" xfId="46234" xr:uid="{00000000-0005-0000-0000-0000B2930000}"/>
    <cellStyle name="Bemærk! 2 2 2 9 2 3" xfId="24248" xr:uid="{00000000-0005-0000-0000-0000B3930000}"/>
    <cellStyle name="Bemærk! 2 2 2 9 2 4" xfId="39235" xr:uid="{00000000-0005-0000-0000-0000B4930000}"/>
    <cellStyle name="Bemærk! 2 2 3" xfId="5455" xr:uid="{00000000-0005-0000-0000-0000B5930000}"/>
    <cellStyle name="Bemærk! 2 2 3 2" xfId="5456" xr:uid="{00000000-0005-0000-0000-0000B6930000}"/>
    <cellStyle name="Bemærk! 2 2 3 2 2" xfId="5457" xr:uid="{00000000-0005-0000-0000-0000B7930000}"/>
    <cellStyle name="Bemærk! 2 2 3 2 2 2" xfId="5458" xr:uid="{00000000-0005-0000-0000-0000B8930000}"/>
    <cellStyle name="Bemærk! 2 2 3 2 2 2 2" xfId="8396" xr:uid="{00000000-0005-0000-0000-0000B9930000}"/>
    <cellStyle name="Bemærk! 2 2 3 2 2 2 2 2" xfId="15875" xr:uid="{00000000-0005-0000-0000-0000BA930000}"/>
    <cellStyle name="Bemærk! 2 2 3 2 2 2 2 2 2" xfId="32190" xr:uid="{00000000-0005-0000-0000-0000BB930000}"/>
    <cellStyle name="Bemærk! 2 2 3 2 2 2 2 2 3" xfId="47154" xr:uid="{00000000-0005-0000-0000-0000BC930000}"/>
    <cellStyle name="Bemærk! 2 2 3 2 2 2 2 3" xfId="25168" xr:uid="{00000000-0005-0000-0000-0000BD930000}"/>
    <cellStyle name="Bemærk! 2 2 3 2 2 2 2 4" xfId="40155" xr:uid="{00000000-0005-0000-0000-0000BE930000}"/>
    <cellStyle name="Bemærk! 2 2 3 2 3" xfId="5459" xr:uid="{00000000-0005-0000-0000-0000BF930000}"/>
    <cellStyle name="Bemærk! 2 2 3 2 3 2" xfId="5460" xr:uid="{00000000-0005-0000-0000-0000C0930000}"/>
    <cellStyle name="Bemærk! 2 2 3 2 3 2 2" xfId="9064" xr:uid="{00000000-0005-0000-0000-0000C1930000}"/>
    <cellStyle name="Bemærk! 2 2 3 2 3 2 2 2" xfId="16535" xr:uid="{00000000-0005-0000-0000-0000C2930000}"/>
    <cellStyle name="Bemærk! 2 2 3 2 3 2 2 2 2" xfId="32850" xr:uid="{00000000-0005-0000-0000-0000C3930000}"/>
    <cellStyle name="Bemærk! 2 2 3 2 3 2 2 2 3" xfId="47814" xr:uid="{00000000-0005-0000-0000-0000C4930000}"/>
    <cellStyle name="Bemærk! 2 2 3 2 3 2 2 3" xfId="25828" xr:uid="{00000000-0005-0000-0000-0000C5930000}"/>
    <cellStyle name="Bemærk! 2 2 3 2 3 2 2 4" xfId="40815" xr:uid="{00000000-0005-0000-0000-0000C6930000}"/>
    <cellStyle name="Bemærk! 2 2 3 2 3 3" xfId="6961" xr:uid="{00000000-0005-0000-0000-0000C7930000}"/>
    <cellStyle name="Bemærk! 2 2 3 2 3 3 2" xfId="14456" xr:uid="{00000000-0005-0000-0000-0000C8930000}"/>
    <cellStyle name="Bemærk! 2 2 3 2 3 3 2 2" xfId="30771" xr:uid="{00000000-0005-0000-0000-0000C9930000}"/>
    <cellStyle name="Bemærk! 2 2 3 2 3 3 2 3" xfId="45735" xr:uid="{00000000-0005-0000-0000-0000CA930000}"/>
    <cellStyle name="Bemærk! 2 2 3 2 3 3 3" xfId="23749" xr:uid="{00000000-0005-0000-0000-0000CB930000}"/>
    <cellStyle name="Bemærk! 2 2 3 2 3 3 4" xfId="38736" xr:uid="{00000000-0005-0000-0000-0000CC930000}"/>
    <cellStyle name="Bemærk! 2 2 3 2 4" xfId="5461" xr:uid="{00000000-0005-0000-0000-0000CD930000}"/>
    <cellStyle name="Bemærk! 2 2 3 2 4 2" xfId="7626" xr:uid="{00000000-0005-0000-0000-0000CE930000}"/>
    <cellStyle name="Bemærk! 2 2 3 2 4 2 2" xfId="15115" xr:uid="{00000000-0005-0000-0000-0000CF930000}"/>
    <cellStyle name="Bemærk! 2 2 3 2 4 2 2 2" xfId="31430" xr:uid="{00000000-0005-0000-0000-0000D0930000}"/>
    <cellStyle name="Bemærk! 2 2 3 2 4 2 2 3" xfId="46394" xr:uid="{00000000-0005-0000-0000-0000D1930000}"/>
    <cellStyle name="Bemærk! 2 2 3 2 4 2 3" xfId="24408" xr:uid="{00000000-0005-0000-0000-0000D2930000}"/>
    <cellStyle name="Bemærk! 2 2 3 2 4 2 4" xfId="39395" xr:uid="{00000000-0005-0000-0000-0000D3930000}"/>
    <cellStyle name="Bemærk! 2 2 3 3" xfId="5462" xr:uid="{00000000-0005-0000-0000-0000D4930000}"/>
    <cellStyle name="Bemærk! 2 2 3 3 2" xfId="5463" xr:uid="{00000000-0005-0000-0000-0000D5930000}"/>
    <cellStyle name="Bemærk! 2 2 3 3 2 2" xfId="5464" xr:uid="{00000000-0005-0000-0000-0000D6930000}"/>
    <cellStyle name="Bemærk! 2 2 3 3 2 2 2" xfId="8509" xr:uid="{00000000-0005-0000-0000-0000D7930000}"/>
    <cellStyle name="Bemærk! 2 2 3 3 2 2 2 2" xfId="15988" xr:uid="{00000000-0005-0000-0000-0000D8930000}"/>
    <cellStyle name="Bemærk! 2 2 3 3 2 2 2 2 2" xfId="32303" xr:uid="{00000000-0005-0000-0000-0000D9930000}"/>
    <cellStyle name="Bemærk! 2 2 3 3 2 2 2 2 3" xfId="47267" xr:uid="{00000000-0005-0000-0000-0000DA930000}"/>
    <cellStyle name="Bemærk! 2 2 3 3 2 2 2 3" xfId="25281" xr:uid="{00000000-0005-0000-0000-0000DB930000}"/>
    <cellStyle name="Bemærk! 2 2 3 3 2 2 2 4" xfId="40268" xr:uid="{00000000-0005-0000-0000-0000DC930000}"/>
    <cellStyle name="Bemærk! 2 2 3 3 3" xfId="5465" xr:uid="{00000000-0005-0000-0000-0000DD930000}"/>
    <cellStyle name="Bemærk! 2 2 3 3 3 2" xfId="5466" xr:uid="{00000000-0005-0000-0000-0000DE930000}"/>
    <cellStyle name="Bemærk! 2 2 3 3 3 2 2" xfId="9286" xr:uid="{00000000-0005-0000-0000-0000DF930000}"/>
    <cellStyle name="Bemærk! 2 2 3 3 3 2 2 2" xfId="16750" xr:uid="{00000000-0005-0000-0000-0000E0930000}"/>
    <cellStyle name="Bemærk! 2 2 3 3 3 2 2 2 2" xfId="33065" xr:uid="{00000000-0005-0000-0000-0000E1930000}"/>
    <cellStyle name="Bemærk! 2 2 3 3 3 2 2 2 3" xfId="48029" xr:uid="{00000000-0005-0000-0000-0000E2930000}"/>
    <cellStyle name="Bemærk! 2 2 3 3 3 2 2 3" xfId="26043" xr:uid="{00000000-0005-0000-0000-0000E3930000}"/>
    <cellStyle name="Bemærk! 2 2 3 3 3 2 2 4" xfId="41030" xr:uid="{00000000-0005-0000-0000-0000E4930000}"/>
    <cellStyle name="Bemærk! 2 2 3 3 3 3" xfId="7058" xr:uid="{00000000-0005-0000-0000-0000E5930000}"/>
    <cellStyle name="Bemærk! 2 2 3 3 3 3 2" xfId="14550" xr:uid="{00000000-0005-0000-0000-0000E6930000}"/>
    <cellStyle name="Bemærk! 2 2 3 3 3 3 2 2" xfId="30865" xr:uid="{00000000-0005-0000-0000-0000E7930000}"/>
    <cellStyle name="Bemærk! 2 2 3 3 3 3 2 3" xfId="45829" xr:uid="{00000000-0005-0000-0000-0000E8930000}"/>
    <cellStyle name="Bemærk! 2 2 3 3 3 3 3" xfId="23843" xr:uid="{00000000-0005-0000-0000-0000E9930000}"/>
    <cellStyle name="Bemærk! 2 2 3 3 3 3 4" xfId="38830" xr:uid="{00000000-0005-0000-0000-0000EA930000}"/>
    <cellStyle name="Bemærk! 2 2 3 3 4" xfId="5467" xr:uid="{00000000-0005-0000-0000-0000EB930000}"/>
    <cellStyle name="Bemærk! 2 2 3 3 4 2" xfId="7740" xr:uid="{00000000-0005-0000-0000-0000EC930000}"/>
    <cellStyle name="Bemærk! 2 2 3 3 4 2 2" xfId="15229" xr:uid="{00000000-0005-0000-0000-0000ED930000}"/>
    <cellStyle name="Bemærk! 2 2 3 3 4 2 2 2" xfId="31544" xr:uid="{00000000-0005-0000-0000-0000EE930000}"/>
    <cellStyle name="Bemærk! 2 2 3 3 4 2 2 3" xfId="46508" xr:uid="{00000000-0005-0000-0000-0000EF930000}"/>
    <cellStyle name="Bemærk! 2 2 3 3 4 2 3" xfId="24522" xr:uid="{00000000-0005-0000-0000-0000F0930000}"/>
    <cellStyle name="Bemærk! 2 2 3 3 4 2 4" xfId="39509" xr:uid="{00000000-0005-0000-0000-0000F1930000}"/>
    <cellStyle name="Bemærk! 2 2 3 4" xfId="5468" xr:uid="{00000000-0005-0000-0000-0000F2930000}"/>
    <cellStyle name="Bemærk! 2 2 3 4 2" xfId="5469" xr:uid="{00000000-0005-0000-0000-0000F3930000}"/>
    <cellStyle name="Bemærk! 2 2 3 4 2 2" xfId="5470" xr:uid="{00000000-0005-0000-0000-0000F4930000}"/>
    <cellStyle name="Bemærk! 2 2 3 4 2 2 2" xfId="8634" xr:uid="{00000000-0005-0000-0000-0000F5930000}"/>
    <cellStyle name="Bemærk! 2 2 3 4 2 2 2 2" xfId="16113" xr:uid="{00000000-0005-0000-0000-0000F6930000}"/>
    <cellStyle name="Bemærk! 2 2 3 4 2 2 2 2 2" xfId="32428" xr:uid="{00000000-0005-0000-0000-0000F7930000}"/>
    <cellStyle name="Bemærk! 2 2 3 4 2 2 2 2 3" xfId="47392" xr:uid="{00000000-0005-0000-0000-0000F8930000}"/>
    <cellStyle name="Bemærk! 2 2 3 4 2 2 2 3" xfId="25406" xr:uid="{00000000-0005-0000-0000-0000F9930000}"/>
    <cellStyle name="Bemærk! 2 2 3 4 2 2 2 4" xfId="40393" xr:uid="{00000000-0005-0000-0000-0000FA930000}"/>
    <cellStyle name="Bemærk! 2 2 3 4 3" xfId="5471" xr:uid="{00000000-0005-0000-0000-0000FB930000}"/>
    <cellStyle name="Bemærk! 2 2 3 4 3 2" xfId="5472" xr:uid="{00000000-0005-0000-0000-0000FC930000}"/>
    <cellStyle name="Bemærk! 2 2 3 4 3 2 2" xfId="9113" xr:uid="{00000000-0005-0000-0000-0000FD930000}"/>
    <cellStyle name="Bemærk! 2 2 3 4 3 2 2 2" xfId="16583" xr:uid="{00000000-0005-0000-0000-0000FE930000}"/>
    <cellStyle name="Bemærk! 2 2 3 4 3 2 2 2 2" xfId="32898" xr:uid="{00000000-0005-0000-0000-0000FF930000}"/>
    <cellStyle name="Bemærk! 2 2 3 4 3 2 2 2 3" xfId="47862" xr:uid="{00000000-0005-0000-0000-000000940000}"/>
    <cellStyle name="Bemærk! 2 2 3 4 3 2 2 3" xfId="25876" xr:uid="{00000000-0005-0000-0000-000001940000}"/>
    <cellStyle name="Bemærk! 2 2 3 4 3 2 2 4" xfId="40863" xr:uid="{00000000-0005-0000-0000-000002940000}"/>
    <cellStyle name="Bemærk! 2 2 3 4 3 3" xfId="7163" xr:uid="{00000000-0005-0000-0000-000003940000}"/>
    <cellStyle name="Bemærk! 2 2 3 4 3 3 2" xfId="14655" xr:uid="{00000000-0005-0000-0000-000004940000}"/>
    <cellStyle name="Bemærk! 2 2 3 4 3 3 2 2" xfId="30970" xr:uid="{00000000-0005-0000-0000-000005940000}"/>
    <cellStyle name="Bemærk! 2 2 3 4 3 3 2 3" xfId="45934" xr:uid="{00000000-0005-0000-0000-000006940000}"/>
    <cellStyle name="Bemærk! 2 2 3 4 3 3 3" xfId="23948" xr:uid="{00000000-0005-0000-0000-000007940000}"/>
    <cellStyle name="Bemærk! 2 2 3 4 3 3 4" xfId="38935" xr:uid="{00000000-0005-0000-0000-000008940000}"/>
    <cellStyle name="Bemærk! 2 2 3 4 4" xfId="5473" xr:uid="{00000000-0005-0000-0000-000009940000}"/>
    <cellStyle name="Bemærk! 2 2 3 4 4 2" xfId="7910" xr:uid="{00000000-0005-0000-0000-00000A940000}"/>
    <cellStyle name="Bemærk! 2 2 3 4 4 2 2" xfId="15398" xr:uid="{00000000-0005-0000-0000-00000B940000}"/>
    <cellStyle name="Bemærk! 2 2 3 4 4 2 2 2" xfId="31713" xr:uid="{00000000-0005-0000-0000-00000C940000}"/>
    <cellStyle name="Bemærk! 2 2 3 4 4 2 2 3" xfId="46677" xr:uid="{00000000-0005-0000-0000-00000D940000}"/>
    <cellStyle name="Bemærk! 2 2 3 4 4 2 3" xfId="24691" xr:uid="{00000000-0005-0000-0000-00000E940000}"/>
    <cellStyle name="Bemærk! 2 2 3 4 4 2 4" xfId="39678" xr:uid="{00000000-0005-0000-0000-00000F940000}"/>
    <cellStyle name="Bemærk! 2 2 3 5" xfId="5474" xr:uid="{00000000-0005-0000-0000-000010940000}"/>
    <cellStyle name="Bemærk! 2 2 3 5 2" xfId="5475" xr:uid="{00000000-0005-0000-0000-000011940000}"/>
    <cellStyle name="Bemærk! 2 2 3 5 2 2" xfId="5476" xr:uid="{00000000-0005-0000-0000-000012940000}"/>
    <cellStyle name="Bemærk! 2 2 3 5 2 2 2" xfId="8751" xr:uid="{00000000-0005-0000-0000-000013940000}"/>
    <cellStyle name="Bemærk! 2 2 3 5 2 2 2 2" xfId="16230" xr:uid="{00000000-0005-0000-0000-000014940000}"/>
    <cellStyle name="Bemærk! 2 2 3 5 2 2 2 2 2" xfId="32545" xr:uid="{00000000-0005-0000-0000-000015940000}"/>
    <cellStyle name="Bemærk! 2 2 3 5 2 2 2 2 3" xfId="47509" xr:uid="{00000000-0005-0000-0000-000016940000}"/>
    <cellStyle name="Bemærk! 2 2 3 5 2 2 2 3" xfId="25523" xr:uid="{00000000-0005-0000-0000-000017940000}"/>
    <cellStyle name="Bemærk! 2 2 3 5 2 2 2 4" xfId="40510" xr:uid="{00000000-0005-0000-0000-000018940000}"/>
    <cellStyle name="Bemærk! 2 2 3 5 3" xfId="5477" xr:uid="{00000000-0005-0000-0000-000019940000}"/>
    <cellStyle name="Bemærk! 2 2 3 5 3 2" xfId="5478" xr:uid="{00000000-0005-0000-0000-00001A940000}"/>
    <cellStyle name="Bemærk! 2 2 3 5 3 2 2" xfId="9471" xr:uid="{00000000-0005-0000-0000-00001B940000}"/>
    <cellStyle name="Bemærk! 2 2 3 5 3 2 2 2" xfId="16925" xr:uid="{00000000-0005-0000-0000-00001C940000}"/>
    <cellStyle name="Bemærk! 2 2 3 5 3 2 2 2 2" xfId="33240" xr:uid="{00000000-0005-0000-0000-00001D940000}"/>
    <cellStyle name="Bemærk! 2 2 3 5 3 2 2 2 3" xfId="48204" xr:uid="{00000000-0005-0000-0000-00001E940000}"/>
    <cellStyle name="Bemærk! 2 2 3 5 3 2 2 3" xfId="26218" xr:uid="{00000000-0005-0000-0000-00001F940000}"/>
    <cellStyle name="Bemærk! 2 2 3 5 3 2 2 4" xfId="41205" xr:uid="{00000000-0005-0000-0000-000020940000}"/>
    <cellStyle name="Bemærk! 2 2 3 5 3 3" xfId="7262" xr:uid="{00000000-0005-0000-0000-000021940000}"/>
    <cellStyle name="Bemærk! 2 2 3 5 3 3 2" xfId="14754" xr:uid="{00000000-0005-0000-0000-000022940000}"/>
    <cellStyle name="Bemærk! 2 2 3 5 3 3 2 2" xfId="31069" xr:uid="{00000000-0005-0000-0000-000023940000}"/>
    <cellStyle name="Bemærk! 2 2 3 5 3 3 2 3" xfId="46033" xr:uid="{00000000-0005-0000-0000-000024940000}"/>
    <cellStyle name="Bemærk! 2 2 3 5 3 3 3" xfId="24047" xr:uid="{00000000-0005-0000-0000-000025940000}"/>
    <cellStyle name="Bemærk! 2 2 3 5 3 3 4" xfId="39034" xr:uid="{00000000-0005-0000-0000-000026940000}"/>
    <cellStyle name="Bemærk! 2 2 3 5 4" xfId="5479" xr:uid="{00000000-0005-0000-0000-000027940000}"/>
    <cellStyle name="Bemærk! 2 2 3 5 4 2" xfId="8027" xr:uid="{00000000-0005-0000-0000-000028940000}"/>
    <cellStyle name="Bemærk! 2 2 3 5 4 2 2" xfId="15515" xr:uid="{00000000-0005-0000-0000-000029940000}"/>
    <cellStyle name="Bemærk! 2 2 3 5 4 2 2 2" xfId="31830" xr:uid="{00000000-0005-0000-0000-00002A940000}"/>
    <cellStyle name="Bemærk! 2 2 3 5 4 2 2 3" xfId="46794" xr:uid="{00000000-0005-0000-0000-00002B940000}"/>
    <cellStyle name="Bemærk! 2 2 3 5 4 2 3" xfId="24808" xr:uid="{00000000-0005-0000-0000-00002C940000}"/>
    <cellStyle name="Bemærk! 2 2 3 5 4 2 4" xfId="39795" xr:uid="{00000000-0005-0000-0000-00002D940000}"/>
    <cellStyle name="Bemærk! 2 2 3 6" xfId="5480" xr:uid="{00000000-0005-0000-0000-00002E940000}"/>
    <cellStyle name="Bemærk! 2 2 3 6 2" xfId="5481" xr:uid="{00000000-0005-0000-0000-00002F940000}"/>
    <cellStyle name="Bemærk! 2 2 3 6 2 2" xfId="5482" xr:uid="{00000000-0005-0000-0000-000030940000}"/>
    <cellStyle name="Bemærk! 2 2 3 6 2 2 2" xfId="8863" xr:uid="{00000000-0005-0000-0000-000031940000}"/>
    <cellStyle name="Bemærk! 2 2 3 6 2 2 2 2" xfId="16342" xr:uid="{00000000-0005-0000-0000-000032940000}"/>
    <cellStyle name="Bemærk! 2 2 3 6 2 2 2 2 2" xfId="32657" xr:uid="{00000000-0005-0000-0000-000033940000}"/>
    <cellStyle name="Bemærk! 2 2 3 6 2 2 2 2 3" xfId="47621" xr:uid="{00000000-0005-0000-0000-000034940000}"/>
    <cellStyle name="Bemærk! 2 2 3 6 2 2 2 3" xfId="25635" xr:uid="{00000000-0005-0000-0000-000035940000}"/>
    <cellStyle name="Bemærk! 2 2 3 6 2 2 2 4" xfId="40622" xr:uid="{00000000-0005-0000-0000-000036940000}"/>
    <cellStyle name="Bemærk! 2 2 3 6 3" xfId="5483" xr:uid="{00000000-0005-0000-0000-000037940000}"/>
    <cellStyle name="Bemærk! 2 2 3 6 3 2" xfId="5484" xr:uid="{00000000-0005-0000-0000-000038940000}"/>
    <cellStyle name="Bemærk! 2 2 3 6 3 2 2" xfId="9475" xr:uid="{00000000-0005-0000-0000-000039940000}"/>
    <cellStyle name="Bemærk! 2 2 3 6 3 2 2 2" xfId="16929" xr:uid="{00000000-0005-0000-0000-00003A940000}"/>
    <cellStyle name="Bemærk! 2 2 3 6 3 2 2 2 2" xfId="33244" xr:uid="{00000000-0005-0000-0000-00003B940000}"/>
    <cellStyle name="Bemærk! 2 2 3 6 3 2 2 2 3" xfId="48208" xr:uid="{00000000-0005-0000-0000-00003C940000}"/>
    <cellStyle name="Bemærk! 2 2 3 6 3 2 2 3" xfId="26222" xr:uid="{00000000-0005-0000-0000-00003D940000}"/>
    <cellStyle name="Bemærk! 2 2 3 6 3 2 2 4" xfId="41209" xr:uid="{00000000-0005-0000-0000-00003E940000}"/>
    <cellStyle name="Bemærk! 2 2 3 6 3 3" xfId="7356" xr:uid="{00000000-0005-0000-0000-00003F940000}"/>
    <cellStyle name="Bemærk! 2 2 3 6 3 3 2" xfId="14848" xr:uid="{00000000-0005-0000-0000-000040940000}"/>
    <cellStyle name="Bemærk! 2 2 3 6 3 3 2 2" xfId="31163" xr:uid="{00000000-0005-0000-0000-000041940000}"/>
    <cellStyle name="Bemærk! 2 2 3 6 3 3 2 3" xfId="46127" xr:uid="{00000000-0005-0000-0000-000042940000}"/>
    <cellStyle name="Bemærk! 2 2 3 6 3 3 3" xfId="24141" xr:uid="{00000000-0005-0000-0000-000043940000}"/>
    <cellStyle name="Bemærk! 2 2 3 6 3 3 4" xfId="39128" xr:uid="{00000000-0005-0000-0000-000044940000}"/>
    <cellStyle name="Bemærk! 2 2 3 6 4" xfId="5485" xr:uid="{00000000-0005-0000-0000-000045940000}"/>
    <cellStyle name="Bemærk! 2 2 3 6 4 2" xfId="8140" xr:uid="{00000000-0005-0000-0000-000046940000}"/>
    <cellStyle name="Bemærk! 2 2 3 6 4 2 2" xfId="15628" xr:uid="{00000000-0005-0000-0000-000047940000}"/>
    <cellStyle name="Bemærk! 2 2 3 6 4 2 2 2" xfId="31943" xr:uid="{00000000-0005-0000-0000-000048940000}"/>
    <cellStyle name="Bemærk! 2 2 3 6 4 2 2 3" xfId="46907" xr:uid="{00000000-0005-0000-0000-000049940000}"/>
    <cellStyle name="Bemærk! 2 2 3 6 4 2 3" xfId="24921" xr:uid="{00000000-0005-0000-0000-00004A940000}"/>
    <cellStyle name="Bemærk! 2 2 3 6 4 2 4" xfId="39908" xr:uid="{00000000-0005-0000-0000-00004B940000}"/>
    <cellStyle name="Bemærk! 2 2 3 7" xfId="5486" xr:uid="{00000000-0005-0000-0000-00004C940000}"/>
    <cellStyle name="Bemærk! 2 2 3 7 2" xfId="5487" xr:uid="{00000000-0005-0000-0000-00004D940000}"/>
    <cellStyle name="Bemærk! 2 2 3 7 2 2" xfId="8277" xr:uid="{00000000-0005-0000-0000-00004E940000}"/>
    <cellStyle name="Bemærk! 2 2 3 7 2 2 2" xfId="15756" xr:uid="{00000000-0005-0000-0000-00004F940000}"/>
    <cellStyle name="Bemærk! 2 2 3 7 2 2 2 2" xfId="32071" xr:uid="{00000000-0005-0000-0000-000050940000}"/>
    <cellStyle name="Bemærk! 2 2 3 7 2 2 2 3" xfId="47035" xr:uid="{00000000-0005-0000-0000-000051940000}"/>
    <cellStyle name="Bemærk! 2 2 3 7 2 2 3" xfId="25049" xr:uid="{00000000-0005-0000-0000-000052940000}"/>
    <cellStyle name="Bemærk! 2 2 3 7 2 2 4" xfId="40036" xr:uid="{00000000-0005-0000-0000-000053940000}"/>
    <cellStyle name="Bemærk! 2 2 3 8" xfId="5488" xr:uid="{00000000-0005-0000-0000-000054940000}"/>
    <cellStyle name="Bemærk! 2 2 3 8 2" xfId="5489" xr:uid="{00000000-0005-0000-0000-000055940000}"/>
    <cellStyle name="Bemærk! 2 2 3 8 2 2" xfId="9134" xr:uid="{00000000-0005-0000-0000-000056940000}"/>
    <cellStyle name="Bemærk! 2 2 3 8 2 2 2" xfId="16603" xr:uid="{00000000-0005-0000-0000-000057940000}"/>
    <cellStyle name="Bemærk! 2 2 3 8 2 2 2 2" xfId="32918" xr:uid="{00000000-0005-0000-0000-000058940000}"/>
    <cellStyle name="Bemærk! 2 2 3 8 2 2 2 3" xfId="47882" xr:uid="{00000000-0005-0000-0000-000059940000}"/>
    <cellStyle name="Bemærk! 2 2 3 8 2 2 3" xfId="25896" xr:uid="{00000000-0005-0000-0000-00005A940000}"/>
    <cellStyle name="Bemærk! 2 2 3 8 2 2 4" xfId="40883" xr:uid="{00000000-0005-0000-0000-00005B940000}"/>
    <cellStyle name="Bemærk! 2 2 3 8 3" xfId="6862" xr:uid="{00000000-0005-0000-0000-00005C940000}"/>
    <cellStyle name="Bemærk! 2 2 3 8 3 2" xfId="14357" xr:uid="{00000000-0005-0000-0000-00005D940000}"/>
    <cellStyle name="Bemærk! 2 2 3 8 3 2 2" xfId="30672" xr:uid="{00000000-0005-0000-0000-00005E940000}"/>
    <cellStyle name="Bemærk! 2 2 3 8 3 2 3" xfId="45636" xr:uid="{00000000-0005-0000-0000-00005F940000}"/>
    <cellStyle name="Bemærk! 2 2 3 8 3 3" xfId="23650" xr:uid="{00000000-0005-0000-0000-000060940000}"/>
    <cellStyle name="Bemærk! 2 2 3 8 3 4" xfId="38637" xr:uid="{00000000-0005-0000-0000-000061940000}"/>
    <cellStyle name="Bemærk! 2 2 3 9" xfId="5490" xr:uid="{00000000-0005-0000-0000-000062940000}"/>
    <cellStyle name="Bemærk! 2 2 3 9 2" xfId="7505" xr:uid="{00000000-0005-0000-0000-000063940000}"/>
    <cellStyle name="Bemærk! 2 2 3 9 2 2" xfId="14994" xr:uid="{00000000-0005-0000-0000-000064940000}"/>
    <cellStyle name="Bemærk! 2 2 3 9 2 2 2" xfId="31309" xr:uid="{00000000-0005-0000-0000-000065940000}"/>
    <cellStyle name="Bemærk! 2 2 3 9 2 2 3" xfId="46273" xr:uid="{00000000-0005-0000-0000-000066940000}"/>
    <cellStyle name="Bemærk! 2 2 3 9 2 3" xfId="24287" xr:uid="{00000000-0005-0000-0000-000067940000}"/>
    <cellStyle name="Bemærk! 2 2 3 9 2 4" xfId="39274" xr:uid="{00000000-0005-0000-0000-000068940000}"/>
    <cellStyle name="Bemærk! 2 2 4" xfId="5491" xr:uid="{00000000-0005-0000-0000-000069940000}"/>
    <cellStyle name="Bemærk! 2 2 4 2" xfId="5492" xr:uid="{00000000-0005-0000-0000-00006A940000}"/>
    <cellStyle name="Bemærk! 2 2 4 2 2" xfId="5493" xr:uid="{00000000-0005-0000-0000-00006B940000}"/>
    <cellStyle name="Bemærk! 2 2 4 2 2 2" xfId="8318" xr:uid="{00000000-0005-0000-0000-00006C940000}"/>
    <cellStyle name="Bemærk! 2 2 4 2 2 2 2" xfId="15797" xr:uid="{00000000-0005-0000-0000-00006D940000}"/>
    <cellStyle name="Bemærk! 2 2 4 2 2 2 2 2" xfId="32112" xr:uid="{00000000-0005-0000-0000-00006E940000}"/>
    <cellStyle name="Bemærk! 2 2 4 2 2 2 2 3" xfId="47076" xr:uid="{00000000-0005-0000-0000-00006F940000}"/>
    <cellStyle name="Bemærk! 2 2 4 2 2 2 3" xfId="25090" xr:uid="{00000000-0005-0000-0000-000070940000}"/>
    <cellStyle name="Bemærk! 2 2 4 2 2 2 4" xfId="40077" xr:uid="{00000000-0005-0000-0000-000071940000}"/>
    <cellStyle name="Bemærk! 2 2 4 3" xfId="5494" xr:uid="{00000000-0005-0000-0000-000072940000}"/>
    <cellStyle name="Bemærk! 2 2 4 3 2" xfId="5495" xr:uid="{00000000-0005-0000-0000-000073940000}"/>
    <cellStyle name="Bemærk! 2 2 4 3 2 2" xfId="9421" xr:uid="{00000000-0005-0000-0000-000074940000}"/>
    <cellStyle name="Bemærk! 2 2 4 3 2 2 2" xfId="16878" xr:uid="{00000000-0005-0000-0000-000075940000}"/>
    <cellStyle name="Bemærk! 2 2 4 3 2 2 2 2" xfId="33193" xr:uid="{00000000-0005-0000-0000-000076940000}"/>
    <cellStyle name="Bemærk! 2 2 4 3 2 2 2 3" xfId="48157" xr:uid="{00000000-0005-0000-0000-000077940000}"/>
    <cellStyle name="Bemærk! 2 2 4 3 2 2 3" xfId="26171" xr:uid="{00000000-0005-0000-0000-000078940000}"/>
    <cellStyle name="Bemærk! 2 2 4 3 2 2 4" xfId="41158" xr:uid="{00000000-0005-0000-0000-000079940000}"/>
    <cellStyle name="Bemærk! 2 2 4 3 3" xfId="6895" xr:uid="{00000000-0005-0000-0000-00007A940000}"/>
    <cellStyle name="Bemærk! 2 2 4 3 3 2" xfId="14390" xr:uid="{00000000-0005-0000-0000-00007B940000}"/>
    <cellStyle name="Bemærk! 2 2 4 3 3 2 2" xfId="30705" xr:uid="{00000000-0005-0000-0000-00007C940000}"/>
    <cellStyle name="Bemærk! 2 2 4 3 3 2 3" xfId="45669" xr:uid="{00000000-0005-0000-0000-00007D940000}"/>
    <cellStyle name="Bemærk! 2 2 4 3 3 3" xfId="23683" xr:uid="{00000000-0005-0000-0000-00007E940000}"/>
    <cellStyle name="Bemærk! 2 2 4 3 3 4" xfId="38670" xr:uid="{00000000-0005-0000-0000-00007F940000}"/>
    <cellStyle name="Bemærk! 2 2 4 4" xfId="5496" xr:uid="{00000000-0005-0000-0000-000080940000}"/>
    <cellStyle name="Bemærk! 2 2 4 4 2" xfId="7548" xr:uid="{00000000-0005-0000-0000-000081940000}"/>
    <cellStyle name="Bemærk! 2 2 4 4 2 2" xfId="15037" xr:uid="{00000000-0005-0000-0000-000082940000}"/>
    <cellStyle name="Bemærk! 2 2 4 4 2 2 2" xfId="31352" xr:uid="{00000000-0005-0000-0000-000083940000}"/>
    <cellStyle name="Bemærk! 2 2 4 4 2 2 3" xfId="46316" xr:uid="{00000000-0005-0000-0000-000084940000}"/>
    <cellStyle name="Bemærk! 2 2 4 4 2 3" xfId="24330" xr:uid="{00000000-0005-0000-0000-000085940000}"/>
    <cellStyle name="Bemærk! 2 2 4 4 2 4" xfId="39317" xr:uid="{00000000-0005-0000-0000-000086940000}"/>
    <cellStyle name="Bemærk! 2 2 5" xfId="5497" xr:uid="{00000000-0005-0000-0000-000087940000}"/>
    <cellStyle name="Bemærk! 2 2 5 2" xfId="5498" xr:uid="{00000000-0005-0000-0000-000088940000}"/>
    <cellStyle name="Bemærk! 2 2 5 2 2" xfId="5499" xr:uid="{00000000-0005-0000-0000-000089940000}"/>
    <cellStyle name="Bemærk! 2 2 5 2 2 2" xfId="8507" xr:uid="{00000000-0005-0000-0000-00008A940000}"/>
    <cellStyle name="Bemærk! 2 2 5 2 2 2 2" xfId="15986" xr:uid="{00000000-0005-0000-0000-00008B940000}"/>
    <cellStyle name="Bemærk! 2 2 5 2 2 2 2 2" xfId="32301" xr:uid="{00000000-0005-0000-0000-00008C940000}"/>
    <cellStyle name="Bemærk! 2 2 5 2 2 2 2 3" xfId="47265" xr:uid="{00000000-0005-0000-0000-00008D940000}"/>
    <cellStyle name="Bemærk! 2 2 5 2 2 2 3" xfId="25279" xr:uid="{00000000-0005-0000-0000-00008E940000}"/>
    <cellStyle name="Bemærk! 2 2 5 2 2 2 4" xfId="40266" xr:uid="{00000000-0005-0000-0000-00008F940000}"/>
    <cellStyle name="Bemærk! 2 2 5 3" xfId="5500" xr:uid="{00000000-0005-0000-0000-000090940000}"/>
    <cellStyle name="Bemærk! 2 2 5 3 2" xfId="5501" xr:uid="{00000000-0005-0000-0000-000091940000}"/>
    <cellStyle name="Bemærk! 2 2 5 3 2 2" xfId="9348" xr:uid="{00000000-0005-0000-0000-000092940000}"/>
    <cellStyle name="Bemærk! 2 2 5 3 2 2 2" xfId="16808" xr:uid="{00000000-0005-0000-0000-000093940000}"/>
    <cellStyle name="Bemærk! 2 2 5 3 2 2 2 2" xfId="33123" xr:uid="{00000000-0005-0000-0000-000094940000}"/>
    <cellStyle name="Bemærk! 2 2 5 3 2 2 2 3" xfId="48087" xr:uid="{00000000-0005-0000-0000-000095940000}"/>
    <cellStyle name="Bemærk! 2 2 5 3 2 2 3" xfId="26101" xr:uid="{00000000-0005-0000-0000-000096940000}"/>
    <cellStyle name="Bemærk! 2 2 5 3 2 2 4" xfId="41088" xr:uid="{00000000-0005-0000-0000-000097940000}"/>
    <cellStyle name="Bemærk! 2 2 5 3 3" xfId="7056" xr:uid="{00000000-0005-0000-0000-000098940000}"/>
    <cellStyle name="Bemærk! 2 2 5 3 3 2" xfId="14548" xr:uid="{00000000-0005-0000-0000-000099940000}"/>
    <cellStyle name="Bemærk! 2 2 5 3 3 2 2" xfId="30863" xr:uid="{00000000-0005-0000-0000-00009A940000}"/>
    <cellStyle name="Bemærk! 2 2 5 3 3 2 3" xfId="45827" xr:uid="{00000000-0005-0000-0000-00009B940000}"/>
    <cellStyle name="Bemærk! 2 2 5 3 3 3" xfId="23841" xr:uid="{00000000-0005-0000-0000-00009C940000}"/>
    <cellStyle name="Bemærk! 2 2 5 3 3 4" xfId="38828" xr:uid="{00000000-0005-0000-0000-00009D940000}"/>
    <cellStyle name="Bemærk! 2 2 5 4" xfId="5502" xr:uid="{00000000-0005-0000-0000-00009E940000}"/>
    <cellStyle name="Bemærk! 2 2 5 4 2" xfId="7738" xr:uid="{00000000-0005-0000-0000-00009F940000}"/>
    <cellStyle name="Bemærk! 2 2 5 4 2 2" xfId="15227" xr:uid="{00000000-0005-0000-0000-0000A0940000}"/>
    <cellStyle name="Bemærk! 2 2 5 4 2 2 2" xfId="31542" xr:uid="{00000000-0005-0000-0000-0000A1940000}"/>
    <cellStyle name="Bemærk! 2 2 5 4 2 2 3" xfId="46506" xr:uid="{00000000-0005-0000-0000-0000A2940000}"/>
    <cellStyle name="Bemærk! 2 2 5 4 2 3" xfId="24520" xr:uid="{00000000-0005-0000-0000-0000A3940000}"/>
    <cellStyle name="Bemærk! 2 2 5 4 2 4" xfId="39507" xr:uid="{00000000-0005-0000-0000-0000A4940000}"/>
    <cellStyle name="Bemærk! 2 2 6" xfId="5503" xr:uid="{00000000-0005-0000-0000-0000A5940000}"/>
    <cellStyle name="Bemærk! 2 2 6 2" xfId="5504" xr:uid="{00000000-0005-0000-0000-0000A6940000}"/>
    <cellStyle name="Bemærk! 2 2 6 2 2" xfId="5505" xr:uid="{00000000-0005-0000-0000-0000A7940000}"/>
    <cellStyle name="Bemærk! 2 2 6 2 2 2" xfId="8556" xr:uid="{00000000-0005-0000-0000-0000A8940000}"/>
    <cellStyle name="Bemærk! 2 2 6 2 2 2 2" xfId="16035" xr:uid="{00000000-0005-0000-0000-0000A9940000}"/>
    <cellStyle name="Bemærk! 2 2 6 2 2 2 2 2" xfId="32350" xr:uid="{00000000-0005-0000-0000-0000AA940000}"/>
    <cellStyle name="Bemærk! 2 2 6 2 2 2 2 3" xfId="47314" xr:uid="{00000000-0005-0000-0000-0000AB940000}"/>
    <cellStyle name="Bemærk! 2 2 6 2 2 2 3" xfId="25328" xr:uid="{00000000-0005-0000-0000-0000AC940000}"/>
    <cellStyle name="Bemærk! 2 2 6 2 2 2 4" xfId="40315" xr:uid="{00000000-0005-0000-0000-0000AD940000}"/>
    <cellStyle name="Bemærk! 2 2 6 3" xfId="5506" xr:uid="{00000000-0005-0000-0000-0000AE940000}"/>
    <cellStyle name="Bemærk! 2 2 6 3 2" xfId="5507" xr:uid="{00000000-0005-0000-0000-0000AF940000}"/>
    <cellStyle name="Bemærk! 2 2 6 3 2 2" xfId="7748" xr:uid="{00000000-0005-0000-0000-0000B0940000}"/>
    <cellStyle name="Bemærk! 2 2 6 3 2 2 2" xfId="15237" xr:uid="{00000000-0005-0000-0000-0000B1940000}"/>
    <cellStyle name="Bemærk! 2 2 6 3 2 2 2 2" xfId="31552" xr:uid="{00000000-0005-0000-0000-0000B2940000}"/>
    <cellStyle name="Bemærk! 2 2 6 3 2 2 2 3" xfId="46516" xr:uid="{00000000-0005-0000-0000-0000B3940000}"/>
    <cellStyle name="Bemærk! 2 2 6 3 2 2 3" xfId="24530" xr:uid="{00000000-0005-0000-0000-0000B4940000}"/>
    <cellStyle name="Bemærk! 2 2 6 3 2 2 4" xfId="39517" xr:uid="{00000000-0005-0000-0000-0000B5940000}"/>
    <cellStyle name="Bemærk! 2 2 6 3 3" xfId="7097" xr:uid="{00000000-0005-0000-0000-0000B6940000}"/>
    <cellStyle name="Bemærk! 2 2 6 3 3 2" xfId="14589" xr:uid="{00000000-0005-0000-0000-0000B7940000}"/>
    <cellStyle name="Bemærk! 2 2 6 3 3 2 2" xfId="30904" xr:uid="{00000000-0005-0000-0000-0000B8940000}"/>
    <cellStyle name="Bemærk! 2 2 6 3 3 2 3" xfId="45868" xr:uid="{00000000-0005-0000-0000-0000B9940000}"/>
    <cellStyle name="Bemærk! 2 2 6 3 3 3" xfId="23882" xr:uid="{00000000-0005-0000-0000-0000BA940000}"/>
    <cellStyle name="Bemærk! 2 2 6 3 3 4" xfId="38869" xr:uid="{00000000-0005-0000-0000-0000BB940000}"/>
    <cellStyle name="Bemærk! 2 2 6 4" xfId="5508" xr:uid="{00000000-0005-0000-0000-0000BC940000}"/>
    <cellStyle name="Bemærk! 2 2 6 4 2" xfId="7832" xr:uid="{00000000-0005-0000-0000-0000BD940000}"/>
    <cellStyle name="Bemærk! 2 2 6 4 2 2" xfId="15320" xr:uid="{00000000-0005-0000-0000-0000BE940000}"/>
    <cellStyle name="Bemærk! 2 2 6 4 2 2 2" xfId="31635" xr:uid="{00000000-0005-0000-0000-0000BF940000}"/>
    <cellStyle name="Bemærk! 2 2 6 4 2 2 3" xfId="46599" xr:uid="{00000000-0005-0000-0000-0000C0940000}"/>
    <cellStyle name="Bemærk! 2 2 6 4 2 3" xfId="24613" xr:uid="{00000000-0005-0000-0000-0000C1940000}"/>
    <cellStyle name="Bemærk! 2 2 6 4 2 4" xfId="39600" xr:uid="{00000000-0005-0000-0000-0000C2940000}"/>
    <cellStyle name="Bemærk! 2 2 7" xfId="5509" xr:uid="{00000000-0005-0000-0000-0000C3940000}"/>
    <cellStyle name="Bemærk! 2 2 7 2" xfId="5510" xr:uid="{00000000-0005-0000-0000-0000C4940000}"/>
    <cellStyle name="Bemærk! 2 2 7 2 2" xfId="5511" xr:uid="{00000000-0005-0000-0000-0000C5940000}"/>
    <cellStyle name="Bemærk! 2 2 7 2 2 2" xfId="8673" xr:uid="{00000000-0005-0000-0000-0000C6940000}"/>
    <cellStyle name="Bemærk! 2 2 7 2 2 2 2" xfId="16152" xr:uid="{00000000-0005-0000-0000-0000C7940000}"/>
    <cellStyle name="Bemærk! 2 2 7 2 2 2 2 2" xfId="32467" xr:uid="{00000000-0005-0000-0000-0000C8940000}"/>
    <cellStyle name="Bemærk! 2 2 7 2 2 2 2 3" xfId="47431" xr:uid="{00000000-0005-0000-0000-0000C9940000}"/>
    <cellStyle name="Bemærk! 2 2 7 2 2 2 3" xfId="25445" xr:uid="{00000000-0005-0000-0000-0000CA940000}"/>
    <cellStyle name="Bemærk! 2 2 7 2 2 2 4" xfId="40432" xr:uid="{00000000-0005-0000-0000-0000CB940000}"/>
    <cellStyle name="Bemærk! 2 2 7 3" xfId="5512" xr:uid="{00000000-0005-0000-0000-0000CC940000}"/>
    <cellStyle name="Bemærk! 2 2 7 3 2" xfId="5513" xr:uid="{00000000-0005-0000-0000-0000CD940000}"/>
    <cellStyle name="Bemærk! 2 2 7 3 2 2" xfId="9141" xr:uid="{00000000-0005-0000-0000-0000CE940000}"/>
    <cellStyle name="Bemærk! 2 2 7 3 2 2 2" xfId="16610" xr:uid="{00000000-0005-0000-0000-0000CF940000}"/>
    <cellStyle name="Bemærk! 2 2 7 3 2 2 2 2" xfId="32925" xr:uid="{00000000-0005-0000-0000-0000D0940000}"/>
    <cellStyle name="Bemærk! 2 2 7 3 2 2 2 3" xfId="47889" xr:uid="{00000000-0005-0000-0000-0000D1940000}"/>
    <cellStyle name="Bemærk! 2 2 7 3 2 2 3" xfId="25903" xr:uid="{00000000-0005-0000-0000-0000D2940000}"/>
    <cellStyle name="Bemærk! 2 2 7 3 2 2 4" xfId="40890" xr:uid="{00000000-0005-0000-0000-0000D3940000}"/>
    <cellStyle name="Bemærk! 2 2 7 3 3" xfId="7196" xr:uid="{00000000-0005-0000-0000-0000D4940000}"/>
    <cellStyle name="Bemærk! 2 2 7 3 3 2" xfId="14688" xr:uid="{00000000-0005-0000-0000-0000D5940000}"/>
    <cellStyle name="Bemærk! 2 2 7 3 3 2 2" xfId="31003" xr:uid="{00000000-0005-0000-0000-0000D6940000}"/>
    <cellStyle name="Bemærk! 2 2 7 3 3 2 3" xfId="45967" xr:uid="{00000000-0005-0000-0000-0000D7940000}"/>
    <cellStyle name="Bemærk! 2 2 7 3 3 3" xfId="23981" xr:uid="{00000000-0005-0000-0000-0000D8940000}"/>
    <cellStyle name="Bemærk! 2 2 7 3 3 4" xfId="38968" xr:uid="{00000000-0005-0000-0000-0000D9940000}"/>
    <cellStyle name="Bemærk! 2 2 7 4" xfId="5514" xr:uid="{00000000-0005-0000-0000-0000DA940000}"/>
    <cellStyle name="Bemærk! 2 2 7 4 2" xfId="7949" xr:uid="{00000000-0005-0000-0000-0000DB940000}"/>
    <cellStyle name="Bemærk! 2 2 7 4 2 2" xfId="15437" xr:uid="{00000000-0005-0000-0000-0000DC940000}"/>
    <cellStyle name="Bemærk! 2 2 7 4 2 2 2" xfId="31752" xr:uid="{00000000-0005-0000-0000-0000DD940000}"/>
    <cellStyle name="Bemærk! 2 2 7 4 2 2 3" xfId="46716" xr:uid="{00000000-0005-0000-0000-0000DE940000}"/>
    <cellStyle name="Bemærk! 2 2 7 4 2 3" xfId="24730" xr:uid="{00000000-0005-0000-0000-0000DF940000}"/>
    <cellStyle name="Bemærk! 2 2 7 4 2 4" xfId="39717" xr:uid="{00000000-0005-0000-0000-0000E0940000}"/>
    <cellStyle name="Bemærk! 2 2 8" xfId="5515" xr:uid="{00000000-0005-0000-0000-0000E1940000}"/>
    <cellStyle name="Bemærk! 2 2 8 2" xfId="5516" xr:uid="{00000000-0005-0000-0000-0000E2940000}"/>
    <cellStyle name="Bemærk! 2 2 8 2 2" xfId="5517" xr:uid="{00000000-0005-0000-0000-0000E3940000}"/>
    <cellStyle name="Bemærk! 2 2 8 2 2 2" xfId="8861" xr:uid="{00000000-0005-0000-0000-0000E4940000}"/>
    <cellStyle name="Bemærk! 2 2 8 2 2 2 2" xfId="16340" xr:uid="{00000000-0005-0000-0000-0000E5940000}"/>
    <cellStyle name="Bemærk! 2 2 8 2 2 2 2 2" xfId="32655" xr:uid="{00000000-0005-0000-0000-0000E6940000}"/>
    <cellStyle name="Bemærk! 2 2 8 2 2 2 2 3" xfId="47619" xr:uid="{00000000-0005-0000-0000-0000E7940000}"/>
    <cellStyle name="Bemærk! 2 2 8 2 2 2 3" xfId="25633" xr:uid="{00000000-0005-0000-0000-0000E8940000}"/>
    <cellStyle name="Bemærk! 2 2 8 2 2 2 4" xfId="40620" xr:uid="{00000000-0005-0000-0000-0000E9940000}"/>
    <cellStyle name="Bemærk! 2 2 8 3" xfId="5518" xr:uid="{00000000-0005-0000-0000-0000EA940000}"/>
    <cellStyle name="Bemærk! 2 2 8 3 2" xfId="5519" xr:uid="{00000000-0005-0000-0000-0000EB940000}"/>
    <cellStyle name="Bemærk! 2 2 8 3 2 2" xfId="9473" xr:uid="{00000000-0005-0000-0000-0000EC940000}"/>
    <cellStyle name="Bemærk! 2 2 8 3 2 2 2" xfId="16927" xr:uid="{00000000-0005-0000-0000-0000ED940000}"/>
    <cellStyle name="Bemærk! 2 2 8 3 2 2 2 2" xfId="33242" xr:uid="{00000000-0005-0000-0000-0000EE940000}"/>
    <cellStyle name="Bemærk! 2 2 8 3 2 2 2 3" xfId="48206" xr:uid="{00000000-0005-0000-0000-0000EF940000}"/>
    <cellStyle name="Bemærk! 2 2 8 3 2 2 3" xfId="26220" xr:uid="{00000000-0005-0000-0000-0000F0940000}"/>
    <cellStyle name="Bemærk! 2 2 8 3 2 2 4" xfId="41207" xr:uid="{00000000-0005-0000-0000-0000F1940000}"/>
    <cellStyle name="Bemærk! 2 2 8 3 3" xfId="7354" xr:uid="{00000000-0005-0000-0000-0000F2940000}"/>
    <cellStyle name="Bemærk! 2 2 8 3 3 2" xfId="14846" xr:uid="{00000000-0005-0000-0000-0000F3940000}"/>
    <cellStyle name="Bemærk! 2 2 8 3 3 2 2" xfId="31161" xr:uid="{00000000-0005-0000-0000-0000F4940000}"/>
    <cellStyle name="Bemærk! 2 2 8 3 3 2 3" xfId="46125" xr:uid="{00000000-0005-0000-0000-0000F5940000}"/>
    <cellStyle name="Bemærk! 2 2 8 3 3 3" xfId="24139" xr:uid="{00000000-0005-0000-0000-0000F6940000}"/>
    <cellStyle name="Bemærk! 2 2 8 3 3 4" xfId="39126" xr:uid="{00000000-0005-0000-0000-0000F7940000}"/>
    <cellStyle name="Bemærk! 2 2 8 4" xfId="5520" xr:uid="{00000000-0005-0000-0000-0000F8940000}"/>
    <cellStyle name="Bemærk! 2 2 8 4 2" xfId="8138" xr:uid="{00000000-0005-0000-0000-0000F9940000}"/>
    <cellStyle name="Bemærk! 2 2 8 4 2 2" xfId="15626" xr:uid="{00000000-0005-0000-0000-0000FA940000}"/>
    <cellStyle name="Bemærk! 2 2 8 4 2 2 2" xfId="31941" xr:uid="{00000000-0005-0000-0000-0000FB940000}"/>
    <cellStyle name="Bemærk! 2 2 8 4 2 2 3" xfId="46905" xr:uid="{00000000-0005-0000-0000-0000FC940000}"/>
    <cellStyle name="Bemærk! 2 2 8 4 2 3" xfId="24919" xr:uid="{00000000-0005-0000-0000-0000FD940000}"/>
    <cellStyle name="Bemærk! 2 2 8 4 2 4" xfId="39906" xr:uid="{00000000-0005-0000-0000-0000FE940000}"/>
    <cellStyle name="Bemærk! 2 2 9" xfId="5521" xr:uid="{00000000-0005-0000-0000-0000FF940000}"/>
    <cellStyle name="Bemærk! 2 2 9 2" xfId="5522" xr:uid="{00000000-0005-0000-0000-000000950000}"/>
    <cellStyle name="Bemærk! 2 2 9 2 2" xfId="8199" xr:uid="{00000000-0005-0000-0000-000001950000}"/>
    <cellStyle name="Bemærk! 2 2 9 2 2 2" xfId="15678" xr:uid="{00000000-0005-0000-0000-000002950000}"/>
    <cellStyle name="Bemærk! 2 2 9 2 2 2 2" xfId="31993" xr:uid="{00000000-0005-0000-0000-000003950000}"/>
    <cellStyle name="Bemærk! 2 2 9 2 2 2 3" xfId="46957" xr:uid="{00000000-0005-0000-0000-000004950000}"/>
    <cellStyle name="Bemærk! 2 2 9 2 2 3" xfId="24971" xr:uid="{00000000-0005-0000-0000-000005950000}"/>
    <cellStyle name="Bemærk! 2 2 9 2 2 4" xfId="39958" xr:uid="{00000000-0005-0000-0000-000006950000}"/>
    <cellStyle name="Bemærk! 2 3" xfId="5523" xr:uid="{00000000-0005-0000-0000-000007950000}"/>
    <cellStyle name="Bemærk! 2 3 2" xfId="5524" xr:uid="{00000000-0005-0000-0000-000008950000}"/>
    <cellStyle name="Bemærk! 2 3 2 2" xfId="5525" xr:uid="{00000000-0005-0000-0000-000009950000}"/>
    <cellStyle name="Bemærk! 2 3 2 2 2" xfId="5526" xr:uid="{00000000-0005-0000-0000-00000A950000}"/>
    <cellStyle name="Bemærk! 2 3 2 2 2 2" xfId="8331" xr:uid="{00000000-0005-0000-0000-00000B950000}"/>
    <cellStyle name="Bemærk! 2 3 2 2 2 2 2" xfId="15810" xr:uid="{00000000-0005-0000-0000-00000C950000}"/>
    <cellStyle name="Bemærk! 2 3 2 2 2 2 2 2" xfId="32125" xr:uid="{00000000-0005-0000-0000-00000D950000}"/>
    <cellStyle name="Bemærk! 2 3 2 2 2 2 2 3" xfId="47089" xr:uid="{00000000-0005-0000-0000-00000E950000}"/>
    <cellStyle name="Bemærk! 2 3 2 2 2 2 3" xfId="25103" xr:uid="{00000000-0005-0000-0000-00000F950000}"/>
    <cellStyle name="Bemærk! 2 3 2 2 2 2 4" xfId="40090" xr:uid="{00000000-0005-0000-0000-000010950000}"/>
    <cellStyle name="Bemærk! 2 3 2 3" xfId="5527" xr:uid="{00000000-0005-0000-0000-000011950000}"/>
    <cellStyle name="Bemærk! 2 3 2 3 2" xfId="5528" xr:uid="{00000000-0005-0000-0000-000012950000}"/>
    <cellStyle name="Bemærk! 2 3 2 3 2 2" xfId="9225" xr:uid="{00000000-0005-0000-0000-000013950000}"/>
    <cellStyle name="Bemærk! 2 3 2 3 2 2 2" xfId="16691" xr:uid="{00000000-0005-0000-0000-000014950000}"/>
    <cellStyle name="Bemærk! 2 3 2 3 2 2 2 2" xfId="33006" xr:uid="{00000000-0005-0000-0000-000015950000}"/>
    <cellStyle name="Bemærk! 2 3 2 3 2 2 2 3" xfId="47970" xr:uid="{00000000-0005-0000-0000-000016950000}"/>
    <cellStyle name="Bemærk! 2 3 2 3 2 2 3" xfId="25984" xr:uid="{00000000-0005-0000-0000-000017950000}"/>
    <cellStyle name="Bemærk! 2 3 2 3 2 2 4" xfId="40971" xr:uid="{00000000-0005-0000-0000-000018950000}"/>
    <cellStyle name="Bemærk! 2 3 2 3 3" xfId="6906" xr:uid="{00000000-0005-0000-0000-000019950000}"/>
    <cellStyle name="Bemærk! 2 3 2 3 3 2" xfId="14401" xr:uid="{00000000-0005-0000-0000-00001A950000}"/>
    <cellStyle name="Bemærk! 2 3 2 3 3 2 2" xfId="30716" xr:uid="{00000000-0005-0000-0000-00001B950000}"/>
    <cellStyle name="Bemærk! 2 3 2 3 3 2 3" xfId="45680" xr:uid="{00000000-0005-0000-0000-00001C950000}"/>
    <cellStyle name="Bemærk! 2 3 2 3 3 3" xfId="23694" xr:uid="{00000000-0005-0000-0000-00001D950000}"/>
    <cellStyle name="Bemærk! 2 3 2 3 3 4" xfId="38681" xr:uid="{00000000-0005-0000-0000-00001E950000}"/>
    <cellStyle name="Bemærk! 2 3 2 4" xfId="5529" xr:uid="{00000000-0005-0000-0000-00001F950000}"/>
    <cellStyle name="Bemærk! 2 3 2 4 2" xfId="7561" xr:uid="{00000000-0005-0000-0000-000020950000}"/>
    <cellStyle name="Bemærk! 2 3 2 4 2 2" xfId="15050" xr:uid="{00000000-0005-0000-0000-000021950000}"/>
    <cellStyle name="Bemærk! 2 3 2 4 2 2 2" xfId="31365" xr:uid="{00000000-0005-0000-0000-000022950000}"/>
    <cellStyle name="Bemærk! 2 3 2 4 2 2 3" xfId="46329" xr:uid="{00000000-0005-0000-0000-000023950000}"/>
    <cellStyle name="Bemærk! 2 3 2 4 2 3" xfId="24343" xr:uid="{00000000-0005-0000-0000-000024950000}"/>
    <cellStyle name="Bemærk! 2 3 2 4 2 4" xfId="39330" xr:uid="{00000000-0005-0000-0000-000025950000}"/>
    <cellStyle name="Bemærk! 2 3 3" xfId="5530" xr:uid="{00000000-0005-0000-0000-000026950000}"/>
    <cellStyle name="Bemærk! 2 3 3 2" xfId="5531" xr:uid="{00000000-0005-0000-0000-000027950000}"/>
    <cellStyle name="Bemærk! 2 3 3 2 2" xfId="5532" xr:uid="{00000000-0005-0000-0000-000028950000}"/>
    <cellStyle name="Bemærk! 2 3 3 2 2 2" xfId="8510" xr:uid="{00000000-0005-0000-0000-000029950000}"/>
    <cellStyle name="Bemærk! 2 3 3 2 2 2 2" xfId="15989" xr:uid="{00000000-0005-0000-0000-00002A950000}"/>
    <cellStyle name="Bemærk! 2 3 3 2 2 2 2 2" xfId="32304" xr:uid="{00000000-0005-0000-0000-00002B950000}"/>
    <cellStyle name="Bemærk! 2 3 3 2 2 2 2 3" xfId="47268" xr:uid="{00000000-0005-0000-0000-00002C950000}"/>
    <cellStyle name="Bemærk! 2 3 3 2 2 2 3" xfId="25282" xr:uid="{00000000-0005-0000-0000-00002D950000}"/>
    <cellStyle name="Bemærk! 2 3 3 2 2 2 4" xfId="40269" xr:uid="{00000000-0005-0000-0000-00002E950000}"/>
    <cellStyle name="Bemærk! 2 3 3 3" xfId="5533" xr:uid="{00000000-0005-0000-0000-00002F950000}"/>
    <cellStyle name="Bemærk! 2 3 3 3 2" xfId="5534" xr:uid="{00000000-0005-0000-0000-000030950000}"/>
    <cellStyle name="Bemærk! 2 3 3 3 2 2" xfId="8938" xr:uid="{00000000-0005-0000-0000-000031950000}"/>
    <cellStyle name="Bemærk! 2 3 3 3 2 2 2" xfId="16412" xr:uid="{00000000-0005-0000-0000-000032950000}"/>
    <cellStyle name="Bemærk! 2 3 3 3 2 2 2 2" xfId="32727" xr:uid="{00000000-0005-0000-0000-000033950000}"/>
    <cellStyle name="Bemærk! 2 3 3 3 2 2 2 3" xfId="47691" xr:uid="{00000000-0005-0000-0000-000034950000}"/>
    <cellStyle name="Bemærk! 2 3 3 3 2 2 3" xfId="25705" xr:uid="{00000000-0005-0000-0000-000035950000}"/>
    <cellStyle name="Bemærk! 2 3 3 3 2 2 4" xfId="40692" xr:uid="{00000000-0005-0000-0000-000036950000}"/>
    <cellStyle name="Bemærk! 2 3 3 3 3" xfId="7059" xr:uid="{00000000-0005-0000-0000-000037950000}"/>
    <cellStyle name="Bemærk! 2 3 3 3 3 2" xfId="14551" xr:uid="{00000000-0005-0000-0000-000038950000}"/>
    <cellStyle name="Bemærk! 2 3 3 3 3 2 2" xfId="30866" xr:uid="{00000000-0005-0000-0000-000039950000}"/>
    <cellStyle name="Bemærk! 2 3 3 3 3 2 3" xfId="45830" xr:uid="{00000000-0005-0000-0000-00003A950000}"/>
    <cellStyle name="Bemærk! 2 3 3 3 3 3" xfId="23844" xr:uid="{00000000-0005-0000-0000-00003B950000}"/>
    <cellStyle name="Bemærk! 2 3 3 3 3 4" xfId="38831" xr:uid="{00000000-0005-0000-0000-00003C950000}"/>
    <cellStyle name="Bemærk! 2 3 3 4" xfId="5535" xr:uid="{00000000-0005-0000-0000-00003D950000}"/>
    <cellStyle name="Bemærk! 2 3 3 4 2" xfId="7741" xr:uid="{00000000-0005-0000-0000-00003E950000}"/>
    <cellStyle name="Bemærk! 2 3 3 4 2 2" xfId="15230" xr:uid="{00000000-0005-0000-0000-00003F950000}"/>
    <cellStyle name="Bemærk! 2 3 3 4 2 2 2" xfId="31545" xr:uid="{00000000-0005-0000-0000-000040950000}"/>
    <cellStyle name="Bemærk! 2 3 3 4 2 2 3" xfId="46509" xr:uid="{00000000-0005-0000-0000-000041950000}"/>
    <cellStyle name="Bemærk! 2 3 3 4 2 3" xfId="24523" xr:uid="{00000000-0005-0000-0000-000042950000}"/>
    <cellStyle name="Bemærk! 2 3 3 4 2 4" xfId="39510" xr:uid="{00000000-0005-0000-0000-000043950000}"/>
    <cellStyle name="Bemærk! 2 3 4" xfId="5536" xr:uid="{00000000-0005-0000-0000-000044950000}"/>
    <cellStyle name="Bemærk! 2 3 4 2" xfId="5537" xr:uid="{00000000-0005-0000-0000-000045950000}"/>
    <cellStyle name="Bemærk! 2 3 4 2 2" xfId="5538" xr:uid="{00000000-0005-0000-0000-000046950000}"/>
    <cellStyle name="Bemærk! 2 3 4 2 2 2" xfId="8569" xr:uid="{00000000-0005-0000-0000-000047950000}"/>
    <cellStyle name="Bemærk! 2 3 4 2 2 2 2" xfId="16048" xr:uid="{00000000-0005-0000-0000-000048950000}"/>
    <cellStyle name="Bemærk! 2 3 4 2 2 2 2 2" xfId="32363" xr:uid="{00000000-0005-0000-0000-000049950000}"/>
    <cellStyle name="Bemærk! 2 3 4 2 2 2 2 3" xfId="47327" xr:uid="{00000000-0005-0000-0000-00004A950000}"/>
    <cellStyle name="Bemærk! 2 3 4 2 2 2 3" xfId="25341" xr:uid="{00000000-0005-0000-0000-00004B950000}"/>
    <cellStyle name="Bemærk! 2 3 4 2 2 2 4" xfId="40328" xr:uid="{00000000-0005-0000-0000-00004C950000}"/>
    <cellStyle name="Bemærk! 2 3 4 3" xfId="5539" xr:uid="{00000000-0005-0000-0000-00004D950000}"/>
    <cellStyle name="Bemærk! 2 3 4 3 2" xfId="5540" xr:uid="{00000000-0005-0000-0000-00004E950000}"/>
    <cellStyle name="Bemærk! 2 3 4 3 2 2" xfId="9253" xr:uid="{00000000-0005-0000-0000-00004F950000}"/>
    <cellStyle name="Bemærk! 2 3 4 3 2 2 2" xfId="16718" xr:uid="{00000000-0005-0000-0000-000050950000}"/>
    <cellStyle name="Bemærk! 2 3 4 3 2 2 2 2" xfId="33033" xr:uid="{00000000-0005-0000-0000-000051950000}"/>
    <cellStyle name="Bemærk! 2 3 4 3 2 2 2 3" xfId="47997" xr:uid="{00000000-0005-0000-0000-000052950000}"/>
    <cellStyle name="Bemærk! 2 3 4 3 2 2 3" xfId="26011" xr:uid="{00000000-0005-0000-0000-000053950000}"/>
    <cellStyle name="Bemærk! 2 3 4 3 2 2 4" xfId="40998" xr:uid="{00000000-0005-0000-0000-000054950000}"/>
    <cellStyle name="Bemærk! 2 3 4 3 3" xfId="7108" xr:uid="{00000000-0005-0000-0000-000055950000}"/>
    <cellStyle name="Bemærk! 2 3 4 3 3 2" xfId="14600" xr:uid="{00000000-0005-0000-0000-000056950000}"/>
    <cellStyle name="Bemærk! 2 3 4 3 3 2 2" xfId="30915" xr:uid="{00000000-0005-0000-0000-000057950000}"/>
    <cellStyle name="Bemærk! 2 3 4 3 3 2 3" xfId="45879" xr:uid="{00000000-0005-0000-0000-000058950000}"/>
    <cellStyle name="Bemærk! 2 3 4 3 3 3" xfId="23893" xr:uid="{00000000-0005-0000-0000-000059950000}"/>
    <cellStyle name="Bemærk! 2 3 4 3 3 4" xfId="38880" xr:uid="{00000000-0005-0000-0000-00005A950000}"/>
    <cellStyle name="Bemærk! 2 3 4 4" xfId="5541" xr:uid="{00000000-0005-0000-0000-00005B950000}"/>
    <cellStyle name="Bemærk! 2 3 4 4 2" xfId="7845" xr:uid="{00000000-0005-0000-0000-00005C950000}"/>
    <cellStyle name="Bemærk! 2 3 4 4 2 2" xfId="15333" xr:uid="{00000000-0005-0000-0000-00005D950000}"/>
    <cellStyle name="Bemærk! 2 3 4 4 2 2 2" xfId="31648" xr:uid="{00000000-0005-0000-0000-00005E950000}"/>
    <cellStyle name="Bemærk! 2 3 4 4 2 2 3" xfId="46612" xr:uid="{00000000-0005-0000-0000-00005F950000}"/>
    <cellStyle name="Bemærk! 2 3 4 4 2 3" xfId="24626" xr:uid="{00000000-0005-0000-0000-000060950000}"/>
    <cellStyle name="Bemærk! 2 3 4 4 2 4" xfId="39613" xr:uid="{00000000-0005-0000-0000-000061950000}"/>
    <cellStyle name="Bemærk! 2 3 5" xfId="5542" xr:uid="{00000000-0005-0000-0000-000062950000}"/>
    <cellStyle name="Bemærk! 2 3 5 2" xfId="5543" xr:uid="{00000000-0005-0000-0000-000063950000}"/>
    <cellStyle name="Bemærk! 2 3 5 2 2" xfId="5544" xr:uid="{00000000-0005-0000-0000-000064950000}"/>
    <cellStyle name="Bemærk! 2 3 5 2 2 2" xfId="8686" xr:uid="{00000000-0005-0000-0000-000065950000}"/>
    <cellStyle name="Bemærk! 2 3 5 2 2 2 2" xfId="16165" xr:uid="{00000000-0005-0000-0000-000066950000}"/>
    <cellStyle name="Bemærk! 2 3 5 2 2 2 2 2" xfId="32480" xr:uid="{00000000-0005-0000-0000-000067950000}"/>
    <cellStyle name="Bemærk! 2 3 5 2 2 2 2 3" xfId="47444" xr:uid="{00000000-0005-0000-0000-000068950000}"/>
    <cellStyle name="Bemærk! 2 3 5 2 2 2 3" xfId="25458" xr:uid="{00000000-0005-0000-0000-000069950000}"/>
    <cellStyle name="Bemærk! 2 3 5 2 2 2 4" xfId="40445" xr:uid="{00000000-0005-0000-0000-00006A950000}"/>
    <cellStyle name="Bemærk! 2 3 5 3" xfId="5545" xr:uid="{00000000-0005-0000-0000-00006B950000}"/>
    <cellStyle name="Bemærk! 2 3 5 3 2" xfId="5546" xr:uid="{00000000-0005-0000-0000-00006C950000}"/>
    <cellStyle name="Bemærk! 2 3 5 3 2 2" xfId="9212" xr:uid="{00000000-0005-0000-0000-00006D950000}"/>
    <cellStyle name="Bemærk! 2 3 5 3 2 2 2" xfId="16678" xr:uid="{00000000-0005-0000-0000-00006E950000}"/>
    <cellStyle name="Bemærk! 2 3 5 3 2 2 2 2" xfId="32993" xr:uid="{00000000-0005-0000-0000-00006F950000}"/>
    <cellStyle name="Bemærk! 2 3 5 3 2 2 2 3" xfId="47957" xr:uid="{00000000-0005-0000-0000-000070950000}"/>
    <cellStyle name="Bemærk! 2 3 5 3 2 2 3" xfId="25971" xr:uid="{00000000-0005-0000-0000-000071950000}"/>
    <cellStyle name="Bemærk! 2 3 5 3 2 2 4" xfId="40958" xr:uid="{00000000-0005-0000-0000-000072950000}"/>
    <cellStyle name="Bemærk! 2 3 5 3 3" xfId="7207" xr:uid="{00000000-0005-0000-0000-000073950000}"/>
    <cellStyle name="Bemærk! 2 3 5 3 3 2" xfId="14699" xr:uid="{00000000-0005-0000-0000-000074950000}"/>
    <cellStyle name="Bemærk! 2 3 5 3 3 2 2" xfId="31014" xr:uid="{00000000-0005-0000-0000-000075950000}"/>
    <cellStyle name="Bemærk! 2 3 5 3 3 2 3" xfId="45978" xr:uid="{00000000-0005-0000-0000-000076950000}"/>
    <cellStyle name="Bemærk! 2 3 5 3 3 3" xfId="23992" xr:uid="{00000000-0005-0000-0000-000077950000}"/>
    <cellStyle name="Bemærk! 2 3 5 3 3 4" xfId="38979" xr:uid="{00000000-0005-0000-0000-000078950000}"/>
    <cellStyle name="Bemærk! 2 3 5 4" xfId="5547" xr:uid="{00000000-0005-0000-0000-000079950000}"/>
    <cellStyle name="Bemærk! 2 3 5 4 2" xfId="7962" xr:uid="{00000000-0005-0000-0000-00007A950000}"/>
    <cellStyle name="Bemærk! 2 3 5 4 2 2" xfId="15450" xr:uid="{00000000-0005-0000-0000-00007B950000}"/>
    <cellStyle name="Bemærk! 2 3 5 4 2 2 2" xfId="31765" xr:uid="{00000000-0005-0000-0000-00007C950000}"/>
    <cellStyle name="Bemærk! 2 3 5 4 2 2 3" xfId="46729" xr:uid="{00000000-0005-0000-0000-00007D950000}"/>
    <cellStyle name="Bemærk! 2 3 5 4 2 3" xfId="24743" xr:uid="{00000000-0005-0000-0000-00007E950000}"/>
    <cellStyle name="Bemærk! 2 3 5 4 2 4" xfId="39730" xr:uid="{00000000-0005-0000-0000-00007F950000}"/>
    <cellStyle name="Bemærk! 2 3 6" xfId="5548" xr:uid="{00000000-0005-0000-0000-000080950000}"/>
    <cellStyle name="Bemærk! 2 3 6 2" xfId="5549" xr:uid="{00000000-0005-0000-0000-000081950000}"/>
    <cellStyle name="Bemærk! 2 3 6 2 2" xfId="5550" xr:uid="{00000000-0005-0000-0000-000082950000}"/>
    <cellStyle name="Bemærk! 2 3 6 2 2 2" xfId="8864" xr:uid="{00000000-0005-0000-0000-000083950000}"/>
    <cellStyle name="Bemærk! 2 3 6 2 2 2 2" xfId="16343" xr:uid="{00000000-0005-0000-0000-000084950000}"/>
    <cellStyle name="Bemærk! 2 3 6 2 2 2 2 2" xfId="32658" xr:uid="{00000000-0005-0000-0000-000085950000}"/>
    <cellStyle name="Bemærk! 2 3 6 2 2 2 2 3" xfId="47622" xr:uid="{00000000-0005-0000-0000-000086950000}"/>
    <cellStyle name="Bemærk! 2 3 6 2 2 2 3" xfId="25636" xr:uid="{00000000-0005-0000-0000-000087950000}"/>
    <cellStyle name="Bemærk! 2 3 6 2 2 2 4" xfId="40623" xr:uid="{00000000-0005-0000-0000-000088950000}"/>
    <cellStyle name="Bemærk! 2 3 6 3" xfId="5551" xr:uid="{00000000-0005-0000-0000-000089950000}"/>
    <cellStyle name="Bemærk! 2 3 6 3 2" xfId="5552" xr:uid="{00000000-0005-0000-0000-00008A950000}"/>
    <cellStyle name="Bemærk! 2 3 6 3 2 2" xfId="9476" xr:uid="{00000000-0005-0000-0000-00008B950000}"/>
    <cellStyle name="Bemærk! 2 3 6 3 2 2 2" xfId="16930" xr:uid="{00000000-0005-0000-0000-00008C950000}"/>
    <cellStyle name="Bemærk! 2 3 6 3 2 2 2 2" xfId="33245" xr:uid="{00000000-0005-0000-0000-00008D950000}"/>
    <cellStyle name="Bemærk! 2 3 6 3 2 2 2 3" xfId="48209" xr:uid="{00000000-0005-0000-0000-00008E950000}"/>
    <cellStyle name="Bemærk! 2 3 6 3 2 2 3" xfId="26223" xr:uid="{00000000-0005-0000-0000-00008F950000}"/>
    <cellStyle name="Bemærk! 2 3 6 3 2 2 4" xfId="41210" xr:uid="{00000000-0005-0000-0000-000090950000}"/>
    <cellStyle name="Bemærk! 2 3 6 3 3" xfId="7357" xr:uid="{00000000-0005-0000-0000-000091950000}"/>
    <cellStyle name="Bemærk! 2 3 6 3 3 2" xfId="14849" xr:uid="{00000000-0005-0000-0000-000092950000}"/>
    <cellStyle name="Bemærk! 2 3 6 3 3 2 2" xfId="31164" xr:uid="{00000000-0005-0000-0000-000093950000}"/>
    <cellStyle name="Bemærk! 2 3 6 3 3 2 3" xfId="46128" xr:uid="{00000000-0005-0000-0000-000094950000}"/>
    <cellStyle name="Bemærk! 2 3 6 3 3 3" xfId="24142" xr:uid="{00000000-0005-0000-0000-000095950000}"/>
    <cellStyle name="Bemærk! 2 3 6 3 3 4" xfId="39129" xr:uid="{00000000-0005-0000-0000-000096950000}"/>
    <cellStyle name="Bemærk! 2 3 6 4" xfId="5553" xr:uid="{00000000-0005-0000-0000-000097950000}"/>
    <cellStyle name="Bemærk! 2 3 6 4 2" xfId="8141" xr:uid="{00000000-0005-0000-0000-000098950000}"/>
    <cellStyle name="Bemærk! 2 3 6 4 2 2" xfId="15629" xr:uid="{00000000-0005-0000-0000-000099950000}"/>
    <cellStyle name="Bemærk! 2 3 6 4 2 2 2" xfId="31944" xr:uid="{00000000-0005-0000-0000-00009A950000}"/>
    <cellStyle name="Bemærk! 2 3 6 4 2 2 3" xfId="46908" xr:uid="{00000000-0005-0000-0000-00009B950000}"/>
    <cellStyle name="Bemærk! 2 3 6 4 2 3" xfId="24922" xr:uid="{00000000-0005-0000-0000-00009C950000}"/>
    <cellStyle name="Bemærk! 2 3 6 4 2 4" xfId="39909" xr:uid="{00000000-0005-0000-0000-00009D950000}"/>
    <cellStyle name="Bemærk! 2 3 7" xfId="5554" xr:uid="{00000000-0005-0000-0000-00009E950000}"/>
    <cellStyle name="Bemærk! 2 3 7 2" xfId="5555" xr:uid="{00000000-0005-0000-0000-00009F950000}"/>
    <cellStyle name="Bemærk! 2 3 7 2 2" xfId="8212" xr:uid="{00000000-0005-0000-0000-0000A0950000}"/>
    <cellStyle name="Bemærk! 2 3 7 2 2 2" xfId="15691" xr:uid="{00000000-0005-0000-0000-0000A1950000}"/>
    <cellStyle name="Bemærk! 2 3 7 2 2 2 2" xfId="32006" xr:uid="{00000000-0005-0000-0000-0000A2950000}"/>
    <cellStyle name="Bemærk! 2 3 7 2 2 2 3" xfId="46970" xr:uid="{00000000-0005-0000-0000-0000A3950000}"/>
    <cellStyle name="Bemærk! 2 3 7 2 2 3" xfId="24984" xr:uid="{00000000-0005-0000-0000-0000A4950000}"/>
    <cellStyle name="Bemærk! 2 3 7 2 2 4" xfId="39971" xr:uid="{00000000-0005-0000-0000-0000A5950000}"/>
    <cellStyle name="Bemærk! 2 3 8" xfId="5556" xr:uid="{00000000-0005-0000-0000-0000A6950000}"/>
    <cellStyle name="Bemærk! 2 3 8 2" xfId="5557" xr:uid="{00000000-0005-0000-0000-0000A7950000}"/>
    <cellStyle name="Bemærk! 2 3 8 2 2" xfId="7377" xr:uid="{00000000-0005-0000-0000-0000A8950000}"/>
    <cellStyle name="Bemærk! 2 3 8 2 2 2" xfId="14868" xr:uid="{00000000-0005-0000-0000-0000A9950000}"/>
    <cellStyle name="Bemærk! 2 3 8 2 2 2 2" xfId="31183" xr:uid="{00000000-0005-0000-0000-0000AA950000}"/>
    <cellStyle name="Bemærk! 2 3 8 2 2 2 3" xfId="46147" xr:uid="{00000000-0005-0000-0000-0000AB950000}"/>
    <cellStyle name="Bemærk! 2 3 8 2 2 3" xfId="24161" xr:uid="{00000000-0005-0000-0000-0000AC950000}"/>
    <cellStyle name="Bemærk! 2 3 8 2 2 4" xfId="39148" xr:uid="{00000000-0005-0000-0000-0000AD950000}"/>
    <cellStyle name="Bemærk! 2 3 8 3" xfId="6807" xr:uid="{00000000-0005-0000-0000-0000AE950000}"/>
    <cellStyle name="Bemærk! 2 3 8 3 2" xfId="14302" xr:uid="{00000000-0005-0000-0000-0000AF950000}"/>
    <cellStyle name="Bemærk! 2 3 8 3 2 2" xfId="30617" xr:uid="{00000000-0005-0000-0000-0000B0950000}"/>
    <cellStyle name="Bemærk! 2 3 8 3 2 3" xfId="45581" xr:uid="{00000000-0005-0000-0000-0000B1950000}"/>
    <cellStyle name="Bemærk! 2 3 8 3 3" xfId="23595" xr:uid="{00000000-0005-0000-0000-0000B2950000}"/>
    <cellStyle name="Bemærk! 2 3 8 3 4" xfId="38582" xr:uid="{00000000-0005-0000-0000-0000B3950000}"/>
    <cellStyle name="Bemærk! 2 3 9" xfId="5558" xr:uid="{00000000-0005-0000-0000-0000B4950000}"/>
    <cellStyle name="Bemærk! 2 3 9 2" xfId="7440" xr:uid="{00000000-0005-0000-0000-0000B5950000}"/>
    <cellStyle name="Bemærk! 2 3 9 2 2" xfId="14929" xr:uid="{00000000-0005-0000-0000-0000B6950000}"/>
    <cellStyle name="Bemærk! 2 3 9 2 2 2" xfId="31244" xr:uid="{00000000-0005-0000-0000-0000B7950000}"/>
    <cellStyle name="Bemærk! 2 3 9 2 2 3" xfId="46208" xr:uid="{00000000-0005-0000-0000-0000B8950000}"/>
    <cellStyle name="Bemærk! 2 3 9 2 3" xfId="24222" xr:uid="{00000000-0005-0000-0000-0000B9950000}"/>
    <cellStyle name="Bemærk! 2 3 9 2 4" xfId="39209" xr:uid="{00000000-0005-0000-0000-0000BA950000}"/>
    <cellStyle name="Bemærk! 2 4" xfId="5559" xr:uid="{00000000-0005-0000-0000-0000BB950000}"/>
    <cellStyle name="Bemærk! 2 4 2" xfId="5560" xr:uid="{00000000-0005-0000-0000-0000BC950000}"/>
    <cellStyle name="Bemærk! 2 4 2 2" xfId="5561" xr:uid="{00000000-0005-0000-0000-0000BD950000}"/>
    <cellStyle name="Bemærk! 2 4 2 2 2" xfId="5562" xr:uid="{00000000-0005-0000-0000-0000BE950000}"/>
    <cellStyle name="Bemærk! 2 4 2 2 2 2" xfId="8370" xr:uid="{00000000-0005-0000-0000-0000BF950000}"/>
    <cellStyle name="Bemærk! 2 4 2 2 2 2 2" xfId="15849" xr:uid="{00000000-0005-0000-0000-0000C0950000}"/>
    <cellStyle name="Bemærk! 2 4 2 2 2 2 2 2" xfId="32164" xr:uid="{00000000-0005-0000-0000-0000C1950000}"/>
    <cellStyle name="Bemærk! 2 4 2 2 2 2 2 3" xfId="47128" xr:uid="{00000000-0005-0000-0000-0000C2950000}"/>
    <cellStyle name="Bemærk! 2 4 2 2 2 2 3" xfId="25142" xr:uid="{00000000-0005-0000-0000-0000C3950000}"/>
    <cellStyle name="Bemærk! 2 4 2 2 2 2 4" xfId="40129" xr:uid="{00000000-0005-0000-0000-0000C4950000}"/>
    <cellStyle name="Bemærk! 2 4 2 3" xfId="5563" xr:uid="{00000000-0005-0000-0000-0000C5950000}"/>
    <cellStyle name="Bemærk! 2 4 2 3 2" xfId="5564" xr:uid="{00000000-0005-0000-0000-0000C6950000}"/>
    <cellStyle name="Bemærk! 2 4 2 3 2 2" xfId="8939" xr:uid="{00000000-0005-0000-0000-0000C7950000}"/>
    <cellStyle name="Bemærk! 2 4 2 3 2 2 2" xfId="16413" xr:uid="{00000000-0005-0000-0000-0000C8950000}"/>
    <cellStyle name="Bemærk! 2 4 2 3 2 2 2 2" xfId="32728" xr:uid="{00000000-0005-0000-0000-0000C9950000}"/>
    <cellStyle name="Bemærk! 2 4 2 3 2 2 2 3" xfId="47692" xr:uid="{00000000-0005-0000-0000-0000CA950000}"/>
    <cellStyle name="Bemærk! 2 4 2 3 2 2 3" xfId="25706" xr:uid="{00000000-0005-0000-0000-0000CB950000}"/>
    <cellStyle name="Bemærk! 2 4 2 3 2 2 4" xfId="40693" xr:uid="{00000000-0005-0000-0000-0000CC950000}"/>
    <cellStyle name="Bemærk! 2 4 2 3 3" xfId="6939" xr:uid="{00000000-0005-0000-0000-0000CD950000}"/>
    <cellStyle name="Bemærk! 2 4 2 3 3 2" xfId="14434" xr:uid="{00000000-0005-0000-0000-0000CE950000}"/>
    <cellStyle name="Bemærk! 2 4 2 3 3 2 2" xfId="30749" xr:uid="{00000000-0005-0000-0000-0000CF950000}"/>
    <cellStyle name="Bemærk! 2 4 2 3 3 2 3" xfId="45713" xr:uid="{00000000-0005-0000-0000-0000D0950000}"/>
    <cellStyle name="Bemærk! 2 4 2 3 3 3" xfId="23727" xr:uid="{00000000-0005-0000-0000-0000D1950000}"/>
    <cellStyle name="Bemærk! 2 4 2 3 3 4" xfId="38714" xr:uid="{00000000-0005-0000-0000-0000D2950000}"/>
    <cellStyle name="Bemærk! 2 4 2 4" xfId="5565" xr:uid="{00000000-0005-0000-0000-0000D3950000}"/>
    <cellStyle name="Bemærk! 2 4 2 4 2" xfId="7600" xr:uid="{00000000-0005-0000-0000-0000D4950000}"/>
    <cellStyle name="Bemærk! 2 4 2 4 2 2" xfId="15089" xr:uid="{00000000-0005-0000-0000-0000D5950000}"/>
    <cellStyle name="Bemærk! 2 4 2 4 2 2 2" xfId="31404" xr:uid="{00000000-0005-0000-0000-0000D6950000}"/>
    <cellStyle name="Bemærk! 2 4 2 4 2 2 3" xfId="46368" xr:uid="{00000000-0005-0000-0000-0000D7950000}"/>
    <cellStyle name="Bemærk! 2 4 2 4 2 3" xfId="24382" xr:uid="{00000000-0005-0000-0000-0000D8950000}"/>
    <cellStyle name="Bemærk! 2 4 2 4 2 4" xfId="39369" xr:uid="{00000000-0005-0000-0000-0000D9950000}"/>
    <cellStyle name="Bemærk! 2 4 3" xfId="5566" xr:uid="{00000000-0005-0000-0000-0000DA950000}"/>
    <cellStyle name="Bemærk! 2 4 3 2" xfId="5567" xr:uid="{00000000-0005-0000-0000-0000DB950000}"/>
    <cellStyle name="Bemærk! 2 4 3 2 2" xfId="5568" xr:uid="{00000000-0005-0000-0000-0000DC950000}"/>
    <cellStyle name="Bemærk! 2 4 3 2 2 2" xfId="8511" xr:uid="{00000000-0005-0000-0000-0000DD950000}"/>
    <cellStyle name="Bemærk! 2 4 3 2 2 2 2" xfId="15990" xr:uid="{00000000-0005-0000-0000-0000DE950000}"/>
    <cellStyle name="Bemærk! 2 4 3 2 2 2 2 2" xfId="32305" xr:uid="{00000000-0005-0000-0000-0000DF950000}"/>
    <cellStyle name="Bemærk! 2 4 3 2 2 2 2 3" xfId="47269" xr:uid="{00000000-0005-0000-0000-0000E0950000}"/>
    <cellStyle name="Bemærk! 2 4 3 2 2 2 3" xfId="25283" xr:uid="{00000000-0005-0000-0000-0000E1950000}"/>
    <cellStyle name="Bemærk! 2 4 3 2 2 2 4" xfId="40270" xr:uid="{00000000-0005-0000-0000-0000E2950000}"/>
    <cellStyle name="Bemærk! 2 4 3 3" xfId="5569" xr:uid="{00000000-0005-0000-0000-0000E3950000}"/>
    <cellStyle name="Bemærk! 2 4 3 3 2" xfId="5570" xr:uid="{00000000-0005-0000-0000-0000E4950000}"/>
    <cellStyle name="Bemærk! 2 4 3 3 2 2" xfId="9257" xr:uid="{00000000-0005-0000-0000-0000E5950000}"/>
    <cellStyle name="Bemærk! 2 4 3 3 2 2 2" xfId="16722" xr:uid="{00000000-0005-0000-0000-0000E6950000}"/>
    <cellStyle name="Bemærk! 2 4 3 3 2 2 2 2" xfId="33037" xr:uid="{00000000-0005-0000-0000-0000E7950000}"/>
    <cellStyle name="Bemærk! 2 4 3 3 2 2 2 3" xfId="48001" xr:uid="{00000000-0005-0000-0000-0000E8950000}"/>
    <cellStyle name="Bemærk! 2 4 3 3 2 2 3" xfId="26015" xr:uid="{00000000-0005-0000-0000-0000E9950000}"/>
    <cellStyle name="Bemærk! 2 4 3 3 2 2 4" xfId="41002" xr:uid="{00000000-0005-0000-0000-0000EA950000}"/>
    <cellStyle name="Bemærk! 2 4 3 3 3" xfId="7060" xr:uid="{00000000-0005-0000-0000-0000EB950000}"/>
    <cellStyle name="Bemærk! 2 4 3 3 3 2" xfId="14552" xr:uid="{00000000-0005-0000-0000-0000EC950000}"/>
    <cellStyle name="Bemærk! 2 4 3 3 3 2 2" xfId="30867" xr:uid="{00000000-0005-0000-0000-0000ED950000}"/>
    <cellStyle name="Bemærk! 2 4 3 3 3 2 3" xfId="45831" xr:uid="{00000000-0005-0000-0000-0000EE950000}"/>
    <cellStyle name="Bemærk! 2 4 3 3 3 3" xfId="23845" xr:uid="{00000000-0005-0000-0000-0000EF950000}"/>
    <cellStyle name="Bemærk! 2 4 3 3 3 4" xfId="38832" xr:uid="{00000000-0005-0000-0000-0000F0950000}"/>
    <cellStyle name="Bemærk! 2 4 3 4" xfId="5571" xr:uid="{00000000-0005-0000-0000-0000F1950000}"/>
    <cellStyle name="Bemærk! 2 4 3 4 2" xfId="7742" xr:uid="{00000000-0005-0000-0000-0000F2950000}"/>
    <cellStyle name="Bemærk! 2 4 3 4 2 2" xfId="15231" xr:uid="{00000000-0005-0000-0000-0000F3950000}"/>
    <cellStyle name="Bemærk! 2 4 3 4 2 2 2" xfId="31546" xr:uid="{00000000-0005-0000-0000-0000F4950000}"/>
    <cellStyle name="Bemærk! 2 4 3 4 2 2 3" xfId="46510" xr:uid="{00000000-0005-0000-0000-0000F5950000}"/>
    <cellStyle name="Bemærk! 2 4 3 4 2 3" xfId="24524" xr:uid="{00000000-0005-0000-0000-0000F6950000}"/>
    <cellStyle name="Bemærk! 2 4 3 4 2 4" xfId="39511" xr:uid="{00000000-0005-0000-0000-0000F7950000}"/>
    <cellStyle name="Bemærk! 2 4 4" xfId="5572" xr:uid="{00000000-0005-0000-0000-0000F8950000}"/>
    <cellStyle name="Bemærk! 2 4 4 2" xfId="5573" xr:uid="{00000000-0005-0000-0000-0000F9950000}"/>
    <cellStyle name="Bemærk! 2 4 4 2 2" xfId="5574" xr:uid="{00000000-0005-0000-0000-0000FA950000}"/>
    <cellStyle name="Bemærk! 2 4 4 2 2 2" xfId="8608" xr:uid="{00000000-0005-0000-0000-0000FB950000}"/>
    <cellStyle name="Bemærk! 2 4 4 2 2 2 2" xfId="16087" xr:uid="{00000000-0005-0000-0000-0000FC950000}"/>
    <cellStyle name="Bemærk! 2 4 4 2 2 2 2 2" xfId="32402" xr:uid="{00000000-0005-0000-0000-0000FD950000}"/>
    <cellStyle name="Bemærk! 2 4 4 2 2 2 2 3" xfId="47366" xr:uid="{00000000-0005-0000-0000-0000FE950000}"/>
    <cellStyle name="Bemærk! 2 4 4 2 2 2 3" xfId="25380" xr:uid="{00000000-0005-0000-0000-0000FF950000}"/>
    <cellStyle name="Bemærk! 2 4 4 2 2 2 4" xfId="40367" xr:uid="{00000000-0005-0000-0000-000000960000}"/>
    <cellStyle name="Bemærk! 2 4 4 3" xfId="5575" xr:uid="{00000000-0005-0000-0000-000001960000}"/>
    <cellStyle name="Bemærk! 2 4 4 3 2" xfId="5576" xr:uid="{00000000-0005-0000-0000-000002960000}"/>
    <cellStyle name="Bemærk! 2 4 4 3 2 2" xfId="9334" xr:uid="{00000000-0005-0000-0000-000003960000}"/>
    <cellStyle name="Bemærk! 2 4 4 3 2 2 2" xfId="16795" xr:uid="{00000000-0005-0000-0000-000004960000}"/>
    <cellStyle name="Bemærk! 2 4 4 3 2 2 2 2" xfId="33110" xr:uid="{00000000-0005-0000-0000-000005960000}"/>
    <cellStyle name="Bemærk! 2 4 4 3 2 2 2 3" xfId="48074" xr:uid="{00000000-0005-0000-0000-000006960000}"/>
    <cellStyle name="Bemærk! 2 4 4 3 2 2 3" xfId="26088" xr:uid="{00000000-0005-0000-0000-000007960000}"/>
    <cellStyle name="Bemærk! 2 4 4 3 2 2 4" xfId="41075" xr:uid="{00000000-0005-0000-0000-000008960000}"/>
    <cellStyle name="Bemærk! 2 4 4 3 3" xfId="7141" xr:uid="{00000000-0005-0000-0000-000009960000}"/>
    <cellStyle name="Bemærk! 2 4 4 3 3 2" xfId="14633" xr:uid="{00000000-0005-0000-0000-00000A960000}"/>
    <cellStyle name="Bemærk! 2 4 4 3 3 2 2" xfId="30948" xr:uid="{00000000-0005-0000-0000-00000B960000}"/>
    <cellStyle name="Bemærk! 2 4 4 3 3 2 3" xfId="45912" xr:uid="{00000000-0005-0000-0000-00000C960000}"/>
    <cellStyle name="Bemærk! 2 4 4 3 3 3" xfId="23926" xr:uid="{00000000-0005-0000-0000-00000D960000}"/>
    <cellStyle name="Bemærk! 2 4 4 3 3 4" xfId="38913" xr:uid="{00000000-0005-0000-0000-00000E960000}"/>
    <cellStyle name="Bemærk! 2 4 4 4" xfId="5577" xr:uid="{00000000-0005-0000-0000-00000F960000}"/>
    <cellStyle name="Bemærk! 2 4 4 4 2" xfId="7884" xr:uid="{00000000-0005-0000-0000-000010960000}"/>
    <cellStyle name="Bemærk! 2 4 4 4 2 2" xfId="15372" xr:uid="{00000000-0005-0000-0000-000011960000}"/>
    <cellStyle name="Bemærk! 2 4 4 4 2 2 2" xfId="31687" xr:uid="{00000000-0005-0000-0000-000012960000}"/>
    <cellStyle name="Bemærk! 2 4 4 4 2 2 3" xfId="46651" xr:uid="{00000000-0005-0000-0000-000013960000}"/>
    <cellStyle name="Bemærk! 2 4 4 4 2 3" xfId="24665" xr:uid="{00000000-0005-0000-0000-000014960000}"/>
    <cellStyle name="Bemærk! 2 4 4 4 2 4" xfId="39652" xr:uid="{00000000-0005-0000-0000-000015960000}"/>
    <cellStyle name="Bemærk! 2 4 5" xfId="5578" xr:uid="{00000000-0005-0000-0000-000016960000}"/>
    <cellStyle name="Bemærk! 2 4 5 2" xfId="5579" xr:uid="{00000000-0005-0000-0000-000017960000}"/>
    <cellStyle name="Bemærk! 2 4 5 2 2" xfId="5580" xr:uid="{00000000-0005-0000-0000-000018960000}"/>
    <cellStyle name="Bemærk! 2 4 5 2 2 2" xfId="8725" xr:uid="{00000000-0005-0000-0000-000019960000}"/>
    <cellStyle name="Bemærk! 2 4 5 2 2 2 2" xfId="16204" xr:uid="{00000000-0005-0000-0000-00001A960000}"/>
    <cellStyle name="Bemærk! 2 4 5 2 2 2 2 2" xfId="32519" xr:uid="{00000000-0005-0000-0000-00001B960000}"/>
    <cellStyle name="Bemærk! 2 4 5 2 2 2 2 3" xfId="47483" xr:uid="{00000000-0005-0000-0000-00001C960000}"/>
    <cellStyle name="Bemærk! 2 4 5 2 2 2 3" xfId="25497" xr:uid="{00000000-0005-0000-0000-00001D960000}"/>
    <cellStyle name="Bemærk! 2 4 5 2 2 2 4" xfId="40484" xr:uid="{00000000-0005-0000-0000-00001E960000}"/>
    <cellStyle name="Bemærk! 2 4 5 3" xfId="5581" xr:uid="{00000000-0005-0000-0000-00001F960000}"/>
    <cellStyle name="Bemærk! 2 4 5 3 2" xfId="5582" xr:uid="{00000000-0005-0000-0000-000020960000}"/>
    <cellStyle name="Bemærk! 2 4 5 3 2 2" xfId="8918" xr:uid="{00000000-0005-0000-0000-000021960000}"/>
    <cellStyle name="Bemærk! 2 4 5 3 2 2 2" xfId="16393" xr:uid="{00000000-0005-0000-0000-000022960000}"/>
    <cellStyle name="Bemærk! 2 4 5 3 2 2 2 2" xfId="32708" xr:uid="{00000000-0005-0000-0000-000023960000}"/>
    <cellStyle name="Bemærk! 2 4 5 3 2 2 2 3" xfId="47672" xr:uid="{00000000-0005-0000-0000-000024960000}"/>
    <cellStyle name="Bemærk! 2 4 5 3 2 2 3" xfId="25686" xr:uid="{00000000-0005-0000-0000-000025960000}"/>
    <cellStyle name="Bemærk! 2 4 5 3 2 2 4" xfId="40673" xr:uid="{00000000-0005-0000-0000-000026960000}"/>
    <cellStyle name="Bemærk! 2 4 5 3 3" xfId="7240" xr:uid="{00000000-0005-0000-0000-000027960000}"/>
    <cellStyle name="Bemærk! 2 4 5 3 3 2" xfId="14732" xr:uid="{00000000-0005-0000-0000-000028960000}"/>
    <cellStyle name="Bemærk! 2 4 5 3 3 2 2" xfId="31047" xr:uid="{00000000-0005-0000-0000-000029960000}"/>
    <cellStyle name="Bemærk! 2 4 5 3 3 2 3" xfId="46011" xr:uid="{00000000-0005-0000-0000-00002A960000}"/>
    <cellStyle name="Bemærk! 2 4 5 3 3 3" xfId="24025" xr:uid="{00000000-0005-0000-0000-00002B960000}"/>
    <cellStyle name="Bemærk! 2 4 5 3 3 4" xfId="39012" xr:uid="{00000000-0005-0000-0000-00002C960000}"/>
    <cellStyle name="Bemærk! 2 4 5 4" xfId="5583" xr:uid="{00000000-0005-0000-0000-00002D960000}"/>
    <cellStyle name="Bemærk! 2 4 5 4 2" xfId="8001" xr:uid="{00000000-0005-0000-0000-00002E960000}"/>
    <cellStyle name="Bemærk! 2 4 5 4 2 2" xfId="15489" xr:uid="{00000000-0005-0000-0000-00002F960000}"/>
    <cellStyle name="Bemærk! 2 4 5 4 2 2 2" xfId="31804" xr:uid="{00000000-0005-0000-0000-000030960000}"/>
    <cellStyle name="Bemærk! 2 4 5 4 2 2 3" xfId="46768" xr:uid="{00000000-0005-0000-0000-000031960000}"/>
    <cellStyle name="Bemærk! 2 4 5 4 2 3" xfId="24782" xr:uid="{00000000-0005-0000-0000-000032960000}"/>
    <cellStyle name="Bemærk! 2 4 5 4 2 4" xfId="39769" xr:uid="{00000000-0005-0000-0000-000033960000}"/>
    <cellStyle name="Bemærk! 2 4 6" xfId="5584" xr:uid="{00000000-0005-0000-0000-000034960000}"/>
    <cellStyle name="Bemærk! 2 4 6 2" xfId="5585" xr:uid="{00000000-0005-0000-0000-000035960000}"/>
    <cellStyle name="Bemærk! 2 4 6 2 2" xfId="5586" xr:uid="{00000000-0005-0000-0000-000036960000}"/>
    <cellStyle name="Bemærk! 2 4 6 2 2 2" xfId="8865" xr:uid="{00000000-0005-0000-0000-000037960000}"/>
    <cellStyle name="Bemærk! 2 4 6 2 2 2 2" xfId="16344" xr:uid="{00000000-0005-0000-0000-000038960000}"/>
    <cellStyle name="Bemærk! 2 4 6 2 2 2 2 2" xfId="32659" xr:uid="{00000000-0005-0000-0000-000039960000}"/>
    <cellStyle name="Bemærk! 2 4 6 2 2 2 2 3" xfId="47623" xr:uid="{00000000-0005-0000-0000-00003A960000}"/>
    <cellStyle name="Bemærk! 2 4 6 2 2 2 3" xfId="25637" xr:uid="{00000000-0005-0000-0000-00003B960000}"/>
    <cellStyle name="Bemærk! 2 4 6 2 2 2 4" xfId="40624" xr:uid="{00000000-0005-0000-0000-00003C960000}"/>
    <cellStyle name="Bemærk! 2 4 6 3" xfId="5587" xr:uid="{00000000-0005-0000-0000-00003D960000}"/>
    <cellStyle name="Bemærk! 2 4 6 3 2" xfId="5588" xr:uid="{00000000-0005-0000-0000-00003E960000}"/>
    <cellStyle name="Bemærk! 2 4 6 3 2 2" xfId="9477" xr:uid="{00000000-0005-0000-0000-00003F960000}"/>
    <cellStyle name="Bemærk! 2 4 6 3 2 2 2" xfId="16931" xr:uid="{00000000-0005-0000-0000-000040960000}"/>
    <cellStyle name="Bemærk! 2 4 6 3 2 2 2 2" xfId="33246" xr:uid="{00000000-0005-0000-0000-000041960000}"/>
    <cellStyle name="Bemærk! 2 4 6 3 2 2 2 3" xfId="48210" xr:uid="{00000000-0005-0000-0000-000042960000}"/>
    <cellStyle name="Bemærk! 2 4 6 3 2 2 3" xfId="26224" xr:uid="{00000000-0005-0000-0000-000043960000}"/>
    <cellStyle name="Bemærk! 2 4 6 3 2 2 4" xfId="41211" xr:uid="{00000000-0005-0000-0000-000044960000}"/>
    <cellStyle name="Bemærk! 2 4 6 3 3" xfId="7358" xr:uid="{00000000-0005-0000-0000-000045960000}"/>
    <cellStyle name="Bemærk! 2 4 6 3 3 2" xfId="14850" xr:uid="{00000000-0005-0000-0000-000046960000}"/>
    <cellStyle name="Bemærk! 2 4 6 3 3 2 2" xfId="31165" xr:uid="{00000000-0005-0000-0000-000047960000}"/>
    <cellStyle name="Bemærk! 2 4 6 3 3 2 3" xfId="46129" xr:uid="{00000000-0005-0000-0000-000048960000}"/>
    <cellStyle name="Bemærk! 2 4 6 3 3 3" xfId="24143" xr:uid="{00000000-0005-0000-0000-000049960000}"/>
    <cellStyle name="Bemærk! 2 4 6 3 3 4" xfId="39130" xr:uid="{00000000-0005-0000-0000-00004A960000}"/>
    <cellStyle name="Bemærk! 2 4 6 4" xfId="5589" xr:uid="{00000000-0005-0000-0000-00004B960000}"/>
    <cellStyle name="Bemærk! 2 4 6 4 2" xfId="8142" xr:uid="{00000000-0005-0000-0000-00004C960000}"/>
    <cellStyle name="Bemærk! 2 4 6 4 2 2" xfId="15630" xr:uid="{00000000-0005-0000-0000-00004D960000}"/>
    <cellStyle name="Bemærk! 2 4 6 4 2 2 2" xfId="31945" xr:uid="{00000000-0005-0000-0000-00004E960000}"/>
    <cellStyle name="Bemærk! 2 4 6 4 2 2 3" xfId="46909" xr:uid="{00000000-0005-0000-0000-00004F960000}"/>
    <cellStyle name="Bemærk! 2 4 6 4 2 3" xfId="24923" xr:uid="{00000000-0005-0000-0000-000050960000}"/>
    <cellStyle name="Bemærk! 2 4 6 4 2 4" xfId="39910" xr:uid="{00000000-0005-0000-0000-000051960000}"/>
    <cellStyle name="Bemærk! 2 4 7" xfId="5590" xr:uid="{00000000-0005-0000-0000-000052960000}"/>
    <cellStyle name="Bemærk! 2 4 7 2" xfId="5591" xr:uid="{00000000-0005-0000-0000-000053960000}"/>
    <cellStyle name="Bemærk! 2 4 7 2 2" xfId="8251" xr:uid="{00000000-0005-0000-0000-000054960000}"/>
    <cellStyle name="Bemærk! 2 4 7 2 2 2" xfId="15730" xr:uid="{00000000-0005-0000-0000-000055960000}"/>
    <cellStyle name="Bemærk! 2 4 7 2 2 2 2" xfId="32045" xr:uid="{00000000-0005-0000-0000-000056960000}"/>
    <cellStyle name="Bemærk! 2 4 7 2 2 2 3" xfId="47009" xr:uid="{00000000-0005-0000-0000-000057960000}"/>
    <cellStyle name="Bemærk! 2 4 7 2 2 3" xfId="25023" xr:uid="{00000000-0005-0000-0000-000058960000}"/>
    <cellStyle name="Bemærk! 2 4 7 2 2 4" xfId="40010" xr:uid="{00000000-0005-0000-0000-000059960000}"/>
    <cellStyle name="Bemærk! 2 4 8" xfId="5592" xr:uid="{00000000-0005-0000-0000-00005A960000}"/>
    <cellStyle name="Bemærk! 2 4 8 2" xfId="5593" xr:uid="{00000000-0005-0000-0000-00005B960000}"/>
    <cellStyle name="Bemærk! 2 4 8 2 2" xfId="9350" xr:uid="{00000000-0005-0000-0000-00005C960000}"/>
    <cellStyle name="Bemærk! 2 4 8 2 2 2" xfId="16810" xr:uid="{00000000-0005-0000-0000-00005D960000}"/>
    <cellStyle name="Bemærk! 2 4 8 2 2 2 2" xfId="33125" xr:uid="{00000000-0005-0000-0000-00005E960000}"/>
    <cellStyle name="Bemærk! 2 4 8 2 2 2 3" xfId="48089" xr:uid="{00000000-0005-0000-0000-00005F960000}"/>
    <cellStyle name="Bemærk! 2 4 8 2 2 3" xfId="26103" xr:uid="{00000000-0005-0000-0000-000060960000}"/>
    <cellStyle name="Bemærk! 2 4 8 2 2 4" xfId="41090" xr:uid="{00000000-0005-0000-0000-000061960000}"/>
    <cellStyle name="Bemærk! 2 4 8 3" xfId="6840" xr:uid="{00000000-0005-0000-0000-000062960000}"/>
    <cellStyle name="Bemærk! 2 4 8 3 2" xfId="14335" xr:uid="{00000000-0005-0000-0000-000063960000}"/>
    <cellStyle name="Bemærk! 2 4 8 3 2 2" xfId="30650" xr:uid="{00000000-0005-0000-0000-000064960000}"/>
    <cellStyle name="Bemærk! 2 4 8 3 2 3" xfId="45614" xr:uid="{00000000-0005-0000-0000-000065960000}"/>
    <cellStyle name="Bemærk! 2 4 8 3 3" xfId="23628" xr:uid="{00000000-0005-0000-0000-000066960000}"/>
    <cellStyle name="Bemærk! 2 4 8 3 4" xfId="38615" xr:uid="{00000000-0005-0000-0000-000067960000}"/>
    <cellStyle name="Bemærk! 2 4 9" xfId="5594" xr:uid="{00000000-0005-0000-0000-000068960000}"/>
    <cellStyle name="Bemærk! 2 4 9 2" xfId="7479" xr:uid="{00000000-0005-0000-0000-000069960000}"/>
    <cellStyle name="Bemærk! 2 4 9 2 2" xfId="14968" xr:uid="{00000000-0005-0000-0000-00006A960000}"/>
    <cellStyle name="Bemærk! 2 4 9 2 2 2" xfId="31283" xr:uid="{00000000-0005-0000-0000-00006B960000}"/>
    <cellStyle name="Bemærk! 2 4 9 2 2 3" xfId="46247" xr:uid="{00000000-0005-0000-0000-00006C960000}"/>
    <cellStyle name="Bemærk! 2 4 9 2 3" xfId="24261" xr:uid="{00000000-0005-0000-0000-00006D960000}"/>
    <cellStyle name="Bemærk! 2 4 9 2 4" xfId="39248" xr:uid="{00000000-0005-0000-0000-00006E960000}"/>
    <cellStyle name="Bemærk! 2 5" xfId="5595" xr:uid="{00000000-0005-0000-0000-00006F960000}"/>
    <cellStyle name="Bemærk! 2 5 2" xfId="5596" xr:uid="{00000000-0005-0000-0000-000070960000}"/>
    <cellStyle name="Bemærk! 2 5 2 2" xfId="5597" xr:uid="{00000000-0005-0000-0000-000071960000}"/>
    <cellStyle name="Bemærk! 2 5 2 2 2" xfId="8292" xr:uid="{00000000-0005-0000-0000-000072960000}"/>
    <cellStyle name="Bemærk! 2 5 2 2 2 2" xfId="15771" xr:uid="{00000000-0005-0000-0000-000073960000}"/>
    <cellStyle name="Bemærk! 2 5 2 2 2 2 2" xfId="32086" xr:uid="{00000000-0005-0000-0000-000074960000}"/>
    <cellStyle name="Bemærk! 2 5 2 2 2 2 3" xfId="47050" xr:uid="{00000000-0005-0000-0000-000075960000}"/>
    <cellStyle name="Bemærk! 2 5 2 2 2 3" xfId="25064" xr:uid="{00000000-0005-0000-0000-000076960000}"/>
    <cellStyle name="Bemærk! 2 5 2 2 2 4" xfId="40051" xr:uid="{00000000-0005-0000-0000-000077960000}"/>
    <cellStyle name="Bemærk! 2 5 3" xfId="5598" xr:uid="{00000000-0005-0000-0000-000078960000}"/>
    <cellStyle name="Bemærk! 2 5 3 2" xfId="5599" xr:uid="{00000000-0005-0000-0000-000079960000}"/>
    <cellStyle name="Bemærk! 2 5 3 2 2" xfId="9396" xr:uid="{00000000-0005-0000-0000-00007A960000}"/>
    <cellStyle name="Bemærk! 2 5 3 2 2 2" xfId="16854" xr:uid="{00000000-0005-0000-0000-00007B960000}"/>
    <cellStyle name="Bemærk! 2 5 3 2 2 2 2" xfId="33169" xr:uid="{00000000-0005-0000-0000-00007C960000}"/>
    <cellStyle name="Bemærk! 2 5 3 2 2 2 3" xfId="48133" xr:uid="{00000000-0005-0000-0000-00007D960000}"/>
    <cellStyle name="Bemærk! 2 5 3 2 2 3" xfId="26147" xr:uid="{00000000-0005-0000-0000-00007E960000}"/>
    <cellStyle name="Bemærk! 2 5 3 2 2 4" xfId="41134" xr:uid="{00000000-0005-0000-0000-00007F960000}"/>
    <cellStyle name="Bemærk! 2 5 3 3" xfId="6873" xr:uid="{00000000-0005-0000-0000-000080960000}"/>
    <cellStyle name="Bemærk! 2 5 3 3 2" xfId="14368" xr:uid="{00000000-0005-0000-0000-000081960000}"/>
    <cellStyle name="Bemærk! 2 5 3 3 2 2" xfId="30683" xr:uid="{00000000-0005-0000-0000-000082960000}"/>
    <cellStyle name="Bemærk! 2 5 3 3 2 3" xfId="45647" xr:uid="{00000000-0005-0000-0000-000083960000}"/>
    <cellStyle name="Bemærk! 2 5 3 3 3" xfId="23661" xr:uid="{00000000-0005-0000-0000-000084960000}"/>
    <cellStyle name="Bemærk! 2 5 3 3 4" xfId="38648" xr:uid="{00000000-0005-0000-0000-000085960000}"/>
    <cellStyle name="Bemærk! 2 5 4" xfId="5600" xr:uid="{00000000-0005-0000-0000-000086960000}"/>
    <cellStyle name="Bemærk! 2 5 4 2" xfId="7522" xr:uid="{00000000-0005-0000-0000-000087960000}"/>
    <cellStyle name="Bemærk! 2 5 4 2 2" xfId="15011" xr:uid="{00000000-0005-0000-0000-000088960000}"/>
    <cellStyle name="Bemærk! 2 5 4 2 2 2" xfId="31326" xr:uid="{00000000-0005-0000-0000-000089960000}"/>
    <cellStyle name="Bemærk! 2 5 4 2 2 3" xfId="46290" xr:uid="{00000000-0005-0000-0000-00008A960000}"/>
    <cellStyle name="Bemærk! 2 5 4 2 3" xfId="24304" xr:uid="{00000000-0005-0000-0000-00008B960000}"/>
    <cellStyle name="Bemærk! 2 5 4 2 4" xfId="39291" xr:uid="{00000000-0005-0000-0000-00008C960000}"/>
    <cellStyle name="Bemærk! 2 6" xfId="5601" xr:uid="{00000000-0005-0000-0000-00008D960000}"/>
    <cellStyle name="Bemærk! 2 6 2" xfId="5602" xr:uid="{00000000-0005-0000-0000-00008E960000}"/>
    <cellStyle name="Bemærk! 2 6 2 2" xfId="5603" xr:uid="{00000000-0005-0000-0000-00008F960000}"/>
    <cellStyle name="Bemærk! 2 6 2 2 2" xfId="8506" xr:uid="{00000000-0005-0000-0000-000090960000}"/>
    <cellStyle name="Bemærk! 2 6 2 2 2 2" xfId="15985" xr:uid="{00000000-0005-0000-0000-000091960000}"/>
    <cellStyle name="Bemærk! 2 6 2 2 2 2 2" xfId="32300" xr:uid="{00000000-0005-0000-0000-000092960000}"/>
    <cellStyle name="Bemærk! 2 6 2 2 2 2 3" xfId="47264" xr:uid="{00000000-0005-0000-0000-000093960000}"/>
    <cellStyle name="Bemærk! 2 6 2 2 2 3" xfId="25278" xr:uid="{00000000-0005-0000-0000-000094960000}"/>
    <cellStyle name="Bemærk! 2 6 2 2 2 4" xfId="40265" xr:uid="{00000000-0005-0000-0000-000095960000}"/>
    <cellStyle name="Bemærk! 2 6 3" xfId="5604" xr:uid="{00000000-0005-0000-0000-000096960000}"/>
    <cellStyle name="Bemærk! 2 6 3 2" xfId="5605" xr:uid="{00000000-0005-0000-0000-000097960000}"/>
    <cellStyle name="Bemærk! 2 6 3 2 2" xfId="9114" xr:uid="{00000000-0005-0000-0000-000098960000}"/>
    <cellStyle name="Bemærk! 2 6 3 2 2 2" xfId="16584" xr:uid="{00000000-0005-0000-0000-000099960000}"/>
    <cellStyle name="Bemærk! 2 6 3 2 2 2 2" xfId="32899" xr:uid="{00000000-0005-0000-0000-00009A960000}"/>
    <cellStyle name="Bemærk! 2 6 3 2 2 2 3" xfId="47863" xr:uid="{00000000-0005-0000-0000-00009B960000}"/>
    <cellStyle name="Bemærk! 2 6 3 2 2 3" xfId="25877" xr:uid="{00000000-0005-0000-0000-00009C960000}"/>
    <cellStyle name="Bemærk! 2 6 3 2 2 4" xfId="40864" xr:uid="{00000000-0005-0000-0000-00009D960000}"/>
    <cellStyle name="Bemærk! 2 6 3 3" xfId="7055" xr:uid="{00000000-0005-0000-0000-00009E960000}"/>
    <cellStyle name="Bemærk! 2 6 3 3 2" xfId="14547" xr:uid="{00000000-0005-0000-0000-00009F960000}"/>
    <cellStyle name="Bemærk! 2 6 3 3 2 2" xfId="30862" xr:uid="{00000000-0005-0000-0000-0000A0960000}"/>
    <cellStyle name="Bemærk! 2 6 3 3 2 3" xfId="45826" xr:uid="{00000000-0005-0000-0000-0000A1960000}"/>
    <cellStyle name="Bemærk! 2 6 3 3 3" xfId="23840" xr:uid="{00000000-0005-0000-0000-0000A2960000}"/>
    <cellStyle name="Bemærk! 2 6 3 3 4" xfId="38827" xr:uid="{00000000-0005-0000-0000-0000A3960000}"/>
    <cellStyle name="Bemærk! 2 6 4" xfId="5606" xr:uid="{00000000-0005-0000-0000-0000A4960000}"/>
    <cellStyle name="Bemærk! 2 6 4 2" xfId="7737" xr:uid="{00000000-0005-0000-0000-0000A5960000}"/>
    <cellStyle name="Bemærk! 2 6 4 2 2" xfId="15226" xr:uid="{00000000-0005-0000-0000-0000A6960000}"/>
    <cellStyle name="Bemærk! 2 6 4 2 2 2" xfId="31541" xr:uid="{00000000-0005-0000-0000-0000A7960000}"/>
    <cellStyle name="Bemærk! 2 6 4 2 2 3" xfId="46505" xr:uid="{00000000-0005-0000-0000-0000A8960000}"/>
    <cellStyle name="Bemærk! 2 6 4 2 3" xfId="24519" xr:uid="{00000000-0005-0000-0000-0000A9960000}"/>
    <cellStyle name="Bemærk! 2 6 4 2 4" xfId="39506" xr:uid="{00000000-0005-0000-0000-0000AA960000}"/>
    <cellStyle name="Bemærk! 2 7" xfId="5607" xr:uid="{00000000-0005-0000-0000-0000AB960000}"/>
    <cellStyle name="Bemærk! 2 7 2" xfId="5608" xr:uid="{00000000-0005-0000-0000-0000AC960000}"/>
    <cellStyle name="Bemærk! 2 7 2 2" xfId="5609" xr:uid="{00000000-0005-0000-0000-0000AD960000}"/>
    <cellStyle name="Bemærk! 2 7 2 2 2" xfId="8530" xr:uid="{00000000-0005-0000-0000-0000AE960000}"/>
    <cellStyle name="Bemærk! 2 7 2 2 2 2" xfId="16009" xr:uid="{00000000-0005-0000-0000-0000AF960000}"/>
    <cellStyle name="Bemærk! 2 7 2 2 2 2 2" xfId="32324" xr:uid="{00000000-0005-0000-0000-0000B0960000}"/>
    <cellStyle name="Bemærk! 2 7 2 2 2 2 3" xfId="47288" xr:uid="{00000000-0005-0000-0000-0000B1960000}"/>
    <cellStyle name="Bemærk! 2 7 2 2 2 3" xfId="25302" xr:uid="{00000000-0005-0000-0000-0000B2960000}"/>
    <cellStyle name="Bemærk! 2 7 2 2 2 4" xfId="40289" xr:uid="{00000000-0005-0000-0000-0000B3960000}"/>
    <cellStyle name="Bemærk! 2 7 3" xfId="5610" xr:uid="{00000000-0005-0000-0000-0000B4960000}"/>
    <cellStyle name="Bemærk! 2 7 3 2" xfId="5611" xr:uid="{00000000-0005-0000-0000-0000B5960000}"/>
    <cellStyle name="Bemærk! 2 7 3 2 2" xfId="9419" xr:uid="{00000000-0005-0000-0000-0000B6960000}"/>
    <cellStyle name="Bemærk! 2 7 3 2 2 2" xfId="16876" xr:uid="{00000000-0005-0000-0000-0000B7960000}"/>
    <cellStyle name="Bemærk! 2 7 3 2 2 2 2" xfId="33191" xr:uid="{00000000-0005-0000-0000-0000B8960000}"/>
    <cellStyle name="Bemærk! 2 7 3 2 2 2 3" xfId="48155" xr:uid="{00000000-0005-0000-0000-0000B9960000}"/>
    <cellStyle name="Bemærk! 2 7 3 2 2 3" xfId="26169" xr:uid="{00000000-0005-0000-0000-0000BA960000}"/>
    <cellStyle name="Bemærk! 2 7 3 2 2 4" xfId="41156" xr:uid="{00000000-0005-0000-0000-0000BB960000}"/>
    <cellStyle name="Bemærk! 2 7 3 3" xfId="7075" xr:uid="{00000000-0005-0000-0000-0000BC960000}"/>
    <cellStyle name="Bemærk! 2 7 3 3 2" xfId="14567" xr:uid="{00000000-0005-0000-0000-0000BD960000}"/>
    <cellStyle name="Bemærk! 2 7 3 3 2 2" xfId="30882" xr:uid="{00000000-0005-0000-0000-0000BE960000}"/>
    <cellStyle name="Bemærk! 2 7 3 3 2 3" xfId="45846" xr:uid="{00000000-0005-0000-0000-0000BF960000}"/>
    <cellStyle name="Bemærk! 2 7 3 3 3" xfId="23860" xr:uid="{00000000-0005-0000-0000-0000C0960000}"/>
    <cellStyle name="Bemærk! 2 7 3 3 4" xfId="38847" xr:uid="{00000000-0005-0000-0000-0000C1960000}"/>
    <cellStyle name="Bemærk! 2 7 4" xfId="5612" xr:uid="{00000000-0005-0000-0000-0000C2960000}"/>
    <cellStyle name="Bemærk! 2 7 4 2" xfId="7806" xr:uid="{00000000-0005-0000-0000-0000C3960000}"/>
    <cellStyle name="Bemærk! 2 7 4 2 2" xfId="15294" xr:uid="{00000000-0005-0000-0000-0000C4960000}"/>
    <cellStyle name="Bemærk! 2 7 4 2 2 2" xfId="31609" xr:uid="{00000000-0005-0000-0000-0000C5960000}"/>
    <cellStyle name="Bemærk! 2 7 4 2 2 3" xfId="46573" xr:uid="{00000000-0005-0000-0000-0000C6960000}"/>
    <cellStyle name="Bemærk! 2 7 4 2 3" xfId="24587" xr:uid="{00000000-0005-0000-0000-0000C7960000}"/>
    <cellStyle name="Bemærk! 2 7 4 2 4" xfId="39574" xr:uid="{00000000-0005-0000-0000-0000C8960000}"/>
    <cellStyle name="Bemærk! 2 8" xfId="5613" xr:uid="{00000000-0005-0000-0000-0000C9960000}"/>
    <cellStyle name="Bemærk! 2 8 2" xfId="5614" xr:uid="{00000000-0005-0000-0000-0000CA960000}"/>
    <cellStyle name="Bemærk! 2 8 2 2" xfId="5615" xr:uid="{00000000-0005-0000-0000-0000CB960000}"/>
    <cellStyle name="Bemærk! 2 8 2 2 2" xfId="8647" xr:uid="{00000000-0005-0000-0000-0000CC960000}"/>
    <cellStyle name="Bemærk! 2 8 2 2 2 2" xfId="16126" xr:uid="{00000000-0005-0000-0000-0000CD960000}"/>
    <cellStyle name="Bemærk! 2 8 2 2 2 2 2" xfId="32441" xr:uid="{00000000-0005-0000-0000-0000CE960000}"/>
    <cellStyle name="Bemærk! 2 8 2 2 2 2 3" xfId="47405" xr:uid="{00000000-0005-0000-0000-0000CF960000}"/>
    <cellStyle name="Bemærk! 2 8 2 2 2 3" xfId="25419" xr:uid="{00000000-0005-0000-0000-0000D0960000}"/>
    <cellStyle name="Bemærk! 2 8 2 2 2 4" xfId="40406" xr:uid="{00000000-0005-0000-0000-0000D1960000}"/>
    <cellStyle name="Bemærk! 2 8 3" xfId="5616" xr:uid="{00000000-0005-0000-0000-0000D2960000}"/>
    <cellStyle name="Bemærk! 2 8 3 2" xfId="5617" xr:uid="{00000000-0005-0000-0000-0000D3960000}"/>
    <cellStyle name="Bemærk! 2 8 3 2 2" xfId="9381" xr:uid="{00000000-0005-0000-0000-0000D4960000}"/>
    <cellStyle name="Bemærk! 2 8 3 2 2 2" xfId="16839" xr:uid="{00000000-0005-0000-0000-0000D5960000}"/>
    <cellStyle name="Bemærk! 2 8 3 2 2 2 2" xfId="33154" xr:uid="{00000000-0005-0000-0000-0000D6960000}"/>
    <cellStyle name="Bemærk! 2 8 3 2 2 2 3" xfId="48118" xr:uid="{00000000-0005-0000-0000-0000D7960000}"/>
    <cellStyle name="Bemærk! 2 8 3 2 2 3" xfId="26132" xr:uid="{00000000-0005-0000-0000-0000D8960000}"/>
    <cellStyle name="Bemærk! 2 8 3 2 2 4" xfId="41119" xr:uid="{00000000-0005-0000-0000-0000D9960000}"/>
    <cellStyle name="Bemærk! 2 8 3 3" xfId="7174" xr:uid="{00000000-0005-0000-0000-0000DA960000}"/>
    <cellStyle name="Bemærk! 2 8 3 3 2" xfId="14666" xr:uid="{00000000-0005-0000-0000-0000DB960000}"/>
    <cellStyle name="Bemærk! 2 8 3 3 2 2" xfId="30981" xr:uid="{00000000-0005-0000-0000-0000DC960000}"/>
    <cellStyle name="Bemærk! 2 8 3 3 2 3" xfId="45945" xr:uid="{00000000-0005-0000-0000-0000DD960000}"/>
    <cellStyle name="Bemærk! 2 8 3 3 3" xfId="23959" xr:uid="{00000000-0005-0000-0000-0000DE960000}"/>
    <cellStyle name="Bemærk! 2 8 3 3 4" xfId="38946" xr:uid="{00000000-0005-0000-0000-0000DF960000}"/>
    <cellStyle name="Bemærk! 2 8 4" xfId="5618" xr:uid="{00000000-0005-0000-0000-0000E0960000}"/>
    <cellStyle name="Bemærk! 2 8 4 2" xfId="7923" xr:uid="{00000000-0005-0000-0000-0000E1960000}"/>
    <cellStyle name="Bemærk! 2 8 4 2 2" xfId="15411" xr:uid="{00000000-0005-0000-0000-0000E2960000}"/>
    <cellStyle name="Bemærk! 2 8 4 2 2 2" xfId="31726" xr:uid="{00000000-0005-0000-0000-0000E3960000}"/>
    <cellStyle name="Bemærk! 2 8 4 2 2 3" xfId="46690" xr:uid="{00000000-0005-0000-0000-0000E4960000}"/>
    <cellStyle name="Bemærk! 2 8 4 2 3" xfId="24704" xr:uid="{00000000-0005-0000-0000-0000E5960000}"/>
    <cellStyle name="Bemærk! 2 8 4 2 4" xfId="39691" xr:uid="{00000000-0005-0000-0000-0000E6960000}"/>
    <cellStyle name="Bemærk! 2 9" xfId="5619" xr:uid="{00000000-0005-0000-0000-0000E7960000}"/>
    <cellStyle name="Bemærk! 2 9 2" xfId="5620" xr:uid="{00000000-0005-0000-0000-0000E8960000}"/>
    <cellStyle name="Bemærk! 2 9 2 2" xfId="5621" xr:uid="{00000000-0005-0000-0000-0000E9960000}"/>
    <cellStyle name="Bemærk! 2 9 2 2 2" xfId="8860" xr:uid="{00000000-0005-0000-0000-0000EA960000}"/>
    <cellStyle name="Bemærk! 2 9 2 2 2 2" xfId="16339" xr:uid="{00000000-0005-0000-0000-0000EB960000}"/>
    <cellStyle name="Bemærk! 2 9 2 2 2 2 2" xfId="32654" xr:uid="{00000000-0005-0000-0000-0000EC960000}"/>
    <cellStyle name="Bemærk! 2 9 2 2 2 2 3" xfId="47618" xr:uid="{00000000-0005-0000-0000-0000ED960000}"/>
    <cellStyle name="Bemærk! 2 9 2 2 2 3" xfId="25632" xr:uid="{00000000-0005-0000-0000-0000EE960000}"/>
    <cellStyle name="Bemærk! 2 9 2 2 2 4" xfId="40619" xr:uid="{00000000-0005-0000-0000-0000EF960000}"/>
    <cellStyle name="Bemærk! 2 9 3" xfId="5622" xr:uid="{00000000-0005-0000-0000-0000F0960000}"/>
    <cellStyle name="Bemærk! 2 9 3 2" xfId="5623" xr:uid="{00000000-0005-0000-0000-0000F1960000}"/>
    <cellStyle name="Bemærk! 2 9 3 2 2" xfId="9472" xr:uid="{00000000-0005-0000-0000-0000F2960000}"/>
    <cellStyle name="Bemærk! 2 9 3 2 2 2" xfId="16926" xr:uid="{00000000-0005-0000-0000-0000F3960000}"/>
    <cellStyle name="Bemærk! 2 9 3 2 2 2 2" xfId="33241" xr:uid="{00000000-0005-0000-0000-0000F4960000}"/>
    <cellStyle name="Bemærk! 2 9 3 2 2 2 3" xfId="48205" xr:uid="{00000000-0005-0000-0000-0000F5960000}"/>
    <cellStyle name="Bemærk! 2 9 3 2 2 3" xfId="26219" xr:uid="{00000000-0005-0000-0000-0000F6960000}"/>
    <cellStyle name="Bemærk! 2 9 3 2 2 4" xfId="41206" xr:uid="{00000000-0005-0000-0000-0000F7960000}"/>
    <cellStyle name="Bemærk! 2 9 3 3" xfId="7353" xr:uid="{00000000-0005-0000-0000-0000F8960000}"/>
    <cellStyle name="Bemærk! 2 9 3 3 2" xfId="14845" xr:uid="{00000000-0005-0000-0000-0000F9960000}"/>
    <cellStyle name="Bemærk! 2 9 3 3 2 2" xfId="31160" xr:uid="{00000000-0005-0000-0000-0000FA960000}"/>
    <cellStyle name="Bemærk! 2 9 3 3 2 3" xfId="46124" xr:uid="{00000000-0005-0000-0000-0000FB960000}"/>
    <cellStyle name="Bemærk! 2 9 3 3 3" xfId="24138" xr:uid="{00000000-0005-0000-0000-0000FC960000}"/>
    <cellStyle name="Bemærk! 2 9 3 3 4" xfId="39125" xr:uid="{00000000-0005-0000-0000-0000FD960000}"/>
    <cellStyle name="Bemærk! 2 9 4" xfId="5624" xr:uid="{00000000-0005-0000-0000-0000FE960000}"/>
    <cellStyle name="Bemærk! 2 9 4 2" xfId="8137" xr:uid="{00000000-0005-0000-0000-0000FF960000}"/>
    <cellStyle name="Bemærk! 2 9 4 2 2" xfId="15625" xr:uid="{00000000-0005-0000-0000-000000970000}"/>
    <cellStyle name="Bemærk! 2 9 4 2 2 2" xfId="31940" xr:uid="{00000000-0005-0000-0000-000001970000}"/>
    <cellStyle name="Bemærk! 2 9 4 2 2 3" xfId="46904" xr:uid="{00000000-0005-0000-0000-000002970000}"/>
    <cellStyle name="Bemærk! 2 9 4 2 3" xfId="24918" xr:uid="{00000000-0005-0000-0000-000003970000}"/>
    <cellStyle name="Bemærk! 2 9 4 2 4" xfId="39905" xr:uid="{00000000-0005-0000-0000-000004970000}"/>
    <cellStyle name="Bemærk! 3" xfId="5625" xr:uid="{00000000-0005-0000-0000-000005970000}"/>
    <cellStyle name="Bemærk! 3 10" xfId="5626" xr:uid="{00000000-0005-0000-0000-000006970000}"/>
    <cellStyle name="Bemærk! 3 10 2" xfId="5627" xr:uid="{00000000-0005-0000-0000-000007970000}"/>
    <cellStyle name="Bemærk! 3 10 2 2" xfId="9143" xr:uid="{00000000-0005-0000-0000-000008970000}"/>
    <cellStyle name="Bemærk! 3 10 2 2 2" xfId="16612" xr:uid="{00000000-0005-0000-0000-000009970000}"/>
    <cellStyle name="Bemærk! 3 10 2 2 2 2" xfId="32927" xr:uid="{00000000-0005-0000-0000-00000A970000}"/>
    <cellStyle name="Bemærk! 3 10 2 2 2 3" xfId="47891" xr:uid="{00000000-0005-0000-0000-00000B970000}"/>
    <cellStyle name="Bemærk! 3 10 2 2 3" xfId="25905" xr:uid="{00000000-0005-0000-0000-00000C970000}"/>
    <cellStyle name="Bemærk! 3 10 2 2 4" xfId="40892" xr:uid="{00000000-0005-0000-0000-00000D970000}"/>
    <cellStyle name="Bemærk! 3 10 3" xfId="6775" xr:uid="{00000000-0005-0000-0000-00000E970000}"/>
    <cellStyle name="Bemærk! 3 10 3 2" xfId="14270" xr:uid="{00000000-0005-0000-0000-00000F970000}"/>
    <cellStyle name="Bemærk! 3 10 3 2 2" xfId="30585" xr:uid="{00000000-0005-0000-0000-000010970000}"/>
    <cellStyle name="Bemærk! 3 10 3 2 3" xfId="45549" xr:uid="{00000000-0005-0000-0000-000011970000}"/>
    <cellStyle name="Bemærk! 3 10 3 3" xfId="23563" xr:uid="{00000000-0005-0000-0000-000012970000}"/>
    <cellStyle name="Bemærk! 3 10 3 4" xfId="38550" xr:uid="{00000000-0005-0000-0000-000013970000}"/>
    <cellStyle name="Bemærk! 3 11" xfId="5628" xr:uid="{00000000-0005-0000-0000-000014970000}"/>
    <cellStyle name="Bemærk! 3 11 2" xfId="7399" xr:uid="{00000000-0005-0000-0000-000015970000}"/>
    <cellStyle name="Bemærk! 3 11 2 2" xfId="14889" xr:uid="{00000000-0005-0000-0000-000016970000}"/>
    <cellStyle name="Bemærk! 3 11 2 2 2" xfId="31204" xr:uid="{00000000-0005-0000-0000-000017970000}"/>
    <cellStyle name="Bemærk! 3 11 2 2 3" xfId="46168" xr:uid="{00000000-0005-0000-0000-000018970000}"/>
    <cellStyle name="Bemærk! 3 11 2 3" xfId="24182" xr:uid="{00000000-0005-0000-0000-000019970000}"/>
    <cellStyle name="Bemærk! 3 11 2 4" xfId="39169" xr:uid="{00000000-0005-0000-0000-00001A970000}"/>
    <cellStyle name="Bemærk! 3 2" xfId="5629" xr:uid="{00000000-0005-0000-0000-00001B970000}"/>
    <cellStyle name="Bemærk! 3 2 2" xfId="5630" xr:uid="{00000000-0005-0000-0000-00001C970000}"/>
    <cellStyle name="Bemærk! 3 2 2 2" xfId="5631" xr:uid="{00000000-0005-0000-0000-00001D970000}"/>
    <cellStyle name="Bemærk! 3 2 2 2 2" xfId="5632" xr:uid="{00000000-0005-0000-0000-00001E970000}"/>
    <cellStyle name="Bemærk! 3 2 2 2 2 2" xfId="8332" xr:uid="{00000000-0005-0000-0000-00001F970000}"/>
    <cellStyle name="Bemærk! 3 2 2 2 2 2 2" xfId="15811" xr:uid="{00000000-0005-0000-0000-000020970000}"/>
    <cellStyle name="Bemærk! 3 2 2 2 2 2 2 2" xfId="32126" xr:uid="{00000000-0005-0000-0000-000021970000}"/>
    <cellStyle name="Bemærk! 3 2 2 2 2 2 2 3" xfId="47090" xr:uid="{00000000-0005-0000-0000-000022970000}"/>
    <cellStyle name="Bemærk! 3 2 2 2 2 2 3" xfId="25104" xr:uid="{00000000-0005-0000-0000-000023970000}"/>
    <cellStyle name="Bemærk! 3 2 2 2 2 2 4" xfId="40091" xr:uid="{00000000-0005-0000-0000-000024970000}"/>
    <cellStyle name="Bemærk! 3 2 2 3" xfId="5633" xr:uid="{00000000-0005-0000-0000-000025970000}"/>
    <cellStyle name="Bemærk! 3 2 2 3 2" xfId="5634" xr:uid="{00000000-0005-0000-0000-000026970000}"/>
    <cellStyle name="Bemærk! 3 2 2 3 2 2" xfId="9420" xr:uid="{00000000-0005-0000-0000-000027970000}"/>
    <cellStyle name="Bemærk! 3 2 2 3 2 2 2" xfId="16877" xr:uid="{00000000-0005-0000-0000-000028970000}"/>
    <cellStyle name="Bemærk! 3 2 2 3 2 2 2 2" xfId="33192" xr:uid="{00000000-0005-0000-0000-000029970000}"/>
    <cellStyle name="Bemærk! 3 2 2 3 2 2 2 3" xfId="48156" xr:uid="{00000000-0005-0000-0000-00002A970000}"/>
    <cellStyle name="Bemærk! 3 2 2 3 2 2 3" xfId="26170" xr:uid="{00000000-0005-0000-0000-00002B970000}"/>
    <cellStyle name="Bemærk! 3 2 2 3 2 2 4" xfId="41157" xr:uid="{00000000-0005-0000-0000-00002C970000}"/>
    <cellStyle name="Bemærk! 3 2 2 3 3" xfId="6907" xr:uid="{00000000-0005-0000-0000-00002D970000}"/>
    <cellStyle name="Bemærk! 3 2 2 3 3 2" xfId="14402" xr:uid="{00000000-0005-0000-0000-00002E970000}"/>
    <cellStyle name="Bemærk! 3 2 2 3 3 2 2" xfId="30717" xr:uid="{00000000-0005-0000-0000-00002F970000}"/>
    <cellStyle name="Bemærk! 3 2 2 3 3 2 3" xfId="45681" xr:uid="{00000000-0005-0000-0000-000030970000}"/>
    <cellStyle name="Bemærk! 3 2 2 3 3 3" xfId="23695" xr:uid="{00000000-0005-0000-0000-000031970000}"/>
    <cellStyle name="Bemærk! 3 2 2 3 3 4" xfId="38682" xr:uid="{00000000-0005-0000-0000-000032970000}"/>
    <cellStyle name="Bemærk! 3 2 2 4" xfId="5635" xr:uid="{00000000-0005-0000-0000-000033970000}"/>
    <cellStyle name="Bemærk! 3 2 2 4 2" xfId="7562" xr:uid="{00000000-0005-0000-0000-000034970000}"/>
    <cellStyle name="Bemærk! 3 2 2 4 2 2" xfId="15051" xr:uid="{00000000-0005-0000-0000-000035970000}"/>
    <cellStyle name="Bemærk! 3 2 2 4 2 2 2" xfId="31366" xr:uid="{00000000-0005-0000-0000-000036970000}"/>
    <cellStyle name="Bemærk! 3 2 2 4 2 2 3" xfId="46330" xr:uid="{00000000-0005-0000-0000-000037970000}"/>
    <cellStyle name="Bemærk! 3 2 2 4 2 3" xfId="24344" xr:uid="{00000000-0005-0000-0000-000038970000}"/>
    <cellStyle name="Bemærk! 3 2 2 4 2 4" xfId="39331" xr:uid="{00000000-0005-0000-0000-000039970000}"/>
    <cellStyle name="Bemærk! 3 2 3" xfId="5636" xr:uid="{00000000-0005-0000-0000-00003A970000}"/>
    <cellStyle name="Bemærk! 3 2 3 2" xfId="5637" xr:uid="{00000000-0005-0000-0000-00003B970000}"/>
    <cellStyle name="Bemærk! 3 2 3 2 2" xfId="5638" xr:uid="{00000000-0005-0000-0000-00003C970000}"/>
    <cellStyle name="Bemærk! 3 2 3 2 2 2" xfId="8513" xr:uid="{00000000-0005-0000-0000-00003D970000}"/>
    <cellStyle name="Bemærk! 3 2 3 2 2 2 2" xfId="15992" xr:uid="{00000000-0005-0000-0000-00003E970000}"/>
    <cellStyle name="Bemærk! 3 2 3 2 2 2 2 2" xfId="32307" xr:uid="{00000000-0005-0000-0000-00003F970000}"/>
    <cellStyle name="Bemærk! 3 2 3 2 2 2 2 3" xfId="47271" xr:uid="{00000000-0005-0000-0000-000040970000}"/>
    <cellStyle name="Bemærk! 3 2 3 2 2 2 3" xfId="25285" xr:uid="{00000000-0005-0000-0000-000041970000}"/>
    <cellStyle name="Bemærk! 3 2 3 2 2 2 4" xfId="40272" xr:uid="{00000000-0005-0000-0000-000042970000}"/>
    <cellStyle name="Bemærk! 3 2 3 3" xfId="5639" xr:uid="{00000000-0005-0000-0000-000043970000}"/>
    <cellStyle name="Bemærk! 3 2 3 3 2" xfId="5640" xr:uid="{00000000-0005-0000-0000-000044970000}"/>
    <cellStyle name="Bemærk! 3 2 3 3 2 2" xfId="7372" xr:uid="{00000000-0005-0000-0000-000045970000}"/>
    <cellStyle name="Bemærk! 3 2 3 3 2 2 2" xfId="14863" xr:uid="{00000000-0005-0000-0000-000046970000}"/>
    <cellStyle name="Bemærk! 3 2 3 3 2 2 2 2" xfId="31178" xr:uid="{00000000-0005-0000-0000-000047970000}"/>
    <cellStyle name="Bemærk! 3 2 3 3 2 2 2 3" xfId="46142" xr:uid="{00000000-0005-0000-0000-000048970000}"/>
    <cellStyle name="Bemærk! 3 2 3 3 2 2 3" xfId="24156" xr:uid="{00000000-0005-0000-0000-000049970000}"/>
    <cellStyle name="Bemærk! 3 2 3 3 2 2 4" xfId="39143" xr:uid="{00000000-0005-0000-0000-00004A970000}"/>
    <cellStyle name="Bemærk! 3 2 3 3 3" xfId="7062" xr:uid="{00000000-0005-0000-0000-00004B970000}"/>
    <cellStyle name="Bemærk! 3 2 3 3 3 2" xfId="14554" xr:uid="{00000000-0005-0000-0000-00004C970000}"/>
    <cellStyle name="Bemærk! 3 2 3 3 3 2 2" xfId="30869" xr:uid="{00000000-0005-0000-0000-00004D970000}"/>
    <cellStyle name="Bemærk! 3 2 3 3 3 2 3" xfId="45833" xr:uid="{00000000-0005-0000-0000-00004E970000}"/>
    <cellStyle name="Bemærk! 3 2 3 3 3 3" xfId="23847" xr:uid="{00000000-0005-0000-0000-00004F970000}"/>
    <cellStyle name="Bemærk! 3 2 3 3 3 4" xfId="38834" xr:uid="{00000000-0005-0000-0000-000050970000}"/>
    <cellStyle name="Bemærk! 3 2 3 4" xfId="5641" xr:uid="{00000000-0005-0000-0000-000051970000}"/>
    <cellStyle name="Bemærk! 3 2 3 4 2" xfId="7744" xr:uid="{00000000-0005-0000-0000-000052970000}"/>
    <cellStyle name="Bemærk! 3 2 3 4 2 2" xfId="15233" xr:uid="{00000000-0005-0000-0000-000053970000}"/>
    <cellStyle name="Bemærk! 3 2 3 4 2 2 2" xfId="31548" xr:uid="{00000000-0005-0000-0000-000054970000}"/>
    <cellStyle name="Bemærk! 3 2 3 4 2 2 3" xfId="46512" xr:uid="{00000000-0005-0000-0000-000055970000}"/>
    <cellStyle name="Bemærk! 3 2 3 4 2 3" xfId="24526" xr:uid="{00000000-0005-0000-0000-000056970000}"/>
    <cellStyle name="Bemærk! 3 2 3 4 2 4" xfId="39513" xr:uid="{00000000-0005-0000-0000-000057970000}"/>
    <cellStyle name="Bemærk! 3 2 4" xfId="5642" xr:uid="{00000000-0005-0000-0000-000058970000}"/>
    <cellStyle name="Bemærk! 3 2 4 2" xfId="5643" xr:uid="{00000000-0005-0000-0000-000059970000}"/>
    <cellStyle name="Bemærk! 3 2 4 2 2" xfId="5644" xr:uid="{00000000-0005-0000-0000-00005A970000}"/>
    <cellStyle name="Bemærk! 3 2 4 2 2 2" xfId="8570" xr:uid="{00000000-0005-0000-0000-00005B970000}"/>
    <cellStyle name="Bemærk! 3 2 4 2 2 2 2" xfId="16049" xr:uid="{00000000-0005-0000-0000-00005C970000}"/>
    <cellStyle name="Bemærk! 3 2 4 2 2 2 2 2" xfId="32364" xr:uid="{00000000-0005-0000-0000-00005D970000}"/>
    <cellStyle name="Bemærk! 3 2 4 2 2 2 2 3" xfId="47328" xr:uid="{00000000-0005-0000-0000-00005E970000}"/>
    <cellStyle name="Bemærk! 3 2 4 2 2 2 3" xfId="25342" xr:uid="{00000000-0005-0000-0000-00005F970000}"/>
    <cellStyle name="Bemærk! 3 2 4 2 2 2 4" xfId="40329" xr:uid="{00000000-0005-0000-0000-000060970000}"/>
    <cellStyle name="Bemærk! 3 2 4 3" xfId="5645" xr:uid="{00000000-0005-0000-0000-000061970000}"/>
    <cellStyle name="Bemærk! 3 2 4 3 2" xfId="5646" xr:uid="{00000000-0005-0000-0000-000062970000}"/>
    <cellStyle name="Bemærk! 3 2 4 3 2 2" xfId="8903" xr:uid="{00000000-0005-0000-0000-000063970000}"/>
    <cellStyle name="Bemærk! 3 2 4 3 2 2 2" xfId="16378" xr:uid="{00000000-0005-0000-0000-000064970000}"/>
    <cellStyle name="Bemærk! 3 2 4 3 2 2 2 2" xfId="32693" xr:uid="{00000000-0005-0000-0000-000065970000}"/>
    <cellStyle name="Bemærk! 3 2 4 3 2 2 2 3" xfId="47657" xr:uid="{00000000-0005-0000-0000-000066970000}"/>
    <cellStyle name="Bemærk! 3 2 4 3 2 2 3" xfId="25671" xr:uid="{00000000-0005-0000-0000-000067970000}"/>
    <cellStyle name="Bemærk! 3 2 4 3 2 2 4" xfId="40658" xr:uid="{00000000-0005-0000-0000-000068970000}"/>
    <cellStyle name="Bemærk! 3 2 4 3 3" xfId="7109" xr:uid="{00000000-0005-0000-0000-000069970000}"/>
    <cellStyle name="Bemærk! 3 2 4 3 3 2" xfId="14601" xr:uid="{00000000-0005-0000-0000-00006A970000}"/>
    <cellStyle name="Bemærk! 3 2 4 3 3 2 2" xfId="30916" xr:uid="{00000000-0005-0000-0000-00006B970000}"/>
    <cellStyle name="Bemærk! 3 2 4 3 3 2 3" xfId="45880" xr:uid="{00000000-0005-0000-0000-00006C970000}"/>
    <cellStyle name="Bemærk! 3 2 4 3 3 3" xfId="23894" xr:uid="{00000000-0005-0000-0000-00006D970000}"/>
    <cellStyle name="Bemærk! 3 2 4 3 3 4" xfId="38881" xr:uid="{00000000-0005-0000-0000-00006E970000}"/>
    <cellStyle name="Bemærk! 3 2 4 4" xfId="5647" xr:uid="{00000000-0005-0000-0000-00006F970000}"/>
    <cellStyle name="Bemærk! 3 2 4 4 2" xfId="7846" xr:uid="{00000000-0005-0000-0000-000070970000}"/>
    <cellStyle name="Bemærk! 3 2 4 4 2 2" xfId="15334" xr:uid="{00000000-0005-0000-0000-000071970000}"/>
    <cellStyle name="Bemærk! 3 2 4 4 2 2 2" xfId="31649" xr:uid="{00000000-0005-0000-0000-000072970000}"/>
    <cellStyle name="Bemærk! 3 2 4 4 2 2 3" xfId="46613" xr:uid="{00000000-0005-0000-0000-000073970000}"/>
    <cellStyle name="Bemærk! 3 2 4 4 2 3" xfId="24627" xr:uid="{00000000-0005-0000-0000-000074970000}"/>
    <cellStyle name="Bemærk! 3 2 4 4 2 4" xfId="39614" xr:uid="{00000000-0005-0000-0000-000075970000}"/>
    <cellStyle name="Bemærk! 3 2 5" xfId="5648" xr:uid="{00000000-0005-0000-0000-000076970000}"/>
    <cellStyle name="Bemærk! 3 2 5 2" xfId="5649" xr:uid="{00000000-0005-0000-0000-000077970000}"/>
    <cellStyle name="Bemærk! 3 2 5 2 2" xfId="5650" xr:uid="{00000000-0005-0000-0000-000078970000}"/>
    <cellStyle name="Bemærk! 3 2 5 2 2 2" xfId="8687" xr:uid="{00000000-0005-0000-0000-000079970000}"/>
    <cellStyle name="Bemærk! 3 2 5 2 2 2 2" xfId="16166" xr:uid="{00000000-0005-0000-0000-00007A970000}"/>
    <cellStyle name="Bemærk! 3 2 5 2 2 2 2 2" xfId="32481" xr:uid="{00000000-0005-0000-0000-00007B970000}"/>
    <cellStyle name="Bemærk! 3 2 5 2 2 2 2 3" xfId="47445" xr:uid="{00000000-0005-0000-0000-00007C970000}"/>
    <cellStyle name="Bemærk! 3 2 5 2 2 2 3" xfId="25459" xr:uid="{00000000-0005-0000-0000-00007D970000}"/>
    <cellStyle name="Bemærk! 3 2 5 2 2 2 4" xfId="40446" xr:uid="{00000000-0005-0000-0000-00007E970000}"/>
    <cellStyle name="Bemærk! 3 2 5 3" xfId="5651" xr:uid="{00000000-0005-0000-0000-00007F970000}"/>
    <cellStyle name="Bemærk! 3 2 5 3 2" xfId="5652" xr:uid="{00000000-0005-0000-0000-000080970000}"/>
    <cellStyle name="Bemærk! 3 2 5 3 2 2" xfId="9417" xr:uid="{00000000-0005-0000-0000-000081970000}"/>
    <cellStyle name="Bemærk! 3 2 5 3 2 2 2" xfId="16874" xr:uid="{00000000-0005-0000-0000-000082970000}"/>
    <cellStyle name="Bemærk! 3 2 5 3 2 2 2 2" xfId="33189" xr:uid="{00000000-0005-0000-0000-000083970000}"/>
    <cellStyle name="Bemærk! 3 2 5 3 2 2 2 3" xfId="48153" xr:uid="{00000000-0005-0000-0000-000084970000}"/>
    <cellStyle name="Bemærk! 3 2 5 3 2 2 3" xfId="26167" xr:uid="{00000000-0005-0000-0000-000085970000}"/>
    <cellStyle name="Bemærk! 3 2 5 3 2 2 4" xfId="41154" xr:uid="{00000000-0005-0000-0000-000086970000}"/>
    <cellStyle name="Bemærk! 3 2 5 3 3" xfId="7208" xr:uid="{00000000-0005-0000-0000-000087970000}"/>
    <cellStyle name="Bemærk! 3 2 5 3 3 2" xfId="14700" xr:uid="{00000000-0005-0000-0000-000088970000}"/>
    <cellStyle name="Bemærk! 3 2 5 3 3 2 2" xfId="31015" xr:uid="{00000000-0005-0000-0000-000089970000}"/>
    <cellStyle name="Bemærk! 3 2 5 3 3 2 3" xfId="45979" xr:uid="{00000000-0005-0000-0000-00008A970000}"/>
    <cellStyle name="Bemærk! 3 2 5 3 3 3" xfId="23993" xr:uid="{00000000-0005-0000-0000-00008B970000}"/>
    <cellStyle name="Bemærk! 3 2 5 3 3 4" xfId="38980" xr:uid="{00000000-0005-0000-0000-00008C970000}"/>
    <cellStyle name="Bemærk! 3 2 5 4" xfId="5653" xr:uid="{00000000-0005-0000-0000-00008D970000}"/>
    <cellStyle name="Bemærk! 3 2 5 4 2" xfId="7963" xr:uid="{00000000-0005-0000-0000-00008E970000}"/>
    <cellStyle name="Bemærk! 3 2 5 4 2 2" xfId="15451" xr:uid="{00000000-0005-0000-0000-00008F970000}"/>
    <cellStyle name="Bemærk! 3 2 5 4 2 2 2" xfId="31766" xr:uid="{00000000-0005-0000-0000-000090970000}"/>
    <cellStyle name="Bemærk! 3 2 5 4 2 2 3" xfId="46730" xr:uid="{00000000-0005-0000-0000-000091970000}"/>
    <cellStyle name="Bemærk! 3 2 5 4 2 3" xfId="24744" xr:uid="{00000000-0005-0000-0000-000092970000}"/>
    <cellStyle name="Bemærk! 3 2 5 4 2 4" xfId="39731" xr:uid="{00000000-0005-0000-0000-000093970000}"/>
    <cellStyle name="Bemærk! 3 2 6" xfId="5654" xr:uid="{00000000-0005-0000-0000-000094970000}"/>
    <cellStyle name="Bemærk! 3 2 6 2" xfId="5655" xr:uid="{00000000-0005-0000-0000-000095970000}"/>
    <cellStyle name="Bemærk! 3 2 6 2 2" xfId="5656" xr:uid="{00000000-0005-0000-0000-000096970000}"/>
    <cellStyle name="Bemærk! 3 2 6 2 2 2" xfId="8867" xr:uid="{00000000-0005-0000-0000-000097970000}"/>
    <cellStyle name="Bemærk! 3 2 6 2 2 2 2" xfId="16346" xr:uid="{00000000-0005-0000-0000-000098970000}"/>
    <cellStyle name="Bemærk! 3 2 6 2 2 2 2 2" xfId="32661" xr:uid="{00000000-0005-0000-0000-000099970000}"/>
    <cellStyle name="Bemærk! 3 2 6 2 2 2 2 3" xfId="47625" xr:uid="{00000000-0005-0000-0000-00009A970000}"/>
    <cellStyle name="Bemærk! 3 2 6 2 2 2 3" xfId="25639" xr:uid="{00000000-0005-0000-0000-00009B970000}"/>
    <cellStyle name="Bemærk! 3 2 6 2 2 2 4" xfId="40626" xr:uid="{00000000-0005-0000-0000-00009C970000}"/>
    <cellStyle name="Bemærk! 3 2 6 3" xfId="5657" xr:uid="{00000000-0005-0000-0000-00009D970000}"/>
    <cellStyle name="Bemærk! 3 2 6 3 2" xfId="5658" xr:uid="{00000000-0005-0000-0000-00009E970000}"/>
    <cellStyle name="Bemærk! 3 2 6 3 2 2" xfId="9479" xr:uid="{00000000-0005-0000-0000-00009F970000}"/>
    <cellStyle name="Bemærk! 3 2 6 3 2 2 2" xfId="16933" xr:uid="{00000000-0005-0000-0000-0000A0970000}"/>
    <cellStyle name="Bemærk! 3 2 6 3 2 2 2 2" xfId="33248" xr:uid="{00000000-0005-0000-0000-0000A1970000}"/>
    <cellStyle name="Bemærk! 3 2 6 3 2 2 2 3" xfId="48212" xr:uid="{00000000-0005-0000-0000-0000A2970000}"/>
    <cellStyle name="Bemærk! 3 2 6 3 2 2 3" xfId="26226" xr:uid="{00000000-0005-0000-0000-0000A3970000}"/>
    <cellStyle name="Bemærk! 3 2 6 3 2 2 4" xfId="41213" xr:uid="{00000000-0005-0000-0000-0000A4970000}"/>
    <cellStyle name="Bemærk! 3 2 6 3 3" xfId="7360" xr:uid="{00000000-0005-0000-0000-0000A5970000}"/>
    <cellStyle name="Bemærk! 3 2 6 3 3 2" xfId="14852" xr:uid="{00000000-0005-0000-0000-0000A6970000}"/>
    <cellStyle name="Bemærk! 3 2 6 3 3 2 2" xfId="31167" xr:uid="{00000000-0005-0000-0000-0000A7970000}"/>
    <cellStyle name="Bemærk! 3 2 6 3 3 2 3" xfId="46131" xr:uid="{00000000-0005-0000-0000-0000A8970000}"/>
    <cellStyle name="Bemærk! 3 2 6 3 3 3" xfId="24145" xr:uid="{00000000-0005-0000-0000-0000A9970000}"/>
    <cellStyle name="Bemærk! 3 2 6 3 3 4" xfId="39132" xr:uid="{00000000-0005-0000-0000-0000AA970000}"/>
    <cellStyle name="Bemærk! 3 2 6 4" xfId="5659" xr:uid="{00000000-0005-0000-0000-0000AB970000}"/>
    <cellStyle name="Bemærk! 3 2 6 4 2" xfId="8144" xr:uid="{00000000-0005-0000-0000-0000AC970000}"/>
    <cellStyle name="Bemærk! 3 2 6 4 2 2" xfId="15632" xr:uid="{00000000-0005-0000-0000-0000AD970000}"/>
    <cellStyle name="Bemærk! 3 2 6 4 2 2 2" xfId="31947" xr:uid="{00000000-0005-0000-0000-0000AE970000}"/>
    <cellStyle name="Bemærk! 3 2 6 4 2 2 3" xfId="46911" xr:uid="{00000000-0005-0000-0000-0000AF970000}"/>
    <cellStyle name="Bemærk! 3 2 6 4 2 3" xfId="24925" xr:uid="{00000000-0005-0000-0000-0000B0970000}"/>
    <cellStyle name="Bemærk! 3 2 6 4 2 4" xfId="39912" xr:uid="{00000000-0005-0000-0000-0000B1970000}"/>
    <cellStyle name="Bemærk! 3 2 7" xfId="5660" xr:uid="{00000000-0005-0000-0000-0000B2970000}"/>
    <cellStyle name="Bemærk! 3 2 7 2" xfId="5661" xr:uid="{00000000-0005-0000-0000-0000B3970000}"/>
    <cellStyle name="Bemærk! 3 2 7 2 2" xfId="8213" xr:uid="{00000000-0005-0000-0000-0000B4970000}"/>
    <cellStyle name="Bemærk! 3 2 7 2 2 2" xfId="15692" xr:uid="{00000000-0005-0000-0000-0000B5970000}"/>
    <cellStyle name="Bemærk! 3 2 7 2 2 2 2" xfId="32007" xr:uid="{00000000-0005-0000-0000-0000B6970000}"/>
    <cellStyle name="Bemærk! 3 2 7 2 2 2 3" xfId="46971" xr:uid="{00000000-0005-0000-0000-0000B7970000}"/>
    <cellStyle name="Bemærk! 3 2 7 2 2 3" xfId="24985" xr:uid="{00000000-0005-0000-0000-0000B8970000}"/>
    <cellStyle name="Bemærk! 3 2 7 2 2 4" xfId="39972" xr:uid="{00000000-0005-0000-0000-0000B9970000}"/>
    <cellStyle name="Bemærk! 3 2 8" xfId="5662" xr:uid="{00000000-0005-0000-0000-0000BA970000}"/>
    <cellStyle name="Bemærk! 3 2 8 2" xfId="5663" xr:uid="{00000000-0005-0000-0000-0000BB970000}"/>
    <cellStyle name="Bemærk! 3 2 8 2 2" xfId="7750" xr:uid="{00000000-0005-0000-0000-0000BC970000}"/>
    <cellStyle name="Bemærk! 3 2 8 2 2 2" xfId="15239" xr:uid="{00000000-0005-0000-0000-0000BD970000}"/>
    <cellStyle name="Bemærk! 3 2 8 2 2 2 2" xfId="31554" xr:uid="{00000000-0005-0000-0000-0000BE970000}"/>
    <cellStyle name="Bemærk! 3 2 8 2 2 2 3" xfId="46518" xr:uid="{00000000-0005-0000-0000-0000BF970000}"/>
    <cellStyle name="Bemærk! 3 2 8 2 2 3" xfId="24532" xr:uid="{00000000-0005-0000-0000-0000C0970000}"/>
    <cellStyle name="Bemærk! 3 2 8 2 2 4" xfId="39519" xr:uid="{00000000-0005-0000-0000-0000C1970000}"/>
    <cellStyle name="Bemærk! 3 2 8 3" xfId="6808" xr:uid="{00000000-0005-0000-0000-0000C2970000}"/>
    <cellStyle name="Bemærk! 3 2 8 3 2" xfId="14303" xr:uid="{00000000-0005-0000-0000-0000C3970000}"/>
    <cellStyle name="Bemærk! 3 2 8 3 2 2" xfId="30618" xr:uid="{00000000-0005-0000-0000-0000C4970000}"/>
    <cellStyle name="Bemærk! 3 2 8 3 2 3" xfId="45582" xr:uid="{00000000-0005-0000-0000-0000C5970000}"/>
    <cellStyle name="Bemærk! 3 2 8 3 3" xfId="23596" xr:uid="{00000000-0005-0000-0000-0000C6970000}"/>
    <cellStyle name="Bemærk! 3 2 8 3 4" xfId="38583" xr:uid="{00000000-0005-0000-0000-0000C7970000}"/>
    <cellStyle name="Bemærk! 3 2 9" xfId="5664" xr:uid="{00000000-0005-0000-0000-0000C8970000}"/>
    <cellStyle name="Bemærk! 3 2 9 2" xfId="7441" xr:uid="{00000000-0005-0000-0000-0000C9970000}"/>
    <cellStyle name="Bemærk! 3 2 9 2 2" xfId="14930" xr:uid="{00000000-0005-0000-0000-0000CA970000}"/>
    <cellStyle name="Bemærk! 3 2 9 2 2 2" xfId="31245" xr:uid="{00000000-0005-0000-0000-0000CB970000}"/>
    <cellStyle name="Bemærk! 3 2 9 2 2 3" xfId="46209" xr:uid="{00000000-0005-0000-0000-0000CC970000}"/>
    <cellStyle name="Bemærk! 3 2 9 2 3" xfId="24223" xr:uid="{00000000-0005-0000-0000-0000CD970000}"/>
    <cellStyle name="Bemærk! 3 2 9 2 4" xfId="39210" xr:uid="{00000000-0005-0000-0000-0000CE970000}"/>
    <cellStyle name="Bemærk! 3 3" xfId="5665" xr:uid="{00000000-0005-0000-0000-0000CF970000}"/>
    <cellStyle name="Bemærk! 3 3 2" xfId="5666" xr:uid="{00000000-0005-0000-0000-0000D0970000}"/>
    <cellStyle name="Bemærk! 3 3 2 2" xfId="5667" xr:uid="{00000000-0005-0000-0000-0000D1970000}"/>
    <cellStyle name="Bemærk! 3 3 2 2 2" xfId="5668" xr:uid="{00000000-0005-0000-0000-0000D2970000}"/>
    <cellStyle name="Bemærk! 3 3 2 2 2 2" xfId="8371" xr:uid="{00000000-0005-0000-0000-0000D3970000}"/>
    <cellStyle name="Bemærk! 3 3 2 2 2 2 2" xfId="15850" xr:uid="{00000000-0005-0000-0000-0000D4970000}"/>
    <cellStyle name="Bemærk! 3 3 2 2 2 2 2 2" xfId="32165" xr:uid="{00000000-0005-0000-0000-0000D5970000}"/>
    <cellStyle name="Bemærk! 3 3 2 2 2 2 2 3" xfId="47129" xr:uid="{00000000-0005-0000-0000-0000D6970000}"/>
    <cellStyle name="Bemærk! 3 3 2 2 2 2 3" xfId="25143" xr:uid="{00000000-0005-0000-0000-0000D7970000}"/>
    <cellStyle name="Bemærk! 3 3 2 2 2 2 4" xfId="40130" xr:uid="{00000000-0005-0000-0000-0000D8970000}"/>
    <cellStyle name="Bemærk! 3 3 2 3" xfId="5669" xr:uid="{00000000-0005-0000-0000-0000D9970000}"/>
    <cellStyle name="Bemærk! 3 3 2 3 2" xfId="5670" xr:uid="{00000000-0005-0000-0000-0000DA970000}"/>
    <cellStyle name="Bemærk! 3 3 2 3 2 2" xfId="9271" xr:uid="{00000000-0005-0000-0000-0000DB970000}"/>
    <cellStyle name="Bemærk! 3 3 2 3 2 2 2" xfId="16735" xr:uid="{00000000-0005-0000-0000-0000DC970000}"/>
    <cellStyle name="Bemærk! 3 3 2 3 2 2 2 2" xfId="33050" xr:uid="{00000000-0005-0000-0000-0000DD970000}"/>
    <cellStyle name="Bemærk! 3 3 2 3 2 2 2 3" xfId="48014" xr:uid="{00000000-0005-0000-0000-0000DE970000}"/>
    <cellStyle name="Bemærk! 3 3 2 3 2 2 3" xfId="26028" xr:uid="{00000000-0005-0000-0000-0000DF970000}"/>
    <cellStyle name="Bemærk! 3 3 2 3 2 2 4" xfId="41015" xr:uid="{00000000-0005-0000-0000-0000E0970000}"/>
    <cellStyle name="Bemærk! 3 3 2 3 3" xfId="6940" xr:uid="{00000000-0005-0000-0000-0000E1970000}"/>
    <cellStyle name="Bemærk! 3 3 2 3 3 2" xfId="14435" xr:uid="{00000000-0005-0000-0000-0000E2970000}"/>
    <cellStyle name="Bemærk! 3 3 2 3 3 2 2" xfId="30750" xr:uid="{00000000-0005-0000-0000-0000E3970000}"/>
    <cellStyle name="Bemærk! 3 3 2 3 3 2 3" xfId="45714" xr:uid="{00000000-0005-0000-0000-0000E4970000}"/>
    <cellStyle name="Bemærk! 3 3 2 3 3 3" xfId="23728" xr:uid="{00000000-0005-0000-0000-0000E5970000}"/>
    <cellStyle name="Bemærk! 3 3 2 3 3 4" xfId="38715" xr:uid="{00000000-0005-0000-0000-0000E6970000}"/>
    <cellStyle name="Bemærk! 3 3 2 4" xfId="5671" xr:uid="{00000000-0005-0000-0000-0000E7970000}"/>
    <cellStyle name="Bemærk! 3 3 2 4 2" xfId="7601" xr:uid="{00000000-0005-0000-0000-0000E8970000}"/>
    <cellStyle name="Bemærk! 3 3 2 4 2 2" xfId="15090" xr:uid="{00000000-0005-0000-0000-0000E9970000}"/>
    <cellStyle name="Bemærk! 3 3 2 4 2 2 2" xfId="31405" xr:uid="{00000000-0005-0000-0000-0000EA970000}"/>
    <cellStyle name="Bemærk! 3 3 2 4 2 2 3" xfId="46369" xr:uid="{00000000-0005-0000-0000-0000EB970000}"/>
    <cellStyle name="Bemærk! 3 3 2 4 2 3" xfId="24383" xr:uid="{00000000-0005-0000-0000-0000EC970000}"/>
    <cellStyle name="Bemærk! 3 3 2 4 2 4" xfId="39370" xr:uid="{00000000-0005-0000-0000-0000ED970000}"/>
    <cellStyle name="Bemærk! 3 3 3" xfId="5672" xr:uid="{00000000-0005-0000-0000-0000EE970000}"/>
    <cellStyle name="Bemærk! 3 3 3 2" xfId="5673" xr:uid="{00000000-0005-0000-0000-0000EF970000}"/>
    <cellStyle name="Bemærk! 3 3 3 2 2" xfId="5674" xr:uid="{00000000-0005-0000-0000-0000F0970000}"/>
    <cellStyle name="Bemærk! 3 3 3 2 2 2" xfId="8514" xr:uid="{00000000-0005-0000-0000-0000F1970000}"/>
    <cellStyle name="Bemærk! 3 3 3 2 2 2 2" xfId="15993" xr:uid="{00000000-0005-0000-0000-0000F2970000}"/>
    <cellStyle name="Bemærk! 3 3 3 2 2 2 2 2" xfId="32308" xr:uid="{00000000-0005-0000-0000-0000F3970000}"/>
    <cellStyle name="Bemærk! 3 3 3 2 2 2 2 3" xfId="47272" xr:uid="{00000000-0005-0000-0000-0000F4970000}"/>
    <cellStyle name="Bemærk! 3 3 3 2 2 2 3" xfId="25286" xr:uid="{00000000-0005-0000-0000-0000F5970000}"/>
    <cellStyle name="Bemærk! 3 3 3 2 2 2 4" xfId="40273" xr:uid="{00000000-0005-0000-0000-0000F6970000}"/>
    <cellStyle name="Bemærk! 3 3 3 3" xfId="5675" xr:uid="{00000000-0005-0000-0000-0000F7970000}"/>
    <cellStyle name="Bemærk! 3 3 3 3 2" xfId="5676" xr:uid="{00000000-0005-0000-0000-0000F8970000}"/>
    <cellStyle name="Bemærk! 3 3 3 3 2 2" xfId="9207" xr:uid="{00000000-0005-0000-0000-0000F9970000}"/>
    <cellStyle name="Bemærk! 3 3 3 3 2 2 2" xfId="16673" xr:uid="{00000000-0005-0000-0000-0000FA970000}"/>
    <cellStyle name="Bemærk! 3 3 3 3 2 2 2 2" xfId="32988" xr:uid="{00000000-0005-0000-0000-0000FB970000}"/>
    <cellStyle name="Bemærk! 3 3 3 3 2 2 2 3" xfId="47952" xr:uid="{00000000-0005-0000-0000-0000FC970000}"/>
    <cellStyle name="Bemærk! 3 3 3 3 2 2 3" xfId="25966" xr:uid="{00000000-0005-0000-0000-0000FD970000}"/>
    <cellStyle name="Bemærk! 3 3 3 3 2 2 4" xfId="40953" xr:uid="{00000000-0005-0000-0000-0000FE970000}"/>
    <cellStyle name="Bemærk! 3 3 3 3 3" xfId="7063" xr:uid="{00000000-0005-0000-0000-0000FF970000}"/>
    <cellStyle name="Bemærk! 3 3 3 3 3 2" xfId="14555" xr:uid="{00000000-0005-0000-0000-000000980000}"/>
    <cellStyle name="Bemærk! 3 3 3 3 3 2 2" xfId="30870" xr:uid="{00000000-0005-0000-0000-000001980000}"/>
    <cellStyle name="Bemærk! 3 3 3 3 3 2 3" xfId="45834" xr:uid="{00000000-0005-0000-0000-000002980000}"/>
    <cellStyle name="Bemærk! 3 3 3 3 3 3" xfId="23848" xr:uid="{00000000-0005-0000-0000-000003980000}"/>
    <cellStyle name="Bemærk! 3 3 3 3 3 4" xfId="38835" xr:uid="{00000000-0005-0000-0000-000004980000}"/>
    <cellStyle name="Bemærk! 3 3 3 4" xfId="5677" xr:uid="{00000000-0005-0000-0000-000005980000}"/>
    <cellStyle name="Bemærk! 3 3 3 4 2" xfId="7745" xr:uid="{00000000-0005-0000-0000-000006980000}"/>
    <cellStyle name="Bemærk! 3 3 3 4 2 2" xfId="15234" xr:uid="{00000000-0005-0000-0000-000007980000}"/>
    <cellStyle name="Bemærk! 3 3 3 4 2 2 2" xfId="31549" xr:uid="{00000000-0005-0000-0000-000008980000}"/>
    <cellStyle name="Bemærk! 3 3 3 4 2 2 3" xfId="46513" xr:uid="{00000000-0005-0000-0000-000009980000}"/>
    <cellStyle name="Bemærk! 3 3 3 4 2 3" xfId="24527" xr:uid="{00000000-0005-0000-0000-00000A980000}"/>
    <cellStyle name="Bemærk! 3 3 3 4 2 4" xfId="39514" xr:uid="{00000000-0005-0000-0000-00000B980000}"/>
    <cellStyle name="Bemærk! 3 3 4" xfId="5678" xr:uid="{00000000-0005-0000-0000-00000C980000}"/>
    <cellStyle name="Bemærk! 3 3 4 2" xfId="5679" xr:uid="{00000000-0005-0000-0000-00000D980000}"/>
    <cellStyle name="Bemærk! 3 3 4 2 2" xfId="5680" xr:uid="{00000000-0005-0000-0000-00000E980000}"/>
    <cellStyle name="Bemærk! 3 3 4 2 2 2" xfId="8609" xr:uid="{00000000-0005-0000-0000-00000F980000}"/>
    <cellStyle name="Bemærk! 3 3 4 2 2 2 2" xfId="16088" xr:uid="{00000000-0005-0000-0000-000010980000}"/>
    <cellStyle name="Bemærk! 3 3 4 2 2 2 2 2" xfId="32403" xr:uid="{00000000-0005-0000-0000-000011980000}"/>
    <cellStyle name="Bemærk! 3 3 4 2 2 2 2 3" xfId="47367" xr:uid="{00000000-0005-0000-0000-000012980000}"/>
    <cellStyle name="Bemærk! 3 3 4 2 2 2 3" xfId="25381" xr:uid="{00000000-0005-0000-0000-000013980000}"/>
    <cellStyle name="Bemærk! 3 3 4 2 2 2 4" xfId="40368" xr:uid="{00000000-0005-0000-0000-000014980000}"/>
    <cellStyle name="Bemærk! 3 3 4 3" xfId="5681" xr:uid="{00000000-0005-0000-0000-000015980000}"/>
    <cellStyle name="Bemærk! 3 3 4 3 2" xfId="5682" xr:uid="{00000000-0005-0000-0000-000016980000}"/>
    <cellStyle name="Bemærk! 3 3 4 3 2 2" xfId="9056" xr:uid="{00000000-0005-0000-0000-000017980000}"/>
    <cellStyle name="Bemærk! 3 3 4 3 2 2 2" xfId="16528" xr:uid="{00000000-0005-0000-0000-000018980000}"/>
    <cellStyle name="Bemærk! 3 3 4 3 2 2 2 2" xfId="32843" xr:uid="{00000000-0005-0000-0000-000019980000}"/>
    <cellStyle name="Bemærk! 3 3 4 3 2 2 2 3" xfId="47807" xr:uid="{00000000-0005-0000-0000-00001A980000}"/>
    <cellStyle name="Bemærk! 3 3 4 3 2 2 3" xfId="25821" xr:uid="{00000000-0005-0000-0000-00001B980000}"/>
    <cellStyle name="Bemærk! 3 3 4 3 2 2 4" xfId="40808" xr:uid="{00000000-0005-0000-0000-00001C980000}"/>
    <cellStyle name="Bemærk! 3 3 4 3 3" xfId="7142" xr:uid="{00000000-0005-0000-0000-00001D980000}"/>
    <cellStyle name="Bemærk! 3 3 4 3 3 2" xfId="14634" xr:uid="{00000000-0005-0000-0000-00001E980000}"/>
    <cellStyle name="Bemærk! 3 3 4 3 3 2 2" xfId="30949" xr:uid="{00000000-0005-0000-0000-00001F980000}"/>
    <cellStyle name="Bemærk! 3 3 4 3 3 2 3" xfId="45913" xr:uid="{00000000-0005-0000-0000-000020980000}"/>
    <cellStyle name="Bemærk! 3 3 4 3 3 3" xfId="23927" xr:uid="{00000000-0005-0000-0000-000021980000}"/>
    <cellStyle name="Bemærk! 3 3 4 3 3 4" xfId="38914" xr:uid="{00000000-0005-0000-0000-000022980000}"/>
    <cellStyle name="Bemærk! 3 3 4 4" xfId="5683" xr:uid="{00000000-0005-0000-0000-000023980000}"/>
    <cellStyle name="Bemærk! 3 3 4 4 2" xfId="7885" xr:uid="{00000000-0005-0000-0000-000024980000}"/>
    <cellStyle name="Bemærk! 3 3 4 4 2 2" xfId="15373" xr:uid="{00000000-0005-0000-0000-000025980000}"/>
    <cellStyle name="Bemærk! 3 3 4 4 2 2 2" xfId="31688" xr:uid="{00000000-0005-0000-0000-000026980000}"/>
    <cellStyle name="Bemærk! 3 3 4 4 2 2 3" xfId="46652" xr:uid="{00000000-0005-0000-0000-000027980000}"/>
    <cellStyle name="Bemærk! 3 3 4 4 2 3" xfId="24666" xr:uid="{00000000-0005-0000-0000-000028980000}"/>
    <cellStyle name="Bemærk! 3 3 4 4 2 4" xfId="39653" xr:uid="{00000000-0005-0000-0000-000029980000}"/>
    <cellStyle name="Bemærk! 3 3 5" xfId="5684" xr:uid="{00000000-0005-0000-0000-00002A980000}"/>
    <cellStyle name="Bemærk! 3 3 5 2" xfId="5685" xr:uid="{00000000-0005-0000-0000-00002B980000}"/>
    <cellStyle name="Bemærk! 3 3 5 2 2" xfId="5686" xr:uid="{00000000-0005-0000-0000-00002C980000}"/>
    <cellStyle name="Bemærk! 3 3 5 2 2 2" xfId="8726" xr:uid="{00000000-0005-0000-0000-00002D980000}"/>
    <cellStyle name="Bemærk! 3 3 5 2 2 2 2" xfId="16205" xr:uid="{00000000-0005-0000-0000-00002E980000}"/>
    <cellStyle name="Bemærk! 3 3 5 2 2 2 2 2" xfId="32520" xr:uid="{00000000-0005-0000-0000-00002F980000}"/>
    <cellStyle name="Bemærk! 3 3 5 2 2 2 2 3" xfId="47484" xr:uid="{00000000-0005-0000-0000-000030980000}"/>
    <cellStyle name="Bemærk! 3 3 5 2 2 2 3" xfId="25498" xr:uid="{00000000-0005-0000-0000-000031980000}"/>
    <cellStyle name="Bemærk! 3 3 5 2 2 2 4" xfId="40485" xr:uid="{00000000-0005-0000-0000-000032980000}"/>
    <cellStyle name="Bemærk! 3 3 5 3" xfId="5687" xr:uid="{00000000-0005-0000-0000-000033980000}"/>
    <cellStyle name="Bemærk! 3 3 5 3 2" xfId="5688" xr:uid="{00000000-0005-0000-0000-000034980000}"/>
    <cellStyle name="Bemærk! 3 3 5 3 2 2" xfId="7746" xr:uid="{00000000-0005-0000-0000-000035980000}"/>
    <cellStyle name="Bemærk! 3 3 5 3 2 2 2" xfId="15235" xr:uid="{00000000-0005-0000-0000-000036980000}"/>
    <cellStyle name="Bemærk! 3 3 5 3 2 2 2 2" xfId="31550" xr:uid="{00000000-0005-0000-0000-000037980000}"/>
    <cellStyle name="Bemærk! 3 3 5 3 2 2 2 3" xfId="46514" xr:uid="{00000000-0005-0000-0000-000038980000}"/>
    <cellStyle name="Bemærk! 3 3 5 3 2 2 3" xfId="24528" xr:uid="{00000000-0005-0000-0000-000039980000}"/>
    <cellStyle name="Bemærk! 3 3 5 3 2 2 4" xfId="39515" xr:uid="{00000000-0005-0000-0000-00003A980000}"/>
    <cellStyle name="Bemærk! 3 3 5 3 3" xfId="7241" xr:uid="{00000000-0005-0000-0000-00003B980000}"/>
    <cellStyle name="Bemærk! 3 3 5 3 3 2" xfId="14733" xr:uid="{00000000-0005-0000-0000-00003C980000}"/>
    <cellStyle name="Bemærk! 3 3 5 3 3 2 2" xfId="31048" xr:uid="{00000000-0005-0000-0000-00003D980000}"/>
    <cellStyle name="Bemærk! 3 3 5 3 3 2 3" xfId="46012" xr:uid="{00000000-0005-0000-0000-00003E980000}"/>
    <cellStyle name="Bemærk! 3 3 5 3 3 3" xfId="24026" xr:uid="{00000000-0005-0000-0000-00003F980000}"/>
    <cellStyle name="Bemærk! 3 3 5 3 3 4" xfId="39013" xr:uid="{00000000-0005-0000-0000-000040980000}"/>
    <cellStyle name="Bemærk! 3 3 5 4" xfId="5689" xr:uid="{00000000-0005-0000-0000-000041980000}"/>
    <cellStyle name="Bemærk! 3 3 5 4 2" xfId="8002" xr:uid="{00000000-0005-0000-0000-000042980000}"/>
    <cellStyle name="Bemærk! 3 3 5 4 2 2" xfId="15490" xr:uid="{00000000-0005-0000-0000-000043980000}"/>
    <cellStyle name="Bemærk! 3 3 5 4 2 2 2" xfId="31805" xr:uid="{00000000-0005-0000-0000-000044980000}"/>
    <cellStyle name="Bemærk! 3 3 5 4 2 2 3" xfId="46769" xr:uid="{00000000-0005-0000-0000-000045980000}"/>
    <cellStyle name="Bemærk! 3 3 5 4 2 3" xfId="24783" xr:uid="{00000000-0005-0000-0000-000046980000}"/>
    <cellStyle name="Bemærk! 3 3 5 4 2 4" xfId="39770" xr:uid="{00000000-0005-0000-0000-000047980000}"/>
    <cellStyle name="Bemærk! 3 3 6" xfId="5690" xr:uid="{00000000-0005-0000-0000-000048980000}"/>
    <cellStyle name="Bemærk! 3 3 6 2" xfId="5691" xr:uid="{00000000-0005-0000-0000-000049980000}"/>
    <cellStyle name="Bemærk! 3 3 6 2 2" xfId="5692" xr:uid="{00000000-0005-0000-0000-00004A980000}"/>
    <cellStyle name="Bemærk! 3 3 6 2 2 2" xfId="8868" xr:uid="{00000000-0005-0000-0000-00004B980000}"/>
    <cellStyle name="Bemærk! 3 3 6 2 2 2 2" xfId="16347" xr:uid="{00000000-0005-0000-0000-00004C980000}"/>
    <cellStyle name="Bemærk! 3 3 6 2 2 2 2 2" xfId="32662" xr:uid="{00000000-0005-0000-0000-00004D980000}"/>
    <cellStyle name="Bemærk! 3 3 6 2 2 2 2 3" xfId="47626" xr:uid="{00000000-0005-0000-0000-00004E980000}"/>
    <cellStyle name="Bemærk! 3 3 6 2 2 2 3" xfId="25640" xr:uid="{00000000-0005-0000-0000-00004F980000}"/>
    <cellStyle name="Bemærk! 3 3 6 2 2 2 4" xfId="40627" xr:uid="{00000000-0005-0000-0000-000050980000}"/>
    <cellStyle name="Bemærk! 3 3 6 3" xfId="5693" xr:uid="{00000000-0005-0000-0000-000051980000}"/>
    <cellStyle name="Bemærk! 3 3 6 3 2" xfId="5694" xr:uid="{00000000-0005-0000-0000-000052980000}"/>
    <cellStyle name="Bemærk! 3 3 6 3 2 2" xfId="9480" xr:uid="{00000000-0005-0000-0000-000053980000}"/>
    <cellStyle name="Bemærk! 3 3 6 3 2 2 2" xfId="16934" xr:uid="{00000000-0005-0000-0000-000054980000}"/>
    <cellStyle name="Bemærk! 3 3 6 3 2 2 2 2" xfId="33249" xr:uid="{00000000-0005-0000-0000-000055980000}"/>
    <cellStyle name="Bemærk! 3 3 6 3 2 2 2 3" xfId="48213" xr:uid="{00000000-0005-0000-0000-000056980000}"/>
    <cellStyle name="Bemærk! 3 3 6 3 2 2 3" xfId="26227" xr:uid="{00000000-0005-0000-0000-000057980000}"/>
    <cellStyle name="Bemærk! 3 3 6 3 2 2 4" xfId="41214" xr:uid="{00000000-0005-0000-0000-000058980000}"/>
    <cellStyle name="Bemærk! 3 3 6 3 3" xfId="7361" xr:uid="{00000000-0005-0000-0000-000059980000}"/>
    <cellStyle name="Bemærk! 3 3 6 3 3 2" xfId="14853" xr:uid="{00000000-0005-0000-0000-00005A980000}"/>
    <cellStyle name="Bemærk! 3 3 6 3 3 2 2" xfId="31168" xr:uid="{00000000-0005-0000-0000-00005B980000}"/>
    <cellStyle name="Bemærk! 3 3 6 3 3 2 3" xfId="46132" xr:uid="{00000000-0005-0000-0000-00005C980000}"/>
    <cellStyle name="Bemærk! 3 3 6 3 3 3" xfId="24146" xr:uid="{00000000-0005-0000-0000-00005D980000}"/>
    <cellStyle name="Bemærk! 3 3 6 3 3 4" xfId="39133" xr:uid="{00000000-0005-0000-0000-00005E980000}"/>
    <cellStyle name="Bemærk! 3 3 6 4" xfId="5695" xr:uid="{00000000-0005-0000-0000-00005F980000}"/>
    <cellStyle name="Bemærk! 3 3 6 4 2" xfId="8145" xr:uid="{00000000-0005-0000-0000-000060980000}"/>
    <cellStyle name="Bemærk! 3 3 6 4 2 2" xfId="15633" xr:uid="{00000000-0005-0000-0000-000061980000}"/>
    <cellStyle name="Bemærk! 3 3 6 4 2 2 2" xfId="31948" xr:uid="{00000000-0005-0000-0000-000062980000}"/>
    <cellStyle name="Bemærk! 3 3 6 4 2 2 3" xfId="46912" xr:uid="{00000000-0005-0000-0000-000063980000}"/>
    <cellStyle name="Bemærk! 3 3 6 4 2 3" xfId="24926" xr:uid="{00000000-0005-0000-0000-000064980000}"/>
    <cellStyle name="Bemærk! 3 3 6 4 2 4" xfId="39913" xr:uid="{00000000-0005-0000-0000-000065980000}"/>
    <cellStyle name="Bemærk! 3 3 7" xfId="5696" xr:uid="{00000000-0005-0000-0000-000066980000}"/>
    <cellStyle name="Bemærk! 3 3 7 2" xfId="5697" xr:uid="{00000000-0005-0000-0000-000067980000}"/>
    <cellStyle name="Bemærk! 3 3 7 2 2" xfId="8252" xr:uid="{00000000-0005-0000-0000-000068980000}"/>
    <cellStyle name="Bemærk! 3 3 7 2 2 2" xfId="15731" xr:uid="{00000000-0005-0000-0000-000069980000}"/>
    <cellStyle name="Bemærk! 3 3 7 2 2 2 2" xfId="32046" xr:uid="{00000000-0005-0000-0000-00006A980000}"/>
    <cellStyle name="Bemærk! 3 3 7 2 2 2 3" xfId="47010" xr:uid="{00000000-0005-0000-0000-00006B980000}"/>
    <cellStyle name="Bemærk! 3 3 7 2 2 3" xfId="25024" xr:uid="{00000000-0005-0000-0000-00006C980000}"/>
    <cellStyle name="Bemærk! 3 3 7 2 2 4" xfId="40011" xr:uid="{00000000-0005-0000-0000-00006D980000}"/>
    <cellStyle name="Bemærk! 3 3 8" xfId="5698" xr:uid="{00000000-0005-0000-0000-00006E980000}"/>
    <cellStyle name="Bemærk! 3 3 8 2" xfId="5699" xr:uid="{00000000-0005-0000-0000-00006F980000}"/>
    <cellStyle name="Bemærk! 3 3 8 2 2" xfId="9074" xr:uid="{00000000-0005-0000-0000-000070980000}"/>
    <cellStyle name="Bemærk! 3 3 8 2 2 2" xfId="16545" xr:uid="{00000000-0005-0000-0000-000071980000}"/>
    <cellStyle name="Bemærk! 3 3 8 2 2 2 2" xfId="32860" xr:uid="{00000000-0005-0000-0000-000072980000}"/>
    <cellStyle name="Bemærk! 3 3 8 2 2 2 3" xfId="47824" xr:uid="{00000000-0005-0000-0000-000073980000}"/>
    <cellStyle name="Bemærk! 3 3 8 2 2 3" xfId="25838" xr:uid="{00000000-0005-0000-0000-000074980000}"/>
    <cellStyle name="Bemærk! 3 3 8 2 2 4" xfId="40825" xr:uid="{00000000-0005-0000-0000-000075980000}"/>
    <cellStyle name="Bemærk! 3 3 8 3" xfId="6841" xr:uid="{00000000-0005-0000-0000-000076980000}"/>
    <cellStyle name="Bemærk! 3 3 8 3 2" xfId="14336" xr:uid="{00000000-0005-0000-0000-000077980000}"/>
    <cellStyle name="Bemærk! 3 3 8 3 2 2" xfId="30651" xr:uid="{00000000-0005-0000-0000-000078980000}"/>
    <cellStyle name="Bemærk! 3 3 8 3 2 3" xfId="45615" xr:uid="{00000000-0005-0000-0000-000079980000}"/>
    <cellStyle name="Bemærk! 3 3 8 3 3" xfId="23629" xr:uid="{00000000-0005-0000-0000-00007A980000}"/>
    <cellStyle name="Bemærk! 3 3 8 3 4" xfId="38616" xr:uid="{00000000-0005-0000-0000-00007B980000}"/>
    <cellStyle name="Bemærk! 3 3 9" xfId="5700" xr:uid="{00000000-0005-0000-0000-00007C980000}"/>
    <cellStyle name="Bemærk! 3 3 9 2" xfId="7480" xr:uid="{00000000-0005-0000-0000-00007D980000}"/>
    <cellStyle name="Bemærk! 3 3 9 2 2" xfId="14969" xr:uid="{00000000-0005-0000-0000-00007E980000}"/>
    <cellStyle name="Bemærk! 3 3 9 2 2 2" xfId="31284" xr:uid="{00000000-0005-0000-0000-00007F980000}"/>
    <cellStyle name="Bemærk! 3 3 9 2 2 3" xfId="46248" xr:uid="{00000000-0005-0000-0000-000080980000}"/>
    <cellStyle name="Bemærk! 3 3 9 2 3" xfId="24262" xr:uid="{00000000-0005-0000-0000-000081980000}"/>
    <cellStyle name="Bemærk! 3 3 9 2 4" xfId="39249" xr:uid="{00000000-0005-0000-0000-000082980000}"/>
    <cellStyle name="Bemærk! 3 4" xfId="5701" xr:uid="{00000000-0005-0000-0000-000083980000}"/>
    <cellStyle name="Bemærk! 3 4 2" xfId="5702" xr:uid="{00000000-0005-0000-0000-000084980000}"/>
    <cellStyle name="Bemærk! 3 4 2 2" xfId="5703" xr:uid="{00000000-0005-0000-0000-000085980000}"/>
    <cellStyle name="Bemærk! 3 4 2 2 2" xfId="8293" xr:uid="{00000000-0005-0000-0000-000086980000}"/>
    <cellStyle name="Bemærk! 3 4 2 2 2 2" xfId="15772" xr:uid="{00000000-0005-0000-0000-000087980000}"/>
    <cellStyle name="Bemærk! 3 4 2 2 2 2 2" xfId="32087" xr:uid="{00000000-0005-0000-0000-000088980000}"/>
    <cellStyle name="Bemærk! 3 4 2 2 2 2 3" xfId="47051" xr:uid="{00000000-0005-0000-0000-000089980000}"/>
    <cellStyle name="Bemærk! 3 4 2 2 2 3" xfId="25065" xr:uid="{00000000-0005-0000-0000-00008A980000}"/>
    <cellStyle name="Bemærk! 3 4 2 2 2 4" xfId="40052" xr:uid="{00000000-0005-0000-0000-00008B980000}"/>
    <cellStyle name="Bemærk! 3 4 3" xfId="5704" xr:uid="{00000000-0005-0000-0000-00008C980000}"/>
    <cellStyle name="Bemærk! 3 4 3 2" xfId="5705" xr:uid="{00000000-0005-0000-0000-00008D980000}"/>
    <cellStyle name="Bemærk! 3 4 3 2 2" xfId="9121" xr:uid="{00000000-0005-0000-0000-00008E980000}"/>
    <cellStyle name="Bemærk! 3 4 3 2 2 2" xfId="16591" xr:uid="{00000000-0005-0000-0000-00008F980000}"/>
    <cellStyle name="Bemærk! 3 4 3 2 2 2 2" xfId="32906" xr:uid="{00000000-0005-0000-0000-000090980000}"/>
    <cellStyle name="Bemærk! 3 4 3 2 2 2 3" xfId="47870" xr:uid="{00000000-0005-0000-0000-000091980000}"/>
    <cellStyle name="Bemærk! 3 4 3 2 2 3" xfId="25884" xr:uid="{00000000-0005-0000-0000-000092980000}"/>
    <cellStyle name="Bemærk! 3 4 3 2 2 4" xfId="40871" xr:uid="{00000000-0005-0000-0000-000093980000}"/>
    <cellStyle name="Bemærk! 3 4 3 3" xfId="6874" xr:uid="{00000000-0005-0000-0000-000094980000}"/>
    <cellStyle name="Bemærk! 3 4 3 3 2" xfId="14369" xr:uid="{00000000-0005-0000-0000-000095980000}"/>
    <cellStyle name="Bemærk! 3 4 3 3 2 2" xfId="30684" xr:uid="{00000000-0005-0000-0000-000096980000}"/>
    <cellStyle name="Bemærk! 3 4 3 3 2 3" xfId="45648" xr:uid="{00000000-0005-0000-0000-000097980000}"/>
    <cellStyle name="Bemærk! 3 4 3 3 3" xfId="23662" xr:uid="{00000000-0005-0000-0000-000098980000}"/>
    <cellStyle name="Bemærk! 3 4 3 3 4" xfId="38649" xr:uid="{00000000-0005-0000-0000-000099980000}"/>
    <cellStyle name="Bemærk! 3 4 4" xfId="5706" xr:uid="{00000000-0005-0000-0000-00009A980000}"/>
    <cellStyle name="Bemærk! 3 4 4 2" xfId="7523" xr:uid="{00000000-0005-0000-0000-00009B980000}"/>
    <cellStyle name="Bemærk! 3 4 4 2 2" xfId="15012" xr:uid="{00000000-0005-0000-0000-00009C980000}"/>
    <cellStyle name="Bemærk! 3 4 4 2 2 2" xfId="31327" xr:uid="{00000000-0005-0000-0000-00009D980000}"/>
    <cellStyle name="Bemærk! 3 4 4 2 2 3" xfId="46291" xr:uid="{00000000-0005-0000-0000-00009E980000}"/>
    <cellStyle name="Bemærk! 3 4 4 2 3" xfId="24305" xr:uid="{00000000-0005-0000-0000-00009F980000}"/>
    <cellStyle name="Bemærk! 3 4 4 2 4" xfId="39292" xr:uid="{00000000-0005-0000-0000-0000A0980000}"/>
    <cellStyle name="Bemærk! 3 5" xfId="5707" xr:uid="{00000000-0005-0000-0000-0000A1980000}"/>
    <cellStyle name="Bemærk! 3 5 2" xfId="5708" xr:uid="{00000000-0005-0000-0000-0000A2980000}"/>
    <cellStyle name="Bemærk! 3 5 2 2" xfId="5709" xr:uid="{00000000-0005-0000-0000-0000A3980000}"/>
    <cellStyle name="Bemærk! 3 5 2 2 2" xfId="8512" xr:uid="{00000000-0005-0000-0000-0000A4980000}"/>
    <cellStyle name="Bemærk! 3 5 2 2 2 2" xfId="15991" xr:uid="{00000000-0005-0000-0000-0000A5980000}"/>
    <cellStyle name="Bemærk! 3 5 2 2 2 2 2" xfId="32306" xr:uid="{00000000-0005-0000-0000-0000A6980000}"/>
    <cellStyle name="Bemærk! 3 5 2 2 2 2 3" xfId="47270" xr:uid="{00000000-0005-0000-0000-0000A7980000}"/>
    <cellStyle name="Bemærk! 3 5 2 2 2 3" xfId="25284" xr:uid="{00000000-0005-0000-0000-0000A8980000}"/>
    <cellStyle name="Bemærk! 3 5 2 2 2 4" xfId="40271" xr:uid="{00000000-0005-0000-0000-0000A9980000}"/>
    <cellStyle name="Bemærk! 3 5 3" xfId="5710" xr:uid="{00000000-0005-0000-0000-0000AA980000}"/>
    <cellStyle name="Bemærk! 3 5 3 2" xfId="5711" xr:uid="{00000000-0005-0000-0000-0000AB980000}"/>
    <cellStyle name="Bemærk! 3 5 3 2 2" xfId="8907" xr:uid="{00000000-0005-0000-0000-0000AC980000}"/>
    <cellStyle name="Bemærk! 3 5 3 2 2 2" xfId="16382" xr:uid="{00000000-0005-0000-0000-0000AD980000}"/>
    <cellStyle name="Bemærk! 3 5 3 2 2 2 2" xfId="32697" xr:uid="{00000000-0005-0000-0000-0000AE980000}"/>
    <cellStyle name="Bemærk! 3 5 3 2 2 2 3" xfId="47661" xr:uid="{00000000-0005-0000-0000-0000AF980000}"/>
    <cellStyle name="Bemærk! 3 5 3 2 2 3" xfId="25675" xr:uid="{00000000-0005-0000-0000-0000B0980000}"/>
    <cellStyle name="Bemærk! 3 5 3 2 2 4" xfId="40662" xr:uid="{00000000-0005-0000-0000-0000B1980000}"/>
    <cellStyle name="Bemærk! 3 5 3 3" xfId="7061" xr:uid="{00000000-0005-0000-0000-0000B2980000}"/>
    <cellStyle name="Bemærk! 3 5 3 3 2" xfId="14553" xr:uid="{00000000-0005-0000-0000-0000B3980000}"/>
    <cellStyle name="Bemærk! 3 5 3 3 2 2" xfId="30868" xr:uid="{00000000-0005-0000-0000-0000B4980000}"/>
    <cellStyle name="Bemærk! 3 5 3 3 2 3" xfId="45832" xr:uid="{00000000-0005-0000-0000-0000B5980000}"/>
    <cellStyle name="Bemærk! 3 5 3 3 3" xfId="23846" xr:uid="{00000000-0005-0000-0000-0000B6980000}"/>
    <cellStyle name="Bemærk! 3 5 3 3 4" xfId="38833" xr:uid="{00000000-0005-0000-0000-0000B7980000}"/>
    <cellStyle name="Bemærk! 3 5 4" xfId="5712" xr:uid="{00000000-0005-0000-0000-0000B8980000}"/>
    <cellStyle name="Bemærk! 3 5 4 2" xfId="7743" xr:uid="{00000000-0005-0000-0000-0000B9980000}"/>
    <cellStyle name="Bemærk! 3 5 4 2 2" xfId="15232" xr:uid="{00000000-0005-0000-0000-0000BA980000}"/>
    <cellStyle name="Bemærk! 3 5 4 2 2 2" xfId="31547" xr:uid="{00000000-0005-0000-0000-0000BB980000}"/>
    <cellStyle name="Bemærk! 3 5 4 2 2 3" xfId="46511" xr:uid="{00000000-0005-0000-0000-0000BC980000}"/>
    <cellStyle name="Bemærk! 3 5 4 2 3" xfId="24525" xr:uid="{00000000-0005-0000-0000-0000BD980000}"/>
    <cellStyle name="Bemærk! 3 5 4 2 4" xfId="39512" xr:uid="{00000000-0005-0000-0000-0000BE980000}"/>
    <cellStyle name="Bemærk! 3 6" xfId="5713" xr:uid="{00000000-0005-0000-0000-0000BF980000}"/>
    <cellStyle name="Bemærk! 3 6 2" xfId="5714" xr:uid="{00000000-0005-0000-0000-0000C0980000}"/>
    <cellStyle name="Bemærk! 3 6 2 2" xfId="5715" xr:uid="{00000000-0005-0000-0000-0000C1980000}"/>
    <cellStyle name="Bemærk! 3 6 2 2 2" xfId="8531" xr:uid="{00000000-0005-0000-0000-0000C2980000}"/>
    <cellStyle name="Bemærk! 3 6 2 2 2 2" xfId="16010" xr:uid="{00000000-0005-0000-0000-0000C3980000}"/>
    <cellStyle name="Bemærk! 3 6 2 2 2 2 2" xfId="32325" xr:uid="{00000000-0005-0000-0000-0000C4980000}"/>
    <cellStyle name="Bemærk! 3 6 2 2 2 2 3" xfId="47289" xr:uid="{00000000-0005-0000-0000-0000C5980000}"/>
    <cellStyle name="Bemærk! 3 6 2 2 2 3" xfId="25303" xr:uid="{00000000-0005-0000-0000-0000C6980000}"/>
    <cellStyle name="Bemærk! 3 6 2 2 2 4" xfId="40290" xr:uid="{00000000-0005-0000-0000-0000C7980000}"/>
    <cellStyle name="Bemærk! 3 6 3" xfId="5716" xr:uid="{00000000-0005-0000-0000-0000C8980000}"/>
    <cellStyle name="Bemærk! 3 6 3 2" xfId="5717" xr:uid="{00000000-0005-0000-0000-0000C9980000}"/>
    <cellStyle name="Bemærk! 3 6 3 2 2" xfId="9142" xr:uid="{00000000-0005-0000-0000-0000CA980000}"/>
    <cellStyle name="Bemærk! 3 6 3 2 2 2" xfId="16611" xr:uid="{00000000-0005-0000-0000-0000CB980000}"/>
    <cellStyle name="Bemærk! 3 6 3 2 2 2 2" xfId="32926" xr:uid="{00000000-0005-0000-0000-0000CC980000}"/>
    <cellStyle name="Bemærk! 3 6 3 2 2 2 3" xfId="47890" xr:uid="{00000000-0005-0000-0000-0000CD980000}"/>
    <cellStyle name="Bemærk! 3 6 3 2 2 3" xfId="25904" xr:uid="{00000000-0005-0000-0000-0000CE980000}"/>
    <cellStyle name="Bemærk! 3 6 3 2 2 4" xfId="40891" xr:uid="{00000000-0005-0000-0000-0000CF980000}"/>
    <cellStyle name="Bemærk! 3 6 3 3" xfId="7076" xr:uid="{00000000-0005-0000-0000-0000D0980000}"/>
    <cellStyle name="Bemærk! 3 6 3 3 2" xfId="14568" xr:uid="{00000000-0005-0000-0000-0000D1980000}"/>
    <cellStyle name="Bemærk! 3 6 3 3 2 2" xfId="30883" xr:uid="{00000000-0005-0000-0000-0000D2980000}"/>
    <cellStyle name="Bemærk! 3 6 3 3 2 3" xfId="45847" xr:uid="{00000000-0005-0000-0000-0000D3980000}"/>
    <cellStyle name="Bemærk! 3 6 3 3 3" xfId="23861" xr:uid="{00000000-0005-0000-0000-0000D4980000}"/>
    <cellStyle name="Bemærk! 3 6 3 3 4" xfId="38848" xr:uid="{00000000-0005-0000-0000-0000D5980000}"/>
    <cellStyle name="Bemærk! 3 6 4" xfId="5718" xr:uid="{00000000-0005-0000-0000-0000D6980000}"/>
    <cellStyle name="Bemærk! 3 6 4 2" xfId="7807" xr:uid="{00000000-0005-0000-0000-0000D7980000}"/>
    <cellStyle name="Bemærk! 3 6 4 2 2" xfId="15295" xr:uid="{00000000-0005-0000-0000-0000D8980000}"/>
    <cellStyle name="Bemærk! 3 6 4 2 2 2" xfId="31610" xr:uid="{00000000-0005-0000-0000-0000D9980000}"/>
    <cellStyle name="Bemærk! 3 6 4 2 2 3" xfId="46574" xr:uid="{00000000-0005-0000-0000-0000DA980000}"/>
    <cellStyle name="Bemærk! 3 6 4 2 3" xfId="24588" xr:uid="{00000000-0005-0000-0000-0000DB980000}"/>
    <cellStyle name="Bemærk! 3 6 4 2 4" xfId="39575" xr:uid="{00000000-0005-0000-0000-0000DC980000}"/>
    <cellStyle name="Bemærk! 3 7" xfId="5719" xr:uid="{00000000-0005-0000-0000-0000DD980000}"/>
    <cellStyle name="Bemærk! 3 7 2" xfId="5720" xr:uid="{00000000-0005-0000-0000-0000DE980000}"/>
    <cellStyle name="Bemærk! 3 7 2 2" xfId="5721" xr:uid="{00000000-0005-0000-0000-0000DF980000}"/>
    <cellStyle name="Bemærk! 3 7 2 2 2" xfId="8648" xr:uid="{00000000-0005-0000-0000-0000E0980000}"/>
    <cellStyle name="Bemærk! 3 7 2 2 2 2" xfId="16127" xr:uid="{00000000-0005-0000-0000-0000E1980000}"/>
    <cellStyle name="Bemærk! 3 7 2 2 2 2 2" xfId="32442" xr:uid="{00000000-0005-0000-0000-0000E2980000}"/>
    <cellStyle name="Bemærk! 3 7 2 2 2 2 3" xfId="47406" xr:uid="{00000000-0005-0000-0000-0000E3980000}"/>
    <cellStyle name="Bemærk! 3 7 2 2 2 3" xfId="25420" xr:uid="{00000000-0005-0000-0000-0000E4980000}"/>
    <cellStyle name="Bemærk! 3 7 2 2 2 4" xfId="40407" xr:uid="{00000000-0005-0000-0000-0000E5980000}"/>
    <cellStyle name="Bemærk! 3 7 3" xfId="5722" xr:uid="{00000000-0005-0000-0000-0000E6980000}"/>
    <cellStyle name="Bemærk! 3 7 3 2" xfId="5723" xr:uid="{00000000-0005-0000-0000-0000E7980000}"/>
    <cellStyle name="Bemærk! 3 7 3 2 2" xfId="9106" xr:uid="{00000000-0005-0000-0000-0000E8980000}"/>
    <cellStyle name="Bemærk! 3 7 3 2 2 2" xfId="16576" xr:uid="{00000000-0005-0000-0000-0000E9980000}"/>
    <cellStyle name="Bemærk! 3 7 3 2 2 2 2" xfId="32891" xr:uid="{00000000-0005-0000-0000-0000EA980000}"/>
    <cellStyle name="Bemærk! 3 7 3 2 2 2 3" xfId="47855" xr:uid="{00000000-0005-0000-0000-0000EB980000}"/>
    <cellStyle name="Bemærk! 3 7 3 2 2 3" xfId="25869" xr:uid="{00000000-0005-0000-0000-0000EC980000}"/>
    <cellStyle name="Bemærk! 3 7 3 2 2 4" xfId="40856" xr:uid="{00000000-0005-0000-0000-0000ED980000}"/>
    <cellStyle name="Bemærk! 3 7 3 3" xfId="7175" xr:uid="{00000000-0005-0000-0000-0000EE980000}"/>
    <cellStyle name="Bemærk! 3 7 3 3 2" xfId="14667" xr:uid="{00000000-0005-0000-0000-0000EF980000}"/>
    <cellStyle name="Bemærk! 3 7 3 3 2 2" xfId="30982" xr:uid="{00000000-0005-0000-0000-0000F0980000}"/>
    <cellStyle name="Bemærk! 3 7 3 3 2 3" xfId="45946" xr:uid="{00000000-0005-0000-0000-0000F1980000}"/>
    <cellStyle name="Bemærk! 3 7 3 3 3" xfId="23960" xr:uid="{00000000-0005-0000-0000-0000F2980000}"/>
    <cellStyle name="Bemærk! 3 7 3 3 4" xfId="38947" xr:uid="{00000000-0005-0000-0000-0000F3980000}"/>
    <cellStyle name="Bemærk! 3 7 4" xfId="5724" xr:uid="{00000000-0005-0000-0000-0000F4980000}"/>
    <cellStyle name="Bemærk! 3 7 4 2" xfId="7924" xr:uid="{00000000-0005-0000-0000-0000F5980000}"/>
    <cellStyle name="Bemærk! 3 7 4 2 2" xfId="15412" xr:uid="{00000000-0005-0000-0000-0000F6980000}"/>
    <cellStyle name="Bemærk! 3 7 4 2 2 2" xfId="31727" xr:uid="{00000000-0005-0000-0000-0000F7980000}"/>
    <cellStyle name="Bemærk! 3 7 4 2 2 3" xfId="46691" xr:uid="{00000000-0005-0000-0000-0000F8980000}"/>
    <cellStyle name="Bemærk! 3 7 4 2 3" xfId="24705" xr:uid="{00000000-0005-0000-0000-0000F9980000}"/>
    <cellStyle name="Bemærk! 3 7 4 2 4" xfId="39692" xr:uid="{00000000-0005-0000-0000-0000FA980000}"/>
    <cellStyle name="Bemærk! 3 8" xfId="5725" xr:uid="{00000000-0005-0000-0000-0000FB980000}"/>
    <cellStyle name="Bemærk! 3 8 2" xfId="5726" xr:uid="{00000000-0005-0000-0000-0000FC980000}"/>
    <cellStyle name="Bemærk! 3 8 2 2" xfId="5727" xr:uid="{00000000-0005-0000-0000-0000FD980000}"/>
    <cellStyle name="Bemærk! 3 8 2 2 2" xfId="8866" xr:uid="{00000000-0005-0000-0000-0000FE980000}"/>
    <cellStyle name="Bemærk! 3 8 2 2 2 2" xfId="16345" xr:uid="{00000000-0005-0000-0000-0000FF980000}"/>
    <cellStyle name="Bemærk! 3 8 2 2 2 2 2" xfId="32660" xr:uid="{00000000-0005-0000-0000-000000990000}"/>
    <cellStyle name="Bemærk! 3 8 2 2 2 2 3" xfId="47624" xr:uid="{00000000-0005-0000-0000-000001990000}"/>
    <cellStyle name="Bemærk! 3 8 2 2 2 3" xfId="25638" xr:uid="{00000000-0005-0000-0000-000002990000}"/>
    <cellStyle name="Bemærk! 3 8 2 2 2 4" xfId="40625" xr:uid="{00000000-0005-0000-0000-000003990000}"/>
    <cellStyle name="Bemærk! 3 8 3" xfId="5728" xr:uid="{00000000-0005-0000-0000-000004990000}"/>
    <cellStyle name="Bemærk! 3 8 3 2" xfId="5729" xr:uid="{00000000-0005-0000-0000-000005990000}"/>
    <cellStyle name="Bemærk! 3 8 3 2 2" xfId="9478" xr:uid="{00000000-0005-0000-0000-000006990000}"/>
    <cellStyle name="Bemærk! 3 8 3 2 2 2" xfId="16932" xr:uid="{00000000-0005-0000-0000-000007990000}"/>
    <cellStyle name="Bemærk! 3 8 3 2 2 2 2" xfId="33247" xr:uid="{00000000-0005-0000-0000-000008990000}"/>
    <cellStyle name="Bemærk! 3 8 3 2 2 2 3" xfId="48211" xr:uid="{00000000-0005-0000-0000-000009990000}"/>
    <cellStyle name="Bemærk! 3 8 3 2 2 3" xfId="26225" xr:uid="{00000000-0005-0000-0000-00000A990000}"/>
    <cellStyle name="Bemærk! 3 8 3 2 2 4" xfId="41212" xr:uid="{00000000-0005-0000-0000-00000B990000}"/>
    <cellStyle name="Bemærk! 3 8 3 3" xfId="7359" xr:uid="{00000000-0005-0000-0000-00000C990000}"/>
    <cellStyle name="Bemærk! 3 8 3 3 2" xfId="14851" xr:uid="{00000000-0005-0000-0000-00000D990000}"/>
    <cellStyle name="Bemærk! 3 8 3 3 2 2" xfId="31166" xr:uid="{00000000-0005-0000-0000-00000E990000}"/>
    <cellStyle name="Bemærk! 3 8 3 3 2 3" xfId="46130" xr:uid="{00000000-0005-0000-0000-00000F990000}"/>
    <cellStyle name="Bemærk! 3 8 3 3 3" xfId="24144" xr:uid="{00000000-0005-0000-0000-000010990000}"/>
    <cellStyle name="Bemærk! 3 8 3 3 4" xfId="39131" xr:uid="{00000000-0005-0000-0000-000011990000}"/>
    <cellStyle name="Bemærk! 3 8 4" xfId="5730" xr:uid="{00000000-0005-0000-0000-000012990000}"/>
    <cellStyle name="Bemærk! 3 8 4 2" xfId="8143" xr:uid="{00000000-0005-0000-0000-000013990000}"/>
    <cellStyle name="Bemærk! 3 8 4 2 2" xfId="15631" xr:uid="{00000000-0005-0000-0000-000014990000}"/>
    <cellStyle name="Bemærk! 3 8 4 2 2 2" xfId="31946" xr:uid="{00000000-0005-0000-0000-000015990000}"/>
    <cellStyle name="Bemærk! 3 8 4 2 2 3" xfId="46910" xr:uid="{00000000-0005-0000-0000-000016990000}"/>
    <cellStyle name="Bemærk! 3 8 4 2 3" xfId="24924" xr:uid="{00000000-0005-0000-0000-000017990000}"/>
    <cellStyle name="Bemærk! 3 8 4 2 4" xfId="39911" xr:uid="{00000000-0005-0000-0000-000018990000}"/>
    <cellStyle name="Bemærk! 3 9" xfId="5731" xr:uid="{00000000-0005-0000-0000-000019990000}"/>
    <cellStyle name="Bemærk! 3 9 2" xfId="5732" xr:uid="{00000000-0005-0000-0000-00001A990000}"/>
    <cellStyle name="Bemærk! 3 9 2 2" xfId="8174" xr:uid="{00000000-0005-0000-0000-00001B990000}"/>
    <cellStyle name="Bemærk! 3 9 2 2 2" xfId="15653" xr:uid="{00000000-0005-0000-0000-00001C990000}"/>
    <cellStyle name="Bemærk! 3 9 2 2 2 2" xfId="31968" xr:uid="{00000000-0005-0000-0000-00001D990000}"/>
    <cellStyle name="Bemærk! 3 9 2 2 2 3" xfId="46932" xr:uid="{00000000-0005-0000-0000-00001E990000}"/>
    <cellStyle name="Bemærk! 3 9 2 2 3" xfId="24946" xr:uid="{00000000-0005-0000-0000-00001F990000}"/>
    <cellStyle name="Bemærk! 3 9 2 2 4" xfId="39933" xr:uid="{00000000-0005-0000-0000-000020990000}"/>
    <cellStyle name="Beregning 2" xfId="5734" xr:uid="{00000000-0005-0000-0000-000021990000}"/>
    <cellStyle name="Beregning 3" xfId="5735" xr:uid="{00000000-0005-0000-0000-000022990000}"/>
    <cellStyle name="Beregning 4" xfId="5736" xr:uid="{00000000-0005-0000-0000-000023990000}"/>
    <cellStyle name="Beregning 5" xfId="5737" xr:uid="{00000000-0005-0000-0000-000024990000}"/>
    <cellStyle name="Beregning 5 2" xfId="9337" xr:uid="{00000000-0005-0000-0000-000025990000}"/>
    <cellStyle name="Beregning 6" xfId="6052" xr:uid="{00000000-0005-0000-0000-000026990000}"/>
    <cellStyle name="Beregning 7" xfId="5733" xr:uid="{00000000-0005-0000-0000-000027990000}"/>
    <cellStyle name="Bold GHG Numbers (0.00)" xfId="1565" xr:uid="{00000000-0005-0000-0000-000028990000}"/>
    <cellStyle name="Bruger data" xfId="16996" xr:uid="{00000000-0005-0000-0000-000029990000}"/>
    <cellStyle name="Calcolo" xfId="23" xr:uid="{00000000-0005-0000-0000-00002A990000}"/>
    <cellStyle name="Calcolo 2" xfId="9978" xr:uid="{00000000-0005-0000-0000-00002B990000}"/>
    <cellStyle name="Calculation" xfId="1534" builtinId="22" customBuiltin="1"/>
    <cellStyle name="Calculation 2" xfId="18200" xr:uid="{00000000-0005-0000-0000-00002D990000}"/>
    <cellStyle name="Calculations" xfId="16997" xr:uid="{00000000-0005-0000-0000-00002E990000}"/>
    <cellStyle name="Cella collegata" xfId="24" xr:uid="{00000000-0005-0000-0000-00002F990000}"/>
    <cellStyle name="Cella da controllare" xfId="25" xr:uid="{00000000-0005-0000-0000-000030990000}"/>
    <cellStyle name="Check Cell" xfId="1536" builtinId="23" customBuiltin="1"/>
    <cellStyle name="Colore 1" xfId="26" xr:uid="{00000000-0005-0000-0000-000032990000}"/>
    <cellStyle name="Colore 2" xfId="27" xr:uid="{00000000-0005-0000-0000-000033990000}"/>
    <cellStyle name="Colore 3" xfId="28" xr:uid="{00000000-0005-0000-0000-000034990000}"/>
    <cellStyle name="Colore 4" xfId="29" xr:uid="{00000000-0005-0000-0000-000035990000}"/>
    <cellStyle name="Colore 5" xfId="30" xr:uid="{00000000-0005-0000-0000-000036990000}"/>
    <cellStyle name="Colore 6" xfId="31" xr:uid="{00000000-0005-0000-0000-000037990000}"/>
    <cellStyle name="Comma" xfId="51607" builtinId="3"/>
    <cellStyle name="Comma 10" xfId="49630" xr:uid="{00000000-0005-0000-0000-000038990000}"/>
    <cellStyle name="Comma 11" xfId="50036" xr:uid="{00000000-0005-0000-0000-000039990000}"/>
    <cellStyle name="Comma 12" xfId="50444" xr:uid="{00000000-0005-0000-0000-00003A990000}"/>
    <cellStyle name="Comma 13" xfId="50858" xr:uid="{00000000-0005-0000-0000-00003B990000}"/>
    <cellStyle name="Comma 14" xfId="1566" xr:uid="{00000000-0005-0000-0000-00003C990000}"/>
    <cellStyle name="Comma 2" xfId="32" xr:uid="{00000000-0005-0000-0000-00003D990000}"/>
    <cellStyle name="Comma 2 10" xfId="34286" xr:uid="{00000000-0005-0000-0000-00003E990000}"/>
    <cellStyle name="Comma 2 11" xfId="49226" xr:uid="{00000000-0005-0000-0000-00003F990000}"/>
    <cellStyle name="Comma 2 12" xfId="49631" xr:uid="{00000000-0005-0000-0000-000040990000}"/>
    <cellStyle name="Comma 2 13" xfId="50037" xr:uid="{00000000-0005-0000-0000-000041990000}"/>
    <cellStyle name="Comma 2 14" xfId="50445" xr:uid="{00000000-0005-0000-0000-000042990000}"/>
    <cellStyle name="Comma 2 15" xfId="50859" xr:uid="{00000000-0005-0000-0000-000043990000}"/>
    <cellStyle name="Comma 2 16" xfId="1567" xr:uid="{00000000-0005-0000-0000-000044990000}"/>
    <cellStyle name="Comma 2 2" xfId="33" xr:uid="{00000000-0005-0000-0000-000045990000}"/>
    <cellStyle name="Comma 2 2 10" xfId="50860" xr:uid="{00000000-0005-0000-0000-000046990000}"/>
    <cellStyle name="Comma 2 2 11" xfId="1568" xr:uid="{00000000-0005-0000-0000-000047990000}"/>
    <cellStyle name="Comma 2 2 2" xfId="9637" xr:uid="{00000000-0005-0000-0000-000048990000}"/>
    <cellStyle name="Comma 2 2 2 2" xfId="18267" xr:uid="{00000000-0005-0000-0000-000049990000}"/>
    <cellStyle name="Comma 2 2 2 2 2" xfId="19230" xr:uid="{00000000-0005-0000-0000-00004A990000}"/>
    <cellStyle name="Comma 2 2 2 3" xfId="19204" xr:uid="{00000000-0005-0000-0000-00004B990000}"/>
    <cellStyle name="Comma 2 2 2 4" xfId="16998" xr:uid="{00000000-0005-0000-0000-00004C990000}"/>
    <cellStyle name="Comma 2 2 3" xfId="9981" xr:uid="{00000000-0005-0000-0000-00004D990000}"/>
    <cellStyle name="Comma 2 2 3 2" xfId="19203" xr:uid="{00000000-0005-0000-0000-00004E990000}"/>
    <cellStyle name="Comma 2 2 3 3" xfId="26310" xr:uid="{00000000-0005-0000-0000-00004F990000}"/>
    <cellStyle name="Comma 2 2 3 4" xfId="41289" xr:uid="{00000000-0005-0000-0000-000050990000}"/>
    <cellStyle name="Comma 2 2 4" xfId="19291" xr:uid="{00000000-0005-0000-0000-000051990000}"/>
    <cellStyle name="Comma 2 2 5" xfId="34287" xr:uid="{00000000-0005-0000-0000-000052990000}"/>
    <cellStyle name="Comma 2 2 6" xfId="49227" xr:uid="{00000000-0005-0000-0000-000053990000}"/>
    <cellStyle name="Comma 2 2 7" xfId="49632" xr:uid="{00000000-0005-0000-0000-000054990000}"/>
    <cellStyle name="Comma 2 2 8" xfId="50038" xr:uid="{00000000-0005-0000-0000-000055990000}"/>
    <cellStyle name="Comma 2 2 9" xfId="50446" xr:uid="{00000000-0005-0000-0000-000056990000}"/>
    <cellStyle name="Comma 2 3" xfId="34" xr:uid="{00000000-0005-0000-0000-000057990000}"/>
    <cellStyle name="Comma 2 3 10" xfId="49633" xr:uid="{00000000-0005-0000-0000-000058990000}"/>
    <cellStyle name="Comma 2 3 11" xfId="50039" xr:uid="{00000000-0005-0000-0000-000059990000}"/>
    <cellStyle name="Comma 2 3 12" xfId="50447" xr:uid="{00000000-0005-0000-0000-00005A990000}"/>
    <cellStyle name="Comma 2 3 13" xfId="50861" xr:uid="{00000000-0005-0000-0000-00005B990000}"/>
    <cellStyle name="Comma 2 3 14" xfId="1569" xr:uid="{00000000-0005-0000-0000-00005C990000}"/>
    <cellStyle name="Comma 2 3 2" xfId="35" xr:uid="{00000000-0005-0000-0000-00005D990000}"/>
    <cellStyle name="Comma 2 3 2 10" xfId="50862" xr:uid="{00000000-0005-0000-0000-00005E990000}"/>
    <cellStyle name="Comma 2 3 2 11" xfId="1570" xr:uid="{00000000-0005-0000-0000-00005F990000}"/>
    <cellStyle name="Comma 2 3 2 2" xfId="9639" xr:uid="{00000000-0005-0000-0000-000060990000}"/>
    <cellStyle name="Comma 2 3 2 3" xfId="9983" xr:uid="{00000000-0005-0000-0000-000061990000}"/>
    <cellStyle name="Comma 2 3 2 3 2" xfId="26312" xr:uid="{00000000-0005-0000-0000-000062990000}"/>
    <cellStyle name="Comma 2 3 2 3 3" xfId="41291" xr:uid="{00000000-0005-0000-0000-000063990000}"/>
    <cellStyle name="Comma 2 3 2 4" xfId="19293" xr:uid="{00000000-0005-0000-0000-000064990000}"/>
    <cellStyle name="Comma 2 3 2 5" xfId="34289" xr:uid="{00000000-0005-0000-0000-000065990000}"/>
    <cellStyle name="Comma 2 3 2 6" xfId="49229" xr:uid="{00000000-0005-0000-0000-000066990000}"/>
    <cellStyle name="Comma 2 3 2 7" xfId="49634" xr:uid="{00000000-0005-0000-0000-000067990000}"/>
    <cellStyle name="Comma 2 3 2 8" xfId="50040" xr:uid="{00000000-0005-0000-0000-000068990000}"/>
    <cellStyle name="Comma 2 3 2 9" xfId="50448" xr:uid="{00000000-0005-0000-0000-000069990000}"/>
    <cellStyle name="Comma 2 3 3" xfId="9638" xr:uid="{00000000-0005-0000-0000-00006A990000}"/>
    <cellStyle name="Comma 2 3 3 2" xfId="18269" xr:uid="{00000000-0005-0000-0000-00006B990000}"/>
    <cellStyle name="Comma 2 3 3 2 2" xfId="19232" xr:uid="{00000000-0005-0000-0000-00006C990000}"/>
    <cellStyle name="Comma 2 3 3 3" xfId="19206" xr:uid="{00000000-0005-0000-0000-00006D990000}"/>
    <cellStyle name="Comma 2 3 3 4" xfId="17000" xr:uid="{00000000-0005-0000-0000-00006E990000}"/>
    <cellStyle name="Comma 2 3 4" xfId="9982" xr:uid="{00000000-0005-0000-0000-00006F990000}"/>
    <cellStyle name="Comma 2 3 4 2" xfId="19231" xr:uid="{00000000-0005-0000-0000-000070990000}"/>
    <cellStyle name="Comma 2 3 4 3" xfId="18268" xr:uid="{00000000-0005-0000-0000-000071990000}"/>
    <cellStyle name="Comma 2 3 4 4" xfId="26311" xr:uid="{00000000-0005-0000-0000-000072990000}"/>
    <cellStyle name="Comma 2 3 4 5" xfId="41290" xr:uid="{00000000-0005-0000-0000-000073990000}"/>
    <cellStyle name="Comma 2 3 5" xfId="19205" xr:uid="{00000000-0005-0000-0000-000074990000}"/>
    <cellStyle name="Comma 2 3 6" xfId="16999" xr:uid="{00000000-0005-0000-0000-000075990000}"/>
    <cellStyle name="Comma 2 3 7" xfId="19292" xr:uid="{00000000-0005-0000-0000-000076990000}"/>
    <cellStyle name="Comma 2 3 8" xfId="34288" xr:uid="{00000000-0005-0000-0000-000077990000}"/>
    <cellStyle name="Comma 2 3 9" xfId="49228" xr:uid="{00000000-0005-0000-0000-000078990000}"/>
    <cellStyle name="Comma 2 4" xfId="36" xr:uid="{00000000-0005-0000-0000-000079990000}"/>
    <cellStyle name="Comma 2 4 10" xfId="50041" xr:uid="{00000000-0005-0000-0000-00007A990000}"/>
    <cellStyle name="Comma 2 4 11" xfId="50449" xr:uid="{00000000-0005-0000-0000-00007B990000}"/>
    <cellStyle name="Comma 2 4 12" xfId="50863" xr:uid="{00000000-0005-0000-0000-00007C990000}"/>
    <cellStyle name="Comma 2 4 13" xfId="51259" xr:uid="{00000000-0005-0000-0000-00007D990000}"/>
    <cellStyle name="Comma 2 4 14" xfId="1571" xr:uid="{00000000-0005-0000-0000-00007E990000}"/>
    <cellStyle name="Comma 2 4 2" xfId="1927" xr:uid="{00000000-0005-0000-0000-00007F990000}"/>
    <cellStyle name="Comma 2 4 2 10" xfId="50780" xr:uid="{00000000-0005-0000-0000-000080990000}"/>
    <cellStyle name="Comma 2 4 2 11" xfId="51340" xr:uid="{00000000-0005-0000-0000-000081990000}"/>
    <cellStyle name="Comma 2 4 2 12" xfId="51258" xr:uid="{00000000-0005-0000-0000-000082990000}"/>
    <cellStyle name="Comma 2 4 2 2" xfId="9628" xr:uid="{00000000-0005-0000-0000-000083990000}"/>
    <cellStyle name="Comma 2 4 2 2 2" xfId="16979" xr:uid="{00000000-0005-0000-0000-000084990000}"/>
    <cellStyle name="Comma 2 4 2 2 2 2" xfId="33293" xr:uid="{00000000-0005-0000-0000-000085990000}"/>
    <cellStyle name="Comma 2 4 2 2 2 3" xfId="48257" xr:uid="{00000000-0005-0000-0000-000086990000}"/>
    <cellStyle name="Comma 2 4 2 2 3" xfId="26271" xr:uid="{00000000-0005-0000-0000-000087990000}"/>
    <cellStyle name="Comma 2 4 2 2 4" xfId="41258" xr:uid="{00000000-0005-0000-0000-000088990000}"/>
    <cellStyle name="Comma 2 4 2 3" xfId="10319" xr:uid="{00000000-0005-0000-0000-000089990000}"/>
    <cellStyle name="Comma 2 4 2 3 2" xfId="26640" xr:uid="{00000000-0005-0000-0000-00008A990000}"/>
    <cellStyle name="Comma 2 4 2 3 3" xfId="41608" xr:uid="{00000000-0005-0000-0000-00008B990000}"/>
    <cellStyle name="Comma 2 4 2 4" xfId="19207" xr:uid="{00000000-0005-0000-0000-00008C990000}"/>
    <cellStyle name="Comma 2 4 2 5" xfId="19619" xr:uid="{00000000-0005-0000-0000-00008D990000}"/>
    <cellStyle name="Comma 2 4 2 6" xfId="34609" xr:uid="{00000000-0005-0000-0000-00008E990000}"/>
    <cellStyle name="Comma 2 4 2 7" xfId="49561" xr:uid="{00000000-0005-0000-0000-00008F990000}"/>
    <cellStyle name="Comma 2 4 2 8" xfId="49966" xr:uid="{00000000-0005-0000-0000-000090990000}"/>
    <cellStyle name="Comma 2 4 2 9" xfId="50375" xr:uid="{00000000-0005-0000-0000-000091990000}"/>
    <cellStyle name="Comma 2 4 3" xfId="9595" xr:uid="{00000000-0005-0000-0000-000092990000}"/>
    <cellStyle name="Comma 2 4 3 2" xfId="16948" xr:uid="{00000000-0005-0000-0000-000093990000}"/>
    <cellStyle name="Comma 2 4 3 2 2" xfId="33262" xr:uid="{00000000-0005-0000-0000-000094990000}"/>
    <cellStyle name="Comma 2 4 3 2 3" xfId="48226" xr:uid="{00000000-0005-0000-0000-000095990000}"/>
    <cellStyle name="Comma 2 4 3 3" xfId="26240" xr:uid="{00000000-0005-0000-0000-000096990000}"/>
    <cellStyle name="Comma 2 4 3 4" xfId="41227" xr:uid="{00000000-0005-0000-0000-000097990000}"/>
    <cellStyle name="Comma 2 4 4" xfId="9640" xr:uid="{00000000-0005-0000-0000-000098990000}"/>
    <cellStyle name="Comma 2 4 5" xfId="9984" xr:uid="{00000000-0005-0000-0000-000099990000}"/>
    <cellStyle name="Comma 2 4 5 2" xfId="26313" xr:uid="{00000000-0005-0000-0000-00009A990000}"/>
    <cellStyle name="Comma 2 4 5 3" xfId="41292" xr:uid="{00000000-0005-0000-0000-00009B990000}"/>
    <cellStyle name="Comma 2 4 6" xfId="19294" xr:uid="{00000000-0005-0000-0000-00009C990000}"/>
    <cellStyle name="Comma 2 4 7" xfId="34290" xr:uid="{00000000-0005-0000-0000-00009D990000}"/>
    <cellStyle name="Comma 2 4 8" xfId="49230" xr:uid="{00000000-0005-0000-0000-00009E990000}"/>
    <cellStyle name="Comma 2 4 9" xfId="49635" xr:uid="{00000000-0005-0000-0000-00009F990000}"/>
    <cellStyle name="Comma 2 5" xfId="1525" xr:uid="{00000000-0005-0000-0000-0000A0990000}"/>
    <cellStyle name="Comma 2 5 2" xfId="19208" xr:uid="{00000000-0005-0000-0000-0000A1990000}"/>
    <cellStyle name="Comma 2 5 3" xfId="17001" xr:uid="{00000000-0005-0000-0000-0000A2990000}"/>
    <cellStyle name="Comma 2 6" xfId="9980" xr:uid="{00000000-0005-0000-0000-0000A3990000}"/>
    <cellStyle name="Comma 2 6 2" xfId="17003" xr:uid="{00000000-0005-0000-0000-0000A4990000}"/>
    <cellStyle name="Comma 2 6 2 2" xfId="33309" xr:uid="{00000000-0005-0000-0000-0000A5990000}"/>
    <cellStyle name="Comma 2 6 2 3" xfId="48270" xr:uid="{00000000-0005-0000-0000-0000A6990000}"/>
    <cellStyle name="Comma 2 6 3" xfId="17002" xr:uid="{00000000-0005-0000-0000-0000A7990000}"/>
    <cellStyle name="Comma 2 6 3 2" xfId="33308" xr:uid="{00000000-0005-0000-0000-0000A8990000}"/>
    <cellStyle name="Comma 2 6 3 3" xfId="48269" xr:uid="{00000000-0005-0000-0000-0000A9990000}"/>
    <cellStyle name="Comma 2 6 4" xfId="26309" xr:uid="{00000000-0005-0000-0000-0000AA990000}"/>
    <cellStyle name="Comma 2 6 5" xfId="41288" xr:uid="{00000000-0005-0000-0000-0000AB990000}"/>
    <cellStyle name="Comma 2 7" xfId="19251" xr:uid="{00000000-0005-0000-0000-0000AC990000}"/>
    <cellStyle name="Comma 2 7 2" xfId="34252" xr:uid="{00000000-0005-0000-0000-0000AD990000}"/>
    <cellStyle name="Comma 2 7 3" xfId="49213" xr:uid="{00000000-0005-0000-0000-0000AE990000}"/>
    <cellStyle name="Comma 2 8" xfId="19202" xr:uid="{00000000-0005-0000-0000-0000AF990000}"/>
    <cellStyle name="Comma 2 9" xfId="19290" xr:uid="{00000000-0005-0000-0000-0000B0990000}"/>
    <cellStyle name="Comma 3" xfId="37" xr:uid="{00000000-0005-0000-0000-0000B1990000}"/>
    <cellStyle name="Comma 3 10" xfId="49636" xr:uid="{00000000-0005-0000-0000-0000B2990000}"/>
    <cellStyle name="Comma 3 11" xfId="50042" xr:uid="{00000000-0005-0000-0000-0000B3990000}"/>
    <cellStyle name="Comma 3 12" xfId="50450" xr:uid="{00000000-0005-0000-0000-0000B4990000}"/>
    <cellStyle name="Comma 3 13" xfId="50864" xr:uid="{00000000-0005-0000-0000-0000B5990000}"/>
    <cellStyle name="Comma 3 14" xfId="1572" xr:uid="{00000000-0005-0000-0000-0000B6990000}"/>
    <cellStyle name="Comma 3 2" xfId="1526" xr:uid="{00000000-0005-0000-0000-0000B7990000}"/>
    <cellStyle name="Comma 3 2 2" xfId="17005" xr:uid="{00000000-0005-0000-0000-0000B8990000}"/>
    <cellStyle name="Comma 3 2 2 2" xfId="19211" xr:uid="{00000000-0005-0000-0000-0000B9990000}"/>
    <cellStyle name="Comma 3 2 3" xfId="19210" xr:uid="{00000000-0005-0000-0000-0000BA990000}"/>
    <cellStyle name="Comma 3 2 4" xfId="17004" xr:uid="{00000000-0005-0000-0000-0000BB990000}"/>
    <cellStyle name="Comma 3 3" xfId="1928" xr:uid="{00000000-0005-0000-0000-0000BC990000}"/>
    <cellStyle name="Comma 3 3 10" xfId="50781" xr:uid="{00000000-0005-0000-0000-0000BD990000}"/>
    <cellStyle name="Comma 3 3 11" xfId="51341" xr:uid="{00000000-0005-0000-0000-0000BE990000}"/>
    <cellStyle name="Comma 3 3 2" xfId="10320" xr:uid="{00000000-0005-0000-0000-0000BF990000}"/>
    <cellStyle name="Comma 3 3 2 2" xfId="19234" xr:uid="{00000000-0005-0000-0000-0000C0990000}"/>
    <cellStyle name="Comma 3 3 2 2 2" xfId="34240" xr:uid="{00000000-0005-0000-0000-0000C1990000}"/>
    <cellStyle name="Comma 3 3 2 2 3" xfId="49201" xr:uid="{00000000-0005-0000-0000-0000C2990000}"/>
    <cellStyle name="Comma 3 3 2 3" xfId="18271" xr:uid="{00000000-0005-0000-0000-0000C3990000}"/>
    <cellStyle name="Comma 3 3 2 3 2" xfId="33921" xr:uid="{00000000-0005-0000-0000-0000C4990000}"/>
    <cellStyle name="Comma 3 3 2 3 3" xfId="48882" xr:uid="{00000000-0005-0000-0000-0000C5990000}"/>
    <cellStyle name="Comma 3 3 2 4" xfId="26641" xr:uid="{00000000-0005-0000-0000-0000C6990000}"/>
    <cellStyle name="Comma 3 3 2 5" xfId="41609" xr:uid="{00000000-0005-0000-0000-0000C7990000}"/>
    <cellStyle name="Comma 3 3 3" xfId="19212" xr:uid="{00000000-0005-0000-0000-0000C8990000}"/>
    <cellStyle name="Comma 3 3 3 2" xfId="34230" xr:uid="{00000000-0005-0000-0000-0000C9990000}"/>
    <cellStyle name="Comma 3 3 3 3" xfId="49191" xr:uid="{00000000-0005-0000-0000-0000CA990000}"/>
    <cellStyle name="Comma 3 3 4" xfId="17006" xr:uid="{00000000-0005-0000-0000-0000CB990000}"/>
    <cellStyle name="Comma 3 3 4 2" xfId="33310" xr:uid="{00000000-0005-0000-0000-0000CC990000}"/>
    <cellStyle name="Comma 3 3 4 3" xfId="48271" xr:uid="{00000000-0005-0000-0000-0000CD990000}"/>
    <cellStyle name="Comma 3 3 5" xfId="19620" xr:uid="{00000000-0005-0000-0000-0000CE990000}"/>
    <cellStyle name="Comma 3 3 6" xfId="34610" xr:uid="{00000000-0005-0000-0000-0000CF990000}"/>
    <cellStyle name="Comma 3 3 7" xfId="49562" xr:uid="{00000000-0005-0000-0000-0000D0990000}"/>
    <cellStyle name="Comma 3 3 8" xfId="49967" xr:uid="{00000000-0005-0000-0000-0000D1990000}"/>
    <cellStyle name="Comma 3 3 9" xfId="50376" xr:uid="{00000000-0005-0000-0000-0000D2990000}"/>
    <cellStyle name="Comma 3 4" xfId="9985" xr:uid="{00000000-0005-0000-0000-0000D3990000}"/>
    <cellStyle name="Comma 3 4 2" xfId="19233" xr:uid="{00000000-0005-0000-0000-0000D4990000}"/>
    <cellStyle name="Comma 3 4 3" xfId="18270" xr:uid="{00000000-0005-0000-0000-0000D5990000}"/>
    <cellStyle name="Comma 3 4 4" xfId="26314" xr:uid="{00000000-0005-0000-0000-0000D6990000}"/>
    <cellStyle name="Comma 3 4 5" xfId="41293" xr:uid="{00000000-0005-0000-0000-0000D7990000}"/>
    <cellStyle name="Comma 3 5" xfId="19253" xr:uid="{00000000-0005-0000-0000-0000D8990000}"/>
    <cellStyle name="Comma 3 5 2" xfId="34254" xr:uid="{00000000-0005-0000-0000-0000D9990000}"/>
    <cellStyle name="Comma 3 5 3" xfId="49215" xr:uid="{00000000-0005-0000-0000-0000DA990000}"/>
    <cellStyle name="Comma 3 6" xfId="19209" xr:uid="{00000000-0005-0000-0000-0000DB990000}"/>
    <cellStyle name="Comma 3 7" xfId="19295" xr:uid="{00000000-0005-0000-0000-0000DC990000}"/>
    <cellStyle name="Comma 3 8" xfId="34291" xr:uid="{00000000-0005-0000-0000-0000DD990000}"/>
    <cellStyle name="Comma 3 9" xfId="49231" xr:uid="{00000000-0005-0000-0000-0000DE990000}"/>
    <cellStyle name="Comma 4" xfId="38" xr:uid="{00000000-0005-0000-0000-0000DF990000}"/>
    <cellStyle name="Comma 4 2" xfId="1929" xr:uid="{00000000-0005-0000-0000-0000E0990000}"/>
    <cellStyle name="Comma 4 2 2" xfId="17009" xr:uid="{00000000-0005-0000-0000-0000E1990000}"/>
    <cellStyle name="Comma 4 2 2 2" xfId="19215" xr:uid="{00000000-0005-0000-0000-0000E2990000}"/>
    <cellStyle name="Comma 4 2 3" xfId="19214" xr:uid="{00000000-0005-0000-0000-0000E3990000}"/>
    <cellStyle name="Comma 4 2 4" xfId="17008" xr:uid="{00000000-0005-0000-0000-0000E4990000}"/>
    <cellStyle name="Comma 4 3" xfId="9641" xr:uid="{00000000-0005-0000-0000-0000E5990000}"/>
    <cellStyle name="Comma 4 3 2" xfId="18273" xr:uid="{00000000-0005-0000-0000-0000E6990000}"/>
    <cellStyle name="Comma 4 3 2 2" xfId="19236" xr:uid="{00000000-0005-0000-0000-0000E7990000}"/>
    <cellStyle name="Comma 4 3 2 2 2" xfId="34241" xr:uid="{00000000-0005-0000-0000-0000E8990000}"/>
    <cellStyle name="Comma 4 3 2 2 3" xfId="49202" xr:uid="{00000000-0005-0000-0000-0000E9990000}"/>
    <cellStyle name="Comma 4 3 2 3" xfId="33922" xr:uid="{00000000-0005-0000-0000-0000EA990000}"/>
    <cellStyle name="Comma 4 3 2 4" xfId="48883" xr:uid="{00000000-0005-0000-0000-0000EB990000}"/>
    <cellStyle name="Comma 4 3 3" xfId="19216" xr:uid="{00000000-0005-0000-0000-0000EC990000}"/>
    <cellStyle name="Comma 4 3 3 2" xfId="34231" xr:uid="{00000000-0005-0000-0000-0000ED990000}"/>
    <cellStyle name="Comma 4 3 3 3" xfId="49192" xr:uid="{00000000-0005-0000-0000-0000EE990000}"/>
    <cellStyle name="Comma 4 3 4" xfId="17010" xr:uid="{00000000-0005-0000-0000-0000EF990000}"/>
    <cellStyle name="Comma 4 3 4 2" xfId="33311" xr:uid="{00000000-0005-0000-0000-0000F0990000}"/>
    <cellStyle name="Comma 4 3 4 3" xfId="48272" xr:uid="{00000000-0005-0000-0000-0000F1990000}"/>
    <cellStyle name="Comma 4 4" xfId="9986" xr:uid="{00000000-0005-0000-0000-0000F2990000}"/>
    <cellStyle name="Comma 4 4 2" xfId="18274" xr:uid="{00000000-0005-0000-0000-0000F3990000}"/>
    <cellStyle name="Comma 4 4 2 2" xfId="19237" xr:uid="{00000000-0005-0000-0000-0000F4990000}"/>
    <cellStyle name="Comma 4 4 3" xfId="19217" xr:uid="{00000000-0005-0000-0000-0000F5990000}"/>
    <cellStyle name="Comma 4 4 4" xfId="17011" xr:uid="{00000000-0005-0000-0000-0000F6990000}"/>
    <cellStyle name="Comma 4 5" xfId="18272" xr:uid="{00000000-0005-0000-0000-0000F7990000}"/>
    <cellStyle name="Comma 4 5 2" xfId="19235" xr:uid="{00000000-0005-0000-0000-0000F8990000}"/>
    <cellStyle name="Comma 4 6" xfId="19213" xr:uid="{00000000-0005-0000-0000-0000F9990000}"/>
    <cellStyle name="Comma 4 7" xfId="17007" xr:uid="{00000000-0005-0000-0000-0000FA990000}"/>
    <cellStyle name="Comma 4 8" xfId="51461" xr:uid="{00000000-0005-0000-0000-0000FB990000}"/>
    <cellStyle name="Comma 4 9" xfId="1573" xr:uid="{00000000-0005-0000-0000-0000FC990000}"/>
    <cellStyle name="Comma 5" xfId="9514" xr:uid="{00000000-0005-0000-0000-0000FD990000}"/>
    <cellStyle name="Comma 5 2" xfId="16941" xr:uid="{00000000-0005-0000-0000-0000FE990000}"/>
    <cellStyle name="Comma 5 2 2" xfId="19238" xr:uid="{00000000-0005-0000-0000-0000FF990000}"/>
    <cellStyle name="Comma 5 2 3" xfId="18275" xr:uid="{00000000-0005-0000-0000-0000009A0000}"/>
    <cellStyle name="Comma 5 2 4" xfId="33256" xr:uid="{00000000-0005-0000-0000-0000019A0000}"/>
    <cellStyle name="Comma 5 2 5" xfId="48220" xr:uid="{00000000-0005-0000-0000-0000029A0000}"/>
    <cellStyle name="Comma 5 3" xfId="19218" xr:uid="{00000000-0005-0000-0000-0000039A0000}"/>
    <cellStyle name="Comma 5 4" xfId="17012" xr:uid="{00000000-0005-0000-0000-0000049A0000}"/>
    <cellStyle name="Comma 5 5" xfId="26234" xr:uid="{00000000-0005-0000-0000-0000059A0000}"/>
    <cellStyle name="Comma 5 6" xfId="41221" xr:uid="{00000000-0005-0000-0000-0000069A0000}"/>
    <cellStyle name="Comma 5 7" xfId="51257" xr:uid="{00000000-0005-0000-0000-0000079A0000}"/>
    <cellStyle name="Comma 6" xfId="39" xr:uid="{00000000-0005-0000-0000-0000089A0000}"/>
    <cellStyle name="Comma 6 2" xfId="18276" xr:uid="{00000000-0005-0000-0000-0000099A0000}"/>
    <cellStyle name="Comma 6 2 2" xfId="19239" xr:uid="{00000000-0005-0000-0000-00000A9A0000}"/>
    <cellStyle name="Comma 6 3" xfId="19219" xr:uid="{00000000-0005-0000-0000-00000B9A0000}"/>
    <cellStyle name="Comma 6 4" xfId="51256" xr:uid="{00000000-0005-0000-0000-00000C9A0000}"/>
    <cellStyle name="Comma 7" xfId="9979" xr:uid="{00000000-0005-0000-0000-00000D9A0000}"/>
    <cellStyle name="Comma 7 2" xfId="19201" xr:uid="{00000000-0005-0000-0000-00000E9A0000}"/>
    <cellStyle name="Comma 7 2 2" xfId="19248" xr:uid="{00000000-0005-0000-0000-00000F9A0000}"/>
    <cellStyle name="Comma 7 2 2 2" xfId="34249" xr:uid="{00000000-0005-0000-0000-0000109A0000}"/>
    <cellStyle name="Comma 7 2 2 3" xfId="49210" xr:uid="{00000000-0005-0000-0000-0000119A0000}"/>
    <cellStyle name="Comma 7 2 3" xfId="34229" xr:uid="{00000000-0005-0000-0000-0000129A0000}"/>
    <cellStyle name="Comma 7 2 4" xfId="49190" xr:uid="{00000000-0005-0000-0000-0000139A0000}"/>
    <cellStyle name="Comma 7 3" xfId="19229" xr:uid="{00000000-0005-0000-0000-0000149A0000}"/>
    <cellStyle name="Comma 7 3 2" xfId="34239" xr:uid="{00000000-0005-0000-0000-0000159A0000}"/>
    <cellStyle name="Comma 7 3 3" xfId="49200" xr:uid="{00000000-0005-0000-0000-0000169A0000}"/>
    <cellStyle name="Comma 7 4" xfId="18198" xr:uid="{00000000-0005-0000-0000-0000179A0000}"/>
    <cellStyle name="Comma 7 4 2" xfId="33860" xr:uid="{00000000-0005-0000-0000-0000189A0000}"/>
    <cellStyle name="Comma 7 4 3" xfId="48821" xr:uid="{00000000-0005-0000-0000-0000199A0000}"/>
    <cellStyle name="Comma 7 5" xfId="26308" xr:uid="{00000000-0005-0000-0000-00001A9A0000}"/>
    <cellStyle name="Comma 7 6" xfId="41287" xr:uid="{00000000-0005-0000-0000-00001B9A0000}"/>
    <cellStyle name="Comma 8" xfId="19289" xr:uid="{00000000-0005-0000-0000-00001C9A0000}"/>
    <cellStyle name="Comma 8 2" xfId="34285" xr:uid="{00000000-0005-0000-0000-00001D9A0000}"/>
    <cellStyle name="Comma 9" xfId="49225" xr:uid="{00000000-0005-0000-0000-00001E9A0000}"/>
    <cellStyle name="Comma0" xfId="5738" xr:uid="{00000000-0005-0000-0000-00001F9A0000}"/>
    <cellStyle name="Comma0 - Type3" xfId="40" xr:uid="{00000000-0005-0000-0000-0000209A0000}"/>
    <cellStyle name="Comma0 - Typografi1" xfId="5739" xr:uid="{00000000-0005-0000-0000-0000219A0000}"/>
    <cellStyle name="Comma0 - Typografi1 2" xfId="5740" xr:uid="{00000000-0005-0000-0000-0000229A0000}"/>
    <cellStyle name="Comma0 - Typografi1 2 2" xfId="5741" xr:uid="{00000000-0005-0000-0000-0000239A0000}"/>
    <cellStyle name="Comma0 - Typografi1 2 2 2" xfId="9521" xr:uid="{00000000-0005-0000-0000-0000249A0000}"/>
    <cellStyle name="Comma0 - Typografi1 2 3" xfId="9520" xr:uid="{00000000-0005-0000-0000-0000259A0000}"/>
    <cellStyle name="Comma0 - Typografi1 3" xfId="5742" xr:uid="{00000000-0005-0000-0000-0000269A0000}"/>
    <cellStyle name="Comma0 - Typografi1 3 2" xfId="9522" xr:uid="{00000000-0005-0000-0000-0000279A0000}"/>
    <cellStyle name="Comma0 - Typografi1 4" xfId="5743" xr:uid="{00000000-0005-0000-0000-0000289A0000}"/>
    <cellStyle name="Comma0 - Typografi1 4 2" xfId="9523" xr:uid="{00000000-0005-0000-0000-0000299A0000}"/>
    <cellStyle name="Comma0 - Typografi1 5" xfId="9519" xr:uid="{00000000-0005-0000-0000-00002A9A0000}"/>
    <cellStyle name="Comma0 10" xfId="9495" xr:uid="{00000000-0005-0000-0000-00002B9A0000}"/>
    <cellStyle name="Comma0 11" xfId="9503" xr:uid="{00000000-0005-0000-0000-00002C9A0000}"/>
    <cellStyle name="Comma0 12" xfId="9487" xr:uid="{00000000-0005-0000-0000-00002D9A0000}"/>
    <cellStyle name="Comma0 13" xfId="6756" xr:uid="{00000000-0005-0000-0000-00002E9A0000}"/>
    <cellStyle name="Comma0 14" xfId="9496" xr:uid="{00000000-0005-0000-0000-00002F9A0000}"/>
    <cellStyle name="Comma0 15" xfId="9486" xr:uid="{00000000-0005-0000-0000-0000309A0000}"/>
    <cellStyle name="Comma0 16" xfId="9492" xr:uid="{00000000-0005-0000-0000-0000319A0000}"/>
    <cellStyle name="Comma0 2" xfId="8151" xr:uid="{00000000-0005-0000-0000-0000329A0000}"/>
    <cellStyle name="Comma0 3" xfId="9497" xr:uid="{00000000-0005-0000-0000-0000339A0000}"/>
    <cellStyle name="Comma0 4" xfId="9502" xr:uid="{00000000-0005-0000-0000-0000349A0000}"/>
    <cellStyle name="Comma0 5" xfId="9499" xr:uid="{00000000-0005-0000-0000-0000359A0000}"/>
    <cellStyle name="Comma0 6" xfId="9483" xr:uid="{00000000-0005-0000-0000-0000369A0000}"/>
    <cellStyle name="Comma0 7" xfId="9493" xr:uid="{00000000-0005-0000-0000-0000379A0000}"/>
    <cellStyle name="Comma0 8" xfId="9491" xr:uid="{00000000-0005-0000-0000-0000389A0000}"/>
    <cellStyle name="Comma0 9" xfId="9507" xr:uid="{00000000-0005-0000-0000-0000399A0000}"/>
    <cellStyle name="Comma1 - Typografi1" xfId="5744" xr:uid="{00000000-0005-0000-0000-00003A9A0000}"/>
    <cellStyle name="Currency0" xfId="5745" xr:uid="{00000000-0005-0000-0000-00003B9A0000}"/>
    <cellStyle name="Currency0 2" xfId="8152" xr:uid="{00000000-0005-0000-0000-00003C9A0000}"/>
    <cellStyle name="CustomizationCells" xfId="41" xr:uid="{00000000-0005-0000-0000-00003D9A0000}"/>
    <cellStyle name="CustomizationCells 2" xfId="9987" xr:uid="{00000000-0005-0000-0000-00003E9A0000}"/>
    <cellStyle name="CustomizationCells 2 2" xfId="26315" xr:uid="{00000000-0005-0000-0000-00003F9A0000}"/>
    <cellStyle name="CustomizationCells 3" xfId="18159" xr:uid="{00000000-0005-0000-0000-0000409A0000}"/>
    <cellStyle name="Date" xfId="5746" xr:uid="{00000000-0005-0000-0000-0000419A0000}"/>
    <cellStyle name="Date - Typografi3" xfId="5747" xr:uid="{00000000-0005-0000-0000-0000429A0000}"/>
    <cellStyle name="Date 10" xfId="9505" xr:uid="{00000000-0005-0000-0000-0000439A0000}"/>
    <cellStyle name="Date 11" xfId="9490" xr:uid="{00000000-0005-0000-0000-0000449A0000}"/>
    <cellStyle name="Date 12" xfId="9488" xr:uid="{00000000-0005-0000-0000-0000459A0000}"/>
    <cellStyle name="Date 13" xfId="9485" xr:uid="{00000000-0005-0000-0000-0000469A0000}"/>
    <cellStyle name="Date 14" xfId="9504" xr:uid="{00000000-0005-0000-0000-0000479A0000}"/>
    <cellStyle name="Date 15" xfId="9494" xr:uid="{00000000-0005-0000-0000-0000489A0000}"/>
    <cellStyle name="Date 16" xfId="9501" xr:uid="{00000000-0005-0000-0000-0000499A0000}"/>
    <cellStyle name="Date 2" xfId="8153" xr:uid="{00000000-0005-0000-0000-00004A9A0000}"/>
    <cellStyle name="Date 3" xfId="9498" xr:uid="{00000000-0005-0000-0000-00004B9A0000}"/>
    <cellStyle name="Date 4" xfId="9482" xr:uid="{00000000-0005-0000-0000-00004C9A0000}"/>
    <cellStyle name="Date 5" xfId="9500" xr:uid="{00000000-0005-0000-0000-00004D9A0000}"/>
    <cellStyle name="Date 6" xfId="9484" xr:uid="{00000000-0005-0000-0000-00004E9A0000}"/>
    <cellStyle name="Date 7" xfId="9508" xr:uid="{00000000-0005-0000-0000-00004F9A0000}"/>
    <cellStyle name="Date 8" xfId="9489" xr:uid="{00000000-0005-0000-0000-0000509A0000}"/>
    <cellStyle name="Date 9" xfId="9506" xr:uid="{00000000-0005-0000-0000-0000519A0000}"/>
    <cellStyle name="Euro" xfId="42" xr:uid="{00000000-0005-0000-0000-0000529A0000}"/>
    <cellStyle name="Euro 10" xfId="43" xr:uid="{00000000-0005-0000-0000-0000539A0000}"/>
    <cellStyle name="Euro 10 2" xfId="44" xr:uid="{00000000-0005-0000-0000-0000549A0000}"/>
    <cellStyle name="Euro 10 2 2" xfId="1930" xr:uid="{00000000-0005-0000-0000-0000559A0000}"/>
    <cellStyle name="Euro 10 3" xfId="45" xr:uid="{00000000-0005-0000-0000-0000569A0000}"/>
    <cellStyle name="Euro 10 3 2" xfId="46" xr:uid="{00000000-0005-0000-0000-0000579A0000}"/>
    <cellStyle name="Euro 10 3 3" xfId="17014" xr:uid="{00000000-0005-0000-0000-0000589A0000}"/>
    <cellStyle name="Euro 10 3 3 2" xfId="18278" xr:uid="{00000000-0005-0000-0000-0000599A0000}"/>
    <cellStyle name="Euro 10 3 4" xfId="18277" xr:uid="{00000000-0005-0000-0000-00005A9A0000}"/>
    <cellStyle name="Euro 10 3 5" xfId="17013" xr:uid="{00000000-0005-0000-0000-00005B9A0000}"/>
    <cellStyle name="Euro 10 4" xfId="47" xr:uid="{00000000-0005-0000-0000-00005C9A0000}"/>
    <cellStyle name="Euro 10 4 2" xfId="17016" xr:uid="{00000000-0005-0000-0000-00005D9A0000}"/>
    <cellStyle name="Euro 10 4 2 2" xfId="18280" xr:uid="{00000000-0005-0000-0000-00005E9A0000}"/>
    <cellStyle name="Euro 10 4 3" xfId="18279" xr:uid="{00000000-0005-0000-0000-00005F9A0000}"/>
    <cellStyle name="Euro 10 4 4" xfId="17015" xr:uid="{00000000-0005-0000-0000-0000609A0000}"/>
    <cellStyle name="Euro 10 5" xfId="48" xr:uid="{00000000-0005-0000-0000-0000619A0000}"/>
    <cellStyle name="Euro 10 6" xfId="51255" xr:uid="{00000000-0005-0000-0000-0000629A0000}"/>
    <cellStyle name="Euro 11" xfId="49" xr:uid="{00000000-0005-0000-0000-0000639A0000}"/>
    <cellStyle name="Euro 11 2" xfId="50" xr:uid="{00000000-0005-0000-0000-0000649A0000}"/>
    <cellStyle name="Euro 11 2 2" xfId="1931" xr:uid="{00000000-0005-0000-0000-0000659A0000}"/>
    <cellStyle name="Euro 11 3" xfId="51" xr:uid="{00000000-0005-0000-0000-0000669A0000}"/>
    <cellStyle name="Euro 11 3 2" xfId="52" xr:uid="{00000000-0005-0000-0000-0000679A0000}"/>
    <cellStyle name="Euro 11 3 3" xfId="17018" xr:uid="{00000000-0005-0000-0000-0000689A0000}"/>
    <cellStyle name="Euro 11 3 3 2" xfId="18282" xr:uid="{00000000-0005-0000-0000-0000699A0000}"/>
    <cellStyle name="Euro 11 3 4" xfId="18281" xr:uid="{00000000-0005-0000-0000-00006A9A0000}"/>
    <cellStyle name="Euro 11 3 5" xfId="17017" xr:uid="{00000000-0005-0000-0000-00006B9A0000}"/>
    <cellStyle name="Euro 11 4" xfId="53" xr:uid="{00000000-0005-0000-0000-00006C9A0000}"/>
    <cellStyle name="Euro 11 4 2" xfId="17020" xr:uid="{00000000-0005-0000-0000-00006D9A0000}"/>
    <cellStyle name="Euro 11 4 2 2" xfId="18284" xr:uid="{00000000-0005-0000-0000-00006E9A0000}"/>
    <cellStyle name="Euro 11 4 3" xfId="18283" xr:uid="{00000000-0005-0000-0000-00006F9A0000}"/>
    <cellStyle name="Euro 11 4 4" xfId="17019" xr:uid="{00000000-0005-0000-0000-0000709A0000}"/>
    <cellStyle name="Euro 11 5" xfId="54" xr:uid="{00000000-0005-0000-0000-0000719A0000}"/>
    <cellStyle name="Euro 11 6" xfId="51254" xr:uid="{00000000-0005-0000-0000-0000729A0000}"/>
    <cellStyle name="Euro 12" xfId="55" xr:uid="{00000000-0005-0000-0000-0000739A0000}"/>
    <cellStyle name="Euro 12 2" xfId="56" xr:uid="{00000000-0005-0000-0000-0000749A0000}"/>
    <cellStyle name="Euro 12 2 2" xfId="1932" xr:uid="{00000000-0005-0000-0000-0000759A0000}"/>
    <cellStyle name="Euro 12 3" xfId="57" xr:uid="{00000000-0005-0000-0000-0000769A0000}"/>
    <cellStyle name="Euro 12 3 2" xfId="58" xr:uid="{00000000-0005-0000-0000-0000779A0000}"/>
    <cellStyle name="Euro 12 3 3" xfId="17022" xr:uid="{00000000-0005-0000-0000-0000789A0000}"/>
    <cellStyle name="Euro 12 3 3 2" xfId="18286" xr:uid="{00000000-0005-0000-0000-0000799A0000}"/>
    <cellStyle name="Euro 12 3 4" xfId="18285" xr:uid="{00000000-0005-0000-0000-00007A9A0000}"/>
    <cellStyle name="Euro 12 3 5" xfId="17021" xr:uid="{00000000-0005-0000-0000-00007B9A0000}"/>
    <cellStyle name="Euro 12 4" xfId="59" xr:uid="{00000000-0005-0000-0000-00007C9A0000}"/>
    <cellStyle name="Euro 12 4 2" xfId="17024" xr:uid="{00000000-0005-0000-0000-00007D9A0000}"/>
    <cellStyle name="Euro 12 4 2 2" xfId="18288" xr:uid="{00000000-0005-0000-0000-00007E9A0000}"/>
    <cellStyle name="Euro 12 4 3" xfId="18287" xr:uid="{00000000-0005-0000-0000-00007F9A0000}"/>
    <cellStyle name="Euro 12 4 4" xfId="17023" xr:uid="{00000000-0005-0000-0000-0000809A0000}"/>
    <cellStyle name="Euro 12 5" xfId="60" xr:uid="{00000000-0005-0000-0000-0000819A0000}"/>
    <cellStyle name="Euro 12 6" xfId="51253" xr:uid="{00000000-0005-0000-0000-0000829A0000}"/>
    <cellStyle name="Euro 13" xfId="61" xr:uid="{00000000-0005-0000-0000-0000839A0000}"/>
    <cellStyle name="Euro 13 2" xfId="62" xr:uid="{00000000-0005-0000-0000-0000849A0000}"/>
    <cellStyle name="Euro 13 2 2" xfId="1933" xr:uid="{00000000-0005-0000-0000-0000859A0000}"/>
    <cellStyle name="Euro 13 3" xfId="63" xr:uid="{00000000-0005-0000-0000-0000869A0000}"/>
    <cellStyle name="Euro 13 3 2" xfId="64" xr:uid="{00000000-0005-0000-0000-0000879A0000}"/>
    <cellStyle name="Euro 13 3 3" xfId="17026" xr:uid="{00000000-0005-0000-0000-0000889A0000}"/>
    <cellStyle name="Euro 13 3 3 2" xfId="18290" xr:uid="{00000000-0005-0000-0000-0000899A0000}"/>
    <cellStyle name="Euro 13 3 4" xfId="18289" xr:uid="{00000000-0005-0000-0000-00008A9A0000}"/>
    <cellStyle name="Euro 13 3 5" xfId="17025" xr:uid="{00000000-0005-0000-0000-00008B9A0000}"/>
    <cellStyle name="Euro 13 4" xfId="65" xr:uid="{00000000-0005-0000-0000-00008C9A0000}"/>
    <cellStyle name="Euro 13 4 2" xfId="17028" xr:uid="{00000000-0005-0000-0000-00008D9A0000}"/>
    <cellStyle name="Euro 13 4 2 2" xfId="18292" xr:uid="{00000000-0005-0000-0000-00008E9A0000}"/>
    <cellStyle name="Euro 13 4 3" xfId="18291" xr:uid="{00000000-0005-0000-0000-00008F9A0000}"/>
    <cellStyle name="Euro 13 4 4" xfId="17027" xr:uid="{00000000-0005-0000-0000-0000909A0000}"/>
    <cellStyle name="Euro 13 5" xfId="66" xr:uid="{00000000-0005-0000-0000-0000919A0000}"/>
    <cellStyle name="Euro 13 6" xfId="51252" xr:uid="{00000000-0005-0000-0000-0000929A0000}"/>
    <cellStyle name="Euro 14" xfId="67" xr:uid="{00000000-0005-0000-0000-0000939A0000}"/>
    <cellStyle name="Euro 14 2" xfId="68" xr:uid="{00000000-0005-0000-0000-0000949A0000}"/>
    <cellStyle name="Euro 14 2 2" xfId="1934" xr:uid="{00000000-0005-0000-0000-0000959A0000}"/>
    <cellStyle name="Euro 14 3" xfId="69" xr:uid="{00000000-0005-0000-0000-0000969A0000}"/>
    <cellStyle name="Euro 14 3 2" xfId="70" xr:uid="{00000000-0005-0000-0000-0000979A0000}"/>
    <cellStyle name="Euro 14 3 3" xfId="17031" xr:uid="{00000000-0005-0000-0000-0000989A0000}"/>
    <cellStyle name="Euro 14 3 3 2" xfId="18294" xr:uid="{00000000-0005-0000-0000-0000999A0000}"/>
    <cellStyle name="Euro 14 3 4" xfId="18293" xr:uid="{00000000-0005-0000-0000-00009A9A0000}"/>
    <cellStyle name="Euro 14 3 5" xfId="17030" xr:uid="{00000000-0005-0000-0000-00009B9A0000}"/>
    <cellStyle name="Euro 14 4" xfId="71" xr:uid="{00000000-0005-0000-0000-00009C9A0000}"/>
    <cellStyle name="Euro 14 4 2" xfId="17033" xr:uid="{00000000-0005-0000-0000-00009D9A0000}"/>
    <cellStyle name="Euro 14 4 2 2" xfId="18296" xr:uid="{00000000-0005-0000-0000-00009E9A0000}"/>
    <cellStyle name="Euro 14 4 3" xfId="18295" xr:uid="{00000000-0005-0000-0000-00009F9A0000}"/>
    <cellStyle name="Euro 14 4 4" xfId="17032" xr:uid="{00000000-0005-0000-0000-0000A09A0000}"/>
    <cellStyle name="Euro 14 5" xfId="72" xr:uid="{00000000-0005-0000-0000-0000A19A0000}"/>
    <cellStyle name="Euro 14 6" xfId="51312" xr:uid="{00000000-0005-0000-0000-0000A29A0000}"/>
    <cellStyle name="Euro 15" xfId="73" xr:uid="{00000000-0005-0000-0000-0000A39A0000}"/>
    <cellStyle name="Euro 15 2" xfId="74" xr:uid="{00000000-0005-0000-0000-0000A49A0000}"/>
    <cellStyle name="Euro 15 2 2" xfId="1935" xr:uid="{00000000-0005-0000-0000-0000A59A0000}"/>
    <cellStyle name="Euro 15 3" xfId="75" xr:uid="{00000000-0005-0000-0000-0000A69A0000}"/>
    <cellStyle name="Euro 15 3 2" xfId="76" xr:uid="{00000000-0005-0000-0000-0000A79A0000}"/>
    <cellStyle name="Euro 15 3 3" xfId="17035" xr:uid="{00000000-0005-0000-0000-0000A89A0000}"/>
    <cellStyle name="Euro 15 3 3 2" xfId="18298" xr:uid="{00000000-0005-0000-0000-0000A99A0000}"/>
    <cellStyle name="Euro 15 3 4" xfId="18297" xr:uid="{00000000-0005-0000-0000-0000AA9A0000}"/>
    <cellStyle name="Euro 15 3 5" xfId="17034" xr:uid="{00000000-0005-0000-0000-0000AB9A0000}"/>
    <cellStyle name="Euro 15 4" xfId="77" xr:uid="{00000000-0005-0000-0000-0000AC9A0000}"/>
    <cellStyle name="Euro 15 4 2" xfId="17037" xr:uid="{00000000-0005-0000-0000-0000AD9A0000}"/>
    <cellStyle name="Euro 15 4 2 2" xfId="18300" xr:uid="{00000000-0005-0000-0000-0000AE9A0000}"/>
    <cellStyle name="Euro 15 4 3" xfId="18299" xr:uid="{00000000-0005-0000-0000-0000AF9A0000}"/>
    <cellStyle name="Euro 15 4 4" xfId="17036" xr:uid="{00000000-0005-0000-0000-0000B09A0000}"/>
    <cellStyle name="Euro 15 5" xfId="78" xr:uid="{00000000-0005-0000-0000-0000B19A0000}"/>
    <cellStyle name="Euro 15 6" xfId="51251" xr:uid="{00000000-0005-0000-0000-0000B29A0000}"/>
    <cellStyle name="Euro 16" xfId="79" xr:uid="{00000000-0005-0000-0000-0000B39A0000}"/>
    <cellStyle name="Euro 16 2" xfId="80" xr:uid="{00000000-0005-0000-0000-0000B49A0000}"/>
    <cellStyle name="Euro 16 2 2" xfId="1936" xr:uid="{00000000-0005-0000-0000-0000B59A0000}"/>
    <cellStyle name="Euro 16 3" xfId="81" xr:uid="{00000000-0005-0000-0000-0000B69A0000}"/>
    <cellStyle name="Euro 16 3 2" xfId="82" xr:uid="{00000000-0005-0000-0000-0000B79A0000}"/>
    <cellStyle name="Euro 16 3 3" xfId="17039" xr:uid="{00000000-0005-0000-0000-0000B89A0000}"/>
    <cellStyle name="Euro 16 3 3 2" xfId="18302" xr:uid="{00000000-0005-0000-0000-0000B99A0000}"/>
    <cellStyle name="Euro 16 3 4" xfId="18301" xr:uid="{00000000-0005-0000-0000-0000BA9A0000}"/>
    <cellStyle name="Euro 16 3 5" xfId="17038" xr:uid="{00000000-0005-0000-0000-0000BB9A0000}"/>
    <cellStyle name="Euro 16 4" xfId="83" xr:uid="{00000000-0005-0000-0000-0000BC9A0000}"/>
    <cellStyle name="Euro 16 4 2" xfId="17041" xr:uid="{00000000-0005-0000-0000-0000BD9A0000}"/>
    <cellStyle name="Euro 16 4 2 2" xfId="18304" xr:uid="{00000000-0005-0000-0000-0000BE9A0000}"/>
    <cellStyle name="Euro 16 4 3" xfId="18303" xr:uid="{00000000-0005-0000-0000-0000BF9A0000}"/>
    <cellStyle name="Euro 16 4 4" xfId="17040" xr:uid="{00000000-0005-0000-0000-0000C09A0000}"/>
    <cellStyle name="Euro 16 5" xfId="84" xr:uid="{00000000-0005-0000-0000-0000C19A0000}"/>
    <cellStyle name="Euro 16 6" xfId="51498" xr:uid="{00000000-0005-0000-0000-0000C29A0000}"/>
    <cellStyle name="Euro 17" xfId="85" xr:uid="{00000000-0005-0000-0000-0000C39A0000}"/>
    <cellStyle name="Euro 17 2" xfId="86" xr:uid="{00000000-0005-0000-0000-0000C49A0000}"/>
    <cellStyle name="Euro 17 2 2" xfId="1937" xr:uid="{00000000-0005-0000-0000-0000C59A0000}"/>
    <cellStyle name="Euro 17 3" xfId="87" xr:uid="{00000000-0005-0000-0000-0000C69A0000}"/>
    <cellStyle name="Euro 17 3 2" xfId="88" xr:uid="{00000000-0005-0000-0000-0000C79A0000}"/>
    <cellStyle name="Euro 17 3 3" xfId="17043" xr:uid="{00000000-0005-0000-0000-0000C89A0000}"/>
    <cellStyle name="Euro 17 3 3 2" xfId="18306" xr:uid="{00000000-0005-0000-0000-0000C99A0000}"/>
    <cellStyle name="Euro 17 3 4" xfId="18305" xr:uid="{00000000-0005-0000-0000-0000CA9A0000}"/>
    <cellStyle name="Euro 17 3 5" xfId="17042" xr:uid="{00000000-0005-0000-0000-0000CB9A0000}"/>
    <cellStyle name="Euro 17 4" xfId="89" xr:uid="{00000000-0005-0000-0000-0000CC9A0000}"/>
    <cellStyle name="Euro 17 4 2" xfId="17045" xr:uid="{00000000-0005-0000-0000-0000CD9A0000}"/>
    <cellStyle name="Euro 17 4 2 2" xfId="18308" xr:uid="{00000000-0005-0000-0000-0000CE9A0000}"/>
    <cellStyle name="Euro 17 4 3" xfId="18307" xr:uid="{00000000-0005-0000-0000-0000CF9A0000}"/>
    <cellStyle name="Euro 17 4 4" xfId="17044" xr:uid="{00000000-0005-0000-0000-0000D09A0000}"/>
    <cellStyle name="Euro 17 5" xfId="90" xr:uid="{00000000-0005-0000-0000-0000D19A0000}"/>
    <cellStyle name="Euro 17 6" xfId="51499" xr:uid="{00000000-0005-0000-0000-0000D29A0000}"/>
    <cellStyle name="Euro 18" xfId="91" xr:uid="{00000000-0005-0000-0000-0000D39A0000}"/>
    <cellStyle name="Euro 18 2" xfId="92" xr:uid="{00000000-0005-0000-0000-0000D49A0000}"/>
    <cellStyle name="Euro 18 2 2" xfId="1938" xr:uid="{00000000-0005-0000-0000-0000D59A0000}"/>
    <cellStyle name="Euro 18 3" xfId="93" xr:uid="{00000000-0005-0000-0000-0000D69A0000}"/>
    <cellStyle name="Euro 18 3 2" xfId="94" xr:uid="{00000000-0005-0000-0000-0000D79A0000}"/>
    <cellStyle name="Euro 18 3 3" xfId="17047" xr:uid="{00000000-0005-0000-0000-0000D89A0000}"/>
    <cellStyle name="Euro 18 3 3 2" xfId="18310" xr:uid="{00000000-0005-0000-0000-0000D99A0000}"/>
    <cellStyle name="Euro 18 3 4" xfId="18309" xr:uid="{00000000-0005-0000-0000-0000DA9A0000}"/>
    <cellStyle name="Euro 18 3 5" xfId="17046" xr:uid="{00000000-0005-0000-0000-0000DB9A0000}"/>
    <cellStyle name="Euro 18 4" xfId="95" xr:uid="{00000000-0005-0000-0000-0000DC9A0000}"/>
    <cellStyle name="Euro 18 4 2" xfId="17049" xr:uid="{00000000-0005-0000-0000-0000DD9A0000}"/>
    <cellStyle name="Euro 18 4 2 2" xfId="18312" xr:uid="{00000000-0005-0000-0000-0000DE9A0000}"/>
    <cellStyle name="Euro 18 4 3" xfId="18311" xr:uid="{00000000-0005-0000-0000-0000DF9A0000}"/>
    <cellStyle name="Euro 18 4 4" xfId="17048" xr:uid="{00000000-0005-0000-0000-0000E09A0000}"/>
    <cellStyle name="Euro 18 5" xfId="96" xr:uid="{00000000-0005-0000-0000-0000E19A0000}"/>
    <cellStyle name="Euro 18 6" xfId="51460" xr:uid="{00000000-0005-0000-0000-0000E29A0000}"/>
    <cellStyle name="Euro 19" xfId="97" xr:uid="{00000000-0005-0000-0000-0000E39A0000}"/>
    <cellStyle name="Euro 19 2" xfId="98" xr:uid="{00000000-0005-0000-0000-0000E49A0000}"/>
    <cellStyle name="Euro 19 2 2" xfId="1939" xr:uid="{00000000-0005-0000-0000-0000E59A0000}"/>
    <cellStyle name="Euro 19 3" xfId="99" xr:uid="{00000000-0005-0000-0000-0000E69A0000}"/>
    <cellStyle name="Euro 19 3 2" xfId="100" xr:uid="{00000000-0005-0000-0000-0000E79A0000}"/>
    <cellStyle name="Euro 19 3 3" xfId="17051" xr:uid="{00000000-0005-0000-0000-0000E89A0000}"/>
    <cellStyle name="Euro 19 3 3 2" xfId="18314" xr:uid="{00000000-0005-0000-0000-0000E99A0000}"/>
    <cellStyle name="Euro 19 3 4" xfId="18313" xr:uid="{00000000-0005-0000-0000-0000EA9A0000}"/>
    <cellStyle name="Euro 19 3 5" xfId="17050" xr:uid="{00000000-0005-0000-0000-0000EB9A0000}"/>
    <cellStyle name="Euro 19 4" xfId="101" xr:uid="{00000000-0005-0000-0000-0000EC9A0000}"/>
    <cellStyle name="Euro 19 4 2" xfId="17053" xr:uid="{00000000-0005-0000-0000-0000ED9A0000}"/>
    <cellStyle name="Euro 19 4 2 2" xfId="18316" xr:uid="{00000000-0005-0000-0000-0000EE9A0000}"/>
    <cellStyle name="Euro 19 4 3" xfId="18315" xr:uid="{00000000-0005-0000-0000-0000EF9A0000}"/>
    <cellStyle name="Euro 19 4 4" xfId="17052" xr:uid="{00000000-0005-0000-0000-0000F09A0000}"/>
    <cellStyle name="Euro 19 5" xfId="102" xr:uid="{00000000-0005-0000-0000-0000F19A0000}"/>
    <cellStyle name="Euro 19 6" xfId="51480" xr:uid="{00000000-0005-0000-0000-0000F29A0000}"/>
    <cellStyle name="Euro 2" xfId="103" xr:uid="{00000000-0005-0000-0000-0000F39A0000}"/>
    <cellStyle name="Euro 2 2" xfId="104" xr:uid="{00000000-0005-0000-0000-0000F49A0000}"/>
    <cellStyle name="Euro 2 2 2" xfId="1940" xr:uid="{00000000-0005-0000-0000-0000F59A0000}"/>
    <cellStyle name="Euro 2 3" xfId="105" xr:uid="{00000000-0005-0000-0000-0000F69A0000}"/>
    <cellStyle name="Euro 2 3 2" xfId="106" xr:uid="{00000000-0005-0000-0000-0000F79A0000}"/>
    <cellStyle name="Euro 2 3 3" xfId="17055" xr:uid="{00000000-0005-0000-0000-0000F89A0000}"/>
    <cellStyle name="Euro 2 3 3 2" xfId="18318" xr:uid="{00000000-0005-0000-0000-0000F99A0000}"/>
    <cellStyle name="Euro 2 3 4" xfId="18317" xr:uid="{00000000-0005-0000-0000-0000FA9A0000}"/>
    <cellStyle name="Euro 2 3 5" xfId="17054" xr:uid="{00000000-0005-0000-0000-0000FB9A0000}"/>
    <cellStyle name="Euro 2 4" xfId="107" xr:uid="{00000000-0005-0000-0000-0000FC9A0000}"/>
    <cellStyle name="Euro 2 4 2" xfId="9642" xr:uid="{00000000-0005-0000-0000-0000FD9A0000}"/>
    <cellStyle name="Euro 2 4 2 2" xfId="18320" xr:uid="{00000000-0005-0000-0000-0000FE9A0000}"/>
    <cellStyle name="Euro 2 4 2 3" xfId="17057" xr:uid="{00000000-0005-0000-0000-0000FF9A0000}"/>
    <cellStyle name="Euro 2 4 3" xfId="16943" xr:uid="{00000000-0005-0000-0000-0000009B0000}"/>
    <cellStyle name="Euro 2 4 3 2" xfId="18319" xr:uid="{00000000-0005-0000-0000-0000019B0000}"/>
    <cellStyle name="Euro 2 4 4" xfId="17056" xr:uid="{00000000-0005-0000-0000-0000029B0000}"/>
    <cellStyle name="Euro 2 4 5" xfId="9524" xr:uid="{00000000-0005-0000-0000-0000039B0000}"/>
    <cellStyle name="Euro 2 5" xfId="108" xr:uid="{00000000-0005-0000-0000-0000049B0000}"/>
    <cellStyle name="Euro 2 6" xfId="51250" xr:uid="{00000000-0005-0000-0000-0000059B0000}"/>
    <cellStyle name="Euro 20" xfId="109" xr:uid="{00000000-0005-0000-0000-0000069B0000}"/>
    <cellStyle name="Euro 20 2" xfId="110" xr:uid="{00000000-0005-0000-0000-0000079B0000}"/>
    <cellStyle name="Euro 20 2 2" xfId="1941" xr:uid="{00000000-0005-0000-0000-0000089B0000}"/>
    <cellStyle name="Euro 20 3" xfId="111" xr:uid="{00000000-0005-0000-0000-0000099B0000}"/>
    <cellStyle name="Euro 20 3 2" xfId="112" xr:uid="{00000000-0005-0000-0000-00000A9B0000}"/>
    <cellStyle name="Euro 20 3 3" xfId="17059" xr:uid="{00000000-0005-0000-0000-00000B9B0000}"/>
    <cellStyle name="Euro 20 3 3 2" xfId="18322" xr:uid="{00000000-0005-0000-0000-00000C9B0000}"/>
    <cellStyle name="Euro 20 3 4" xfId="18321" xr:uid="{00000000-0005-0000-0000-00000D9B0000}"/>
    <cellStyle name="Euro 20 3 5" xfId="17058" xr:uid="{00000000-0005-0000-0000-00000E9B0000}"/>
    <cellStyle name="Euro 20 4" xfId="113" xr:uid="{00000000-0005-0000-0000-00000F9B0000}"/>
    <cellStyle name="Euro 20 4 2" xfId="17061" xr:uid="{00000000-0005-0000-0000-0000109B0000}"/>
    <cellStyle name="Euro 20 4 2 2" xfId="18324" xr:uid="{00000000-0005-0000-0000-0000119B0000}"/>
    <cellStyle name="Euro 20 4 3" xfId="18323" xr:uid="{00000000-0005-0000-0000-0000129B0000}"/>
    <cellStyle name="Euro 20 4 4" xfId="17060" xr:uid="{00000000-0005-0000-0000-0000139B0000}"/>
    <cellStyle name="Euro 20 5" xfId="114" xr:uid="{00000000-0005-0000-0000-0000149B0000}"/>
    <cellStyle name="Euro 20 6" xfId="51249" xr:uid="{00000000-0005-0000-0000-0000159B0000}"/>
    <cellStyle name="Euro 21" xfId="115" xr:uid="{00000000-0005-0000-0000-0000169B0000}"/>
    <cellStyle name="Euro 21 2" xfId="116" xr:uid="{00000000-0005-0000-0000-0000179B0000}"/>
    <cellStyle name="Euro 21 2 2" xfId="1942" xr:uid="{00000000-0005-0000-0000-0000189B0000}"/>
    <cellStyle name="Euro 21 3" xfId="117" xr:uid="{00000000-0005-0000-0000-0000199B0000}"/>
    <cellStyle name="Euro 21 3 2" xfId="118" xr:uid="{00000000-0005-0000-0000-00001A9B0000}"/>
    <cellStyle name="Euro 21 3 3" xfId="17063" xr:uid="{00000000-0005-0000-0000-00001B9B0000}"/>
    <cellStyle name="Euro 21 3 3 2" xfId="18326" xr:uid="{00000000-0005-0000-0000-00001C9B0000}"/>
    <cellStyle name="Euro 21 3 4" xfId="18325" xr:uid="{00000000-0005-0000-0000-00001D9B0000}"/>
    <cellStyle name="Euro 21 3 5" xfId="17062" xr:uid="{00000000-0005-0000-0000-00001E9B0000}"/>
    <cellStyle name="Euro 21 4" xfId="119" xr:uid="{00000000-0005-0000-0000-00001F9B0000}"/>
    <cellStyle name="Euro 21 4 2" xfId="17065" xr:uid="{00000000-0005-0000-0000-0000209B0000}"/>
    <cellStyle name="Euro 21 4 2 2" xfId="18328" xr:uid="{00000000-0005-0000-0000-0000219B0000}"/>
    <cellStyle name="Euro 21 4 3" xfId="18327" xr:uid="{00000000-0005-0000-0000-0000229B0000}"/>
    <cellStyle name="Euro 21 4 4" xfId="17064" xr:uid="{00000000-0005-0000-0000-0000239B0000}"/>
    <cellStyle name="Euro 21 5" xfId="120" xr:uid="{00000000-0005-0000-0000-0000249B0000}"/>
    <cellStyle name="Euro 21 6" xfId="51248" xr:uid="{00000000-0005-0000-0000-0000259B0000}"/>
    <cellStyle name="Euro 22" xfId="121" xr:uid="{00000000-0005-0000-0000-0000269B0000}"/>
    <cellStyle name="Euro 22 2" xfId="122" xr:uid="{00000000-0005-0000-0000-0000279B0000}"/>
    <cellStyle name="Euro 22 2 2" xfId="1943" xr:uid="{00000000-0005-0000-0000-0000289B0000}"/>
    <cellStyle name="Euro 22 3" xfId="123" xr:uid="{00000000-0005-0000-0000-0000299B0000}"/>
    <cellStyle name="Euro 22 3 2" xfId="124" xr:uid="{00000000-0005-0000-0000-00002A9B0000}"/>
    <cellStyle name="Euro 22 3 3" xfId="17067" xr:uid="{00000000-0005-0000-0000-00002B9B0000}"/>
    <cellStyle name="Euro 22 3 3 2" xfId="18330" xr:uid="{00000000-0005-0000-0000-00002C9B0000}"/>
    <cellStyle name="Euro 22 3 4" xfId="18329" xr:uid="{00000000-0005-0000-0000-00002D9B0000}"/>
    <cellStyle name="Euro 22 3 5" xfId="17066" xr:uid="{00000000-0005-0000-0000-00002E9B0000}"/>
    <cellStyle name="Euro 22 4" xfId="125" xr:uid="{00000000-0005-0000-0000-00002F9B0000}"/>
    <cellStyle name="Euro 22 4 2" xfId="17069" xr:uid="{00000000-0005-0000-0000-0000309B0000}"/>
    <cellStyle name="Euro 22 4 2 2" xfId="18332" xr:uid="{00000000-0005-0000-0000-0000319B0000}"/>
    <cellStyle name="Euro 22 4 3" xfId="18331" xr:uid="{00000000-0005-0000-0000-0000329B0000}"/>
    <cellStyle name="Euro 22 4 4" xfId="17068" xr:uid="{00000000-0005-0000-0000-0000339B0000}"/>
    <cellStyle name="Euro 22 5" xfId="126" xr:uid="{00000000-0005-0000-0000-0000349B0000}"/>
    <cellStyle name="Euro 22 6" xfId="51247" xr:uid="{00000000-0005-0000-0000-0000359B0000}"/>
    <cellStyle name="Euro 23" xfId="127" xr:uid="{00000000-0005-0000-0000-0000369B0000}"/>
    <cellStyle name="Euro 23 2" xfId="128" xr:uid="{00000000-0005-0000-0000-0000379B0000}"/>
    <cellStyle name="Euro 23 2 2" xfId="1944" xr:uid="{00000000-0005-0000-0000-0000389B0000}"/>
    <cellStyle name="Euro 23 3" xfId="129" xr:uid="{00000000-0005-0000-0000-0000399B0000}"/>
    <cellStyle name="Euro 23 3 2" xfId="130" xr:uid="{00000000-0005-0000-0000-00003A9B0000}"/>
    <cellStyle name="Euro 23 3 3" xfId="17071" xr:uid="{00000000-0005-0000-0000-00003B9B0000}"/>
    <cellStyle name="Euro 23 3 3 2" xfId="18334" xr:uid="{00000000-0005-0000-0000-00003C9B0000}"/>
    <cellStyle name="Euro 23 3 4" xfId="18333" xr:uid="{00000000-0005-0000-0000-00003D9B0000}"/>
    <cellStyle name="Euro 23 3 5" xfId="17070" xr:uid="{00000000-0005-0000-0000-00003E9B0000}"/>
    <cellStyle name="Euro 23 4" xfId="131" xr:uid="{00000000-0005-0000-0000-00003F9B0000}"/>
    <cellStyle name="Euro 23 4 2" xfId="17073" xr:uid="{00000000-0005-0000-0000-0000409B0000}"/>
    <cellStyle name="Euro 23 4 2 2" xfId="18336" xr:uid="{00000000-0005-0000-0000-0000419B0000}"/>
    <cellStyle name="Euro 23 4 3" xfId="18335" xr:uid="{00000000-0005-0000-0000-0000429B0000}"/>
    <cellStyle name="Euro 23 4 4" xfId="17072" xr:uid="{00000000-0005-0000-0000-0000439B0000}"/>
    <cellStyle name="Euro 23 5" xfId="132" xr:uid="{00000000-0005-0000-0000-0000449B0000}"/>
    <cellStyle name="Euro 23 6" xfId="51311" xr:uid="{00000000-0005-0000-0000-0000459B0000}"/>
    <cellStyle name="Euro 24" xfId="133" xr:uid="{00000000-0005-0000-0000-0000469B0000}"/>
    <cellStyle name="Euro 24 2" xfId="134" xr:uid="{00000000-0005-0000-0000-0000479B0000}"/>
    <cellStyle name="Euro 24 2 2" xfId="1945" xr:uid="{00000000-0005-0000-0000-0000489B0000}"/>
    <cellStyle name="Euro 24 3" xfId="135" xr:uid="{00000000-0005-0000-0000-0000499B0000}"/>
    <cellStyle name="Euro 24 3 2" xfId="136" xr:uid="{00000000-0005-0000-0000-00004A9B0000}"/>
    <cellStyle name="Euro 24 3 3" xfId="17075" xr:uid="{00000000-0005-0000-0000-00004B9B0000}"/>
    <cellStyle name="Euro 24 3 3 2" xfId="18338" xr:uid="{00000000-0005-0000-0000-00004C9B0000}"/>
    <cellStyle name="Euro 24 3 4" xfId="18337" xr:uid="{00000000-0005-0000-0000-00004D9B0000}"/>
    <cellStyle name="Euro 24 3 5" xfId="17074" xr:uid="{00000000-0005-0000-0000-00004E9B0000}"/>
    <cellStyle name="Euro 24 4" xfId="137" xr:uid="{00000000-0005-0000-0000-00004F9B0000}"/>
    <cellStyle name="Euro 24 4 2" xfId="17077" xr:uid="{00000000-0005-0000-0000-0000509B0000}"/>
    <cellStyle name="Euro 24 4 2 2" xfId="18340" xr:uid="{00000000-0005-0000-0000-0000519B0000}"/>
    <cellStyle name="Euro 24 4 3" xfId="18339" xr:uid="{00000000-0005-0000-0000-0000529B0000}"/>
    <cellStyle name="Euro 24 4 4" xfId="17076" xr:uid="{00000000-0005-0000-0000-0000539B0000}"/>
    <cellStyle name="Euro 24 5" xfId="138" xr:uid="{00000000-0005-0000-0000-0000549B0000}"/>
    <cellStyle name="Euro 24 6" xfId="51500" xr:uid="{00000000-0005-0000-0000-0000559B0000}"/>
    <cellStyle name="Euro 25" xfId="139" xr:uid="{00000000-0005-0000-0000-0000569B0000}"/>
    <cellStyle name="Euro 25 2" xfId="140" xr:uid="{00000000-0005-0000-0000-0000579B0000}"/>
    <cellStyle name="Euro 25 2 2" xfId="1946" xr:uid="{00000000-0005-0000-0000-0000589B0000}"/>
    <cellStyle name="Euro 25 3" xfId="141" xr:uid="{00000000-0005-0000-0000-0000599B0000}"/>
    <cellStyle name="Euro 25 3 2" xfId="142" xr:uid="{00000000-0005-0000-0000-00005A9B0000}"/>
    <cellStyle name="Euro 25 3 3" xfId="17079" xr:uid="{00000000-0005-0000-0000-00005B9B0000}"/>
    <cellStyle name="Euro 25 3 3 2" xfId="18342" xr:uid="{00000000-0005-0000-0000-00005C9B0000}"/>
    <cellStyle name="Euro 25 3 4" xfId="18341" xr:uid="{00000000-0005-0000-0000-00005D9B0000}"/>
    <cellStyle name="Euro 25 3 5" xfId="17078" xr:uid="{00000000-0005-0000-0000-00005E9B0000}"/>
    <cellStyle name="Euro 25 4" xfId="143" xr:uid="{00000000-0005-0000-0000-00005F9B0000}"/>
    <cellStyle name="Euro 25 4 2" xfId="17081" xr:uid="{00000000-0005-0000-0000-0000609B0000}"/>
    <cellStyle name="Euro 25 4 2 2" xfId="18344" xr:uid="{00000000-0005-0000-0000-0000619B0000}"/>
    <cellStyle name="Euro 25 4 3" xfId="18343" xr:uid="{00000000-0005-0000-0000-0000629B0000}"/>
    <cellStyle name="Euro 25 4 4" xfId="17080" xr:uid="{00000000-0005-0000-0000-0000639B0000}"/>
    <cellStyle name="Euro 25 5" xfId="144" xr:uid="{00000000-0005-0000-0000-0000649B0000}"/>
    <cellStyle name="Euro 25 6" xfId="51246" xr:uid="{00000000-0005-0000-0000-0000659B0000}"/>
    <cellStyle name="Euro 26" xfId="145" xr:uid="{00000000-0005-0000-0000-0000669B0000}"/>
    <cellStyle name="Euro 26 2" xfId="146" xr:uid="{00000000-0005-0000-0000-0000679B0000}"/>
    <cellStyle name="Euro 26 2 2" xfId="1947" xr:uid="{00000000-0005-0000-0000-0000689B0000}"/>
    <cellStyle name="Euro 26 3" xfId="147" xr:uid="{00000000-0005-0000-0000-0000699B0000}"/>
    <cellStyle name="Euro 26 3 2" xfId="148" xr:uid="{00000000-0005-0000-0000-00006A9B0000}"/>
    <cellStyle name="Euro 26 3 3" xfId="17083" xr:uid="{00000000-0005-0000-0000-00006B9B0000}"/>
    <cellStyle name="Euro 26 3 3 2" xfId="18346" xr:uid="{00000000-0005-0000-0000-00006C9B0000}"/>
    <cellStyle name="Euro 26 3 4" xfId="18345" xr:uid="{00000000-0005-0000-0000-00006D9B0000}"/>
    <cellStyle name="Euro 26 3 5" xfId="17082" xr:uid="{00000000-0005-0000-0000-00006E9B0000}"/>
    <cellStyle name="Euro 26 4" xfId="149" xr:uid="{00000000-0005-0000-0000-00006F9B0000}"/>
    <cellStyle name="Euro 26 4 2" xfId="17085" xr:uid="{00000000-0005-0000-0000-0000709B0000}"/>
    <cellStyle name="Euro 26 4 2 2" xfId="18348" xr:uid="{00000000-0005-0000-0000-0000719B0000}"/>
    <cellStyle name="Euro 26 4 3" xfId="18347" xr:uid="{00000000-0005-0000-0000-0000729B0000}"/>
    <cellStyle name="Euro 26 4 4" xfId="17084" xr:uid="{00000000-0005-0000-0000-0000739B0000}"/>
    <cellStyle name="Euro 26 5" xfId="150" xr:uid="{00000000-0005-0000-0000-0000749B0000}"/>
    <cellStyle name="Euro 26 6" xfId="51459" xr:uid="{00000000-0005-0000-0000-0000759B0000}"/>
    <cellStyle name="Euro 27" xfId="151" xr:uid="{00000000-0005-0000-0000-0000769B0000}"/>
    <cellStyle name="Euro 27 2" xfId="152" xr:uid="{00000000-0005-0000-0000-0000779B0000}"/>
    <cellStyle name="Euro 27 2 2" xfId="1948" xr:uid="{00000000-0005-0000-0000-0000789B0000}"/>
    <cellStyle name="Euro 27 3" xfId="153" xr:uid="{00000000-0005-0000-0000-0000799B0000}"/>
    <cellStyle name="Euro 27 3 2" xfId="154" xr:uid="{00000000-0005-0000-0000-00007A9B0000}"/>
    <cellStyle name="Euro 27 3 3" xfId="17087" xr:uid="{00000000-0005-0000-0000-00007B9B0000}"/>
    <cellStyle name="Euro 27 3 3 2" xfId="18350" xr:uid="{00000000-0005-0000-0000-00007C9B0000}"/>
    <cellStyle name="Euro 27 3 4" xfId="18349" xr:uid="{00000000-0005-0000-0000-00007D9B0000}"/>
    <cellStyle name="Euro 27 3 5" xfId="17086" xr:uid="{00000000-0005-0000-0000-00007E9B0000}"/>
    <cellStyle name="Euro 27 4" xfId="155" xr:uid="{00000000-0005-0000-0000-00007F9B0000}"/>
    <cellStyle name="Euro 27 4 2" xfId="17089" xr:uid="{00000000-0005-0000-0000-0000809B0000}"/>
    <cellStyle name="Euro 27 4 2 2" xfId="18352" xr:uid="{00000000-0005-0000-0000-0000819B0000}"/>
    <cellStyle name="Euro 27 4 3" xfId="18351" xr:uid="{00000000-0005-0000-0000-0000829B0000}"/>
    <cellStyle name="Euro 27 4 4" xfId="17088" xr:uid="{00000000-0005-0000-0000-0000839B0000}"/>
    <cellStyle name="Euro 27 5" xfId="156" xr:uid="{00000000-0005-0000-0000-0000849B0000}"/>
    <cellStyle name="Euro 27 6" xfId="51458" xr:uid="{00000000-0005-0000-0000-0000859B0000}"/>
    <cellStyle name="Euro 28" xfId="157" xr:uid="{00000000-0005-0000-0000-0000869B0000}"/>
    <cellStyle name="Euro 28 2" xfId="158" xr:uid="{00000000-0005-0000-0000-0000879B0000}"/>
    <cellStyle name="Euro 28 2 2" xfId="1949" xr:uid="{00000000-0005-0000-0000-0000889B0000}"/>
    <cellStyle name="Euro 28 3" xfId="159" xr:uid="{00000000-0005-0000-0000-0000899B0000}"/>
    <cellStyle name="Euro 28 3 2" xfId="160" xr:uid="{00000000-0005-0000-0000-00008A9B0000}"/>
    <cellStyle name="Euro 28 3 3" xfId="17091" xr:uid="{00000000-0005-0000-0000-00008B9B0000}"/>
    <cellStyle name="Euro 28 3 3 2" xfId="18354" xr:uid="{00000000-0005-0000-0000-00008C9B0000}"/>
    <cellStyle name="Euro 28 3 4" xfId="18353" xr:uid="{00000000-0005-0000-0000-00008D9B0000}"/>
    <cellStyle name="Euro 28 3 5" xfId="17090" xr:uid="{00000000-0005-0000-0000-00008E9B0000}"/>
    <cellStyle name="Euro 28 4" xfId="161" xr:uid="{00000000-0005-0000-0000-00008F9B0000}"/>
    <cellStyle name="Euro 28 4 2" xfId="17093" xr:uid="{00000000-0005-0000-0000-0000909B0000}"/>
    <cellStyle name="Euro 28 4 2 2" xfId="18356" xr:uid="{00000000-0005-0000-0000-0000919B0000}"/>
    <cellStyle name="Euro 28 4 3" xfId="18355" xr:uid="{00000000-0005-0000-0000-0000929B0000}"/>
    <cellStyle name="Euro 28 4 4" xfId="17092" xr:uid="{00000000-0005-0000-0000-0000939B0000}"/>
    <cellStyle name="Euro 28 5" xfId="162" xr:uid="{00000000-0005-0000-0000-0000949B0000}"/>
    <cellStyle name="Euro 28 6" xfId="51481" xr:uid="{00000000-0005-0000-0000-0000959B0000}"/>
    <cellStyle name="Euro 29" xfId="163" xr:uid="{00000000-0005-0000-0000-0000969B0000}"/>
    <cellStyle name="Euro 29 2" xfId="164" xr:uid="{00000000-0005-0000-0000-0000979B0000}"/>
    <cellStyle name="Euro 29 2 2" xfId="1950" xr:uid="{00000000-0005-0000-0000-0000989B0000}"/>
    <cellStyle name="Euro 29 3" xfId="165" xr:uid="{00000000-0005-0000-0000-0000999B0000}"/>
    <cellStyle name="Euro 29 3 2" xfId="166" xr:uid="{00000000-0005-0000-0000-00009A9B0000}"/>
    <cellStyle name="Euro 29 3 3" xfId="17095" xr:uid="{00000000-0005-0000-0000-00009B9B0000}"/>
    <cellStyle name="Euro 29 3 3 2" xfId="18358" xr:uid="{00000000-0005-0000-0000-00009C9B0000}"/>
    <cellStyle name="Euro 29 3 4" xfId="18357" xr:uid="{00000000-0005-0000-0000-00009D9B0000}"/>
    <cellStyle name="Euro 29 3 5" xfId="17094" xr:uid="{00000000-0005-0000-0000-00009E9B0000}"/>
    <cellStyle name="Euro 29 4" xfId="167" xr:uid="{00000000-0005-0000-0000-00009F9B0000}"/>
    <cellStyle name="Euro 29 4 2" xfId="17097" xr:uid="{00000000-0005-0000-0000-0000A09B0000}"/>
    <cellStyle name="Euro 29 4 2 2" xfId="18360" xr:uid="{00000000-0005-0000-0000-0000A19B0000}"/>
    <cellStyle name="Euro 29 4 3" xfId="18359" xr:uid="{00000000-0005-0000-0000-0000A29B0000}"/>
    <cellStyle name="Euro 29 4 4" xfId="17096" xr:uid="{00000000-0005-0000-0000-0000A39B0000}"/>
    <cellStyle name="Euro 29 5" xfId="168" xr:uid="{00000000-0005-0000-0000-0000A49B0000}"/>
    <cellStyle name="Euro 29 6" xfId="51245" xr:uid="{00000000-0005-0000-0000-0000A59B0000}"/>
    <cellStyle name="Euro 3" xfId="169" xr:uid="{00000000-0005-0000-0000-0000A69B0000}"/>
    <cellStyle name="Euro 3 2" xfId="170" xr:uid="{00000000-0005-0000-0000-0000A79B0000}"/>
    <cellStyle name="Euro 3 2 2" xfId="1951" xr:uid="{00000000-0005-0000-0000-0000A89B0000}"/>
    <cellStyle name="Euro 3 3" xfId="171" xr:uid="{00000000-0005-0000-0000-0000A99B0000}"/>
    <cellStyle name="Euro 3 3 2" xfId="172" xr:uid="{00000000-0005-0000-0000-0000AA9B0000}"/>
    <cellStyle name="Euro 3 3 3" xfId="17099" xr:uid="{00000000-0005-0000-0000-0000AB9B0000}"/>
    <cellStyle name="Euro 3 3 3 2" xfId="18362" xr:uid="{00000000-0005-0000-0000-0000AC9B0000}"/>
    <cellStyle name="Euro 3 3 4" xfId="18361" xr:uid="{00000000-0005-0000-0000-0000AD9B0000}"/>
    <cellStyle name="Euro 3 3 5" xfId="17098" xr:uid="{00000000-0005-0000-0000-0000AE9B0000}"/>
    <cellStyle name="Euro 3 4" xfId="173" xr:uid="{00000000-0005-0000-0000-0000AF9B0000}"/>
    <cellStyle name="Euro 3 4 2" xfId="17101" xr:uid="{00000000-0005-0000-0000-0000B09B0000}"/>
    <cellStyle name="Euro 3 4 2 2" xfId="18364" xr:uid="{00000000-0005-0000-0000-0000B19B0000}"/>
    <cellStyle name="Euro 3 4 3" xfId="18363" xr:uid="{00000000-0005-0000-0000-0000B29B0000}"/>
    <cellStyle name="Euro 3 4 4" xfId="17100" xr:uid="{00000000-0005-0000-0000-0000B39B0000}"/>
    <cellStyle name="Euro 3 5" xfId="174" xr:uid="{00000000-0005-0000-0000-0000B49B0000}"/>
    <cellStyle name="Euro 3 6" xfId="51244" xr:uid="{00000000-0005-0000-0000-0000B59B0000}"/>
    <cellStyle name="Euro 30" xfId="175" xr:uid="{00000000-0005-0000-0000-0000B69B0000}"/>
    <cellStyle name="Euro 30 2" xfId="176" xr:uid="{00000000-0005-0000-0000-0000B79B0000}"/>
    <cellStyle name="Euro 30 2 2" xfId="1952" xr:uid="{00000000-0005-0000-0000-0000B89B0000}"/>
    <cellStyle name="Euro 30 3" xfId="177" xr:uid="{00000000-0005-0000-0000-0000B99B0000}"/>
    <cellStyle name="Euro 30 3 2" xfId="178" xr:uid="{00000000-0005-0000-0000-0000BA9B0000}"/>
    <cellStyle name="Euro 30 3 3" xfId="17103" xr:uid="{00000000-0005-0000-0000-0000BB9B0000}"/>
    <cellStyle name="Euro 30 3 3 2" xfId="18366" xr:uid="{00000000-0005-0000-0000-0000BC9B0000}"/>
    <cellStyle name="Euro 30 3 4" xfId="18365" xr:uid="{00000000-0005-0000-0000-0000BD9B0000}"/>
    <cellStyle name="Euro 30 3 5" xfId="17102" xr:uid="{00000000-0005-0000-0000-0000BE9B0000}"/>
    <cellStyle name="Euro 30 4" xfId="179" xr:uid="{00000000-0005-0000-0000-0000BF9B0000}"/>
    <cellStyle name="Euro 30 4 2" xfId="17105" xr:uid="{00000000-0005-0000-0000-0000C09B0000}"/>
    <cellStyle name="Euro 30 4 2 2" xfId="18368" xr:uid="{00000000-0005-0000-0000-0000C19B0000}"/>
    <cellStyle name="Euro 30 4 3" xfId="18367" xr:uid="{00000000-0005-0000-0000-0000C29B0000}"/>
    <cellStyle name="Euro 30 4 4" xfId="17104" xr:uid="{00000000-0005-0000-0000-0000C39B0000}"/>
    <cellStyle name="Euro 30 5" xfId="180" xr:uid="{00000000-0005-0000-0000-0000C49B0000}"/>
    <cellStyle name="Euro 30 6" xfId="51243" xr:uid="{00000000-0005-0000-0000-0000C59B0000}"/>
    <cellStyle name="Euro 31" xfId="181" xr:uid="{00000000-0005-0000-0000-0000C69B0000}"/>
    <cellStyle name="Euro 31 2" xfId="182" xr:uid="{00000000-0005-0000-0000-0000C79B0000}"/>
    <cellStyle name="Euro 31 2 2" xfId="1953" xr:uid="{00000000-0005-0000-0000-0000C89B0000}"/>
    <cellStyle name="Euro 31 3" xfId="183" xr:uid="{00000000-0005-0000-0000-0000C99B0000}"/>
    <cellStyle name="Euro 31 3 2" xfId="184" xr:uid="{00000000-0005-0000-0000-0000CA9B0000}"/>
    <cellStyle name="Euro 31 3 3" xfId="17107" xr:uid="{00000000-0005-0000-0000-0000CB9B0000}"/>
    <cellStyle name="Euro 31 3 3 2" xfId="18370" xr:uid="{00000000-0005-0000-0000-0000CC9B0000}"/>
    <cellStyle name="Euro 31 3 4" xfId="18369" xr:uid="{00000000-0005-0000-0000-0000CD9B0000}"/>
    <cellStyle name="Euro 31 3 5" xfId="17106" xr:uid="{00000000-0005-0000-0000-0000CE9B0000}"/>
    <cellStyle name="Euro 31 4" xfId="185" xr:uid="{00000000-0005-0000-0000-0000CF9B0000}"/>
    <cellStyle name="Euro 31 4 2" xfId="17109" xr:uid="{00000000-0005-0000-0000-0000D09B0000}"/>
    <cellStyle name="Euro 31 4 2 2" xfId="18372" xr:uid="{00000000-0005-0000-0000-0000D19B0000}"/>
    <cellStyle name="Euro 31 4 3" xfId="18371" xr:uid="{00000000-0005-0000-0000-0000D29B0000}"/>
    <cellStyle name="Euro 31 4 4" xfId="17108" xr:uid="{00000000-0005-0000-0000-0000D39B0000}"/>
    <cellStyle name="Euro 31 5" xfId="186" xr:uid="{00000000-0005-0000-0000-0000D49B0000}"/>
    <cellStyle name="Euro 31 6" xfId="51501" xr:uid="{00000000-0005-0000-0000-0000D59B0000}"/>
    <cellStyle name="Euro 32" xfId="187" xr:uid="{00000000-0005-0000-0000-0000D69B0000}"/>
    <cellStyle name="Euro 32 2" xfId="188" xr:uid="{00000000-0005-0000-0000-0000D79B0000}"/>
    <cellStyle name="Euro 32 2 2" xfId="1954" xr:uid="{00000000-0005-0000-0000-0000D89B0000}"/>
    <cellStyle name="Euro 32 3" xfId="189" xr:uid="{00000000-0005-0000-0000-0000D99B0000}"/>
    <cellStyle name="Euro 32 3 2" xfId="190" xr:uid="{00000000-0005-0000-0000-0000DA9B0000}"/>
    <cellStyle name="Euro 32 3 3" xfId="17111" xr:uid="{00000000-0005-0000-0000-0000DB9B0000}"/>
    <cellStyle name="Euro 32 3 3 2" xfId="18374" xr:uid="{00000000-0005-0000-0000-0000DC9B0000}"/>
    <cellStyle name="Euro 32 3 4" xfId="18373" xr:uid="{00000000-0005-0000-0000-0000DD9B0000}"/>
    <cellStyle name="Euro 32 3 5" xfId="17110" xr:uid="{00000000-0005-0000-0000-0000DE9B0000}"/>
    <cellStyle name="Euro 32 4" xfId="191" xr:uid="{00000000-0005-0000-0000-0000DF9B0000}"/>
    <cellStyle name="Euro 32 4 2" xfId="17113" xr:uid="{00000000-0005-0000-0000-0000E09B0000}"/>
    <cellStyle name="Euro 32 4 2 2" xfId="18376" xr:uid="{00000000-0005-0000-0000-0000E19B0000}"/>
    <cellStyle name="Euro 32 4 3" xfId="18375" xr:uid="{00000000-0005-0000-0000-0000E29B0000}"/>
    <cellStyle name="Euro 32 4 4" xfId="17112" xr:uid="{00000000-0005-0000-0000-0000E39B0000}"/>
    <cellStyle name="Euro 32 5" xfId="192" xr:uid="{00000000-0005-0000-0000-0000E49B0000}"/>
    <cellStyle name="Euro 32 6" xfId="51479" xr:uid="{00000000-0005-0000-0000-0000E59B0000}"/>
    <cellStyle name="Euro 33" xfId="193" xr:uid="{00000000-0005-0000-0000-0000E69B0000}"/>
    <cellStyle name="Euro 33 2" xfId="194" xr:uid="{00000000-0005-0000-0000-0000E79B0000}"/>
    <cellStyle name="Euro 33 2 2" xfId="1955" xr:uid="{00000000-0005-0000-0000-0000E89B0000}"/>
    <cellStyle name="Euro 33 3" xfId="195" xr:uid="{00000000-0005-0000-0000-0000E99B0000}"/>
    <cellStyle name="Euro 33 3 2" xfId="196" xr:uid="{00000000-0005-0000-0000-0000EA9B0000}"/>
    <cellStyle name="Euro 33 3 3" xfId="17115" xr:uid="{00000000-0005-0000-0000-0000EB9B0000}"/>
    <cellStyle name="Euro 33 3 3 2" xfId="18378" xr:uid="{00000000-0005-0000-0000-0000EC9B0000}"/>
    <cellStyle name="Euro 33 3 4" xfId="18377" xr:uid="{00000000-0005-0000-0000-0000ED9B0000}"/>
    <cellStyle name="Euro 33 3 5" xfId="17114" xr:uid="{00000000-0005-0000-0000-0000EE9B0000}"/>
    <cellStyle name="Euro 33 4" xfId="197" xr:uid="{00000000-0005-0000-0000-0000EF9B0000}"/>
    <cellStyle name="Euro 33 4 2" xfId="17117" xr:uid="{00000000-0005-0000-0000-0000F09B0000}"/>
    <cellStyle name="Euro 33 4 2 2" xfId="18380" xr:uid="{00000000-0005-0000-0000-0000F19B0000}"/>
    <cellStyle name="Euro 33 4 3" xfId="18379" xr:uid="{00000000-0005-0000-0000-0000F29B0000}"/>
    <cellStyle name="Euro 33 4 4" xfId="17116" xr:uid="{00000000-0005-0000-0000-0000F39B0000}"/>
    <cellStyle name="Euro 33 5" xfId="198" xr:uid="{00000000-0005-0000-0000-0000F49B0000}"/>
    <cellStyle name="Euro 33 6" xfId="51242" xr:uid="{00000000-0005-0000-0000-0000F59B0000}"/>
    <cellStyle name="Euro 34" xfId="199" xr:uid="{00000000-0005-0000-0000-0000F69B0000}"/>
    <cellStyle name="Euro 34 2" xfId="200" xr:uid="{00000000-0005-0000-0000-0000F79B0000}"/>
    <cellStyle name="Euro 34 2 2" xfId="1956" xr:uid="{00000000-0005-0000-0000-0000F89B0000}"/>
    <cellStyle name="Euro 34 3" xfId="201" xr:uid="{00000000-0005-0000-0000-0000F99B0000}"/>
    <cellStyle name="Euro 34 3 2" xfId="202" xr:uid="{00000000-0005-0000-0000-0000FA9B0000}"/>
    <cellStyle name="Euro 34 3 3" xfId="17119" xr:uid="{00000000-0005-0000-0000-0000FB9B0000}"/>
    <cellStyle name="Euro 34 3 3 2" xfId="18382" xr:uid="{00000000-0005-0000-0000-0000FC9B0000}"/>
    <cellStyle name="Euro 34 3 4" xfId="18381" xr:uid="{00000000-0005-0000-0000-0000FD9B0000}"/>
    <cellStyle name="Euro 34 3 5" xfId="17118" xr:uid="{00000000-0005-0000-0000-0000FE9B0000}"/>
    <cellStyle name="Euro 34 4" xfId="203" xr:uid="{00000000-0005-0000-0000-0000FF9B0000}"/>
    <cellStyle name="Euro 34 4 2" xfId="17121" xr:uid="{00000000-0005-0000-0000-0000009C0000}"/>
    <cellStyle name="Euro 34 4 2 2" xfId="18384" xr:uid="{00000000-0005-0000-0000-0000019C0000}"/>
    <cellStyle name="Euro 34 4 3" xfId="18383" xr:uid="{00000000-0005-0000-0000-0000029C0000}"/>
    <cellStyle name="Euro 34 4 4" xfId="17120" xr:uid="{00000000-0005-0000-0000-0000039C0000}"/>
    <cellStyle name="Euro 34 5" xfId="204" xr:uid="{00000000-0005-0000-0000-0000049C0000}"/>
    <cellStyle name="Euro 34 6" xfId="51241" xr:uid="{00000000-0005-0000-0000-0000059C0000}"/>
    <cellStyle name="Euro 35" xfId="205" xr:uid="{00000000-0005-0000-0000-0000069C0000}"/>
    <cellStyle name="Euro 35 2" xfId="206" xr:uid="{00000000-0005-0000-0000-0000079C0000}"/>
    <cellStyle name="Euro 35 2 2" xfId="1957" xr:uid="{00000000-0005-0000-0000-0000089C0000}"/>
    <cellStyle name="Euro 35 3" xfId="207" xr:uid="{00000000-0005-0000-0000-0000099C0000}"/>
    <cellStyle name="Euro 35 3 2" xfId="208" xr:uid="{00000000-0005-0000-0000-00000A9C0000}"/>
    <cellStyle name="Euro 35 3 3" xfId="17123" xr:uid="{00000000-0005-0000-0000-00000B9C0000}"/>
    <cellStyle name="Euro 35 3 3 2" xfId="18386" xr:uid="{00000000-0005-0000-0000-00000C9C0000}"/>
    <cellStyle name="Euro 35 3 4" xfId="18385" xr:uid="{00000000-0005-0000-0000-00000D9C0000}"/>
    <cellStyle name="Euro 35 3 5" xfId="17122" xr:uid="{00000000-0005-0000-0000-00000E9C0000}"/>
    <cellStyle name="Euro 35 4" xfId="209" xr:uid="{00000000-0005-0000-0000-00000F9C0000}"/>
    <cellStyle name="Euro 35 4 2" xfId="17125" xr:uid="{00000000-0005-0000-0000-0000109C0000}"/>
    <cellStyle name="Euro 35 4 2 2" xfId="18388" xr:uid="{00000000-0005-0000-0000-0000119C0000}"/>
    <cellStyle name="Euro 35 4 3" xfId="18387" xr:uid="{00000000-0005-0000-0000-0000129C0000}"/>
    <cellStyle name="Euro 35 4 4" xfId="17124" xr:uid="{00000000-0005-0000-0000-0000139C0000}"/>
    <cellStyle name="Euro 35 5" xfId="210" xr:uid="{00000000-0005-0000-0000-0000149C0000}"/>
    <cellStyle name="Euro 35 6" xfId="51457" xr:uid="{00000000-0005-0000-0000-0000159C0000}"/>
    <cellStyle name="Euro 36" xfId="211" xr:uid="{00000000-0005-0000-0000-0000169C0000}"/>
    <cellStyle name="Euro 36 2" xfId="212" xr:uid="{00000000-0005-0000-0000-0000179C0000}"/>
    <cellStyle name="Euro 36 2 2" xfId="1958" xr:uid="{00000000-0005-0000-0000-0000189C0000}"/>
    <cellStyle name="Euro 36 3" xfId="213" xr:uid="{00000000-0005-0000-0000-0000199C0000}"/>
    <cellStyle name="Euro 36 3 2" xfId="214" xr:uid="{00000000-0005-0000-0000-00001A9C0000}"/>
    <cellStyle name="Euro 36 3 3" xfId="17127" xr:uid="{00000000-0005-0000-0000-00001B9C0000}"/>
    <cellStyle name="Euro 36 3 3 2" xfId="18390" xr:uid="{00000000-0005-0000-0000-00001C9C0000}"/>
    <cellStyle name="Euro 36 3 4" xfId="18389" xr:uid="{00000000-0005-0000-0000-00001D9C0000}"/>
    <cellStyle name="Euro 36 3 5" xfId="17126" xr:uid="{00000000-0005-0000-0000-00001E9C0000}"/>
    <cellStyle name="Euro 36 4" xfId="215" xr:uid="{00000000-0005-0000-0000-00001F9C0000}"/>
    <cellStyle name="Euro 36 4 2" xfId="17129" xr:uid="{00000000-0005-0000-0000-0000209C0000}"/>
    <cellStyle name="Euro 36 4 2 2" xfId="18392" xr:uid="{00000000-0005-0000-0000-0000219C0000}"/>
    <cellStyle name="Euro 36 4 3" xfId="18391" xr:uid="{00000000-0005-0000-0000-0000229C0000}"/>
    <cellStyle name="Euro 36 4 4" xfId="17128" xr:uid="{00000000-0005-0000-0000-0000239C0000}"/>
    <cellStyle name="Euro 36 5" xfId="216" xr:uid="{00000000-0005-0000-0000-0000249C0000}"/>
    <cellStyle name="Euro 36 6" xfId="51456" xr:uid="{00000000-0005-0000-0000-0000259C0000}"/>
    <cellStyle name="Euro 37" xfId="217" xr:uid="{00000000-0005-0000-0000-0000269C0000}"/>
    <cellStyle name="Euro 37 2" xfId="218" xr:uid="{00000000-0005-0000-0000-0000279C0000}"/>
    <cellStyle name="Euro 37 2 2" xfId="1959" xr:uid="{00000000-0005-0000-0000-0000289C0000}"/>
    <cellStyle name="Euro 37 3" xfId="219" xr:uid="{00000000-0005-0000-0000-0000299C0000}"/>
    <cellStyle name="Euro 37 3 2" xfId="220" xr:uid="{00000000-0005-0000-0000-00002A9C0000}"/>
    <cellStyle name="Euro 37 3 3" xfId="17131" xr:uid="{00000000-0005-0000-0000-00002B9C0000}"/>
    <cellStyle name="Euro 37 3 3 2" xfId="18394" xr:uid="{00000000-0005-0000-0000-00002C9C0000}"/>
    <cellStyle name="Euro 37 3 4" xfId="18393" xr:uid="{00000000-0005-0000-0000-00002D9C0000}"/>
    <cellStyle name="Euro 37 3 5" xfId="17130" xr:uid="{00000000-0005-0000-0000-00002E9C0000}"/>
    <cellStyle name="Euro 37 4" xfId="221" xr:uid="{00000000-0005-0000-0000-00002F9C0000}"/>
    <cellStyle name="Euro 37 4 2" xfId="17133" xr:uid="{00000000-0005-0000-0000-0000309C0000}"/>
    <cellStyle name="Euro 37 4 2 2" xfId="18396" xr:uid="{00000000-0005-0000-0000-0000319C0000}"/>
    <cellStyle name="Euro 37 4 3" xfId="18395" xr:uid="{00000000-0005-0000-0000-0000329C0000}"/>
    <cellStyle name="Euro 37 4 4" xfId="17132" xr:uid="{00000000-0005-0000-0000-0000339C0000}"/>
    <cellStyle name="Euro 37 5" xfId="222" xr:uid="{00000000-0005-0000-0000-0000349C0000}"/>
    <cellStyle name="Euro 37 6" xfId="51463" xr:uid="{00000000-0005-0000-0000-0000359C0000}"/>
    <cellStyle name="Euro 38" xfId="223" xr:uid="{00000000-0005-0000-0000-0000369C0000}"/>
    <cellStyle name="Euro 38 2" xfId="224" xr:uid="{00000000-0005-0000-0000-0000379C0000}"/>
    <cellStyle name="Euro 38 2 2" xfId="1960" xr:uid="{00000000-0005-0000-0000-0000389C0000}"/>
    <cellStyle name="Euro 38 3" xfId="225" xr:uid="{00000000-0005-0000-0000-0000399C0000}"/>
    <cellStyle name="Euro 38 3 2" xfId="226" xr:uid="{00000000-0005-0000-0000-00003A9C0000}"/>
    <cellStyle name="Euro 38 3 3" xfId="17135" xr:uid="{00000000-0005-0000-0000-00003B9C0000}"/>
    <cellStyle name="Euro 38 3 3 2" xfId="18398" xr:uid="{00000000-0005-0000-0000-00003C9C0000}"/>
    <cellStyle name="Euro 38 3 4" xfId="18397" xr:uid="{00000000-0005-0000-0000-00003D9C0000}"/>
    <cellStyle name="Euro 38 3 5" xfId="17134" xr:uid="{00000000-0005-0000-0000-00003E9C0000}"/>
    <cellStyle name="Euro 38 4" xfId="227" xr:uid="{00000000-0005-0000-0000-00003F9C0000}"/>
    <cellStyle name="Euro 38 4 2" xfId="17137" xr:uid="{00000000-0005-0000-0000-0000409C0000}"/>
    <cellStyle name="Euro 38 4 2 2" xfId="18400" xr:uid="{00000000-0005-0000-0000-0000419C0000}"/>
    <cellStyle name="Euro 38 4 3" xfId="18399" xr:uid="{00000000-0005-0000-0000-0000429C0000}"/>
    <cellStyle name="Euro 38 4 4" xfId="17136" xr:uid="{00000000-0005-0000-0000-0000439C0000}"/>
    <cellStyle name="Euro 38 5" xfId="228" xr:uid="{00000000-0005-0000-0000-0000449C0000}"/>
    <cellStyle name="Euro 38 6" xfId="51240" xr:uid="{00000000-0005-0000-0000-0000459C0000}"/>
    <cellStyle name="Euro 39" xfId="229" xr:uid="{00000000-0005-0000-0000-0000469C0000}"/>
    <cellStyle name="Euro 39 2" xfId="230" xr:uid="{00000000-0005-0000-0000-0000479C0000}"/>
    <cellStyle name="Euro 39 2 2" xfId="1961" xr:uid="{00000000-0005-0000-0000-0000489C0000}"/>
    <cellStyle name="Euro 39 3" xfId="231" xr:uid="{00000000-0005-0000-0000-0000499C0000}"/>
    <cellStyle name="Euro 39 3 2" xfId="232" xr:uid="{00000000-0005-0000-0000-00004A9C0000}"/>
    <cellStyle name="Euro 39 3 3" xfId="17139" xr:uid="{00000000-0005-0000-0000-00004B9C0000}"/>
    <cellStyle name="Euro 39 3 3 2" xfId="18402" xr:uid="{00000000-0005-0000-0000-00004C9C0000}"/>
    <cellStyle name="Euro 39 3 4" xfId="18401" xr:uid="{00000000-0005-0000-0000-00004D9C0000}"/>
    <cellStyle name="Euro 39 3 5" xfId="17138" xr:uid="{00000000-0005-0000-0000-00004E9C0000}"/>
    <cellStyle name="Euro 39 4" xfId="233" xr:uid="{00000000-0005-0000-0000-00004F9C0000}"/>
    <cellStyle name="Euro 39 4 2" xfId="17141" xr:uid="{00000000-0005-0000-0000-0000509C0000}"/>
    <cellStyle name="Euro 39 4 2 2" xfId="18404" xr:uid="{00000000-0005-0000-0000-0000519C0000}"/>
    <cellStyle name="Euro 39 4 3" xfId="18403" xr:uid="{00000000-0005-0000-0000-0000529C0000}"/>
    <cellStyle name="Euro 39 4 4" xfId="17140" xr:uid="{00000000-0005-0000-0000-0000539C0000}"/>
    <cellStyle name="Euro 39 5" xfId="234" xr:uid="{00000000-0005-0000-0000-0000549C0000}"/>
    <cellStyle name="Euro 39 6" xfId="51502" xr:uid="{00000000-0005-0000-0000-0000559C0000}"/>
    <cellStyle name="Euro 4" xfId="235" xr:uid="{00000000-0005-0000-0000-0000569C0000}"/>
    <cellStyle name="Euro 4 2" xfId="236" xr:uid="{00000000-0005-0000-0000-0000579C0000}"/>
    <cellStyle name="Euro 4 2 2" xfId="1962" xr:uid="{00000000-0005-0000-0000-0000589C0000}"/>
    <cellStyle name="Euro 4 3" xfId="237" xr:uid="{00000000-0005-0000-0000-0000599C0000}"/>
    <cellStyle name="Euro 4 3 2" xfId="238" xr:uid="{00000000-0005-0000-0000-00005A9C0000}"/>
    <cellStyle name="Euro 4 3 3" xfId="17143" xr:uid="{00000000-0005-0000-0000-00005B9C0000}"/>
    <cellStyle name="Euro 4 3 3 2" xfId="18406" xr:uid="{00000000-0005-0000-0000-00005C9C0000}"/>
    <cellStyle name="Euro 4 3 4" xfId="18405" xr:uid="{00000000-0005-0000-0000-00005D9C0000}"/>
    <cellStyle name="Euro 4 3 5" xfId="17142" xr:uid="{00000000-0005-0000-0000-00005E9C0000}"/>
    <cellStyle name="Euro 4 4" xfId="239" xr:uid="{00000000-0005-0000-0000-00005F9C0000}"/>
    <cellStyle name="Euro 4 4 2" xfId="17145" xr:uid="{00000000-0005-0000-0000-0000609C0000}"/>
    <cellStyle name="Euro 4 4 2 2" xfId="18408" xr:uid="{00000000-0005-0000-0000-0000619C0000}"/>
    <cellStyle name="Euro 4 4 3" xfId="18407" xr:uid="{00000000-0005-0000-0000-0000629C0000}"/>
    <cellStyle name="Euro 4 4 4" xfId="17144" xr:uid="{00000000-0005-0000-0000-0000639C0000}"/>
    <cellStyle name="Euro 4 5" xfId="240" xr:uid="{00000000-0005-0000-0000-0000649C0000}"/>
    <cellStyle name="Euro 4 6" xfId="51503" xr:uid="{00000000-0005-0000-0000-0000659C0000}"/>
    <cellStyle name="Euro 40" xfId="241" xr:uid="{00000000-0005-0000-0000-0000669C0000}"/>
    <cellStyle name="Euro 40 2" xfId="242" xr:uid="{00000000-0005-0000-0000-0000679C0000}"/>
    <cellStyle name="Euro 40 2 2" xfId="1963" xr:uid="{00000000-0005-0000-0000-0000689C0000}"/>
    <cellStyle name="Euro 40 3" xfId="243" xr:uid="{00000000-0005-0000-0000-0000699C0000}"/>
    <cellStyle name="Euro 40 3 2" xfId="244" xr:uid="{00000000-0005-0000-0000-00006A9C0000}"/>
    <cellStyle name="Euro 40 3 3" xfId="17147" xr:uid="{00000000-0005-0000-0000-00006B9C0000}"/>
    <cellStyle name="Euro 40 3 3 2" xfId="18410" xr:uid="{00000000-0005-0000-0000-00006C9C0000}"/>
    <cellStyle name="Euro 40 3 4" xfId="18409" xr:uid="{00000000-0005-0000-0000-00006D9C0000}"/>
    <cellStyle name="Euro 40 3 5" xfId="17146" xr:uid="{00000000-0005-0000-0000-00006E9C0000}"/>
    <cellStyle name="Euro 40 4" xfId="245" xr:uid="{00000000-0005-0000-0000-00006F9C0000}"/>
    <cellStyle name="Euro 40 4 2" xfId="17149" xr:uid="{00000000-0005-0000-0000-0000709C0000}"/>
    <cellStyle name="Euro 40 4 2 2" xfId="18412" xr:uid="{00000000-0005-0000-0000-0000719C0000}"/>
    <cellStyle name="Euro 40 4 3" xfId="18411" xr:uid="{00000000-0005-0000-0000-0000729C0000}"/>
    <cellStyle name="Euro 40 4 4" xfId="17148" xr:uid="{00000000-0005-0000-0000-0000739C0000}"/>
    <cellStyle name="Euro 40 5" xfId="246" xr:uid="{00000000-0005-0000-0000-0000749C0000}"/>
    <cellStyle name="Euro 40 6" xfId="51239" xr:uid="{00000000-0005-0000-0000-0000759C0000}"/>
    <cellStyle name="Euro 41" xfId="247" xr:uid="{00000000-0005-0000-0000-0000769C0000}"/>
    <cellStyle name="Euro 41 2" xfId="248" xr:uid="{00000000-0005-0000-0000-0000779C0000}"/>
    <cellStyle name="Euro 41 2 2" xfId="1964" xr:uid="{00000000-0005-0000-0000-0000789C0000}"/>
    <cellStyle name="Euro 41 3" xfId="249" xr:uid="{00000000-0005-0000-0000-0000799C0000}"/>
    <cellStyle name="Euro 41 3 2" xfId="250" xr:uid="{00000000-0005-0000-0000-00007A9C0000}"/>
    <cellStyle name="Euro 41 3 3" xfId="17151" xr:uid="{00000000-0005-0000-0000-00007B9C0000}"/>
    <cellStyle name="Euro 41 3 3 2" xfId="18414" xr:uid="{00000000-0005-0000-0000-00007C9C0000}"/>
    <cellStyle name="Euro 41 3 4" xfId="18413" xr:uid="{00000000-0005-0000-0000-00007D9C0000}"/>
    <cellStyle name="Euro 41 3 5" xfId="17150" xr:uid="{00000000-0005-0000-0000-00007E9C0000}"/>
    <cellStyle name="Euro 41 4" xfId="251" xr:uid="{00000000-0005-0000-0000-00007F9C0000}"/>
    <cellStyle name="Euro 41 4 2" xfId="17153" xr:uid="{00000000-0005-0000-0000-0000809C0000}"/>
    <cellStyle name="Euro 41 4 2 2" xfId="18416" xr:uid="{00000000-0005-0000-0000-0000819C0000}"/>
    <cellStyle name="Euro 41 4 3" xfId="18415" xr:uid="{00000000-0005-0000-0000-0000829C0000}"/>
    <cellStyle name="Euro 41 4 4" xfId="17152" xr:uid="{00000000-0005-0000-0000-0000839C0000}"/>
    <cellStyle name="Euro 41 5" xfId="252" xr:uid="{00000000-0005-0000-0000-0000849C0000}"/>
    <cellStyle name="Euro 41 6" xfId="51313" xr:uid="{00000000-0005-0000-0000-0000859C0000}"/>
    <cellStyle name="Euro 42" xfId="253" xr:uid="{00000000-0005-0000-0000-0000869C0000}"/>
    <cellStyle name="Euro 42 2" xfId="254" xr:uid="{00000000-0005-0000-0000-0000879C0000}"/>
    <cellStyle name="Euro 42 2 2" xfId="1965" xr:uid="{00000000-0005-0000-0000-0000889C0000}"/>
    <cellStyle name="Euro 42 3" xfId="255" xr:uid="{00000000-0005-0000-0000-0000899C0000}"/>
    <cellStyle name="Euro 42 3 2" xfId="256" xr:uid="{00000000-0005-0000-0000-00008A9C0000}"/>
    <cellStyle name="Euro 42 3 3" xfId="17155" xr:uid="{00000000-0005-0000-0000-00008B9C0000}"/>
    <cellStyle name="Euro 42 3 3 2" xfId="18418" xr:uid="{00000000-0005-0000-0000-00008C9C0000}"/>
    <cellStyle name="Euro 42 3 4" xfId="18417" xr:uid="{00000000-0005-0000-0000-00008D9C0000}"/>
    <cellStyle name="Euro 42 3 5" xfId="17154" xr:uid="{00000000-0005-0000-0000-00008E9C0000}"/>
    <cellStyle name="Euro 42 4" xfId="257" xr:uid="{00000000-0005-0000-0000-00008F9C0000}"/>
    <cellStyle name="Euro 42 4 2" xfId="17157" xr:uid="{00000000-0005-0000-0000-0000909C0000}"/>
    <cellStyle name="Euro 42 4 2 2" xfId="18420" xr:uid="{00000000-0005-0000-0000-0000919C0000}"/>
    <cellStyle name="Euro 42 4 3" xfId="18419" xr:uid="{00000000-0005-0000-0000-0000929C0000}"/>
    <cellStyle name="Euro 42 4 4" xfId="17156" xr:uid="{00000000-0005-0000-0000-0000939C0000}"/>
    <cellStyle name="Euro 42 5" xfId="258" xr:uid="{00000000-0005-0000-0000-0000949C0000}"/>
    <cellStyle name="Euro 42 6" xfId="51238" xr:uid="{00000000-0005-0000-0000-0000959C0000}"/>
    <cellStyle name="Euro 43" xfId="259" xr:uid="{00000000-0005-0000-0000-0000969C0000}"/>
    <cellStyle name="Euro 43 2" xfId="260" xr:uid="{00000000-0005-0000-0000-0000979C0000}"/>
    <cellStyle name="Euro 43 2 2" xfId="1966" xr:uid="{00000000-0005-0000-0000-0000989C0000}"/>
    <cellStyle name="Euro 43 3" xfId="261" xr:uid="{00000000-0005-0000-0000-0000999C0000}"/>
    <cellStyle name="Euro 43 3 2" xfId="262" xr:uid="{00000000-0005-0000-0000-00009A9C0000}"/>
    <cellStyle name="Euro 43 3 3" xfId="17159" xr:uid="{00000000-0005-0000-0000-00009B9C0000}"/>
    <cellStyle name="Euro 43 3 3 2" xfId="18422" xr:uid="{00000000-0005-0000-0000-00009C9C0000}"/>
    <cellStyle name="Euro 43 3 4" xfId="18421" xr:uid="{00000000-0005-0000-0000-00009D9C0000}"/>
    <cellStyle name="Euro 43 3 5" xfId="17158" xr:uid="{00000000-0005-0000-0000-00009E9C0000}"/>
    <cellStyle name="Euro 43 4" xfId="263" xr:uid="{00000000-0005-0000-0000-00009F9C0000}"/>
    <cellStyle name="Euro 43 4 2" xfId="17161" xr:uid="{00000000-0005-0000-0000-0000A09C0000}"/>
    <cellStyle name="Euro 43 4 2 2" xfId="18424" xr:uid="{00000000-0005-0000-0000-0000A19C0000}"/>
    <cellStyle name="Euro 43 4 3" xfId="18423" xr:uid="{00000000-0005-0000-0000-0000A29C0000}"/>
    <cellStyle name="Euro 43 4 4" xfId="17160" xr:uid="{00000000-0005-0000-0000-0000A39C0000}"/>
    <cellStyle name="Euro 43 5" xfId="264" xr:uid="{00000000-0005-0000-0000-0000A49C0000}"/>
    <cellStyle name="Euro 43 6" xfId="51485" xr:uid="{00000000-0005-0000-0000-0000A59C0000}"/>
    <cellStyle name="Euro 44" xfId="265" xr:uid="{00000000-0005-0000-0000-0000A69C0000}"/>
    <cellStyle name="Euro 44 2" xfId="266" xr:uid="{00000000-0005-0000-0000-0000A79C0000}"/>
    <cellStyle name="Euro 44 2 2" xfId="1967" xr:uid="{00000000-0005-0000-0000-0000A89C0000}"/>
    <cellStyle name="Euro 44 3" xfId="267" xr:uid="{00000000-0005-0000-0000-0000A99C0000}"/>
    <cellStyle name="Euro 44 3 2" xfId="268" xr:uid="{00000000-0005-0000-0000-0000AA9C0000}"/>
    <cellStyle name="Euro 44 3 3" xfId="17163" xr:uid="{00000000-0005-0000-0000-0000AB9C0000}"/>
    <cellStyle name="Euro 44 3 3 2" xfId="18426" xr:uid="{00000000-0005-0000-0000-0000AC9C0000}"/>
    <cellStyle name="Euro 44 3 4" xfId="18425" xr:uid="{00000000-0005-0000-0000-0000AD9C0000}"/>
    <cellStyle name="Euro 44 3 5" xfId="17162" xr:uid="{00000000-0005-0000-0000-0000AE9C0000}"/>
    <cellStyle name="Euro 44 4" xfId="269" xr:uid="{00000000-0005-0000-0000-0000AF9C0000}"/>
    <cellStyle name="Euro 44 4 2" xfId="17165" xr:uid="{00000000-0005-0000-0000-0000B09C0000}"/>
    <cellStyle name="Euro 44 4 2 2" xfId="18428" xr:uid="{00000000-0005-0000-0000-0000B19C0000}"/>
    <cellStyle name="Euro 44 4 3" xfId="18427" xr:uid="{00000000-0005-0000-0000-0000B29C0000}"/>
    <cellStyle name="Euro 44 4 4" xfId="17164" xr:uid="{00000000-0005-0000-0000-0000B39C0000}"/>
    <cellStyle name="Euro 44 5" xfId="270" xr:uid="{00000000-0005-0000-0000-0000B49C0000}"/>
    <cellStyle name="Euro 44 6" xfId="51504" xr:uid="{00000000-0005-0000-0000-0000B59C0000}"/>
    <cellStyle name="Euro 45" xfId="271" xr:uid="{00000000-0005-0000-0000-0000B69C0000}"/>
    <cellStyle name="Euro 45 2" xfId="1968" xr:uid="{00000000-0005-0000-0000-0000B79C0000}"/>
    <cellStyle name="Euro 45 2 2" xfId="18430" xr:uid="{00000000-0005-0000-0000-0000B89C0000}"/>
    <cellStyle name="Euro 45 2 3" xfId="17166" xr:uid="{00000000-0005-0000-0000-0000B99C0000}"/>
    <cellStyle name="Euro 45 3" xfId="18429" xr:uid="{00000000-0005-0000-0000-0000BA9C0000}"/>
    <cellStyle name="Euro 46" xfId="272" xr:uid="{00000000-0005-0000-0000-0000BB9C0000}"/>
    <cellStyle name="Euro 46 2" xfId="1969" xr:uid="{00000000-0005-0000-0000-0000BC9C0000}"/>
    <cellStyle name="Euro 47" xfId="273" xr:uid="{00000000-0005-0000-0000-0000BD9C0000}"/>
    <cellStyle name="Euro 47 2" xfId="274" xr:uid="{00000000-0005-0000-0000-0000BE9C0000}"/>
    <cellStyle name="Euro 47 3" xfId="17168" xr:uid="{00000000-0005-0000-0000-0000BF9C0000}"/>
    <cellStyle name="Euro 47 3 2" xfId="18432" xr:uid="{00000000-0005-0000-0000-0000C09C0000}"/>
    <cellStyle name="Euro 47 4" xfId="18431" xr:uid="{00000000-0005-0000-0000-0000C19C0000}"/>
    <cellStyle name="Euro 47 5" xfId="17167" xr:uid="{00000000-0005-0000-0000-0000C29C0000}"/>
    <cellStyle name="Euro 48" xfId="275" xr:uid="{00000000-0005-0000-0000-0000C39C0000}"/>
    <cellStyle name="Euro 48 2" xfId="1970" xr:uid="{00000000-0005-0000-0000-0000C49C0000}"/>
    <cellStyle name="Euro 49" xfId="276" xr:uid="{00000000-0005-0000-0000-0000C59C0000}"/>
    <cellStyle name="Euro 49 2" xfId="9643" xr:uid="{00000000-0005-0000-0000-0000C69C0000}"/>
    <cellStyle name="Euro 49 2 2" xfId="18434" xr:uid="{00000000-0005-0000-0000-0000C79C0000}"/>
    <cellStyle name="Euro 49 2 3" xfId="17170" xr:uid="{00000000-0005-0000-0000-0000C89C0000}"/>
    <cellStyle name="Euro 49 3" xfId="10304" xr:uid="{00000000-0005-0000-0000-0000C99C0000}"/>
    <cellStyle name="Euro 49 3 2" xfId="18433" xr:uid="{00000000-0005-0000-0000-0000CA9C0000}"/>
    <cellStyle name="Euro 49 4" xfId="17169" xr:uid="{00000000-0005-0000-0000-0000CB9C0000}"/>
    <cellStyle name="Euro 49 5" xfId="1891" xr:uid="{00000000-0005-0000-0000-0000CC9C0000}"/>
    <cellStyle name="Euro 5" xfId="277" xr:uid="{00000000-0005-0000-0000-0000CD9C0000}"/>
    <cellStyle name="Euro 5 2" xfId="278" xr:uid="{00000000-0005-0000-0000-0000CE9C0000}"/>
    <cellStyle name="Euro 5 2 2" xfId="1971" xr:uid="{00000000-0005-0000-0000-0000CF9C0000}"/>
    <cellStyle name="Euro 5 3" xfId="279" xr:uid="{00000000-0005-0000-0000-0000D09C0000}"/>
    <cellStyle name="Euro 5 3 2" xfId="280" xr:uid="{00000000-0005-0000-0000-0000D19C0000}"/>
    <cellStyle name="Euro 5 3 3" xfId="17172" xr:uid="{00000000-0005-0000-0000-0000D29C0000}"/>
    <cellStyle name="Euro 5 3 3 2" xfId="18436" xr:uid="{00000000-0005-0000-0000-0000D39C0000}"/>
    <cellStyle name="Euro 5 3 4" xfId="18435" xr:uid="{00000000-0005-0000-0000-0000D49C0000}"/>
    <cellStyle name="Euro 5 3 5" xfId="17171" xr:uid="{00000000-0005-0000-0000-0000D59C0000}"/>
    <cellStyle name="Euro 5 4" xfId="281" xr:uid="{00000000-0005-0000-0000-0000D69C0000}"/>
    <cellStyle name="Euro 5 4 2" xfId="17174" xr:uid="{00000000-0005-0000-0000-0000D79C0000}"/>
    <cellStyle name="Euro 5 4 2 2" xfId="18438" xr:uid="{00000000-0005-0000-0000-0000D89C0000}"/>
    <cellStyle name="Euro 5 4 3" xfId="18437" xr:uid="{00000000-0005-0000-0000-0000D99C0000}"/>
    <cellStyle name="Euro 5 4 4" xfId="17173" xr:uid="{00000000-0005-0000-0000-0000DA9C0000}"/>
    <cellStyle name="Euro 5 5" xfId="282" xr:uid="{00000000-0005-0000-0000-0000DB9C0000}"/>
    <cellStyle name="Euro 5 6" xfId="51310" xr:uid="{00000000-0005-0000-0000-0000DC9C0000}"/>
    <cellStyle name="Euro 50" xfId="283" xr:uid="{00000000-0005-0000-0000-0000DD9C0000}"/>
    <cellStyle name="Euro 50 2" xfId="9614" xr:uid="{00000000-0005-0000-0000-0000DE9C0000}"/>
    <cellStyle name="Euro 50 3" xfId="9644" xr:uid="{00000000-0005-0000-0000-0000DF9C0000}"/>
    <cellStyle name="Euro 50 4" xfId="10305" xr:uid="{00000000-0005-0000-0000-0000E09C0000}"/>
    <cellStyle name="Euro 50 5" xfId="1895" xr:uid="{00000000-0005-0000-0000-0000E19C0000}"/>
    <cellStyle name="Euro 51" xfId="17175" xr:uid="{00000000-0005-0000-0000-0000E29C0000}"/>
    <cellStyle name="Euro 51 2" xfId="18439" xr:uid="{00000000-0005-0000-0000-0000E39C0000}"/>
    <cellStyle name="Euro 51 3" xfId="51505" xr:uid="{00000000-0005-0000-0000-0000E49C0000}"/>
    <cellStyle name="Euro 6" xfId="284" xr:uid="{00000000-0005-0000-0000-0000E59C0000}"/>
    <cellStyle name="Euro 6 2" xfId="285" xr:uid="{00000000-0005-0000-0000-0000E69C0000}"/>
    <cellStyle name="Euro 6 2 2" xfId="1972" xr:uid="{00000000-0005-0000-0000-0000E79C0000}"/>
    <cellStyle name="Euro 6 3" xfId="286" xr:uid="{00000000-0005-0000-0000-0000E89C0000}"/>
    <cellStyle name="Euro 6 3 2" xfId="287" xr:uid="{00000000-0005-0000-0000-0000E99C0000}"/>
    <cellStyle name="Euro 6 3 3" xfId="17177" xr:uid="{00000000-0005-0000-0000-0000EA9C0000}"/>
    <cellStyle name="Euro 6 3 3 2" xfId="18441" xr:uid="{00000000-0005-0000-0000-0000EB9C0000}"/>
    <cellStyle name="Euro 6 3 4" xfId="18440" xr:uid="{00000000-0005-0000-0000-0000EC9C0000}"/>
    <cellStyle name="Euro 6 3 5" xfId="17176" xr:uid="{00000000-0005-0000-0000-0000ED9C0000}"/>
    <cellStyle name="Euro 6 4" xfId="288" xr:uid="{00000000-0005-0000-0000-0000EE9C0000}"/>
    <cellStyle name="Euro 6 4 2" xfId="17179" xr:uid="{00000000-0005-0000-0000-0000EF9C0000}"/>
    <cellStyle name="Euro 6 4 2 2" xfId="18443" xr:uid="{00000000-0005-0000-0000-0000F09C0000}"/>
    <cellStyle name="Euro 6 4 3" xfId="18442" xr:uid="{00000000-0005-0000-0000-0000F19C0000}"/>
    <cellStyle name="Euro 6 4 4" xfId="17178" xr:uid="{00000000-0005-0000-0000-0000F29C0000}"/>
    <cellStyle name="Euro 6 5" xfId="289" xr:uid="{00000000-0005-0000-0000-0000F39C0000}"/>
    <cellStyle name="Euro 6 6" xfId="51478" xr:uid="{00000000-0005-0000-0000-0000F49C0000}"/>
    <cellStyle name="Euro 7" xfId="290" xr:uid="{00000000-0005-0000-0000-0000F59C0000}"/>
    <cellStyle name="Euro 7 2" xfId="291" xr:uid="{00000000-0005-0000-0000-0000F69C0000}"/>
    <cellStyle name="Euro 7 2 2" xfId="1973" xr:uid="{00000000-0005-0000-0000-0000F79C0000}"/>
    <cellStyle name="Euro 7 3" xfId="292" xr:uid="{00000000-0005-0000-0000-0000F89C0000}"/>
    <cellStyle name="Euro 7 3 2" xfId="293" xr:uid="{00000000-0005-0000-0000-0000F99C0000}"/>
    <cellStyle name="Euro 7 3 3" xfId="17181" xr:uid="{00000000-0005-0000-0000-0000FA9C0000}"/>
    <cellStyle name="Euro 7 3 3 2" xfId="18445" xr:uid="{00000000-0005-0000-0000-0000FB9C0000}"/>
    <cellStyle name="Euro 7 3 4" xfId="18444" xr:uid="{00000000-0005-0000-0000-0000FC9C0000}"/>
    <cellStyle name="Euro 7 3 5" xfId="17180" xr:uid="{00000000-0005-0000-0000-0000FD9C0000}"/>
    <cellStyle name="Euro 7 4" xfId="294" xr:uid="{00000000-0005-0000-0000-0000FE9C0000}"/>
    <cellStyle name="Euro 7 4 2" xfId="17183" xr:uid="{00000000-0005-0000-0000-0000FF9C0000}"/>
    <cellStyle name="Euro 7 4 2 2" xfId="18447" xr:uid="{00000000-0005-0000-0000-0000009D0000}"/>
    <cellStyle name="Euro 7 4 3" xfId="18446" xr:uid="{00000000-0005-0000-0000-0000019D0000}"/>
    <cellStyle name="Euro 7 4 4" xfId="17182" xr:uid="{00000000-0005-0000-0000-0000029D0000}"/>
    <cellStyle name="Euro 7 5" xfId="295" xr:uid="{00000000-0005-0000-0000-0000039D0000}"/>
    <cellStyle name="Euro 7 6" xfId="51237" xr:uid="{00000000-0005-0000-0000-0000049D0000}"/>
    <cellStyle name="Euro 8" xfId="296" xr:uid="{00000000-0005-0000-0000-0000059D0000}"/>
    <cellStyle name="Euro 8 2" xfId="297" xr:uid="{00000000-0005-0000-0000-0000069D0000}"/>
    <cellStyle name="Euro 8 2 2" xfId="1974" xr:uid="{00000000-0005-0000-0000-0000079D0000}"/>
    <cellStyle name="Euro 8 3" xfId="298" xr:uid="{00000000-0005-0000-0000-0000089D0000}"/>
    <cellStyle name="Euro 8 3 2" xfId="299" xr:uid="{00000000-0005-0000-0000-0000099D0000}"/>
    <cellStyle name="Euro 8 3 3" xfId="17185" xr:uid="{00000000-0005-0000-0000-00000A9D0000}"/>
    <cellStyle name="Euro 8 3 3 2" xfId="18449" xr:uid="{00000000-0005-0000-0000-00000B9D0000}"/>
    <cellStyle name="Euro 8 3 4" xfId="18448" xr:uid="{00000000-0005-0000-0000-00000C9D0000}"/>
    <cellStyle name="Euro 8 3 5" xfId="17184" xr:uid="{00000000-0005-0000-0000-00000D9D0000}"/>
    <cellStyle name="Euro 8 4" xfId="300" xr:uid="{00000000-0005-0000-0000-00000E9D0000}"/>
    <cellStyle name="Euro 8 4 2" xfId="17187" xr:uid="{00000000-0005-0000-0000-00000F9D0000}"/>
    <cellStyle name="Euro 8 4 2 2" xfId="18451" xr:uid="{00000000-0005-0000-0000-0000109D0000}"/>
    <cellStyle name="Euro 8 4 3" xfId="18450" xr:uid="{00000000-0005-0000-0000-0000119D0000}"/>
    <cellStyle name="Euro 8 4 4" xfId="17186" xr:uid="{00000000-0005-0000-0000-0000129D0000}"/>
    <cellStyle name="Euro 8 5" xfId="301" xr:uid="{00000000-0005-0000-0000-0000139D0000}"/>
    <cellStyle name="Euro 8 6" xfId="51236" xr:uid="{00000000-0005-0000-0000-0000149D0000}"/>
    <cellStyle name="Euro 9" xfId="302" xr:uid="{00000000-0005-0000-0000-0000159D0000}"/>
    <cellStyle name="Euro 9 2" xfId="303" xr:uid="{00000000-0005-0000-0000-0000169D0000}"/>
    <cellStyle name="Euro 9 2 2" xfId="1975" xr:uid="{00000000-0005-0000-0000-0000179D0000}"/>
    <cellStyle name="Euro 9 3" xfId="304" xr:uid="{00000000-0005-0000-0000-0000189D0000}"/>
    <cellStyle name="Euro 9 3 2" xfId="305" xr:uid="{00000000-0005-0000-0000-0000199D0000}"/>
    <cellStyle name="Euro 9 3 3" xfId="17189" xr:uid="{00000000-0005-0000-0000-00001A9D0000}"/>
    <cellStyle name="Euro 9 3 3 2" xfId="18453" xr:uid="{00000000-0005-0000-0000-00001B9D0000}"/>
    <cellStyle name="Euro 9 3 4" xfId="18452" xr:uid="{00000000-0005-0000-0000-00001C9D0000}"/>
    <cellStyle name="Euro 9 3 5" xfId="17188" xr:uid="{00000000-0005-0000-0000-00001D9D0000}"/>
    <cellStyle name="Euro 9 4" xfId="306" xr:uid="{00000000-0005-0000-0000-00001E9D0000}"/>
    <cellStyle name="Euro 9 4 2" xfId="17191" xr:uid="{00000000-0005-0000-0000-00001F9D0000}"/>
    <cellStyle name="Euro 9 4 2 2" xfId="18455" xr:uid="{00000000-0005-0000-0000-0000209D0000}"/>
    <cellStyle name="Euro 9 4 3" xfId="18454" xr:uid="{00000000-0005-0000-0000-0000219D0000}"/>
    <cellStyle name="Euro 9 4 4" xfId="17190" xr:uid="{00000000-0005-0000-0000-0000229D0000}"/>
    <cellStyle name="Euro 9 5" xfId="307" xr:uid="{00000000-0005-0000-0000-0000239D0000}"/>
    <cellStyle name="Euro 9 6" xfId="51309" xr:uid="{00000000-0005-0000-0000-0000249D0000}"/>
    <cellStyle name="Explanatory Text" xfId="1538" builtinId="53" customBuiltin="1"/>
    <cellStyle name="Fixed" xfId="5748" xr:uid="{00000000-0005-0000-0000-0000269D0000}"/>
    <cellStyle name="Fixed 2" xfId="8154" xr:uid="{00000000-0005-0000-0000-0000279D0000}"/>
    <cellStyle name="Fixed2 - Type2" xfId="308" xr:uid="{00000000-0005-0000-0000-0000289D0000}"/>
    <cellStyle name="Format 1" xfId="1917" xr:uid="{00000000-0005-0000-0000-0000299D0000}"/>
    <cellStyle name="God 2" xfId="1918" xr:uid="{00000000-0005-0000-0000-00002A9D0000}"/>
    <cellStyle name="God 2 2" xfId="5750" xr:uid="{00000000-0005-0000-0000-00002B9D0000}"/>
    <cellStyle name="God 3" xfId="5751" xr:uid="{00000000-0005-0000-0000-00002C9D0000}"/>
    <cellStyle name="God 4" xfId="5752" xr:uid="{00000000-0005-0000-0000-00002D9D0000}"/>
    <cellStyle name="God 5" xfId="5753" xr:uid="{00000000-0005-0000-0000-00002E9D0000}"/>
    <cellStyle name="God 5 2" xfId="9426" xr:uid="{00000000-0005-0000-0000-00002F9D0000}"/>
    <cellStyle name="God 6" xfId="6047" xr:uid="{00000000-0005-0000-0000-0000309D0000}"/>
    <cellStyle name="God 7" xfId="5749" xr:uid="{00000000-0005-0000-0000-0000319D0000}"/>
    <cellStyle name="Good" xfId="1532" builtinId="26" customBuiltin="1"/>
    <cellStyle name="Heading 1" xfId="1528" builtinId="16" customBuiltin="1"/>
    <cellStyle name="Heading 1 2" xfId="5755" xr:uid="{00000000-0005-0000-0000-0000349D0000}"/>
    <cellStyle name="Heading 1 2 2" xfId="8874" xr:uid="{00000000-0005-0000-0000-0000359D0000}"/>
    <cellStyle name="Heading 1 2 3" xfId="51235" xr:uid="{00000000-0005-0000-0000-0000369D0000}"/>
    <cellStyle name="Heading 1 3" xfId="8155" xr:uid="{00000000-0005-0000-0000-0000379D0000}"/>
    <cellStyle name="Heading 1 4" xfId="5754" xr:uid="{00000000-0005-0000-0000-0000389D0000}"/>
    <cellStyle name="Heading 2" xfId="1529" builtinId="17" customBuiltin="1"/>
    <cellStyle name="Heading 2 2" xfId="5757" xr:uid="{00000000-0005-0000-0000-00003A9D0000}"/>
    <cellStyle name="Heading 2 2 2" xfId="8875" xr:uid="{00000000-0005-0000-0000-00003B9D0000}"/>
    <cellStyle name="Heading 2 3" xfId="8156" xr:uid="{00000000-0005-0000-0000-00003C9D0000}"/>
    <cellStyle name="Heading 2 4" xfId="5756" xr:uid="{00000000-0005-0000-0000-00003D9D0000}"/>
    <cellStyle name="Heading 3" xfId="1530" builtinId="18" customBuiltin="1"/>
    <cellStyle name="Heading 4" xfId="1531" builtinId="19" customBuiltin="1"/>
    <cellStyle name="Headline" xfId="1574" xr:uid="{00000000-0005-0000-0000-0000409D0000}"/>
    <cellStyle name="Hyperlink" xfId="51608" builtinId="8"/>
    <cellStyle name="Hyperlink 2" xfId="17192" xr:uid="{00000000-0005-0000-0000-0000419D0000}"/>
    <cellStyle name="Hyperlink 3" xfId="51506" xr:uid="{00000000-0005-0000-0000-0000429D0000}"/>
    <cellStyle name="Hyperlink 4" xfId="51234" xr:uid="{00000000-0005-0000-0000-0000439D0000}"/>
    <cellStyle name="Input" xfId="309" builtinId="20"/>
    <cellStyle name="Input 2" xfId="310" xr:uid="{00000000-0005-0000-0000-0000459D0000}"/>
    <cellStyle name="Input 2 2" xfId="5759" xr:uid="{00000000-0005-0000-0000-0000469D0000}"/>
    <cellStyle name="Input 2 3" xfId="9989" xr:uid="{00000000-0005-0000-0000-0000479D0000}"/>
    <cellStyle name="Input 3" xfId="1896" xr:uid="{00000000-0005-0000-0000-0000489D0000}"/>
    <cellStyle name="Input 3 2" xfId="5760" xr:uid="{00000000-0005-0000-0000-0000499D0000}"/>
    <cellStyle name="Input 4" xfId="5761" xr:uid="{00000000-0005-0000-0000-00004A9D0000}"/>
    <cellStyle name="Input 5" xfId="5762" xr:uid="{00000000-0005-0000-0000-00004B9D0000}"/>
    <cellStyle name="Input 5 2" xfId="9376" xr:uid="{00000000-0005-0000-0000-00004C9D0000}"/>
    <cellStyle name="Input 6" xfId="6050" xr:uid="{00000000-0005-0000-0000-00004D9D0000}"/>
    <cellStyle name="Input 7" xfId="5758" xr:uid="{00000000-0005-0000-0000-00004E9D0000}"/>
    <cellStyle name="Input 8" xfId="9988" xr:uid="{00000000-0005-0000-0000-00004F9D0000}"/>
    <cellStyle name="Input 9" xfId="19296" xr:uid="{00000000-0005-0000-0000-0000509D0000}"/>
    <cellStyle name="InputCell" xfId="1889" xr:uid="{00000000-0005-0000-0000-0000519D0000}"/>
    <cellStyle name="InputCells" xfId="311" xr:uid="{00000000-0005-0000-0000-0000529D0000}"/>
    <cellStyle name="Komma 10" xfId="9516" xr:uid="{00000000-0005-0000-0000-0000539D0000}"/>
    <cellStyle name="Komma 10 2" xfId="16942" xr:uid="{00000000-0005-0000-0000-0000549D0000}"/>
    <cellStyle name="Komma 10 2 2" xfId="33257" xr:uid="{00000000-0005-0000-0000-0000559D0000}"/>
    <cellStyle name="Komma 10 2 3" xfId="48221" xr:uid="{00000000-0005-0000-0000-0000569D0000}"/>
    <cellStyle name="Komma 10 3" xfId="26235" xr:uid="{00000000-0005-0000-0000-0000579D0000}"/>
    <cellStyle name="Komma 10 4" xfId="41222" xr:uid="{00000000-0005-0000-0000-0000589D0000}"/>
    <cellStyle name="Komma 2" xfId="1890" xr:uid="{00000000-0005-0000-0000-0000599D0000}"/>
    <cellStyle name="Komma 2 2" xfId="1916" xr:uid="{00000000-0005-0000-0000-00005A9D0000}"/>
    <cellStyle name="Komma 2 2 2" xfId="9527" xr:uid="{00000000-0005-0000-0000-00005B9D0000}"/>
    <cellStyle name="Komma 2 2 2 2" xfId="16944" xr:uid="{00000000-0005-0000-0000-00005C9D0000}"/>
    <cellStyle name="Komma 2 2 2 2 2" xfId="33258" xr:uid="{00000000-0005-0000-0000-00005D9D0000}"/>
    <cellStyle name="Komma 2 2 2 2 3" xfId="48222" xr:uid="{00000000-0005-0000-0000-00005E9D0000}"/>
    <cellStyle name="Komma 2 2 2 3" xfId="19221" xr:uid="{00000000-0005-0000-0000-00005F9D0000}"/>
    <cellStyle name="Komma 2 2 2 4" xfId="26236" xr:uid="{00000000-0005-0000-0000-0000609D0000}"/>
    <cellStyle name="Komma 2 2 2 5" xfId="41223" xr:uid="{00000000-0005-0000-0000-0000619D0000}"/>
    <cellStyle name="Komma 2 2 3" xfId="5765" xr:uid="{00000000-0005-0000-0000-0000629D0000}"/>
    <cellStyle name="Komma 2 2 3 2" xfId="13508" xr:uid="{00000000-0005-0000-0000-0000639D0000}"/>
    <cellStyle name="Komma 2 2 3 2 2" xfId="29828" xr:uid="{00000000-0005-0000-0000-0000649D0000}"/>
    <cellStyle name="Komma 2 2 3 2 3" xfId="44793" xr:uid="{00000000-0005-0000-0000-0000659D0000}"/>
    <cellStyle name="Komma 2 2 3 3" xfId="22806" xr:uid="{00000000-0005-0000-0000-0000669D0000}"/>
    <cellStyle name="Komma 2 2 3 4" xfId="37794" xr:uid="{00000000-0005-0000-0000-0000679D0000}"/>
    <cellStyle name="Komma 2 2 4" xfId="17193" xr:uid="{00000000-0005-0000-0000-0000689D0000}"/>
    <cellStyle name="Komma 2 3" xfId="5766" xr:uid="{00000000-0005-0000-0000-0000699D0000}"/>
    <cellStyle name="Komma 2 3 2" xfId="9528" xr:uid="{00000000-0005-0000-0000-00006A9D0000}"/>
    <cellStyle name="Komma 2 3 2 2" xfId="16945" xr:uid="{00000000-0005-0000-0000-00006B9D0000}"/>
    <cellStyle name="Komma 2 3 2 2 2" xfId="33259" xr:uid="{00000000-0005-0000-0000-00006C9D0000}"/>
    <cellStyle name="Komma 2 3 2 2 3" xfId="48223" xr:uid="{00000000-0005-0000-0000-00006D9D0000}"/>
    <cellStyle name="Komma 2 3 2 3" xfId="26237" xr:uid="{00000000-0005-0000-0000-00006E9D0000}"/>
    <cellStyle name="Komma 2 3 2 4" xfId="41224" xr:uid="{00000000-0005-0000-0000-00006F9D0000}"/>
    <cellStyle name="Komma 2 3 3" xfId="13509" xr:uid="{00000000-0005-0000-0000-0000709D0000}"/>
    <cellStyle name="Komma 2 3 3 2" xfId="29829" xr:uid="{00000000-0005-0000-0000-0000719D0000}"/>
    <cellStyle name="Komma 2 3 3 3" xfId="44794" xr:uid="{00000000-0005-0000-0000-0000729D0000}"/>
    <cellStyle name="Komma 2 3 4" xfId="19252" xr:uid="{00000000-0005-0000-0000-0000739D0000}"/>
    <cellStyle name="Komma 2 3 4 2" xfId="34253" xr:uid="{00000000-0005-0000-0000-0000749D0000}"/>
    <cellStyle name="Komma 2 3 4 3" xfId="49214" xr:uid="{00000000-0005-0000-0000-0000759D0000}"/>
    <cellStyle name="Komma 2 3 5" xfId="22807" xr:uid="{00000000-0005-0000-0000-0000769D0000}"/>
    <cellStyle name="Komma 2 3 6" xfId="37795" xr:uid="{00000000-0005-0000-0000-0000779D0000}"/>
    <cellStyle name="Komma 2 4" xfId="5767" xr:uid="{00000000-0005-0000-0000-0000789D0000}"/>
    <cellStyle name="Komma 2 4 2" xfId="19220" xr:uid="{00000000-0005-0000-0000-0000799D0000}"/>
    <cellStyle name="Komma 2 5" xfId="5768" xr:uid="{00000000-0005-0000-0000-00007A9D0000}"/>
    <cellStyle name="Komma 2 5 2" xfId="5769" xr:uid="{00000000-0005-0000-0000-00007B9D0000}"/>
    <cellStyle name="Komma 2 5 2 2" xfId="5770" xr:uid="{00000000-0005-0000-0000-00007C9D0000}"/>
    <cellStyle name="Komma 2 5 2 2 2" xfId="8870" xr:uid="{00000000-0005-0000-0000-00007D9D0000}"/>
    <cellStyle name="Komma 2 5 2 2 2 2" xfId="16349" xr:uid="{00000000-0005-0000-0000-00007E9D0000}"/>
    <cellStyle name="Komma 2 5 2 2 2 2 2" xfId="32664" xr:uid="{00000000-0005-0000-0000-00007F9D0000}"/>
    <cellStyle name="Komma 2 5 2 2 2 2 3" xfId="47628" xr:uid="{00000000-0005-0000-0000-0000809D0000}"/>
    <cellStyle name="Komma 2 5 2 2 2 3" xfId="25642" xr:uid="{00000000-0005-0000-0000-0000819D0000}"/>
    <cellStyle name="Komma 2 5 2 2 2 4" xfId="40629" xr:uid="{00000000-0005-0000-0000-0000829D0000}"/>
    <cellStyle name="Komma 2 5 3" xfId="5771" xr:uid="{00000000-0005-0000-0000-0000839D0000}"/>
    <cellStyle name="Komma 2 5 3 2" xfId="5772" xr:uid="{00000000-0005-0000-0000-0000849D0000}"/>
    <cellStyle name="Komma 2 5 3 2 2" xfId="9481" xr:uid="{00000000-0005-0000-0000-0000859D0000}"/>
    <cellStyle name="Komma 2 5 3 2 2 2" xfId="16935" xr:uid="{00000000-0005-0000-0000-0000869D0000}"/>
    <cellStyle name="Komma 2 5 3 2 2 2 2" xfId="33250" xr:uid="{00000000-0005-0000-0000-0000879D0000}"/>
    <cellStyle name="Komma 2 5 3 2 2 2 3" xfId="48214" xr:uid="{00000000-0005-0000-0000-0000889D0000}"/>
    <cellStyle name="Komma 2 5 3 2 2 3" xfId="26228" xr:uid="{00000000-0005-0000-0000-0000899D0000}"/>
    <cellStyle name="Komma 2 5 3 2 2 4" xfId="41215" xr:uid="{00000000-0005-0000-0000-00008A9D0000}"/>
    <cellStyle name="Komma 2 5 3 3" xfId="7362" xr:uid="{00000000-0005-0000-0000-00008B9D0000}"/>
    <cellStyle name="Komma 2 5 3 3 2" xfId="14854" xr:uid="{00000000-0005-0000-0000-00008C9D0000}"/>
    <cellStyle name="Komma 2 5 3 3 2 2" xfId="31169" xr:uid="{00000000-0005-0000-0000-00008D9D0000}"/>
    <cellStyle name="Komma 2 5 3 3 2 3" xfId="46133" xr:uid="{00000000-0005-0000-0000-00008E9D0000}"/>
    <cellStyle name="Komma 2 5 3 3 3" xfId="24147" xr:uid="{00000000-0005-0000-0000-00008F9D0000}"/>
    <cellStyle name="Komma 2 5 3 3 4" xfId="39134" xr:uid="{00000000-0005-0000-0000-0000909D0000}"/>
    <cellStyle name="Komma 2 5 4" xfId="5773" xr:uid="{00000000-0005-0000-0000-0000919D0000}"/>
    <cellStyle name="Komma 2 5 4 2" xfId="8147" xr:uid="{00000000-0005-0000-0000-0000929D0000}"/>
    <cellStyle name="Komma 2 5 4 2 2" xfId="15635" xr:uid="{00000000-0005-0000-0000-0000939D0000}"/>
    <cellStyle name="Komma 2 5 4 2 2 2" xfId="31950" xr:uid="{00000000-0005-0000-0000-0000949D0000}"/>
    <cellStyle name="Komma 2 5 4 2 2 3" xfId="46914" xr:uid="{00000000-0005-0000-0000-0000959D0000}"/>
    <cellStyle name="Komma 2 5 4 2 3" xfId="24928" xr:uid="{00000000-0005-0000-0000-0000969D0000}"/>
    <cellStyle name="Komma 2 5 4 2 4" xfId="39915" xr:uid="{00000000-0005-0000-0000-0000979D0000}"/>
    <cellStyle name="Komma 2 6" xfId="5774" xr:uid="{00000000-0005-0000-0000-0000989D0000}"/>
    <cellStyle name="Komma 2 7" xfId="9526" xr:uid="{00000000-0005-0000-0000-0000999D0000}"/>
    <cellStyle name="Komma 2 8" xfId="5764" xr:uid="{00000000-0005-0000-0000-00009A9D0000}"/>
    <cellStyle name="Komma 3" xfId="1898" xr:uid="{00000000-0005-0000-0000-00009B9D0000}"/>
    <cellStyle name="Komma 3 2" xfId="1922" xr:uid="{00000000-0005-0000-0000-00009C9D0000}"/>
    <cellStyle name="Komma 3 2 2" xfId="5776" xr:uid="{00000000-0005-0000-0000-00009D9D0000}"/>
    <cellStyle name="Komma 3 2 3" xfId="17195" xr:uid="{00000000-0005-0000-0000-00009E9D0000}"/>
    <cellStyle name="Komma 3 2 3 2" xfId="33313" xr:uid="{00000000-0005-0000-0000-00009F9D0000}"/>
    <cellStyle name="Komma 3 2 3 3" xfId="48274" xr:uid="{00000000-0005-0000-0000-0000A09D0000}"/>
    <cellStyle name="Komma 3 3" xfId="5777" xr:uid="{00000000-0005-0000-0000-0000A19D0000}"/>
    <cellStyle name="Komma 3 4" xfId="9529" xr:uid="{00000000-0005-0000-0000-0000A29D0000}"/>
    <cellStyle name="Komma 3 4 2" xfId="16946" xr:uid="{00000000-0005-0000-0000-0000A39D0000}"/>
    <cellStyle name="Komma 3 4 2 2" xfId="33260" xr:uid="{00000000-0005-0000-0000-0000A49D0000}"/>
    <cellStyle name="Komma 3 4 2 3" xfId="48224" xr:uid="{00000000-0005-0000-0000-0000A59D0000}"/>
    <cellStyle name="Komma 3 4 3" xfId="26238" xr:uid="{00000000-0005-0000-0000-0000A69D0000}"/>
    <cellStyle name="Komma 3 4 4" xfId="41225" xr:uid="{00000000-0005-0000-0000-0000A79D0000}"/>
    <cellStyle name="Komma 3 5" xfId="5775" xr:uid="{00000000-0005-0000-0000-0000A89D0000}"/>
    <cellStyle name="Komma 3 5 2" xfId="13510" xr:uid="{00000000-0005-0000-0000-0000A99D0000}"/>
    <cellStyle name="Komma 3 5 2 2" xfId="29830" xr:uid="{00000000-0005-0000-0000-0000AA9D0000}"/>
    <cellStyle name="Komma 3 5 2 3" xfId="44795" xr:uid="{00000000-0005-0000-0000-0000AB9D0000}"/>
    <cellStyle name="Komma 3 5 3" xfId="22808" xr:uid="{00000000-0005-0000-0000-0000AC9D0000}"/>
    <cellStyle name="Komma 3 5 4" xfId="37796" xr:uid="{00000000-0005-0000-0000-0000AD9D0000}"/>
    <cellStyle name="Komma 3 6" xfId="9615" xr:uid="{00000000-0005-0000-0000-0000AE9D0000}"/>
    <cellStyle name="Komma 3 7" xfId="17194" xr:uid="{00000000-0005-0000-0000-0000AF9D0000}"/>
    <cellStyle name="Komma 3 7 2" xfId="33312" xr:uid="{00000000-0005-0000-0000-0000B09D0000}"/>
    <cellStyle name="Komma 3 7 3" xfId="48273" xr:uid="{00000000-0005-0000-0000-0000B19D0000}"/>
    <cellStyle name="Komma 4" xfId="1923" xr:uid="{00000000-0005-0000-0000-0000B29D0000}"/>
    <cellStyle name="Komma 4 10" xfId="49559" xr:uid="{00000000-0005-0000-0000-0000B39D0000}"/>
    <cellStyle name="Komma 4 11" xfId="49964" xr:uid="{00000000-0005-0000-0000-0000B49D0000}"/>
    <cellStyle name="Komma 4 12" xfId="50373" xr:uid="{00000000-0005-0000-0000-0000B59D0000}"/>
    <cellStyle name="Komma 4 13" xfId="50778" xr:uid="{00000000-0005-0000-0000-0000B69D0000}"/>
    <cellStyle name="Komma 4 14" xfId="51338" xr:uid="{00000000-0005-0000-0000-0000B79D0000}"/>
    <cellStyle name="Komma 4 2" xfId="5779" xr:uid="{00000000-0005-0000-0000-0000B89D0000}"/>
    <cellStyle name="Komma 4 2 2" xfId="9531" xr:uid="{00000000-0005-0000-0000-0000B99D0000}"/>
    <cellStyle name="Komma 4 2 2 2" xfId="19240" xr:uid="{00000000-0005-0000-0000-0000BA9D0000}"/>
    <cellStyle name="Komma 4 2 2 2 2" xfId="34242" xr:uid="{00000000-0005-0000-0000-0000BB9D0000}"/>
    <cellStyle name="Komma 4 2 2 2 3" xfId="49203" xr:uid="{00000000-0005-0000-0000-0000BC9D0000}"/>
    <cellStyle name="Komma 4 2 3" xfId="18456" xr:uid="{00000000-0005-0000-0000-0000BD9D0000}"/>
    <cellStyle name="Komma 4 2 3 2" xfId="33923" xr:uid="{00000000-0005-0000-0000-0000BE9D0000}"/>
    <cellStyle name="Komma 4 2 3 3" xfId="48884" xr:uid="{00000000-0005-0000-0000-0000BF9D0000}"/>
    <cellStyle name="Komma 4 3" xfId="9530" xr:uid="{00000000-0005-0000-0000-0000C09D0000}"/>
    <cellStyle name="Komma 4 3 2" xfId="19222" xr:uid="{00000000-0005-0000-0000-0000C19D0000}"/>
    <cellStyle name="Komma 4 3 2 2" xfId="34232" xr:uid="{00000000-0005-0000-0000-0000C29D0000}"/>
    <cellStyle name="Komma 4 3 2 3" xfId="49193" xr:uid="{00000000-0005-0000-0000-0000C39D0000}"/>
    <cellStyle name="Komma 4 4" xfId="5778" xr:uid="{00000000-0005-0000-0000-0000C49D0000}"/>
    <cellStyle name="Komma 4 5" xfId="9626" xr:uid="{00000000-0005-0000-0000-0000C59D0000}"/>
    <cellStyle name="Komma 4 5 2" xfId="16977" xr:uid="{00000000-0005-0000-0000-0000C69D0000}"/>
    <cellStyle name="Komma 4 5 2 2" xfId="33291" xr:uid="{00000000-0005-0000-0000-0000C79D0000}"/>
    <cellStyle name="Komma 4 5 2 3" xfId="48255" xr:uid="{00000000-0005-0000-0000-0000C89D0000}"/>
    <cellStyle name="Komma 4 5 3" xfId="26269" xr:uid="{00000000-0005-0000-0000-0000C99D0000}"/>
    <cellStyle name="Komma 4 5 4" xfId="41256" xr:uid="{00000000-0005-0000-0000-0000CA9D0000}"/>
    <cellStyle name="Komma 4 6" xfId="10317" xr:uid="{00000000-0005-0000-0000-0000CB9D0000}"/>
    <cellStyle name="Komma 4 6 2" xfId="26638" xr:uid="{00000000-0005-0000-0000-0000CC9D0000}"/>
    <cellStyle name="Komma 4 6 3" xfId="41606" xr:uid="{00000000-0005-0000-0000-0000CD9D0000}"/>
    <cellStyle name="Komma 4 7" xfId="17196" xr:uid="{00000000-0005-0000-0000-0000CE9D0000}"/>
    <cellStyle name="Komma 4 7 2" xfId="33314" xr:uid="{00000000-0005-0000-0000-0000CF9D0000}"/>
    <cellStyle name="Komma 4 7 3" xfId="48275" xr:uid="{00000000-0005-0000-0000-0000D09D0000}"/>
    <cellStyle name="Komma 4 8" xfId="19617" xr:uid="{00000000-0005-0000-0000-0000D19D0000}"/>
    <cellStyle name="Komma 4 9" xfId="34607" xr:uid="{00000000-0005-0000-0000-0000D29D0000}"/>
    <cellStyle name="Komma 5" xfId="1913" xr:uid="{00000000-0005-0000-0000-0000D39D0000}"/>
    <cellStyle name="Komma 5 2" xfId="9532" xr:uid="{00000000-0005-0000-0000-0000D49D0000}"/>
    <cellStyle name="Komma 5 2 2" xfId="19241" xr:uid="{00000000-0005-0000-0000-0000D59D0000}"/>
    <cellStyle name="Komma 5 3" xfId="5780" xr:uid="{00000000-0005-0000-0000-0000D69D0000}"/>
    <cellStyle name="Komma 6" xfId="5781" xr:uid="{00000000-0005-0000-0000-0000D79D0000}"/>
    <cellStyle name="Komma 7" xfId="5782" xr:uid="{00000000-0005-0000-0000-0000D89D0000}"/>
    <cellStyle name="Komma 7 2" xfId="9533" xr:uid="{00000000-0005-0000-0000-0000D99D0000}"/>
    <cellStyle name="Komma 8" xfId="5763" xr:uid="{00000000-0005-0000-0000-0000DA9D0000}"/>
    <cellStyle name="Komma 8 2" xfId="9525" xr:uid="{00000000-0005-0000-0000-0000DB9D0000}"/>
    <cellStyle name="Komma 9" xfId="2252" xr:uid="{00000000-0005-0000-0000-0000DC9D0000}"/>
    <cellStyle name="Komma 9 2" xfId="9592" xr:uid="{00000000-0005-0000-0000-0000DD9D0000}"/>
    <cellStyle name="Komma 9 2 2" xfId="16947" xr:uid="{00000000-0005-0000-0000-0000DE9D0000}"/>
    <cellStyle name="Komma 9 2 2 2" xfId="33261" xr:uid="{00000000-0005-0000-0000-0000DF9D0000}"/>
    <cellStyle name="Komma 9 2 2 3" xfId="48225" xr:uid="{00000000-0005-0000-0000-0000E09D0000}"/>
    <cellStyle name="Komma 9 2 3" xfId="26239" xr:uid="{00000000-0005-0000-0000-0000E19D0000}"/>
    <cellStyle name="Komma 9 2 4" xfId="41226" xr:uid="{00000000-0005-0000-0000-0000E29D0000}"/>
    <cellStyle name="Komma 9 3" xfId="10394" xr:uid="{00000000-0005-0000-0000-0000E39D0000}"/>
    <cellStyle name="Komma 9 3 2" xfId="26714" xr:uid="{00000000-0005-0000-0000-0000E49D0000}"/>
    <cellStyle name="Komma 9 3 3" xfId="41680" xr:uid="{00000000-0005-0000-0000-0000E59D0000}"/>
    <cellStyle name="Komma 9 4" xfId="19692" xr:uid="{00000000-0005-0000-0000-0000E69D0000}"/>
    <cellStyle name="Komma 9 5" xfId="34681" xr:uid="{00000000-0005-0000-0000-0000E79D0000}"/>
    <cellStyle name="Link 2" xfId="1915" xr:uid="{00000000-0005-0000-0000-0000E89D0000}"/>
    <cellStyle name="Link 2 2" xfId="5785" xr:uid="{00000000-0005-0000-0000-0000E99D0000}"/>
    <cellStyle name="Link 2 3" xfId="5784" xr:uid="{00000000-0005-0000-0000-0000EA9D0000}"/>
    <cellStyle name="Link 2 4" xfId="17197" xr:uid="{00000000-0005-0000-0000-0000EB9D0000}"/>
    <cellStyle name="Link 3" xfId="1920" xr:uid="{00000000-0005-0000-0000-0000EC9D0000}"/>
    <cellStyle name="Link 3 2" xfId="5786" xr:uid="{00000000-0005-0000-0000-0000ED9D0000}"/>
    <cellStyle name="Link 3 3" xfId="17198" xr:uid="{00000000-0005-0000-0000-0000EE9D0000}"/>
    <cellStyle name="Link 4" xfId="5787" xr:uid="{00000000-0005-0000-0000-0000EF9D0000}"/>
    <cellStyle name="Link 5" xfId="5788" xr:uid="{00000000-0005-0000-0000-0000F09D0000}"/>
    <cellStyle name="Link 6" xfId="5783" xr:uid="{00000000-0005-0000-0000-0000F19D0000}"/>
    <cellStyle name="Linked Cell" xfId="1535" builtinId="24" customBuiltin="1"/>
    <cellStyle name="Markeringsfarve1 2" xfId="5790" xr:uid="{00000000-0005-0000-0000-0000F39D0000}"/>
    <cellStyle name="Markeringsfarve1 3" xfId="5791" xr:uid="{00000000-0005-0000-0000-0000F49D0000}"/>
    <cellStyle name="Markeringsfarve1 4" xfId="5792" xr:uid="{00000000-0005-0000-0000-0000F59D0000}"/>
    <cellStyle name="Markeringsfarve1 5" xfId="5793" xr:uid="{00000000-0005-0000-0000-0000F69D0000}"/>
    <cellStyle name="Markeringsfarve1 5 2" xfId="8940" xr:uid="{00000000-0005-0000-0000-0000F79D0000}"/>
    <cellStyle name="Markeringsfarve1 6" xfId="6055" xr:uid="{00000000-0005-0000-0000-0000F89D0000}"/>
    <cellStyle name="Markeringsfarve1 7" xfId="5789" xr:uid="{00000000-0005-0000-0000-0000F99D0000}"/>
    <cellStyle name="Markeringsfarve2 2" xfId="5795" xr:uid="{00000000-0005-0000-0000-0000FA9D0000}"/>
    <cellStyle name="Markeringsfarve2 3" xfId="5796" xr:uid="{00000000-0005-0000-0000-0000FB9D0000}"/>
    <cellStyle name="Markeringsfarve2 4" xfId="5797" xr:uid="{00000000-0005-0000-0000-0000FC9D0000}"/>
    <cellStyle name="Markeringsfarve2 5" xfId="5798" xr:uid="{00000000-0005-0000-0000-0000FD9D0000}"/>
    <cellStyle name="Markeringsfarve2 5 2" xfId="9425" xr:uid="{00000000-0005-0000-0000-0000FE9D0000}"/>
    <cellStyle name="Markeringsfarve2 6" xfId="6059" xr:uid="{00000000-0005-0000-0000-0000FF9D0000}"/>
    <cellStyle name="Markeringsfarve2 7" xfId="5794" xr:uid="{00000000-0005-0000-0000-0000009E0000}"/>
    <cellStyle name="Markeringsfarve3 2" xfId="5800" xr:uid="{00000000-0005-0000-0000-0000019E0000}"/>
    <cellStyle name="Markeringsfarve3 3" xfId="5801" xr:uid="{00000000-0005-0000-0000-0000029E0000}"/>
    <cellStyle name="Markeringsfarve3 4" xfId="5802" xr:uid="{00000000-0005-0000-0000-0000039E0000}"/>
    <cellStyle name="Markeringsfarve3 5" xfId="5803" xr:uid="{00000000-0005-0000-0000-0000049E0000}"/>
    <cellStyle name="Markeringsfarve3 5 2" xfId="9129" xr:uid="{00000000-0005-0000-0000-0000059E0000}"/>
    <cellStyle name="Markeringsfarve3 6" xfId="6063" xr:uid="{00000000-0005-0000-0000-0000069E0000}"/>
    <cellStyle name="Markeringsfarve3 7" xfId="5799" xr:uid="{00000000-0005-0000-0000-0000079E0000}"/>
    <cellStyle name="Markeringsfarve4 2" xfId="5805" xr:uid="{00000000-0005-0000-0000-0000089E0000}"/>
    <cellStyle name="Markeringsfarve4 3" xfId="5806" xr:uid="{00000000-0005-0000-0000-0000099E0000}"/>
    <cellStyle name="Markeringsfarve4 4" xfId="5807" xr:uid="{00000000-0005-0000-0000-00000A9E0000}"/>
    <cellStyle name="Markeringsfarve4 5" xfId="5808" xr:uid="{00000000-0005-0000-0000-00000B9E0000}"/>
    <cellStyle name="Markeringsfarve4 5 2" xfId="8942" xr:uid="{00000000-0005-0000-0000-00000C9E0000}"/>
    <cellStyle name="Markeringsfarve4 6" xfId="6067" xr:uid="{00000000-0005-0000-0000-00000D9E0000}"/>
    <cellStyle name="Markeringsfarve4 7" xfId="5804" xr:uid="{00000000-0005-0000-0000-00000E9E0000}"/>
    <cellStyle name="Markeringsfarve6 2" xfId="5810" xr:uid="{00000000-0005-0000-0000-00000F9E0000}"/>
    <cellStyle name="Markeringsfarve6 3" xfId="5811" xr:uid="{00000000-0005-0000-0000-0000109E0000}"/>
    <cellStyle name="Markeringsfarve6 4" xfId="5812" xr:uid="{00000000-0005-0000-0000-0000119E0000}"/>
    <cellStyle name="Markeringsfarve6 5" xfId="5813" xr:uid="{00000000-0005-0000-0000-0000129E0000}"/>
    <cellStyle name="Markeringsfarve6 5 2" xfId="9145" xr:uid="{00000000-0005-0000-0000-0000139E0000}"/>
    <cellStyle name="Markeringsfarve6 6" xfId="6074" xr:uid="{00000000-0005-0000-0000-0000149E0000}"/>
    <cellStyle name="Markeringsfarve6 7" xfId="5809" xr:uid="{00000000-0005-0000-0000-0000159E0000}"/>
    <cellStyle name="Migliaia [0] 10" xfId="312" xr:uid="{00000000-0005-0000-0000-0000169E0000}"/>
    <cellStyle name="Migliaia [0] 10 10" xfId="50451" xr:uid="{00000000-0005-0000-0000-0000179E0000}"/>
    <cellStyle name="Migliaia [0] 10 11" xfId="50893" xr:uid="{00000000-0005-0000-0000-0000189E0000}"/>
    <cellStyle name="Migliaia [0] 10 12" xfId="1575" xr:uid="{00000000-0005-0000-0000-0000199E0000}"/>
    <cellStyle name="Migliaia [0] 10 2" xfId="9645" xr:uid="{00000000-0005-0000-0000-00001A9E0000}"/>
    <cellStyle name="Migliaia [0] 10 2 2" xfId="18201" xr:uid="{00000000-0005-0000-0000-00001B9E0000}"/>
    <cellStyle name="Migliaia [0] 10 2 2 2" xfId="33861" xr:uid="{00000000-0005-0000-0000-00001C9E0000}"/>
    <cellStyle name="Migliaia [0] 10 2 2 3" xfId="48822" xr:uid="{00000000-0005-0000-0000-00001D9E0000}"/>
    <cellStyle name="Migliaia [0] 10 3" xfId="9990" xr:uid="{00000000-0005-0000-0000-00001E9E0000}"/>
    <cellStyle name="Migliaia [0] 10 3 2" xfId="26316" xr:uid="{00000000-0005-0000-0000-00001F9E0000}"/>
    <cellStyle name="Migliaia [0] 10 3 3" xfId="41294" xr:uid="{00000000-0005-0000-0000-0000209E0000}"/>
    <cellStyle name="Migliaia [0] 10 4" xfId="17199" xr:uid="{00000000-0005-0000-0000-0000219E0000}"/>
    <cellStyle name="Migliaia [0] 10 4 2" xfId="33315" xr:uid="{00000000-0005-0000-0000-0000229E0000}"/>
    <cellStyle name="Migliaia [0] 10 4 3" xfId="48276" xr:uid="{00000000-0005-0000-0000-0000239E0000}"/>
    <cellStyle name="Migliaia [0] 10 5" xfId="19297" xr:uid="{00000000-0005-0000-0000-0000249E0000}"/>
    <cellStyle name="Migliaia [0] 10 6" xfId="34292" xr:uid="{00000000-0005-0000-0000-0000259E0000}"/>
    <cellStyle name="Migliaia [0] 10 7" xfId="49232" xr:uid="{00000000-0005-0000-0000-0000269E0000}"/>
    <cellStyle name="Migliaia [0] 10 8" xfId="49637" xr:uid="{00000000-0005-0000-0000-0000279E0000}"/>
    <cellStyle name="Migliaia [0] 10 9" xfId="50043" xr:uid="{00000000-0005-0000-0000-0000289E0000}"/>
    <cellStyle name="Migliaia [0] 11" xfId="313" xr:uid="{00000000-0005-0000-0000-0000299E0000}"/>
    <cellStyle name="Migliaia [0] 11 10" xfId="50452" xr:uid="{00000000-0005-0000-0000-00002A9E0000}"/>
    <cellStyle name="Migliaia [0] 11 11" xfId="50894" xr:uid="{00000000-0005-0000-0000-00002B9E0000}"/>
    <cellStyle name="Migliaia [0] 11 12" xfId="1576" xr:uid="{00000000-0005-0000-0000-00002C9E0000}"/>
    <cellStyle name="Migliaia [0] 11 2" xfId="9646" xr:uid="{00000000-0005-0000-0000-00002D9E0000}"/>
    <cellStyle name="Migliaia [0] 11 2 2" xfId="18202" xr:uid="{00000000-0005-0000-0000-00002E9E0000}"/>
    <cellStyle name="Migliaia [0] 11 2 2 2" xfId="33862" xr:uid="{00000000-0005-0000-0000-00002F9E0000}"/>
    <cellStyle name="Migliaia [0] 11 2 2 3" xfId="48823" xr:uid="{00000000-0005-0000-0000-0000309E0000}"/>
    <cellStyle name="Migliaia [0] 11 3" xfId="9991" xr:uid="{00000000-0005-0000-0000-0000319E0000}"/>
    <cellStyle name="Migliaia [0] 11 3 2" xfId="26317" xr:uid="{00000000-0005-0000-0000-0000329E0000}"/>
    <cellStyle name="Migliaia [0] 11 3 3" xfId="41295" xr:uid="{00000000-0005-0000-0000-0000339E0000}"/>
    <cellStyle name="Migliaia [0] 11 4" xfId="17200" xr:uid="{00000000-0005-0000-0000-0000349E0000}"/>
    <cellStyle name="Migliaia [0] 11 4 2" xfId="33316" xr:uid="{00000000-0005-0000-0000-0000359E0000}"/>
    <cellStyle name="Migliaia [0] 11 4 3" xfId="48277" xr:uid="{00000000-0005-0000-0000-0000369E0000}"/>
    <cellStyle name="Migliaia [0] 11 5" xfId="19298" xr:uid="{00000000-0005-0000-0000-0000379E0000}"/>
    <cellStyle name="Migliaia [0] 11 6" xfId="34293" xr:uid="{00000000-0005-0000-0000-0000389E0000}"/>
    <cellStyle name="Migliaia [0] 11 7" xfId="49233" xr:uid="{00000000-0005-0000-0000-0000399E0000}"/>
    <cellStyle name="Migliaia [0] 11 8" xfId="49638" xr:uid="{00000000-0005-0000-0000-00003A9E0000}"/>
    <cellStyle name="Migliaia [0] 11 9" xfId="50044" xr:uid="{00000000-0005-0000-0000-00003B9E0000}"/>
    <cellStyle name="Migliaia [0] 12" xfId="314" xr:uid="{00000000-0005-0000-0000-00003C9E0000}"/>
    <cellStyle name="Migliaia [0] 12 10" xfId="50453" xr:uid="{00000000-0005-0000-0000-00003D9E0000}"/>
    <cellStyle name="Migliaia [0] 12 11" xfId="50895" xr:uid="{00000000-0005-0000-0000-00003E9E0000}"/>
    <cellStyle name="Migliaia [0] 12 12" xfId="1577" xr:uid="{00000000-0005-0000-0000-00003F9E0000}"/>
    <cellStyle name="Migliaia [0] 12 2" xfId="9647" xr:uid="{00000000-0005-0000-0000-0000409E0000}"/>
    <cellStyle name="Migliaia [0] 12 2 2" xfId="18203" xr:uid="{00000000-0005-0000-0000-0000419E0000}"/>
    <cellStyle name="Migliaia [0] 12 2 2 2" xfId="33863" xr:uid="{00000000-0005-0000-0000-0000429E0000}"/>
    <cellStyle name="Migliaia [0] 12 2 2 3" xfId="48824" xr:uid="{00000000-0005-0000-0000-0000439E0000}"/>
    <cellStyle name="Migliaia [0] 12 3" xfId="9992" xr:uid="{00000000-0005-0000-0000-0000449E0000}"/>
    <cellStyle name="Migliaia [0] 12 3 2" xfId="26318" xr:uid="{00000000-0005-0000-0000-0000459E0000}"/>
    <cellStyle name="Migliaia [0] 12 3 3" xfId="41296" xr:uid="{00000000-0005-0000-0000-0000469E0000}"/>
    <cellStyle name="Migliaia [0] 12 4" xfId="17201" xr:uid="{00000000-0005-0000-0000-0000479E0000}"/>
    <cellStyle name="Migliaia [0] 12 4 2" xfId="33317" xr:uid="{00000000-0005-0000-0000-0000489E0000}"/>
    <cellStyle name="Migliaia [0] 12 4 3" xfId="48278" xr:uid="{00000000-0005-0000-0000-0000499E0000}"/>
    <cellStyle name="Migliaia [0] 12 5" xfId="19299" xr:uid="{00000000-0005-0000-0000-00004A9E0000}"/>
    <cellStyle name="Migliaia [0] 12 6" xfId="34294" xr:uid="{00000000-0005-0000-0000-00004B9E0000}"/>
    <cellStyle name="Migliaia [0] 12 7" xfId="49234" xr:uid="{00000000-0005-0000-0000-00004C9E0000}"/>
    <cellStyle name="Migliaia [0] 12 8" xfId="49639" xr:uid="{00000000-0005-0000-0000-00004D9E0000}"/>
    <cellStyle name="Migliaia [0] 12 9" xfId="50045" xr:uid="{00000000-0005-0000-0000-00004E9E0000}"/>
    <cellStyle name="Migliaia [0] 13" xfId="315" xr:uid="{00000000-0005-0000-0000-00004F9E0000}"/>
    <cellStyle name="Migliaia [0] 13 10" xfId="50454" xr:uid="{00000000-0005-0000-0000-0000509E0000}"/>
    <cellStyle name="Migliaia [0] 13 11" xfId="50896" xr:uid="{00000000-0005-0000-0000-0000519E0000}"/>
    <cellStyle name="Migliaia [0] 13 12" xfId="1578" xr:uid="{00000000-0005-0000-0000-0000529E0000}"/>
    <cellStyle name="Migliaia [0] 13 2" xfId="9648" xr:uid="{00000000-0005-0000-0000-0000539E0000}"/>
    <cellStyle name="Migliaia [0] 13 2 2" xfId="18204" xr:uid="{00000000-0005-0000-0000-0000549E0000}"/>
    <cellStyle name="Migliaia [0] 13 2 2 2" xfId="33864" xr:uid="{00000000-0005-0000-0000-0000559E0000}"/>
    <cellStyle name="Migliaia [0] 13 2 2 3" xfId="48825" xr:uid="{00000000-0005-0000-0000-0000569E0000}"/>
    <cellStyle name="Migliaia [0] 13 3" xfId="9993" xr:uid="{00000000-0005-0000-0000-0000579E0000}"/>
    <cellStyle name="Migliaia [0] 13 3 2" xfId="26319" xr:uid="{00000000-0005-0000-0000-0000589E0000}"/>
    <cellStyle name="Migliaia [0] 13 3 3" xfId="41297" xr:uid="{00000000-0005-0000-0000-0000599E0000}"/>
    <cellStyle name="Migliaia [0] 13 4" xfId="17202" xr:uid="{00000000-0005-0000-0000-00005A9E0000}"/>
    <cellStyle name="Migliaia [0] 13 4 2" xfId="33318" xr:uid="{00000000-0005-0000-0000-00005B9E0000}"/>
    <cellStyle name="Migliaia [0] 13 4 3" xfId="48279" xr:uid="{00000000-0005-0000-0000-00005C9E0000}"/>
    <cellStyle name="Migliaia [0] 13 5" xfId="19300" xr:uid="{00000000-0005-0000-0000-00005D9E0000}"/>
    <cellStyle name="Migliaia [0] 13 6" xfId="34295" xr:uid="{00000000-0005-0000-0000-00005E9E0000}"/>
    <cellStyle name="Migliaia [0] 13 7" xfId="49235" xr:uid="{00000000-0005-0000-0000-00005F9E0000}"/>
    <cellStyle name="Migliaia [0] 13 8" xfId="49640" xr:uid="{00000000-0005-0000-0000-0000609E0000}"/>
    <cellStyle name="Migliaia [0] 13 9" xfId="50046" xr:uid="{00000000-0005-0000-0000-0000619E0000}"/>
    <cellStyle name="Migliaia [0] 14" xfId="316" xr:uid="{00000000-0005-0000-0000-0000629E0000}"/>
    <cellStyle name="Migliaia [0] 14 10" xfId="50455" xr:uid="{00000000-0005-0000-0000-0000639E0000}"/>
    <cellStyle name="Migliaia [0] 14 11" xfId="50897" xr:uid="{00000000-0005-0000-0000-0000649E0000}"/>
    <cellStyle name="Migliaia [0] 14 12" xfId="1579" xr:uid="{00000000-0005-0000-0000-0000659E0000}"/>
    <cellStyle name="Migliaia [0] 14 2" xfId="9649" xr:uid="{00000000-0005-0000-0000-0000669E0000}"/>
    <cellStyle name="Migliaia [0] 14 2 2" xfId="18205" xr:uid="{00000000-0005-0000-0000-0000679E0000}"/>
    <cellStyle name="Migliaia [0] 14 2 2 2" xfId="33865" xr:uid="{00000000-0005-0000-0000-0000689E0000}"/>
    <cellStyle name="Migliaia [0] 14 2 2 3" xfId="48826" xr:uid="{00000000-0005-0000-0000-0000699E0000}"/>
    <cellStyle name="Migliaia [0] 14 3" xfId="9994" xr:uid="{00000000-0005-0000-0000-00006A9E0000}"/>
    <cellStyle name="Migliaia [0] 14 3 2" xfId="26320" xr:uid="{00000000-0005-0000-0000-00006B9E0000}"/>
    <cellStyle name="Migliaia [0] 14 3 3" xfId="41298" xr:uid="{00000000-0005-0000-0000-00006C9E0000}"/>
    <cellStyle name="Migliaia [0] 14 4" xfId="17203" xr:uid="{00000000-0005-0000-0000-00006D9E0000}"/>
    <cellStyle name="Migliaia [0] 14 4 2" xfId="33319" xr:uid="{00000000-0005-0000-0000-00006E9E0000}"/>
    <cellStyle name="Migliaia [0] 14 4 3" xfId="48280" xr:uid="{00000000-0005-0000-0000-00006F9E0000}"/>
    <cellStyle name="Migliaia [0] 14 5" xfId="19301" xr:uid="{00000000-0005-0000-0000-0000709E0000}"/>
    <cellStyle name="Migliaia [0] 14 6" xfId="34296" xr:uid="{00000000-0005-0000-0000-0000719E0000}"/>
    <cellStyle name="Migliaia [0] 14 7" xfId="49236" xr:uid="{00000000-0005-0000-0000-0000729E0000}"/>
    <cellStyle name="Migliaia [0] 14 8" xfId="49641" xr:uid="{00000000-0005-0000-0000-0000739E0000}"/>
    <cellStyle name="Migliaia [0] 14 9" xfId="50047" xr:uid="{00000000-0005-0000-0000-0000749E0000}"/>
    <cellStyle name="Migliaia [0] 15" xfId="317" xr:uid="{00000000-0005-0000-0000-0000759E0000}"/>
    <cellStyle name="Migliaia [0] 15 10" xfId="50456" xr:uid="{00000000-0005-0000-0000-0000769E0000}"/>
    <cellStyle name="Migliaia [0] 15 11" xfId="50898" xr:uid="{00000000-0005-0000-0000-0000779E0000}"/>
    <cellStyle name="Migliaia [0] 15 12" xfId="1580" xr:uid="{00000000-0005-0000-0000-0000789E0000}"/>
    <cellStyle name="Migliaia [0] 15 2" xfId="9650" xr:uid="{00000000-0005-0000-0000-0000799E0000}"/>
    <cellStyle name="Migliaia [0] 15 2 2" xfId="18206" xr:uid="{00000000-0005-0000-0000-00007A9E0000}"/>
    <cellStyle name="Migliaia [0] 15 2 2 2" xfId="33866" xr:uid="{00000000-0005-0000-0000-00007B9E0000}"/>
    <cellStyle name="Migliaia [0] 15 2 2 3" xfId="48827" xr:uid="{00000000-0005-0000-0000-00007C9E0000}"/>
    <cellStyle name="Migliaia [0] 15 3" xfId="9995" xr:uid="{00000000-0005-0000-0000-00007D9E0000}"/>
    <cellStyle name="Migliaia [0] 15 3 2" xfId="26321" xr:uid="{00000000-0005-0000-0000-00007E9E0000}"/>
    <cellStyle name="Migliaia [0] 15 3 3" xfId="41299" xr:uid="{00000000-0005-0000-0000-00007F9E0000}"/>
    <cellStyle name="Migliaia [0] 15 4" xfId="17204" xr:uid="{00000000-0005-0000-0000-0000809E0000}"/>
    <cellStyle name="Migliaia [0] 15 4 2" xfId="33320" xr:uid="{00000000-0005-0000-0000-0000819E0000}"/>
    <cellStyle name="Migliaia [0] 15 4 3" xfId="48281" xr:uid="{00000000-0005-0000-0000-0000829E0000}"/>
    <cellStyle name="Migliaia [0] 15 5" xfId="19302" xr:uid="{00000000-0005-0000-0000-0000839E0000}"/>
    <cellStyle name="Migliaia [0] 15 6" xfId="34297" xr:uid="{00000000-0005-0000-0000-0000849E0000}"/>
    <cellStyle name="Migliaia [0] 15 7" xfId="49237" xr:uid="{00000000-0005-0000-0000-0000859E0000}"/>
    <cellStyle name="Migliaia [0] 15 8" xfId="49642" xr:uid="{00000000-0005-0000-0000-0000869E0000}"/>
    <cellStyle name="Migliaia [0] 15 9" xfId="50048" xr:uid="{00000000-0005-0000-0000-0000879E0000}"/>
    <cellStyle name="Migliaia [0] 16" xfId="318" xr:uid="{00000000-0005-0000-0000-0000889E0000}"/>
    <cellStyle name="Migliaia [0] 16 10" xfId="50457" xr:uid="{00000000-0005-0000-0000-0000899E0000}"/>
    <cellStyle name="Migliaia [0] 16 11" xfId="50899" xr:uid="{00000000-0005-0000-0000-00008A9E0000}"/>
    <cellStyle name="Migliaia [0] 16 12" xfId="1581" xr:uid="{00000000-0005-0000-0000-00008B9E0000}"/>
    <cellStyle name="Migliaia [0] 16 2" xfId="9651" xr:uid="{00000000-0005-0000-0000-00008C9E0000}"/>
    <cellStyle name="Migliaia [0] 16 2 2" xfId="18207" xr:uid="{00000000-0005-0000-0000-00008D9E0000}"/>
    <cellStyle name="Migliaia [0] 16 2 2 2" xfId="33867" xr:uid="{00000000-0005-0000-0000-00008E9E0000}"/>
    <cellStyle name="Migliaia [0] 16 2 2 3" xfId="48828" xr:uid="{00000000-0005-0000-0000-00008F9E0000}"/>
    <cellStyle name="Migliaia [0] 16 3" xfId="9996" xr:uid="{00000000-0005-0000-0000-0000909E0000}"/>
    <cellStyle name="Migliaia [0] 16 3 2" xfId="26322" xr:uid="{00000000-0005-0000-0000-0000919E0000}"/>
    <cellStyle name="Migliaia [0] 16 3 3" xfId="41300" xr:uid="{00000000-0005-0000-0000-0000929E0000}"/>
    <cellStyle name="Migliaia [0] 16 4" xfId="17205" xr:uid="{00000000-0005-0000-0000-0000939E0000}"/>
    <cellStyle name="Migliaia [0] 16 4 2" xfId="33321" xr:uid="{00000000-0005-0000-0000-0000949E0000}"/>
    <cellStyle name="Migliaia [0] 16 4 3" xfId="48282" xr:uid="{00000000-0005-0000-0000-0000959E0000}"/>
    <cellStyle name="Migliaia [0] 16 5" xfId="19303" xr:uid="{00000000-0005-0000-0000-0000969E0000}"/>
    <cellStyle name="Migliaia [0] 16 6" xfId="34298" xr:uid="{00000000-0005-0000-0000-0000979E0000}"/>
    <cellStyle name="Migliaia [0] 16 7" xfId="49238" xr:uid="{00000000-0005-0000-0000-0000989E0000}"/>
    <cellStyle name="Migliaia [0] 16 8" xfId="49643" xr:uid="{00000000-0005-0000-0000-0000999E0000}"/>
    <cellStyle name="Migliaia [0] 16 9" xfId="50049" xr:uid="{00000000-0005-0000-0000-00009A9E0000}"/>
    <cellStyle name="Migliaia [0] 17" xfId="319" xr:uid="{00000000-0005-0000-0000-00009B9E0000}"/>
    <cellStyle name="Migliaia [0] 17 10" xfId="50458" xr:uid="{00000000-0005-0000-0000-00009C9E0000}"/>
    <cellStyle name="Migliaia [0] 17 11" xfId="50900" xr:uid="{00000000-0005-0000-0000-00009D9E0000}"/>
    <cellStyle name="Migliaia [0] 17 12" xfId="1582" xr:uid="{00000000-0005-0000-0000-00009E9E0000}"/>
    <cellStyle name="Migliaia [0] 17 2" xfId="9652" xr:uid="{00000000-0005-0000-0000-00009F9E0000}"/>
    <cellStyle name="Migliaia [0] 17 2 2" xfId="18208" xr:uid="{00000000-0005-0000-0000-0000A09E0000}"/>
    <cellStyle name="Migliaia [0] 17 2 2 2" xfId="33868" xr:uid="{00000000-0005-0000-0000-0000A19E0000}"/>
    <cellStyle name="Migliaia [0] 17 2 2 3" xfId="48829" xr:uid="{00000000-0005-0000-0000-0000A29E0000}"/>
    <cellStyle name="Migliaia [0] 17 3" xfId="9997" xr:uid="{00000000-0005-0000-0000-0000A39E0000}"/>
    <cellStyle name="Migliaia [0] 17 3 2" xfId="26323" xr:uid="{00000000-0005-0000-0000-0000A49E0000}"/>
    <cellStyle name="Migliaia [0] 17 3 3" xfId="41301" xr:uid="{00000000-0005-0000-0000-0000A59E0000}"/>
    <cellStyle name="Migliaia [0] 17 4" xfId="17206" xr:uid="{00000000-0005-0000-0000-0000A69E0000}"/>
    <cellStyle name="Migliaia [0] 17 4 2" xfId="33322" xr:uid="{00000000-0005-0000-0000-0000A79E0000}"/>
    <cellStyle name="Migliaia [0] 17 4 3" xfId="48283" xr:uid="{00000000-0005-0000-0000-0000A89E0000}"/>
    <cellStyle name="Migliaia [0] 17 5" xfId="19304" xr:uid="{00000000-0005-0000-0000-0000A99E0000}"/>
    <cellStyle name="Migliaia [0] 17 6" xfId="34299" xr:uid="{00000000-0005-0000-0000-0000AA9E0000}"/>
    <cellStyle name="Migliaia [0] 17 7" xfId="49239" xr:uid="{00000000-0005-0000-0000-0000AB9E0000}"/>
    <cellStyle name="Migliaia [0] 17 8" xfId="49644" xr:uid="{00000000-0005-0000-0000-0000AC9E0000}"/>
    <cellStyle name="Migliaia [0] 17 9" xfId="50050" xr:uid="{00000000-0005-0000-0000-0000AD9E0000}"/>
    <cellStyle name="Migliaia [0] 18" xfId="320" xr:uid="{00000000-0005-0000-0000-0000AE9E0000}"/>
    <cellStyle name="Migliaia [0] 18 10" xfId="50459" xr:uid="{00000000-0005-0000-0000-0000AF9E0000}"/>
    <cellStyle name="Migliaia [0] 18 11" xfId="50901" xr:uid="{00000000-0005-0000-0000-0000B09E0000}"/>
    <cellStyle name="Migliaia [0] 18 12" xfId="1583" xr:uid="{00000000-0005-0000-0000-0000B19E0000}"/>
    <cellStyle name="Migliaia [0] 18 2" xfId="9653" xr:uid="{00000000-0005-0000-0000-0000B29E0000}"/>
    <cellStyle name="Migliaia [0] 18 2 2" xfId="18209" xr:uid="{00000000-0005-0000-0000-0000B39E0000}"/>
    <cellStyle name="Migliaia [0] 18 2 2 2" xfId="33869" xr:uid="{00000000-0005-0000-0000-0000B49E0000}"/>
    <cellStyle name="Migliaia [0] 18 2 2 3" xfId="48830" xr:uid="{00000000-0005-0000-0000-0000B59E0000}"/>
    <cellStyle name="Migliaia [0] 18 3" xfId="9998" xr:uid="{00000000-0005-0000-0000-0000B69E0000}"/>
    <cellStyle name="Migliaia [0] 18 3 2" xfId="26324" xr:uid="{00000000-0005-0000-0000-0000B79E0000}"/>
    <cellStyle name="Migliaia [0] 18 3 3" xfId="41302" xr:uid="{00000000-0005-0000-0000-0000B89E0000}"/>
    <cellStyle name="Migliaia [0] 18 4" xfId="17207" xr:uid="{00000000-0005-0000-0000-0000B99E0000}"/>
    <cellStyle name="Migliaia [0] 18 4 2" xfId="33323" xr:uid="{00000000-0005-0000-0000-0000BA9E0000}"/>
    <cellStyle name="Migliaia [0] 18 4 3" xfId="48284" xr:uid="{00000000-0005-0000-0000-0000BB9E0000}"/>
    <cellStyle name="Migliaia [0] 18 5" xfId="19305" xr:uid="{00000000-0005-0000-0000-0000BC9E0000}"/>
    <cellStyle name="Migliaia [0] 18 6" xfId="34300" xr:uid="{00000000-0005-0000-0000-0000BD9E0000}"/>
    <cellStyle name="Migliaia [0] 18 7" xfId="49240" xr:uid="{00000000-0005-0000-0000-0000BE9E0000}"/>
    <cellStyle name="Migliaia [0] 18 8" xfId="49645" xr:uid="{00000000-0005-0000-0000-0000BF9E0000}"/>
    <cellStyle name="Migliaia [0] 18 9" xfId="50051" xr:uid="{00000000-0005-0000-0000-0000C09E0000}"/>
    <cellStyle name="Migliaia [0] 19" xfId="321" xr:uid="{00000000-0005-0000-0000-0000C19E0000}"/>
    <cellStyle name="Migliaia [0] 19 10" xfId="50460" xr:uid="{00000000-0005-0000-0000-0000C29E0000}"/>
    <cellStyle name="Migliaia [0] 19 11" xfId="50902" xr:uid="{00000000-0005-0000-0000-0000C39E0000}"/>
    <cellStyle name="Migliaia [0] 19 12" xfId="1584" xr:uid="{00000000-0005-0000-0000-0000C49E0000}"/>
    <cellStyle name="Migliaia [0] 19 2" xfId="9654" xr:uid="{00000000-0005-0000-0000-0000C59E0000}"/>
    <cellStyle name="Migliaia [0] 19 2 2" xfId="18210" xr:uid="{00000000-0005-0000-0000-0000C69E0000}"/>
    <cellStyle name="Migliaia [0] 19 2 2 2" xfId="33870" xr:uid="{00000000-0005-0000-0000-0000C79E0000}"/>
    <cellStyle name="Migliaia [0] 19 2 2 3" xfId="48831" xr:uid="{00000000-0005-0000-0000-0000C89E0000}"/>
    <cellStyle name="Migliaia [0] 19 3" xfId="9999" xr:uid="{00000000-0005-0000-0000-0000C99E0000}"/>
    <cellStyle name="Migliaia [0] 19 3 2" xfId="26325" xr:uid="{00000000-0005-0000-0000-0000CA9E0000}"/>
    <cellStyle name="Migliaia [0] 19 3 3" xfId="41303" xr:uid="{00000000-0005-0000-0000-0000CB9E0000}"/>
    <cellStyle name="Migliaia [0] 19 4" xfId="17208" xr:uid="{00000000-0005-0000-0000-0000CC9E0000}"/>
    <cellStyle name="Migliaia [0] 19 4 2" xfId="33324" xr:uid="{00000000-0005-0000-0000-0000CD9E0000}"/>
    <cellStyle name="Migliaia [0] 19 4 3" xfId="48285" xr:uid="{00000000-0005-0000-0000-0000CE9E0000}"/>
    <cellStyle name="Migliaia [0] 19 5" xfId="19306" xr:uid="{00000000-0005-0000-0000-0000CF9E0000}"/>
    <cellStyle name="Migliaia [0] 19 6" xfId="34301" xr:uid="{00000000-0005-0000-0000-0000D09E0000}"/>
    <cellStyle name="Migliaia [0] 19 7" xfId="49241" xr:uid="{00000000-0005-0000-0000-0000D19E0000}"/>
    <cellStyle name="Migliaia [0] 19 8" xfId="49646" xr:uid="{00000000-0005-0000-0000-0000D29E0000}"/>
    <cellStyle name="Migliaia [0] 19 9" xfId="50052" xr:uid="{00000000-0005-0000-0000-0000D39E0000}"/>
    <cellStyle name="Migliaia [0] 2" xfId="322" xr:uid="{00000000-0005-0000-0000-0000D49E0000}"/>
    <cellStyle name="Migliaia [0] 2 10" xfId="50461" xr:uid="{00000000-0005-0000-0000-0000D59E0000}"/>
    <cellStyle name="Migliaia [0] 2 11" xfId="50903" xr:uid="{00000000-0005-0000-0000-0000D69E0000}"/>
    <cellStyle name="Migliaia [0] 2 12" xfId="1585" xr:uid="{00000000-0005-0000-0000-0000D79E0000}"/>
    <cellStyle name="Migliaia [0] 2 2" xfId="9655" xr:uid="{00000000-0005-0000-0000-0000D89E0000}"/>
    <cellStyle name="Migliaia [0] 2 2 2" xfId="18211" xr:uid="{00000000-0005-0000-0000-0000D99E0000}"/>
    <cellStyle name="Migliaia [0] 2 2 2 2" xfId="33871" xr:uid="{00000000-0005-0000-0000-0000DA9E0000}"/>
    <cellStyle name="Migliaia [0] 2 2 2 3" xfId="48832" xr:uid="{00000000-0005-0000-0000-0000DB9E0000}"/>
    <cellStyle name="Migliaia [0] 2 3" xfId="10000" xr:uid="{00000000-0005-0000-0000-0000DC9E0000}"/>
    <cellStyle name="Migliaia [0] 2 3 2" xfId="26326" xr:uid="{00000000-0005-0000-0000-0000DD9E0000}"/>
    <cellStyle name="Migliaia [0] 2 3 3" xfId="41304" xr:uid="{00000000-0005-0000-0000-0000DE9E0000}"/>
    <cellStyle name="Migliaia [0] 2 4" xfId="17209" xr:uid="{00000000-0005-0000-0000-0000DF9E0000}"/>
    <cellStyle name="Migliaia [0] 2 4 2" xfId="33325" xr:uid="{00000000-0005-0000-0000-0000E09E0000}"/>
    <cellStyle name="Migliaia [0] 2 4 3" xfId="48286" xr:uid="{00000000-0005-0000-0000-0000E19E0000}"/>
    <cellStyle name="Migliaia [0] 2 5" xfId="19307" xr:uid="{00000000-0005-0000-0000-0000E29E0000}"/>
    <cellStyle name="Migliaia [0] 2 6" xfId="34302" xr:uid="{00000000-0005-0000-0000-0000E39E0000}"/>
    <cellStyle name="Migliaia [0] 2 7" xfId="49242" xr:uid="{00000000-0005-0000-0000-0000E49E0000}"/>
    <cellStyle name="Migliaia [0] 2 8" xfId="49647" xr:uid="{00000000-0005-0000-0000-0000E59E0000}"/>
    <cellStyle name="Migliaia [0] 2 9" xfId="50053" xr:uid="{00000000-0005-0000-0000-0000E69E0000}"/>
    <cellStyle name="Migliaia [0] 20" xfId="323" xr:uid="{00000000-0005-0000-0000-0000E79E0000}"/>
    <cellStyle name="Migliaia [0] 20 10" xfId="50462" xr:uid="{00000000-0005-0000-0000-0000E89E0000}"/>
    <cellStyle name="Migliaia [0] 20 11" xfId="50904" xr:uid="{00000000-0005-0000-0000-0000E99E0000}"/>
    <cellStyle name="Migliaia [0] 20 12" xfId="1586" xr:uid="{00000000-0005-0000-0000-0000EA9E0000}"/>
    <cellStyle name="Migliaia [0] 20 2" xfId="9656" xr:uid="{00000000-0005-0000-0000-0000EB9E0000}"/>
    <cellStyle name="Migliaia [0] 20 2 2" xfId="18212" xr:uid="{00000000-0005-0000-0000-0000EC9E0000}"/>
    <cellStyle name="Migliaia [0] 20 2 2 2" xfId="33872" xr:uid="{00000000-0005-0000-0000-0000ED9E0000}"/>
    <cellStyle name="Migliaia [0] 20 2 2 3" xfId="48833" xr:uid="{00000000-0005-0000-0000-0000EE9E0000}"/>
    <cellStyle name="Migliaia [0] 20 3" xfId="10001" xr:uid="{00000000-0005-0000-0000-0000EF9E0000}"/>
    <cellStyle name="Migliaia [0] 20 3 2" xfId="26327" xr:uid="{00000000-0005-0000-0000-0000F09E0000}"/>
    <cellStyle name="Migliaia [0] 20 3 3" xfId="41305" xr:uid="{00000000-0005-0000-0000-0000F19E0000}"/>
    <cellStyle name="Migliaia [0] 20 4" xfId="17210" xr:uid="{00000000-0005-0000-0000-0000F29E0000}"/>
    <cellStyle name="Migliaia [0] 20 4 2" xfId="33326" xr:uid="{00000000-0005-0000-0000-0000F39E0000}"/>
    <cellStyle name="Migliaia [0] 20 4 3" xfId="48287" xr:uid="{00000000-0005-0000-0000-0000F49E0000}"/>
    <cellStyle name="Migliaia [0] 20 5" xfId="19308" xr:uid="{00000000-0005-0000-0000-0000F59E0000}"/>
    <cellStyle name="Migliaia [0] 20 6" xfId="34303" xr:uid="{00000000-0005-0000-0000-0000F69E0000}"/>
    <cellStyle name="Migliaia [0] 20 7" xfId="49243" xr:uid="{00000000-0005-0000-0000-0000F79E0000}"/>
    <cellStyle name="Migliaia [0] 20 8" xfId="49648" xr:uid="{00000000-0005-0000-0000-0000F89E0000}"/>
    <cellStyle name="Migliaia [0] 20 9" xfId="50054" xr:uid="{00000000-0005-0000-0000-0000F99E0000}"/>
    <cellStyle name="Migliaia [0] 21" xfId="324" xr:uid="{00000000-0005-0000-0000-0000FA9E0000}"/>
    <cellStyle name="Migliaia [0] 21 10" xfId="50463" xr:uid="{00000000-0005-0000-0000-0000FB9E0000}"/>
    <cellStyle name="Migliaia [0] 21 11" xfId="50905" xr:uid="{00000000-0005-0000-0000-0000FC9E0000}"/>
    <cellStyle name="Migliaia [0] 21 12" xfId="1587" xr:uid="{00000000-0005-0000-0000-0000FD9E0000}"/>
    <cellStyle name="Migliaia [0] 21 2" xfId="9657" xr:uid="{00000000-0005-0000-0000-0000FE9E0000}"/>
    <cellStyle name="Migliaia [0] 21 2 2" xfId="18213" xr:uid="{00000000-0005-0000-0000-0000FF9E0000}"/>
    <cellStyle name="Migliaia [0] 21 2 2 2" xfId="33873" xr:uid="{00000000-0005-0000-0000-0000009F0000}"/>
    <cellStyle name="Migliaia [0] 21 2 2 3" xfId="48834" xr:uid="{00000000-0005-0000-0000-0000019F0000}"/>
    <cellStyle name="Migliaia [0] 21 3" xfId="10002" xr:uid="{00000000-0005-0000-0000-0000029F0000}"/>
    <cellStyle name="Migliaia [0] 21 3 2" xfId="26328" xr:uid="{00000000-0005-0000-0000-0000039F0000}"/>
    <cellStyle name="Migliaia [0] 21 3 3" xfId="41306" xr:uid="{00000000-0005-0000-0000-0000049F0000}"/>
    <cellStyle name="Migliaia [0] 21 4" xfId="17211" xr:uid="{00000000-0005-0000-0000-0000059F0000}"/>
    <cellStyle name="Migliaia [0] 21 4 2" xfId="33327" xr:uid="{00000000-0005-0000-0000-0000069F0000}"/>
    <cellStyle name="Migliaia [0] 21 4 3" xfId="48288" xr:uid="{00000000-0005-0000-0000-0000079F0000}"/>
    <cellStyle name="Migliaia [0] 21 5" xfId="19309" xr:uid="{00000000-0005-0000-0000-0000089F0000}"/>
    <cellStyle name="Migliaia [0] 21 6" xfId="34304" xr:uid="{00000000-0005-0000-0000-0000099F0000}"/>
    <cellStyle name="Migliaia [0] 21 7" xfId="49244" xr:uid="{00000000-0005-0000-0000-00000A9F0000}"/>
    <cellStyle name="Migliaia [0] 21 8" xfId="49649" xr:uid="{00000000-0005-0000-0000-00000B9F0000}"/>
    <cellStyle name="Migliaia [0] 21 9" xfId="50055" xr:uid="{00000000-0005-0000-0000-00000C9F0000}"/>
    <cellStyle name="Migliaia [0] 22" xfId="325" xr:uid="{00000000-0005-0000-0000-00000D9F0000}"/>
    <cellStyle name="Migliaia [0] 22 10" xfId="50464" xr:uid="{00000000-0005-0000-0000-00000E9F0000}"/>
    <cellStyle name="Migliaia [0] 22 11" xfId="50906" xr:uid="{00000000-0005-0000-0000-00000F9F0000}"/>
    <cellStyle name="Migliaia [0] 22 12" xfId="1588" xr:uid="{00000000-0005-0000-0000-0000109F0000}"/>
    <cellStyle name="Migliaia [0] 22 2" xfId="9658" xr:uid="{00000000-0005-0000-0000-0000119F0000}"/>
    <cellStyle name="Migliaia [0] 22 2 2" xfId="18214" xr:uid="{00000000-0005-0000-0000-0000129F0000}"/>
    <cellStyle name="Migliaia [0] 22 2 2 2" xfId="33874" xr:uid="{00000000-0005-0000-0000-0000139F0000}"/>
    <cellStyle name="Migliaia [0] 22 2 2 3" xfId="48835" xr:uid="{00000000-0005-0000-0000-0000149F0000}"/>
    <cellStyle name="Migliaia [0] 22 3" xfId="10003" xr:uid="{00000000-0005-0000-0000-0000159F0000}"/>
    <cellStyle name="Migliaia [0] 22 3 2" xfId="26329" xr:uid="{00000000-0005-0000-0000-0000169F0000}"/>
    <cellStyle name="Migliaia [0] 22 3 3" xfId="41307" xr:uid="{00000000-0005-0000-0000-0000179F0000}"/>
    <cellStyle name="Migliaia [0] 22 4" xfId="17212" xr:uid="{00000000-0005-0000-0000-0000189F0000}"/>
    <cellStyle name="Migliaia [0] 22 4 2" xfId="33328" xr:uid="{00000000-0005-0000-0000-0000199F0000}"/>
    <cellStyle name="Migliaia [0] 22 4 3" xfId="48289" xr:uid="{00000000-0005-0000-0000-00001A9F0000}"/>
    <cellStyle name="Migliaia [0] 22 5" xfId="19310" xr:uid="{00000000-0005-0000-0000-00001B9F0000}"/>
    <cellStyle name="Migliaia [0] 22 6" xfId="34305" xr:uid="{00000000-0005-0000-0000-00001C9F0000}"/>
    <cellStyle name="Migliaia [0] 22 7" xfId="49245" xr:uid="{00000000-0005-0000-0000-00001D9F0000}"/>
    <cellStyle name="Migliaia [0] 22 8" xfId="49650" xr:uid="{00000000-0005-0000-0000-00001E9F0000}"/>
    <cellStyle name="Migliaia [0] 22 9" xfId="50056" xr:uid="{00000000-0005-0000-0000-00001F9F0000}"/>
    <cellStyle name="Migliaia [0] 23" xfId="326" xr:uid="{00000000-0005-0000-0000-0000209F0000}"/>
    <cellStyle name="Migliaia [0] 23 10" xfId="50465" xr:uid="{00000000-0005-0000-0000-0000219F0000}"/>
    <cellStyle name="Migliaia [0] 23 11" xfId="50907" xr:uid="{00000000-0005-0000-0000-0000229F0000}"/>
    <cellStyle name="Migliaia [0] 23 12" xfId="1589" xr:uid="{00000000-0005-0000-0000-0000239F0000}"/>
    <cellStyle name="Migliaia [0] 23 2" xfId="9659" xr:uid="{00000000-0005-0000-0000-0000249F0000}"/>
    <cellStyle name="Migliaia [0] 23 2 2" xfId="18215" xr:uid="{00000000-0005-0000-0000-0000259F0000}"/>
    <cellStyle name="Migliaia [0] 23 2 2 2" xfId="33875" xr:uid="{00000000-0005-0000-0000-0000269F0000}"/>
    <cellStyle name="Migliaia [0] 23 2 2 3" xfId="48836" xr:uid="{00000000-0005-0000-0000-0000279F0000}"/>
    <cellStyle name="Migliaia [0] 23 3" xfId="10004" xr:uid="{00000000-0005-0000-0000-0000289F0000}"/>
    <cellStyle name="Migliaia [0] 23 3 2" xfId="26330" xr:uid="{00000000-0005-0000-0000-0000299F0000}"/>
    <cellStyle name="Migliaia [0] 23 3 3" xfId="41308" xr:uid="{00000000-0005-0000-0000-00002A9F0000}"/>
    <cellStyle name="Migliaia [0] 23 4" xfId="17213" xr:uid="{00000000-0005-0000-0000-00002B9F0000}"/>
    <cellStyle name="Migliaia [0] 23 4 2" xfId="33329" xr:uid="{00000000-0005-0000-0000-00002C9F0000}"/>
    <cellStyle name="Migliaia [0] 23 4 3" xfId="48290" xr:uid="{00000000-0005-0000-0000-00002D9F0000}"/>
    <cellStyle name="Migliaia [0] 23 5" xfId="19311" xr:uid="{00000000-0005-0000-0000-00002E9F0000}"/>
    <cellStyle name="Migliaia [0] 23 6" xfId="34306" xr:uid="{00000000-0005-0000-0000-00002F9F0000}"/>
    <cellStyle name="Migliaia [0] 23 7" xfId="49246" xr:uid="{00000000-0005-0000-0000-0000309F0000}"/>
    <cellStyle name="Migliaia [0] 23 8" xfId="49651" xr:uid="{00000000-0005-0000-0000-0000319F0000}"/>
    <cellStyle name="Migliaia [0] 23 9" xfId="50057" xr:uid="{00000000-0005-0000-0000-0000329F0000}"/>
    <cellStyle name="Migliaia [0] 24" xfId="327" xr:uid="{00000000-0005-0000-0000-0000339F0000}"/>
    <cellStyle name="Migliaia [0] 24 10" xfId="50466" xr:uid="{00000000-0005-0000-0000-0000349F0000}"/>
    <cellStyle name="Migliaia [0] 24 11" xfId="50908" xr:uid="{00000000-0005-0000-0000-0000359F0000}"/>
    <cellStyle name="Migliaia [0] 24 12" xfId="1590" xr:uid="{00000000-0005-0000-0000-0000369F0000}"/>
    <cellStyle name="Migliaia [0] 24 2" xfId="9660" xr:uid="{00000000-0005-0000-0000-0000379F0000}"/>
    <cellStyle name="Migliaia [0] 24 2 2" xfId="18216" xr:uid="{00000000-0005-0000-0000-0000389F0000}"/>
    <cellStyle name="Migliaia [0] 24 2 2 2" xfId="33876" xr:uid="{00000000-0005-0000-0000-0000399F0000}"/>
    <cellStyle name="Migliaia [0] 24 2 2 3" xfId="48837" xr:uid="{00000000-0005-0000-0000-00003A9F0000}"/>
    <cellStyle name="Migliaia [0] 24 3" xfId="10005" xr:uid="{00000000-0005-0000-0000-00003B9F0000}"/>
    <cellStyle name="Migliaia [0] 24 3 2" xfId="26331" xr:uid="{00000000-0005-0000-0000-00003C9F0000}"/>
    <cellStyle name="Migliaia [0] 24 3 3" xfId="41309" xr:uid="{00000000-0005-0000-0000-00003D9F0000}"/>
    <cellStyle name="Migliaia [0] 24 4" xfId="17214" xr:uid="{00000000-0005-0000-0000-00003E9F0000}"/>
    <cellStyle name="Migliaia [0] 24 4 2" xfId="33330" xr:uid="{00000000-0005-0000-0000-00003F9F0000}"/>
    <cellStyle name="Migliaia [0] 24 4 3" xfId="48291" xr:uid="{00000000-0005-0000-0000-0000409F0000}"/>
    <cellStyle name="Migliaia [0] 24 5" xfId="19312" xr:uid="{00000000-0005-0000-0000-0000419F0000}"/>
    <cellStyle name="Migliaia [0] 24 6" xfId="34307" xr:uid="{00000000-0005-0000-0000-0000429F0000}"/>
    <cellStyle name="Migliaia [0] 24 7" xfId="49247" xr:uid="{00000000-0005-0000-0000-0000439F0000}"/>
    <cellStyle name="Migliaia [0] 24 8" xfId="49652" xr:uid="{00000000-0005-0000-0000-0000449F0000}"/>
    <cellStyle name="Migliaia [0] 24 9" xfId="50058" xr:uid="{00000000-0005-0000-0000-0000459F0000}"/>
    <cellStyle name="Migliaia [0] 25" xfId="328" xr:uid="{00000000-0005-0000-0000-0000469F0000}"/>
    <cellStyle name="Migliaia [0] 25 10" xfId="50467" xr:uid="{00000000-0005-0000-0000-0000479F0000}"/>
    <cellStyle name="Migliaia [0] 25 11" xfId="50909" xr:uid="{00000000-0005-0000-0000-0000489F0000}"/>
    <cellStyle name="Migliaia [0] 25 12" xfId="1591" xr:uid="{00000000-0005-0000-0000-0000499F0000}"/>
    <cellStyle name="Migliaia [0] 25 2" xfId="9661" xr:uid="{00000000-0005-0000-0000-00004A9F0000}"/>
    <cellStyle name="Migliaia [0] 25 2 2" xfId="18217" xr:uid="{00000000-0005-0000-0000-00004B9F0000}"/>
    <cellStyle name="Migliaia [0] 25 2 2 2" xfId="33877" xr:uid="{00000000-0005-0000-0000-00004C9F0000}"/>
    <cellStyle name="Migliaia [0] 25 2 2 3" xfId="48838" xr:uid="{00000000-0005-0000-0000-00004D9F0000}"/>
    <cellStyle name="Migliaia [0] 25 3" xfId="10006" xr:uid="{00000000-0005-0000-0000-00004E9F0000}"/>
    <cellStyle name="Migliaia [0] 25 3 2" xfId="26332" xr:uid="{00000000-0005-0000-0000-00004F9F0000}"/>
    <cellStyle name="Migliaia [0] 25 3 3" xfId="41310" xr:uid="{00000000-0005-0000-0000-0000509F0000}"/>
    <cellStyle name="Migliaia [0] 25 4" xfId="17215" xr:uid="{00000000-0005-0000-0000-0000519F0000}"/>
    <cellStyle name="Migliaia [0] 25 4 2" xfId="33331" xr:uid="{00000000-0005-0000-0000-0000529F0000}"/>
    <cellStyle name="Migliaia [0] 25 4 3" xfId="48292" xr:uid="{00000000-0005-0000-0000-0000539F0000}"/>
    <cellStyle name="Migliaia [0] 25 5" xfId="19313" xr:uid="{00000000-0005-0000-0000-0000549F0000}"/>
    <cellStyle name="Migliaia [0] 25 6" xfId="34308" xr:uid="{00000000-0005-0000-0000-0000559F0000}"/>
    <cellStyle name="Migliaia [0] 25 7" xfId="49248" xr:uid="{00000000-0005-0000-0000-0000569F0000}"/>
    <cellStyle name="Migliaia [0] 25 8" xfId="49653" xr:uid="{00000000-0005-0000-0000-0000579F0000}"/>
    <cellStyle name="Migliaia [0] 25 9" xfId="50059" xr:uid="{00000000-0005-0000-0000-0000589F0000}"/>
    <cellStyle name="Migliaia [0] 26" xfId="329" xr:uid="{00000000-0005-0000-0000-0000599F0000}"/>
    <cellStyle name="Migliaia [0] 26 10" xfId="50468" xr:uid="{00000000-0005-0000-0000-00005A9F0000}"/>
    <cellStyle name="Migliaia [0] 26 11" xfId="50910" xr:uid="{00000000-0005-0000-0000-00005B9F0000}"/>
    <cellStyle name="Migliaia [0] 26 12" xfId="1592" xr:uid="{00000000-0005-0000-0000-00005C9F0000}"/>
    <cellStyle name="Migliaia [0] 26 2" xfId="9662" xr:uid="{00000000-0005-0000-0000-00005D9F0000}"/>
    <cellStyle name="Migliaia [0] 26 2 2" xfId="18218" xr:uid="{00000000-0005-0000-0000-00005E9F0000}"/>
    <cellStyle name="Migliaia [0] 26 2 2 2" xfId="33878" xr:uid="{00000000-0005-0000-0000-00005F9F0000}"/>
    <cellStyle name="Migliaia [0] 26 2 2 3" xfId="48839" xr:uid="{00000000-0005-0000-0000-0000609F0000}"/>
    <cellStyle name="Migliaia [0] 26 3" xfId="10007" xr:uid="{00000000-0005-0000-0000-0000619F0000}"/>
    <cellStyle name="Migliaia [0] 26 3 2" xfId="26333" xr:uid="{00000000-0005-0000-0000-0000629F0000}"/>
    <cellStyle name="Migliaia [0] 26 3 3" xfId="41311" xr:uid="{00000000-0005-0000-0000-0000639F0000}"/>
    <cellStyle name="Migliaia [0] 26 4" xfId="17216" xr:uid="{00000000-0005-0000-0000-0000649F0000}"/>
    <cellStyle name="Migliaia [0] 26 4 2" xfId="33332" xr:uid="{00000000-0005-0000-0000-0000659F0000}"/>
    <cellStyle name="Migliaia [0] 26 4 3" xfId="48293" xr:uid="{00000000-0005-0000-0000-0000669F0000}"/>
    <cellStyle name="Migliaia [0] 26 5" xfId="19314" xr:uid="{00000000-0005-0000-0000-0000679F0000}"/>
    <cellStyle name="Migliaia [0] 26 6" xfId="34309" xr:uid="{00000000-0005-0000-0000-0000689F0000}"/>
    <cellStyle name="Migliaia [0] 26 7" xfId="49249" xr:uid="{00000000-0005-0000-0000-0000699F0000}"/>
    <cellStyle name="Migliaia [0] 26 8" xfId="49654" xr:uid="{00000000-0005-0000-0000-00006A9F0000}"/>
    <cellStyle name="Migliaia [0] 26 9" xfId="50060" xr:uid="{00000000-0005-0000-0000-00006B9F0000}"/>
    <cellStyle name="Migliaia [0] 27" xfId="330" xr:uid="{00000000-0005-0000-0000-00006C9F0000}"/>
    <cellStyle name="Migliaia [0] 27 10" xfId="50469" xr:uid="{00000000-0005-0000-0000-00006D9F0000}"/>
    <cellStyle name="Migliaia [0] 27 11" xfId="50911" xr:uid="{00000000-0005-0000-0000-00006E9F0000}"/>
    <cellStyle name="Migliaia [0] 27 12" xfId="1593" xr:uid="{00000000-0005-0000-0000-00006F9F0000}"/>
    <cellStyle name="Migliaia [0] 27 2" xfId="9663" xr:uid="{00000000-0005-0000-0000-0000709F0000}"/>
    <cellStyle name="Migliaia [0] 27 2 2" xfId="18219" xr:uid="{00000000-0005-0000-0000-0000719F0000}"/>
    <cellStyle name="Migliaia [0] 27 2 2 2" xfId="33879" xr:uid="{00000000-0005-0000-0000-0000729F0000}"/>
    <cellStyle name="Migliaia [0] 27 2 2 3" xfId="48840" xr:uid="{00000000-0005-0000-0000-0000739F0000}"/>
    <cellStyle name="Migliaia [0] 27 3" xfId="10008" xr:uid="{00000000-0005-0000-0000-0000749F0000}"/>
    <cellStyle name="Migliaia [0] 27 3 2" xfId="26334" xr:uid="{00000000-0005-0000-0000-0000759F0000}"/>
    <cellStyle name="Migliaia [0] 27 3 3" xfId="41312" xr:uid="{00000000-0005-0000-0000-0000769F0000}"/>
    <cellStyle name="Migliaia [0] 27 4" xfId="17217" xr:uid="{00000000-0005-0000-0000-0000779F0000}"/>
    <cellStyle name="Migliaia [0] 27 4 2" xfId="33333" xr:uid="{00000000-0005-0000-0000-0000789F0000}"/>
    <cellStyle name="Migliaia [0] 27 4 3" xfId="48294" xr:uid="{00000000-0005-0000-0000-0000799F0000}"/>
    <cellStyle name="Migliaia [0] 27 5" xfId="19315" xr:uid="{00000000-0005-0000-0000-00007A9F0000}"/>
    <cellStyle name="Migliaia [0] 27 6" xfId="34310" xr:uid="{00000000-0005-0000-0000-00007B9F0000}"/>
    <cellStyle name="Migliaia [0] 27 7" xfId="49250" xr:uid="{00000000-0005-0000-0000-00007C9F0000}"/>
    <cellStyle name="Migliaia [0] 27 8" xfId="49655" xr:uid="{00000000-0005-0000-0000-00007D9F0000}"/>
    <cellStyle name="Migliaia [0] 27 9" xfId="50061" xr:uid="{00000000-0005-0000-0000-00007E9F0000}"/>
    <cellStyle name="Migliaia [0] 28" xfId="331" xr:uid="{00000000-0005-0000-0000-00007F9F0000}"/>
    <cellStyle name="Migliaia [0] 28 10" xfId="50470" xr:uid="{00000000-0005-0000-0000-0000809F0000}"/>
    <cellStyle name="Migliaia [0] 28 11" xfId="50912" xr:uid="{00000000-0005-0000-0000-0000819F0000}"/>
    <cellStyle name="Migliaia [0] 28 12" xfId="1594" xr:uid="{00000000-0005-0000-0000-0000829F0000}"/>
    <cellStyle name="Migliaia [0] 28 2" xfId="9664" xr:uid="{00000000-0005-0000-0000-0000839F0000}"/>
    <cellStyle name="Migliaia [0] 28 2 2" xfId="18220" xr:uid="{00000000-0005-0000-0000-0000849F0000}"/>
    <cellStyle name="Migliaia [0] 28 2 2 2" xfId="33880" xr:uid="{00000000-0005-0000-0000-0000859F0000}"/>
    <cellStyle name="Migliaia [0] 28 2 2 3" xfId="48841" xr:uid="{00000000-0005-0000-0000-0000869F0000}"/>
    <cellStyle name="Migliaia [0] 28 3" xfId="10009" xr:uid="{00000000-0005-0000-0000-0000879F0000}"/>
    <cellStyle name="Migliaia [0] 28 3 2" xfId="26335" xr:uid="{00000000-0005-0000-0000-0000889F0000}"/>
    <cellStyle name="Migliaia [0] 28 3 3" xfId="41313" xr:uid="{00000000-0005-0000-0000-0000899F0000}"/>
    <cellStyle name="Migliaia [0] 28 4" xfId="17218" xr:uid="{00000000-0005-0000-0000-00008A9F0000}"/>
    <cellStyle name="Migliaia [0] 28 4 2" xfId="33334" xr:uid="{00000000-0005-0000-0000-00008B9F0000}"/>
    <cellStyle name="Migliaia [0] 28 4 3" xfId="48295" xr:uid="{00000000-0005-0000-0000-00008C9F0000}"/>
    <cellStyle name="Migliaia [0] 28 5" xfId="19316" xr:uid="{00000000-0005-0000-0000-00008D9F0000}"/>
    <cellStyle name="Migliaia [0] 28 6" xfId="34311" xr:uid="{00000000-0005-0000-0000-00008E9F0000}"/>
    <cellStyle name="Migliaia [0] 28 7" xfId="49251" xr:uid="{00000000-0005-0000-0000-00008F9F0000}"/>
    <cellStyle name="Migliaia [0] 28 8" xfId="49656" xr:uid="{00000000-0005-0000-0000-0000909F0000}"/>
    <cellStyle name="Migliaia [0] 28 9" xfId="50062" xr:uid="{00000000-0005-0000-0000-0000919F0000}"/>
    <cellStyle name="Migliaia [0] 29" xfId="332" xr:uid="{00000000-0005-0000-0000-0000929F0000}"/>
    <cellStyle name="Migliaia [0] 29 10" xfId="50471" xr:uid="{00000000-0005-0000-0000-0000939F0000}"/>
    <cellStyle name="Migliaia [0] 29 11" xfId="50913" xr:uid="{00000000-0005-0000-0000-0000949F0000}"/>
    <cellStyle name="Migliaia [0] 29 12" xfId="1595" xr:uid="{00000000-0005-0000-0000-0000959F0000}"/>
    <cellStyle name="Migliaia [0] 29 2" xfId="9665" xr:uid="{00000000-0005-0000-0000-0000969F0000}"/>
    <cellStyle name="Migliaia [0] 29 2 2" xfId="18221" xr:uid="{00000000-0005-0000-0000-0000979F0000}"/>
    <cellStyle name="Migliaia [0] 29 2 2 2" xfId="33881" xr:uid="{00000000-0005-0000-0000-0000989F0000}"/>
    <cellStyle name="Migliaia [0] 29 2 2 3" xfId="48842" xr:uid="{00000000-0005-0000-0000-0000999F0000}"/>
    <cellStyle name="Migliaia [0] 29 3" xfId="10010" xr:uid="{00000000-0005-0000-0000-00009A9F0000}"/>
    <cellStyle name="Migliaia [0] 29 3 2" xfId="26336" xr:uid="{00000000-0005-0000-0000-00009B9F0000}"/>
    <cellStyle name="Migliaia [0] 29 3 3" xfId="41314" xr:uid="{00000000-0005-0000-0000-00009C9F0000}"/>
    <cellStyle name="Migliaia [0] 29 4" xfId="17219" xr:uid="{00000000-0005-0000-0000-00009D9F0000}"/>
    <cellStyle name="Migliaia [0] 29 4 2" xfId="33335" xr:uid="{00000000-0005-0000-0000-00009E9F0000}"/>
    <cellStyle name="Migliaia [0] 29 4 3" xfId="48296" xr:uid="{00000000-0005-0000-0000-00009F9F0000}"/>
    <cellStyle name="Migliaia [0] 29 5" xfId="19317" xr:uid="{00000000-0005-0000-0000-0000A09F0000}"/>
    <cellStyle name="Migliaia [0] 29 6" xfId="34312" xr:uid="{00000000-0005-0000-0000-0000A19F0000}"/>
    <cellStyle name="Migliaia [0] 29 7" xfId="49252" xr:uid="{00000000-0005-0000-0000-0000A29F0000}"/>
    <cellStyle name="Migliaia [0] 29 8" xfId="49657" xr:uid="{00000000-0005-0000-0000-0000A39F0000}"/>
    <cellStyle name="Migliaia [0] 29 9" xfId="50063" xr:uid="{00000000-0005-0000-0000-0000A49F0000}"/>
    <cellStyle name="Migliaia [0] 3" xfId="333" xr:uid="{00000000-0005-0000-0000-0000A59F0000}"/>
    <cellStyle name="Migliaia [0] 3 10" xfId="50472" xr:uid="{00000000-0005-0000-0000-0000A69F0000}"/>
    <cellStyle name="Migliaia [0] 3 11" xfId="50914" xr:uid="{00000000-0005-0000-0000-0000A79F0000}"/>
    <cellStyle name="Migliaia [0] 3 12" xfId="1596" xr:uid="{00000000-0005-0000-0000-0000A89F0000}"/>
    <cellStyle name="Migliaia [0] 3 2" xfId="9666" xr:uid="{00000000-0005-0000-0000-0000A99F0000}"/>
    <cellStyle name="Migliaia [0] 3 2 2" xfId="18222" xr:uid="{00000000-0005-0000-0000-0000AA9F0000}"/>
    <cellStyle name="Migliaia [0] 3 2 2 2" xfId="33882" xr:uid="{00000000-0005-0000-0000-0000AB9F0000}"/>
    <cellStyle name="Migliaia [0] 3 2 2 3" xfId="48843" xr:uid="{00000000-0005-0000-0000-0000AC9F0000}"/>
    <cellStyle name="Migliaia [0] 3 3" xfId="10011" xr:uid="{00000000-0005-0000-0000-0000AD9F0000}"/>
    <cellStyle name="Migliaia [0] 3 3 2" xfId="26337" xr:uid="{00000000-0005-0000-0000-0000AE9F0000}"/>
    <cellStyle name="Migliaia [0] 3 3 3" xfId="41315" xr:uid="{00000000-0005-0000-0000-0000AF9F0000}"/>
    <cellStyle name="Migliaia [0] 3 4" xfId="17220" xr:uid="{00000000-0005-0000-0000-0000B09F0000}"/>
    <cellStyle name="Migliaia [0] 3 4 2" xfId="33336" xr:uid="{00000000-0005-0000-0000-0000B19F0000}"/>
    <cellStyle name="Migliaia [0] 3 4 3" xfId="48297" xr:uid="{00000000-0005-0000-0000-0000B29F0000}"/>
    <cellStyle name="Migliaia [0] 3 5" xfId="19318" xr:uid="{00000000-0005-0000-0000-0000B39F0000}"/>
    <cellStyle name="Migliaia [0] 3 6" xfId="34313" xr:uid="{00000000-0005-0000-0000-0000B49F0000}"/>
    <cellStyle name="Migliaia [0] 3 7" xfId="49253" xr:uid="{00000000-0005-0000-0000-0000B59F0000}"/>
    <cellStyle name="Migliaia [0] 3 8" xfId="49658" xr:uid="{00000000-0005-0000-0000-0000B69F0000}"/>
    <cellStyle name="Migliaia [0] 3 9" xfId="50064" xr:uid="{00000000-0005-0000-0000-0000B79F0000}"/>
    <cellStyle name="Migliaia [0] 30" xfId="334" xr:uid="{00000000-0005-0000-0000-0000B89F0000}"/>
    <cellStyle name="Migliaia [0] 30 10" xfId="50473" xr:uid="{00000000-0005-0000-0000-0000B99F0000}"/>
    <cellStyle name="Migliaia [0] 30 11" xfId="50915" xr:uid="{00000000-0005-0000-0000-0000BA9F0000}"/>
    <cellStyle name="Migliaia [0] 30 12" xfId="1597" xr:uid="{00000000-0005-0000-0000-0000BB9F0000}"/>
    <cellStyle name="Migliaia [0] 30 2" xfId="9667" xr:uid="{00000000-0005-0000-0000-0000BC9F0000}"/>
    <cellStyle name="Migliaia [0] 30 2 2" xfId="18223" xr:uid="{00000000-0005-0000-0000-0000BD9F0000}"/>
    <cellStyle name="Migliaia [0] 30 2 2 2" xfId="33883" xr:uid="{00000000-0005-0000-0000-0000BE9F0000}"/>
    <cellStyle name="Migliaia [0] 30 2 2 3" xfId="48844" xr:uid="{00000000-0005-0000-0000-0000BF9F0000}"/>
    <cellStyle name="Migliaia [0] 30 3" xfId="10012" xr:uid="{00000000-0005-0000-0000-0000C09F0000}"/>
    <cellStyle name="Migliaia [0] 30 3 2" xfId="26338" xr:uid="{00000000-0005-0000-0000-0000C19F0000}"/>
    <cellStyle name="Migliaia [0] 30 3 3" xfId="41316" xr:uid="{00000000-0005-0000-0000-0000C29F0000}"/>
    <cellStyle name="Migliaia [0] 30 4" xfId="17221" xr:uid="{00000000-0005-0000-0000-0000C39F0000}"/>
    <cellStyle name="Migliaia [0] 30 4 2" xfId="33337" xr:uid="{00000000-0005-0000-0000-0000C49F0000}"/>
    <cellStyle name="Migliaia [0] 30 4 3" xfId="48298" xr:uid="{00000000-0005-0000-0000-0000C59F0000}"/>
    <cellStyle name="Migliaia [0] 30 5" xfId="19319" xr:uid="{00000000-0005-0000-0000-0000C69F0000}"/>
    <cellStyle name="Migliaia [0] 30 6" xfId="34314" xr:uid="{00000000-0005-0000-0000-0000C79F0000}"/>
    <cellStyle name="Migliaia [0] 30 7" xfId="49254" xr:uid="{00000000-0005-0000-0000-0000C89F0000}"/>
    <cellStyle name="Migliaia [0] 30 8" xfId="49659" xr:uid="{00000000-0005-0000-0000-0000C99F0000}"/>
    <cellStyle name="Migliaia [0] 30 9" xfId="50065" xr:uid="{00000000-0005-0000-0000-0000CA9F0000}"/>
    <cellStyle name="Migliaia [0] 31" xfId="335" xr:uid="{00000000-0005-0000-0000-0000CB9F0000}"/>
    <cellStyle name="Migliaia [0] 31 10" xfId="50474" xr:uid="{00000000-0005-0000-0000-0000CC9F0000}"/>
    <cellStyle name="Migliaia [0] 31 11" xfId="50916" xr:uid="{00000000-0005-0000-0000-0000CD9F0000}"/>
    <cellStyle name="Migliaia [0] 31 12" xfId="1598" xr:uid="{00000000-0005-0000-0000-0000CE9F0000}"/>
    <cellStyle name="Migliaia [0] 31 2" xfId="9668" xr:uid="{00000000-0005-0000-0000-0000CF9F0000}"/>
    <cellStyle name="Migliaia [0] 31 2 2" xfId="18224" xr:uid="{00000000-0005-0000-0000-0000D09F0000}"/>
    <cellStyle name="Migliaia [0] 31 2 2 2" xfId="33884" xr:uid="{00000000-0005-0000-0000-0000D19F0000}"/>
    <cellStyle name="Migliaia [0] 31 2 2 3" xfId="48845" xr:uid="{00000000-0005-0000-0000-0000D29F0000}"/>
    <cellStyle name="Migliaia [0] 31 3" xfId="10013" xr:uid="{00000000-0005-0000-0000-0000D39F0000}"/>
    <cellStyle name="Migliaia [0] 31 3 2" xfId="26339" xr:uid="{00000000-0005-0000-0000-0000D49F0000}"/>
    <cellStyle name="Migliaia [0] 31 3 3" xfId="41317" xr:uid="{00000000-0005-0000-0000-0000D59F0000}"/>
    <cellStyle name="Migliaia [0] 31 4" xfId="17222" xr:uid="{00000000-0005-0000-0000-0000D69F0000}"/>
    <cellStyle name="Migliaia [0] 31 4 2" xfId="33338" xr:uid="{00000000-0005-0000-0000-0000D79F0000}"/>
    <cellStyle name="Migliaia [0] 31 4 3" xfId="48299" xr:uid="{00000000-0005-0000-0000-0000D89F0000}"/>
    <cellStyle name="Migliaia [0] 31 5" xfId="19320" xr:uid="{00000000-0005-0000-0000-0000D99F0000}"/>
    <cellStyle name="Migliaia [0] 31 6" xfId="34315" xr:uid="{00000000-0005-0000-0000-0000DA9F0000}"/>
    <cellStyle name="Migliaia [0] 31 7" xfId="49255" xr:uid="{00000000-0005-0000-0000-0000DB9F0000}"/>
    <cellStyle name="Migliaia [0] 31 8" xfId="49660" xr:uid="{00000000-0005-0000-0000-0000DC9F0000}"/>
    <cellStyle name="Migliaia [0] 31 9" xfId="50066" xr:uid="{00000000-0005-0000-0000-0000DD9F0000}"/>
    <cellStyle name="Migliaia [0] 32" xfId="336" xr:uid="{00000000-0005-0000-0000-0000DE9F0000}"/>
    <cellStyle name="Migliaia [0] 32 10" xfId="50475" xr:uid="{00000000-0005-0000-0000-0000DF9F0000}"/>
    <cellStyle name="Migliaia [0] 32 11" xfId="50917" xr:uid="{00000000-0005-0000-0000-0000E09F0000}"/>
    <cellStyle name="Migliaia [0] 32 12" xfId="1599" xr:uid="{00000000-0005-0000-0000-0000E19F0000}"/>
    <cellStyle name="Migliaia [0] 32 2" xfId="9669" xr:uid="{00000000-0005-0000-0000-0000E29F0000}"/>
    <cellStyle name="Migliaia [0] 32 2 2" xfId="18225" xr:uid="{00000000-0005-0000-0000-0000E39F0000}"/>
    <cellStyle name="Migliaia [0] 32 2 2 2" xfId="33885" xr:uid="{00000000-0005-0000-0000-0000E49F0000}"/>
    <cellStyle name="Migliaia [0] 32 2 2 3" xfId="48846" xr:uid="{00000000-0005-0000-0000-0000E59F0000}"/>
    <cellStyle name="Migliaia [0] 32 3" xfId="10014" xr:uid="{00000000-0005-0000-0000-0000E69F0000}"/>
    <cellStyle name="Migliaia [0] 32 3 2" xfId="26340" xr:uid="{00000000-0005-0000-0000-0000E79F0000}"/>
    <cellStyle name="Migliaia [0] 32 3 3" xfId="41318" xr:uid="{00000000-0005-0000-0000-0000E89F0000}"/>
    <cellStyle name="Migliaia [0] 32 4" xfId="17223" xr:uid="{00000000-0005-0000-0000-0000E99F0000}"/>
    <cellStyle name="Migliaia [0] 32 4 2" xfId="33339" xr:uid="{00000000-0005-0000-0000-0000EA9F0000}"/>
    <cellStyle name="Migliaia [0] 32 4 3" xfId="48300" xr:uid="{00000000-0005-0000-0000-0000EB9F0000}"/>
    <cellStyle name="Migliaia [0] 32 5" xfId="19321" xr:uid="{00000000-0005-0000-0000-0000EC9F0000}"/>
    <cellStyle name="Migliaia [0] 32 6" xfId="34316" xr:uid="{00000000-0005-0000-0000-0000ED9F0000}"/>
    <cellStyle name="Migliaia [0] 32 7" xfId="49256" xr:uid="{00000000-0005-0000-0000-0000EE9F0000}"/>
    <cellStyle name="Migliaia [0] 32 8" xfId="49661" xr:uid="{00000000-0005-0000-0000-0000EF9F0000}"/>
    <cellStyle name="Migliaia [0] 32 9" xfId="50067" xr:uid="{00000000-0005-0000-0000-0000F09F0000}"/>
    <cellStyle name="Migliaia [0] 33" xfId="337" xr:uid="{00000000-0005-0000-0000-0000F19F0000}"/>
    <cellStyle name="Migliaia [0] 33 10" xfId="50476" xr:uid="{00000000-0005-0000-0000-0000F29F0000}"/>
    <cellStyle name="Migliaia [0] 33 11" xfId="50918" xr:uid="{00000000-0005-0000-0000-0000F39F0000}"/>
    <cellStyle name="Migliaia [0] 33 12" xfId="1600" xr:uid="{00000000-0005-0000-0000-0000F49F0000}"/>
    <cellStyle name="Migliaia [0] 33 2" xfId="9670" xr:uid="{00000000-0005-0000-0000-0000F59F0000}"/>
    <cellStyle name="Migliaia [0] 33 2 2" xfId="18226" xr:uid="{00000000-0005-0000-0000-0000F69F0000}"/>
    <cellStyle name="Migliaia [0] 33 2 2 2" xfId="33886" xr:uid="{00000000-0005-0000-0000-0000F79F0000}"/>
    <cellStyle name="Migliaia [0] 33 2 2 3" xfId="48847" xr:uid="{00000000-0005-0000-0000-0000F89F0000}"/>
    <cellStyle name="Migliaia [0] 33 3" xfId="10015" xr:uid="{00000000-0005-0000-0000-0000F99F0000}"/>
    <cellStyle name="Migliaia [0] 33 3 2" xfId="26341" xr:uid="{00000000-0005-0000-0000-0000FA9F0000}"/>
    <cellStyle name="Migliaia [0] 33 3 3" xfId="41319" xr:uid="{00000000-0005-0000-0000-0000FB9F0000}"/>
    <cellStyle name="Migliaia [0] 33 4" xfId="17224" xr:uid="{00000000-0005-0000-0000-0000FC9F0000}"/>
    <cellStyle name="Migliaia [0] 33 4 2" xfId="33340" xr:uid="{00000000-0005-0000-0000-0000FD9F0000}"/>
    <cellStyle name="Migliaia [0] 33 4 3" xfId="48301" xr:uid="{00000000-0005-0000-0000-0000FE9F0000}"/>
    <cellStyle name="Migliaia [0] 33 5" xfId="19322" xr:uid="{00000000-0005-0000-0000-0000FF9F0000}"/>
    <cellStyle name="Migliaia [0] 33 6" xfId="34317" xr:uid="{00000000-0005-0000-0000-000000A00000}"/>
    <cellStyle name="Migliaia [0] 33 7" xfId="49257" xr:uid="{00000000-0005-0000-0000-000001A00000}"/>
    <cellStyle name="Migliaia [0] 33 8" xfId="49662" xr:uid="{00000000-0005-0000-0000-000002A00000}"/>
    <cellStyle name="Migliaia [0] 33 9" xfId="50068" xr:uid="{00000000-0005-0000-0000-000003A00000}"/>
    <cellStyle name="Migliaia [0] 34" xfId="338" xr:uid="{00000000-0005-0000-0000-000004A00000}"/>
    <cellStyle name="Migliaia [0] 34 10" xfId="50477" xr:uid="{00000000-0005-0000-0000-000005A00000}"/>
    <cellStyle name="Migliaia [0] 34 11" xfId="50919" xr:uid="{00000000-0005-0000-0000-000006A00000}"/>
    <cellStyle name="Migliaia [0] 34 12" xfId="1601" xr:uid="{00000000-0005-0000-0000-000007A00000}"/>
    <cellStyle name="Migliaia [0] 34 2" xfId="9671" xr:uid="{00000000-0005-0000-0000-000008A00000}"/>
    <cellStyle name="Migliaia [0] 34 2 2" xfId="18227" xr:uid="{00000000-0005-0000-0000-000009A00000}"/>
    <cellStyle name="Migliaia [0] 34 2 2 2" xfId="33887" xr:uid="{00000000-0005-0000-0000-00000AA00000}"/>
    <cellStyle name="Migliaia [0] 34 2 2 3" xfId="48848" xr:uid="{00000000-0005-0000-0000-00000BA00000}"/>
    <cellStyle name="Migliaia [0] 34 3" xfId="10016" xr:uid="{00000000-0005-0000-0000-00000CA00000}"/>
    <cellStyle name="Migliaia [0] 34 3 2" xfId="26342" xr:uid="{00000000-0005-0000-0000-00000DA00000}"/>
    <cellStyle name="Migliaia [0] 34 3 3" xfId="41320" xr:uid="{00000000-0005-0000-0000-00000EA00000}"/>
    <cellStyle name="Migliaia [0] 34 4" xfId="17225" xr:uid="{00000000-0005-0000-0000-00000FA00000}"/>
    <cellStyle name="Migliaia [0] 34 4 2" xfId="33341" xr:uid="{00000000-0005-0000-0000-000010A00000}"/>
    <cellStyle name="Migliaia [0] 34 4 3" xfId="48302" xr:uid="{00000000-0005-0000-0000-000011A00000}"/>
    <cellStyle name="Migliaia [0] 34 5" xfId="19323" xr:uid="{00000000-0005-0000-0000-000012A00000}"/>
    <cellStyle name="Migliaia [0] 34 6" xfId="34318" xr:uid="{00000000-0005-0000-0000-000013A00000}"/>
    <cellStyle name="Migliaia [0] 34 7" xfId="49258" xr:uid="{00000000-0005-0000-0000-000014A00000}"/>
    <cellStyle name="Migliaia [0] 34 8" xfId="49663" xr:uid="{00000000-0005-0000-0000-000015A00000}"/>
    <cellStyle name="Migliaia [0] 34 9" xfId="50069" xr:uid="{00000000-0005-0000-0000-000016A00000}"/>
    <cellStyle name="Migliaia [0] 35" xfId="339" xr:uid="{00000000-0005-0000-0000-000017A00000}"/>
    <cellStyle name="Migliaia [0] 35 10" xfId="50478" xr:uid="{00000000-0005-0000-0000-000018A00000}"/>
    <cellStyle name="Migliaia [0] 35 11" xfId="50920" xr:uid="{00000000-0005-0000-0000-000019A00000}"/>
    <cellStyle name="Migliaia [0] 35 12" xfId="1602" xr:uid="{00000000-0005-0000-0000-00001AA00000}"/>
    <cellStyle name="Migliaia [0] 35 2" xfId="9672" xr:uid="{00000000-0005-0000-0000-00001BA00000}"/>
    <cellStyle name="Migliaia [0] 35 2 2" xfId="18228" xr:uid="{00000000-0005-0000-0000-00001CA00000}"/>
    <cellStyle name="Migliaia [0] 35 2 2 2" xfId="33888" xr:uid="{00000000-0005-0000-0000-00001DA00000}"/>
    <cellStyle name="Migliaia [0] 35 2 2 3" xfId="48849" xr:uid="{00000000-0005-0000-0000-00001EA00000}"/>
    <cellStyle name="Migliaia [0] 35 3" xfId="10017" xr:uid="{00000000-0005-0000-0000-00001FA00000}"/>
    <cellStyle name="Migliaia [0] 35 3 2" xfId="26343" xr:uid="{00000000-0005-0000-0000-000020A00000}"/>
    <cellStyle name="Migliaia [0] 35 3 3" xfId="41321" xr:uid="{00000000-0005-0000-0000-000021A00000}"/>
    <cellStyle name="Migliaia [0] 35 4" xfId="17226" xr:uid="{00000000-0005-0000-0000-000022A00000}"/>
    <cellStyle name="Migliaia [0] 35 4 2" xfId="33342" xr:uid="{00000000-0005-0000-0000-000023A00000}"/>
    <cellStyle name="Migliaia [0] 35 4 3" xfId="48303" xr:uid="{00000000-0005-0000-0000-000024A00000}"/>
    <cellStyle name="Migliaia [0] 35 5" xfId="19324" xr:uid="{00000000-0005-0000-0000-000025A00000}"/>
    <cellStyle name="Migliaia [0] 35 6" xfId="34319" xr:uid="{00000000-0005-0000-0000-000026A00000}"/>
    <cellStyle name="Migliaia [0] 35 7" xfId="49259" xr:uid="{00000000-0005-0000-0000-000027A00000}"/>
    <cellStyle name="Migliaia [0] 35 8" xfId="49664" xr:uid="{00000000-0005-0000-0000-000028A00000}"/>
    <cellStyle name="Migliaia [0] 35 9" xfId="50070" xr:uid="{00000000-0005-0000-0000-000029A00000}"/>
    <cellStyle name="Migliaia [0] 36" xfId="340" xr:uid="{00000000-0005-0000-0000-00002AA00000}"/>
    <cellStyle name="Migliaia [0] 36 10" xfId="50479" xr:uid="{00000000-0005-0000-0000-00002BA00000}"/>
    <cellStyle name="Migliaia [0] 36 11" xfId="50921" xr:uid="{00000000-0005-0000-0000-00002CA00000}"/>
    <cellStyle name="Migliaia [0] 36 12" xfId="1603" xr:uid="{00000000-0005-0000-0000-00002DA00000}"/>
    <cellStyle name="Migliaia [0] 36 2" xfId="9673" xr:uid="{00000000-0005-0000-0000-00002EA00000}"/>
    <cellStyle name="Migliaia [0] 36 2 2" xfId="18229" xr:uid="{00000000-0005-0000-0000-00002FA00000}"/>
    <cellStyle name="Migliaia [0] 36 2 2 2" xfId="33889" xr:uid="{00000000-0005-0000-0000-000030A00000}"/>
    <cellStyle name="Migliaia [0] 36 2 2 3" xfId="48850" xr:uid="{00000000-0005-0000-0000-000031A00000}"/>
    <cellStyle name="Migliaia [0] 36 3" xfId="10018" xr:uid="{00000000-0005-0000-0000-000032A00000}"/>
    <cellStyle name="Migliaia [0] 36 3 2" xfId="26344" xr:uid="{00000000-0005-0000-0000-000033A00000}"/>
    <cellStyle name="Migliaia [0] 36 3 3" xfId="41322" xr:uid="{00000000-0005-0000-0000-000034A00000}"/>
    <cellStyle name="Migliaia [0] 36 4" xfId="17227" xr:uid="{00000000-0005-0000-0000-000035A00000}"/>
    <cellStyle name="Migliaia [0] 36 4 2" xfId="33343" xr:uid="{00000000-0005-0000-0000-000036A00000}"/>
    <cellStyle name="Migliaia [0] 36 4 3" xfId="48304" xr:uid="{00000000-0005-0000-0000-000037A00000}"/>
    <cellStyle name="Migliaia [0] 36 5" xfId="19325" xr:uid="{00000000-0005-0000-0000-000038A00000}"/>
    <cellStyle name="Migliaia [0] 36 6" xfId="34320" xr:uid="{00000000-0005-0000-0000-000039A00000}"/>
    <cellStyle name="Migliaia [0] 36 7" xfId="49260" xr:uid="{00000000-0005-0000-0000-00003AA00000}"/>
    <cellStyle name="Migliaia [0] 36 8" xfId="49665" xr:uid="{00000000-0005-0000-0000-00003BA00000}"/>
    <cellStyle name="Migliaia [0] 36 9" xfId="50071" xr:uid="{00000000-0005-0000-0000-00003CA00000}"/>
    <cellStyle name="Migliaia [0] 37" xfId="341" xr:uid="{00000000-0005-0000-0000-00003DA00000}"/>
    <cellStyle name="Migliaia [0] 37 10" xfId="50480" xr:uid="{00000000-0005-0000-0000-00003EA00000}"/>
    <cellStyle name="Migliaia [0] 37 11" xfId="50922" xr:uid="{00000000-0005-0000-0000-00003FA00000}"/>
    <cellStyle name="Migliaia [0] 37 12" xfId="1604" xr:uid="{00000000-0005-0000-0000-000040A00000}"/>
    <cellStyle name="Migliaia [0] 37 2" xfId="9674" xr:uid="{00000000-0005-0000-0000-000041A00000}"/>
    <cellStyle name="Migliaia [0] 37 2 2" xfId="18230" xr:uid="{00000000-0005-0000-0000-000042A00000}"/>
    <cellStyle name="Migliaia [0] 37 2 2 2" xfId="33890" xr:uid="{00000000-0005-0000-0000-000043A00000}"/>
    <cellStyle name="Migliaia [0] 37 2 2 3" xfId="48851" xr:uid="{00000000-0005-0000-0000-000044A00000}"/>
    <cellStyle name="Migliaia [0] 37 3" xfId="10019" xr:uid="{00000000-0005-0000-0000-000045A00000}"/>
    <cellStyle name="Migliaia [0] 37 3 2" xfId="26345" xr:uid="{00000000-0005-0000-0000-000046A00000}"/>
    <cellStyle name="Migliaia [0] 37 3 3" xfId="41323" xr:uid="{00000000-0005-0000-0000-000047A00000}"/>
    <cellStyle name="Migliaia [0] 37 4" xfId="17228" xr:uid="{00000000-0005-0000-0000-000048A00000}"/>
    <cellStyle name="Migliaia [0] 37 4 2" xfId="33344" xr:uid="{00000000-0005-0000-0000-000049A00000}"/>
    <cellStyle name="Migliaia [0] 37 4 3" xfId="48305" xr:uid="{00000000-0005-0000-0000-00004AA00000}"/>
    <cellStyle name="Migliaia [0] 37 5" xfId="19326" xr:uid="{00000000-0005-0000-0000-00004BA00000}"/>
    <cellStyle name="Migliaia [0] 37 6" xfId="34321" xr:uid="{00000000-0005-0000-0000-00004CA00000}"/>
    <cellStyle name="Migliaia [0] 37 7" xfId="49261" xr:uid="{00000000-0005-0000-0000-00004DA00000}"/>
    <cellStyle name="Migliaia [0] 37 8" xfId="49666" xr:uid="{00000000-0005-0000-0000-00004EA00000}"/>
    <cellStyle name="Migliaia [0] 37 9" xfId="50072" xr:uid="{00000000-0005-0000-0000-00004FA00000}"/>
    <cellStyle name="Migliaia [0] 38" xfId="342" xr:uid="{00000000-0005-0000-0000-000050A00000}"/>
    <cellStyle name="Migliaia [0] 38 10" xfId="50481" xr:uid="{00000000-0005-0000-0000-000051A00000}"/>
    <cellStyle name="Migliaia [0] 38 11" xfId="50923" xr:uid="{00000000-0005-0000-0000-000052A00000}"/>
    <cellStyle name="Migliaia [0] 38 12" xfId="1605" xr:uid="{00000000-0005-0000-0000-000053A00000}"/>
    <cellStyle name="Migliaia [0] 38 2" xfId="9675" xr:uid="{00000000-0005-0000-0000-000054A00000}"/>
    <cellStyle name="Migliaia [0] 38 2 2" xfId="18231" xr:uid="{00000000-0005-0000-0000-000055A00000}"/>
    <cellStyle name="Migliaia [0] 38 2 2 2" xfId="33891" xr:uid="{00000000-0005-0000-0000-000056A00000}"/>
    <cellStyle name="Migliaia [0] 38 2 2 3" xfId="48852" xr:uid="{00000000-0005-0000-0000-000057A00000}"/>
    <cellStyle name="Migliaia [0] 38 3" xfId="10020" xr:uid="{00000000-0005-0000-0000-000058A00000}"/>
    <cellStyle name="Migliaia [0] 38 3 2" xfId="26346" xr:uid="{00000000-0005-0000-0000-000059A00000}"/>
    <cellStyle name="Migliaia [0] 38 3 3" xfId="41324" xr:uid="{00000000-0005-0000-0000-00005AA00000}"/>
    <cellStyle name="Migliaia [0] 38 4" xfId="17229" xr:uid="{00000000-0005-0000-0000-00005BA00000}"/>
    <cellStyle name="Migliaia [0] 38 4 2" xfId="33345" xr:uid="{00000000-0005-0000-0000-00005CA00000}"/>
    <cellStyle name="Migliaia [0] 38 4 3" xfId="48306" xr:uid="{00000000-0005-0000-0000-00005DA00000}"/>
    <cellStyle name="Migliaia [0] 38 5" xfId="19327" xr:uid="{00000000-0005-0000-0000-00005EA00000}"/>
    <cellStyle name="Migliaia [0] 38 6" xfId="34322" xr:uid="{00000000-0005-0000-0000-00005FA00000}"/>
    <cellStyle name="Migliaia [0] 38 7" xfId="49262" xr:uid="{00000000-0005-0000-0000-000060A00000}"/>
    <cellStyle name="Migliaia [0] 38 8" xfId="49667" xr:uid="{00000000-0005-0000-0000-000061A00000}"/>
    <cellStyle name="Migliaia [0] 38 9" xfId="50073" xr:uid="{00000000-0005-0000-0000-000062A00000}"/>
    <cellStyle name="Migliaia [0] 39" xfId="343" xr:uid="{00000000-0005-0000-0000-000063A00000}"/>
    <cellStyle name="Migliaia [0] 39 10" xfId="50482" xr:uid="{00000000-0005-0000-0000-000064A00000}"/>
    <cellStyle name="Migliaia [0] 39 11" xfId="50924" xr:uid="{00000000-0005-0000-0000-000065A00000}"/>
    <cellStyle name="Migliaia [0] 39 12" xfId="1606" xr:uid="{00000000-0005-0000-0000-000066A00000}"/>
    <cellStyle name="Migliaia [0] 39 2" xfId="9676" xr:uid="{00000000-0005-0000-0000-000067A00000}"/>
    <cellStyle name="Migliaia [0] 39 2 2" xfId="18232" xr:uid="{00000000-0005-0000-0000-000068A00000}"/>
    <cellStyle name="Migliaia [0] 39 2 2 2" xfId="33892" xr:uid="{00000000-0005-0000-0000-000069A00000}"/>
    <cellStyle name="Migliaia [0] 39 2 2 3" xfId="48853" xr:uid="{00000000-0005-0000-0000-00006AA00000}"/>
    <cellStyle name="Migliaia [0] 39 3" xfId="10021" xr:uid="{00000000-0005-0000-0000-00006BA00000}"/>
    <cellStyle name="Migliaia [0] 39 3 2" xfId="26347" xr:uid="{00000000-0005-0000-0000-00006CA00000}"/>
    <cellStyle name="Migliaia [0] 39 3 3" xfId="41325" xr:uid="{00000000-0005-0000-0000-00006DA00000}"/>
    <cellStyle name="Migliaia [0] 39 4" xfId="17230" xr:uid="{00000000-0005-0000-0000-00006EA00000}"/>
    <cellStyle name="Migliaia [0] 39 4 2" xfId="33346" xr:uid="{00000000-0005-0000-0000-00006FA00000}"/>
    <cellStyle name="Migliaia [0] 39 4 3" xfId="48307" xr:uid="{00000000-0005-0000-0000-000070A00000}"/>
    <cellStyle name="Migliaia [0] 39 5" xfId="19328" xr:uid="{00000000-0005-0000-0000-000071A00000}"/>
    <cellStyle name="Migliaia [0] 39 6" xfId="34323" xr:uid="{00000000-0005-0000-0000-000072A00000}"/>
    <cellStyle name="Migliaia [0] 39 7" xfId="49263" xr:uid="{00000000-0005-0000-0000-000073A00000}"/>
    <cellStyle name="Migliaia [0] 39 8" xfId="49668" xr:uid="{00000000-0005-0000-0000-000074A00000}"/>
    <cellStyle name="Migliaia [0] 39 9" xfId="50074" xr:uid="{00000000-0005-0000-0000-000075A00000}"/>
    <cellStyle name="Migliaia [0] 4" xfId="344" xr:uid="{00000000-0005-0000-0000-000076A00000}"/>
    <cellStyle name="Migliaia [0] 4 10" xfId="50483" xr:uid="{00000000-0005-0000-0000-000077A00000}"/>
    <cellStyle name="Migliaia [0] 4 11" xfId="50925" xr:uid="{00000000-0005-0000-0000-000078A00000}"/>
    <cellStyle name="Migliaia [0] 4 12" xfId="1607" xr:uid="{00000000-0005-0000-0000-000079A00000}"/>
    <cellStyle name="Migliaia [0] 4 2" xfId="9677" xr:uid="{00000000-0005-0000-0000-00007AA00000}"/>
    <cellStyle name="Migliaia [0] 4 2 2" xfId="18233" xr:uid="{00000000-0005-0000-0000-00007BA00000}"/>
    <cellStyle name="Migliaia [0] 4 2 2 2" xfId="33893" xr:uid="{00000000-0005-0000-0000-00007CA00000}"/>
    <cellStyle name="Migliaia [0] 4 2 2 3" xfId="48854" xr:uid="{00000000-0005-0000-0000-00007DA00000}"/>
    <cellStyle name="Migliaia [0] 4 3" xfId="10022" xr:uid="{00000000-0005-0000-0000-00007EA00000}"/>
    <cellStyle name="Migliaia [0] 4 3 2" xfId="26348" xr:uid="{00000000-0005-0000-0000-00007FA00000}"/>
    <cellStyle name="Migliaia [0] 4 3 3" xfId="41326" xr:uid="{00000000-0005-0000-0000-000080A00000}"/>
    <cellStyle name="Migliaia [0] 4 4" xfId="17231" xr:uid="{00000000-0005-0000-0000-000081A00000}"/>
    <cellStyle name="Migliaia [0] 4 4 2" xfId="33347" xr:uid="{00000000-0005-0000-0000-000082A00000}"/>
    <cellStyle name="Migliaia [0] 4 4 3" xfId="48308" xr:uid="{00000000-0005-0000-0000-000083A00000}"/>
    <cellStyle name="Migliaia [0] 4 5" xfId="19329" xr:uid="{00000000-0005-0000-0000-000084A00000}"/>
    <cellStyle name="Migliaia [0] 4 6" xfId="34324" xr:uid="{00000000-0005-0000-0000-000085A00000}"/>
    <cellStyle name="Migliaia [0] 4 7" xfId="49264" xr:uid="{00000000-0005-0000-0000-000086A00000}"/>
    <cellStyle name="Migliaia [0] 4 8" xfId="49669" xr:uid="{00000000-0005-0000-0000-000087A00000}"/>
    <cellStyle name="Migliaia [0] 4 9" xfId="50075" xr:uid="{00000000-0005-0000-0000-000088A00000}"/>
    <cellStyle name="Migliaia [0] 40" xfId="345" xr:uid="{00000000-0005-0000-0000-000089A00000}"/>
    <cellStyle name="Migliaia [0] 40 10" xfId="50484" xr:uid="{00000000-0005-0000-0000-00008AA00000}"/>
    <cellStyle name="Migliaia [0] 40 11" xfId="50926" xr:uid="{00000000-0005-0000-0000-00008BA00000}"/>
    <cellStyle name="Migliaia [0] 40 12" xfId="1608" xr:uid="{00000000-0005-0000-0000-00008CA00000}"/>
    <cellStyle name="Migliaia [0] 40 2" xfId="9678" xr:uid="{00000000-0005-0000-0000-00008DA00000}"/>
    <cellStyle name="Migliaia [0] 40 2 2" xfId="18234" xr:uid="{00000000-0005-0000-0000-00008EA00000}"/>
    <cellStyle name="Migliaia [0] 40 2 2 2" xfId="33894" xr:uid="{00000000-0005-0000-0000-00008FA00000}"/>
    <cellStyle name="Migliaia [0] 40 2 2 3" xfId="48855" xr:uid="{00000000-0005-0000-0000-000090A00000}"/>
    <cellStyle name="Migliaia [0] 40 3" xfId="10023" xr:uid="{00000000-0005-0000-0000-000091A00000}"/>
    <cellStyle name="Migliaia [0] 40 3 2" xfId="26349" xr:uid="{00000000-0005-0000-0000-000092A00000}"/>
    <cellStyle name="Migliaia [0] 40 3 3" xfId="41327" xr:uid="{00000000-0005-0000-0000-000093A00000}"/>
    <cellStyle name="Migliaia [0] 40 4" xfId="17232" xr:uid="{00000000-0005-0000-0000-000094A00000}"/>
    <cellStyle name="Migliaia [0] 40 4 2" xfId="33348" xr:uid="{00000000-0005-0000-0000-000095A00000}"/>
    <cellStyle name="Migliaia [0] 40 4 3" xfId="48309" xr:uid="{00000000-0005-0000-0000-000096A00000}"/>
    <cellStyle name="Migliaia [0] 40 5" xfId="19330" xr:uid="{00000000-0005-0000-0000-000097A00000}"/>
    <cellStyle name="Migliaia [0] 40 6" xfId="34325" xr:uid="{00000000-0005-0000-0000-000098A00000}"/>
    <cellStyle name="Migliaia [0] 40 7" xfId="49265" xr:uid="{00000000-0005-0000-0000-000099A00000}"/>
    <cellStyle name="Migliaia [0] 40 8" xfId="49670" xr:uid="{00000000-0005-0000-0000-00009AA00000}"/>
    <cellStyle name="Migliaia [0] 40 9" xfId="50076" xr:uid="{00000000-0005-0000-0000-00009BA00000}"/>
    <cellStyle name="Migliaia [0] 41" xfId="346" xr:uid="{00000000-0005-0000-0000-00009CA00000}"/>
    <cellStyle name="Migliaia [0] 41 10" xfId="50485" xr:uid="{00000000-0005-0000-0000-00009DA00000}"/>
    <cellStyle name="Migliaia [0] 41 11" xfId="50927" xr:uid="{00000000-0005-0000-0000-00009EA00000}"/>
    <cellStyle name="Migliaia [0] 41 12" xfId="1609" xr:uid="{00000000-0005-0000-0000-00009FA00000}"/>
    <cellStyle name="Migliaia [0] 41 2" xfId="9679" xr:uid="{00000000-0005-0000-0000-0000A0A00000}"/>
    <cellStyle name="Migliaia [0] 41 2 2" xfId="18235" xr:uid="{00000000-0005-0000-0000-0000A1A00000}"/>
    <cellStyle name="Migliaia [0] 41 2 2 2" xfId="33895" xr:uid="{00000000-0005-0000-0000-0000A2A00000}"/>
    <cellStyle name="Migliaia [0] 41 2 2 3" xfId="48856" xr:uid="{00000000-0005-0000-0000-0000A3A00000}"/>
    <cellStyle name="Migliaia [0] 41 3" xfId="10024" xr:uid="{00000000-0005-0000-0000-0000A4A00000}"/>
    <cellStyle name="Migliaia [0] 41 3 2" xfId="26350" xr:uid="{00000000-0005-0000-0000-0000A5A00000}"/>
    <cellStyle name="Migliaia [0] 41 3 3" xfId="41328" xr:uid="{00000000-0005-0000-0000-0000A6A00000}"/>
    <cellStyle name="Migliaia [0] 41 4" xfId="17233" xr:uid="{00000000-0005-0000-0000-0000A7A00000}"/>
    <cellStyle name="Migliaia [0] 41 4 2" xfId="33349" xr:uid="{00000000-0005-0000-0000-0000A8A00000}"/>
    <cellStyle name="Migliaia [0] 41 4 3" xfId="48310" xr:uid="{00000000-0005-0000-0000-0000A9A00000}"/>
    <cellStyle name="Migliaia [0] 41 5" xfId="19331" xr:uid="{00000000-0005-0000-0000-0000AAA00000}"/>
    <cellStyle name="Migliaia [0] 41 6" xfId="34326" xr:uid="{00000000-0005-0000-0000-0000ABA00000}"/>
    <cellStyle name="Migliaia [0] 41 7" xfId="49266" xr:uid="{00000000-0005-0000-0000-0000ACA00000}"/>
    <cellStyle name="Migliaia [0] 41 8" xfId="49671" xr:uid="{00000000-0005-0000-0000-0000ADA00000}"/>
    <cellStyle name="Migliaia [0] 41 9" xfId="50077" xr:uid="{00000000-0005-0000-0000-0000AEA00000}"/>
    <cellStyle name="Migliaia [0] 42" xfId="347" xr:uid="{00000000-0005-0000-0000-0000AFA00000}"/>
    <cellStyle name="Migliaia [0] 42 10" xfId="50486" xr:uid="{00000000-0005-0000-0000-0000B0A00000}"/>
    <cellStyle name="Migliaia [0] 42 11" xfId="50928" xr:uid="{00000000-0005-0000-0000-0000B1A00000}"/>
    <cellStyle name="Migliaia [0] 42 12" xfId="1610" xr:uid="{00000000-0005-0000-0000-0000B2A00000}"/>
    <cellStyle name="Migliaia [0] 42 2" xfId="9680" xr:uid="{00000000-0005-0000-0000-0000B3A00000}"/>
    <cellStyle name="Migliaia [0] 42 2 2" xfId="18236" xr:uid="{00000000-0005-0000-0000-0000B4A00000}"/>
    <cellStyle name="Migliaia [0] 42 2 2 2" xfId="33896" xr:uid="{00000000-0005-0000-0000-0000B5A00000}"/>
    <cellStyle name="Migliaia [0] 42 2 2 3" xfId="48857" xr:uid="{00000000-0005-0000-0000-0000B6A00000}"/>
    <cellStyle name="Migliaia [0] 42 3" xfId="10025" xr:uid="{00000000-0005-0000-0000-0000B7A00000}"/>
    <cellStyle name="Migliaia [0] 42 3 2" xfId="26351" xr:uid="{00000000-0005-0000-0000-0000B8A00000}"/>
    <cellStyle name="Migliaia [0] 42 3 3" xfId="41329" xr:uid="{00000000-0005-0000-0000-0000B9A00000}"/>
    <cellStyle name="Migliaia [0] 42 4" xfId="17234" xr:uid="{00000000-0005-0000-0000-0000BAA00000}"/>
    <cellStyle name="Migliaia [0] 42 4 2" xfId="33350" xr:uid="{00000000-0005-0000-0000-0000BBA00000}"/>
    <cellStyle name="Migliaia [0] 42 4 3" xfId="48311" xr:uid="{00000000-0005-0000-0000-0000BCA00000}"/>
    <cellStyle name="Migliaia [0] 42 5" xfId="19332" xr:uid="{00000000-0005-0000-0000-0000BDA00000}"/>
    <cellStyle name="Migliaia [0] 42 6" xfId="34327" xr:uid="{00000000-0005-0000-0000-0000BEA00000}"/>
    <cellStyle name="Migliaia [0] 42 7" xfId="49267" xr:uid="{00000000-0005-0000-0000-0000BFA00000}"/>
    <cellStyle name="Migliaia [0] 42 8" xfId="49672" xr:uid="{00000000-0005-0000-0000-0000C0A00000}"/>
    <cellStyle name="Migliaia [0] 42 9" xfId="50078" xr:uid="{00000000-0005-0000-0000-0000C1A00000}"/>
    <cellStyle name="Migliaia [0] 43" xfId="348" xr:uid="{00000000-0005-0000-0000-0000C2A00000}"/>
    <cellStyle name="Migliaia [0] 43 10" xfId="50487" xr:uid="{00000000-0005-0000-0000-0000C3A00000}"/>
    <cellStyle name="Migliaia [0] 43 11" xfId="50929" xr:uid="{00000000-0005-0000-0000-0000C4A00000}"/>
    <cellStyle name="Migliaia [0] 43 12" xfId="1611" xr:uid="{00000000-0005-0000-0000-0000C5A00000}"/>
    <cellStyle name="Migliaia [0] 43 2" xfId="9681" xr:uid="{00000000-0005-0000-0000-0000C6A00000}"/>
    <cellStyle name="Migliaia [0] 43 2 2" xfId="18237" xr:uid="{00000000-0005-0000-0000-0000C7A00000}"/>
    <cellStyle name="Migliaia [0] 43 2 2 2" xfId="33897" xr:uid="{00000000-0005-0000-0000-0000C8A00000}"/>
    <cellStyle name="Migliaia [0] 43 2 2 3" xfId="48858" xr:uid="{00000000-0005-0000-0000-0000C9A00000}"/>
    <cellStyle name="Migliaia [0] 43 3" xfId="10026" xr:uid="{00000000-0005-0000-0000-0000CAA00000}"/>
    <cellStyle name="Migliaia [0] 43 3 2" xfId="26352" xr:uid="{00000000-0005-0000-0000-0000CBA00000}"/>
    <cellStyle name="Migliaia [0] 43 3 3" xfId="41330" xr:uid="{00000000-0005-0000-0000-0000CCA00000}"/>
    <cellStyle name="Migliaia [0] 43 4" xfId="17235" xr:uid="{00000000-0005-0000-0000-0000CDA00000}"/>
    <cellStyle name="Migliaia [0] 43 4 2" xfId="33351" xr:uid="{00000000-0005-0000-0000-0000CEA00000}"/>
    <cellStyle name="Migliaia [0] 43 4 3" xfId="48312" xr:uid="{00000000-0005-0000-0000-0000CFA00000}"/>
    <cellStyle name="Migliaia [0] 43 5" xfId="19333" xr:uid="{00000000-0005-0000-0000-0000D0A00000}"/>
    <cellStyle name="Migliaia [0] 43 6" xfId="34328" xr:uid="{00000000-0005-0000-0000-0000D1A00000}"/>
    <cellStyle name="Migliaia [0] 43 7" xfId="49268" xr:uid="{00000000-0005-0000-0000-0000D2A00000}"/>
    <cellStyle name="Migliaia [0] 43 8" xfId="49673" xr:uid="{00000000-0005-0000-0000-0000D3A00000}"/>
    <cellStyle name="Migliaia [0] 43 9" xfId="50079" xr:uid="{00000000-0005-0000-0000-0000D4A00000}"/>
    <cellStyle name="Migliaia [0] 44" xfId="349" xr:uid="{00000000-0005-0000-0000-0000D5A00000}"/>
    <cellStyle name="Migliaia [0] 44 10" xfId="50488" xr:uid="{00000000-0005-0000-0000-0000D6A00000}"/>
    <cellStyle name="Migliaia [0] 44 11" xfId="50930" xr:uid="{00000000-0005-0000-0000-0000D7A00000}"/>
    <cellStyle name="Migliaia [0] 44 12" xfId="1612" xr:uid="{00000000-0005-0000-0000-0000D8A00000}"/>
    <cellStyle name="Migliaia [0] 44 2" xfId="9682" xr:uid="{00000000-0005-0000-0000-0000D9A00000}"/>
    <cellStyle name="Migliaia [0] 44 2 2" xfId="18238" xr:uid="{00000000-0005-0000-0000-0000DAA00000}"/>
    <cellStyle name="Migliaia [0] 44 2 2 2" xfId="33898" xr:uid="{00000000-0005-0000-0000-0000DBA00000}"/>
    <cellStyle name="Migliaia [0] 44 2 2 3" xfId="48859" xr:uid="{00000000-0005-0000-0000-0000DCA00000}"/>
    <cellStyle name="Migliaia [0] 44 3" xfId="10027" xr:uid="{00000000-0005-0000-0000-0000DDA00000}"/>
    <cellStyle name="Migliaia [0] 44 3 2" xfId="26353" xr:uid="{00000000-0005-0000-0000-0000DEA00000}"/>
    <cellStyle name="Migliaia [0] 44 3 3" xfId="41331" xr:uid="{00000000-0005-0000-0000-0000DFA00000}"/>
    <cellStyle name="Migliaia [0] 44 4" xfId="17236" xr:uid="{00000000-0005-0000-0000-0000E0A00000}"/>
    <cellStyle name="Migliaia [0] 44 4 2" xfId="33352" xr:uid="{00000000-0005-0000-0000-0000E1A00000}"/>
    <cellStyle name="Migliaia [0] 44 4 3" xfId="48313" xr:uid="{00000000-0005-0000-0000-0000E2A00000}"/>
    <cellStyle name="Migliaia [0] 44 5" xfId="19334" xr:uid="{00000000-0005-0000-0000-0000E3A00000}"/>
    <cellStyle name="Migliaia [0] 44 6" xfId="34329" xr:uid="{00000000-0005-0000-0000-0000E4A00000}"/>
    <cellStyle name="Migliaia [0] 44 7" xfId="49269" xr:uid="{00000000-0005-0000-0000-0000E5A00000}"/>
    <cellStyle name="Migliaia [0] 44 8" xfId="49674" xr:uid="{00000000-0005-0000-0000-0000E6A00000}"/>
    <cellStyle name="Migliaia [0] 44 9" xfId="50080" xr:uid="{00000000-0005-0000-0000-0000E7A00000}"/>
    <cellStyle name="Migliaia [0] 45" xfId="350" xr:uid="{00000000-0005-0000-0000-0000E8A00000}"/>
    <cellStyle name="Migliaia [0] 45 10" xfId="50489" xr:uid="{00000000-0005-0000-0000-0000E9A00000}"/>
    <cellStyle name="Migliaia [0] 45 11" xfId="50931" xr:uid="{00000000-0005-0000-0000-0000EAA00000}"/>
    <cellStyle name="Migliaia [0] 45 12" xfId="1613" xr:uid="{00000000-0005-0000-0000-0000EBA00000}"/>
    <cellStyle name="Migliaia [0] 45 2" xfId="9683" xr:uid="{00000000-0005-0000-0000-0000ECA00000}"/>
    <cellStyle name="Migliaia [0] 45 2 2" xfId="18239" xr:uid="{00000000-0005-0000-0000-0000EDA00000}"/>
    <cellStyle name="Migliaia [0] 45 2 2 2" xfId="33899" xr:uid="{00000000-0005-0000-0000-0000EEA00000}"/>
    <cellStyle name="Migliaia [0] 45 2 2 3" xfId="48860" xr:uid="{00000000-0005-0000-0000-0000EFA00000}"/>
    <cellStyle name="Migliaia [0] 45 3" xfId="10028" xr:uid="{00000000-0005-0000-0000-0000F0A00000}"/>
    <cellStyle name="Migliaia [0] 45 3 2" xfId="26354" xr:uid="{00000000-0005-0000-0000-0000F1A00000}"/>
    <cellStyle name="Migliaia [0] 45 3 3" xfId="41332" xr:uid="{00000000-0005-0000-0000-0000F2A00000}"/>
    <cellStyle name="Migliaia [0] 45 4" xfId="17237" xr:uid="{00000000-0005-0000-0000-0000F3A00000}"/>
    <cellStyle name="Migliaia [0] 45 4 2" xfId="33353" xr:uid="{00000000-0005-0000-0000-0000F4A00000}"/>
    <cellStyle name="Migliaia [0] 45 4 3" xfId="48314" xr:uid="{00000000-0005-0000-0000-0000F5A00000}"/>
    <cellStyle name="Migliaia [0] 45 5" xfId="19335" xr:uid="{00000000-0005-0000-0000-0000F6A00000}"/>
    <cellStyle name="Migliaia [0] 45 6" xfId="34330" xr:uid="{00000000-0005-0000-0000-0000F7A00000}"/>
    <cellStyle name="Migliaia [0] 45 7" xfId="49270" xr:uid="{00000000-0005-0000-0000-0000F8A00000}"/>
    <cellStyle name="Migliaia [0] 45 8" xfId="49675" xr:uid="{00000000-0005-0000-0000-0000F9A00000}"/>
    <cellStyle name="Migliaia [0] 45 9" xfId="50081" xr:uid="{00000000-0005-0000-0000-0000FAA00000}"/>
    <cellStyle name="Migliaia [0] 46" xfId="351" xr:uid="{00000000-0005-0000-0000-0000FBA00000}"/>
    <cellStyle name="Migliaia [0] 46 10" xfId="50490" xr:uid="{00000000-0005-0000-0000-0000FCA00000}"/>
    <cellStyle name="Migliaia [0] 46 11" xfId="50932" xr:uid="{00000000-0005-0000-0000-0000FDA00000}"/>
    <cellStyle name="Migliaia [0] 46 12" xfId="1614" xr:uid="{00000000-0005-0000-0000-0000FEA00000}"/>
    <cellStyle name="Migliaia [0] 46 2" xfId="9684" xr:uid="{00000000-0005-0000-0000-0000FFA00000}"/>
    <cellStyle name="Migliaia [0] 46 2 2" xfId="18240" xr:uid="{00000000-0005-0000-0000-000000A10000}"/>
    <cellStyle name="Migliaia [0] 46 2 2 2" xfId="33900" xr:uid="{00000000-0005-0000-0000-000001A10000}"/>
    <cellStyle name="Migliaia [0] 46 2 2 3" xfId="48861" xr:uid="{00000000-0005-0000-0000-000002A10000}"/>
    <cellStyle name="Migliaia [0] 46 3" xfId="10029" xr:uid="{00000000-0005-0000-0000-000003A10000}"/>
    <cellStyle name="Migliaia [0] 46 3 2" xfId="26355" xr:uid="{00000000-0005-0000-0000-000004A10000}"/>
    <cellStyle name="Migliaia [0] 46 3 3" xfId="41333" xr:uid="{00000000-0005-0000-0000-000005A10000}"/>
    <cellStyle name="Migliaia [0] 46 4" xfId="17238" xr:uid="{00000000-0005-0000-0000-000006A10000}"/>
    <cellStyle name="Migliaia [0] 46 4 2" xfId="33354" xr:uid="{00000000-0005-0000-0000-000007A10000}"/>
    <cellStyle name="Migliaia [0] 46 4 3" xfId="48315" xr:uid="{00000000-0005-0000-0000-000008A10000}"/>
    <cellStyle name="Migliaia [0] 46 5" xfId="19336" xr:uid="{00000000-0005-0000-0000-000009A10000}"/>
    <cellStyle name="Migliaia [0] 46 6" xfId="34331" xr:uid="{00000000-0005-0000-0000-00000AA10000}"/>
    <cellStyle name="Migliaia [0] 46 7" xfId="49271" xr:uid="{00000000-0005-0000-0000-00000BA10000}"/>
    <cellStyle name="Migliaia [0] 46 8" xfId="49676" xr:uid="{00000000-0005-0000-0000-00000CA10000}"/>
    <cellStyle name="Migliaia [0] 46 9" xfId="50082" xr:uid="{00000000-0005-0000-0000-00000DA10000}"/>
    <cellStyle name="Migliaia [0] 47" xfId="352" xr:uid="{00000000-0005-0000-0000-00000EA10000}"/>
    <cellStyle name="Migliaia [0] 47 10" xfId="50491" xr:uid="{00000000-0005-0000-0000-00000FA10000}"/>
    <cellStyle name="Migliaia [0] 47 11" xfId="50933" xr:uid="{00000000-0005-0000-0000-000010A10000}"/>
    <cellStyle name="Migliaia [0] 47 12" xfId="1615" xr:uid="{00000000-0005-0000-0000-000011A10000}"/>
    <cellStyle name="Migliaia [0] 47 2" xfId="9685" xr:uid="{00000000-0005-0000-0000-000012A10000}"/>
    <cellStyle name="Migliaia [0] 47 2 2" xfId="18241" xr:uid="{00000000-0005-0000-0000-000013A10000}"/>
    <cellStyle name="Migliaia [0] 47 2 2 2" xfId="33901" xr:uid="{00000000-0005-0000-0000-000014A10000}"/>
    <cellStyle name="Migliaia [0] 47 2 2 3" xfId="48862" xr:uid="{00000000-0005-0000-0000-000015A10000}"/>
    <cellStyle name="Migliaia [0] 47 3" xfId="10030" xr:uid="{00000000-0005-0000-0000-000016A10000}"/>
    <cellStyle name="Migliaia [0] 47 3 2" xfId="26356" xr:uid="{00000000-0005-0000-0000-000017A10000}"/>
    <cellStyle name="Migliaia [0] 47 3 3" xfId="41334" xr:uid="{00000000-0005-0000-0000-000018A10000}"/>
    <cellStyle name="Migliaia [0] 47 4" xfId="17239" xr:uid="{00000000-0005-0000-0000-000019A10000}"/>
    <cellStyle name="Migliaia [0] 47 4 2" xfId="33355" xr:uid="{00000000-0005-0000-0000-00001AA10000}"/>
    <cellStyle name="Migliaia [0] 47 4 3" xfId="48316" xr:uid="{00000000-0005-0000-0000-00001BA10000}"/>
    <cellStyle name="Migliaia [0] 47 5" xfId="19337" xr:uid="{00000000-0005-0000-0000-00001CA10000}"/>
    <cellStyle name="Migliaia [0] 47 6" xfId="34332" xr:uid="{00000000-0005-0000-0000-00001DA10000}"/>
    <cellStyle name="Migliaia [0] 47 7" xfId="49272" xr:uid="{00000000-0005-0000-0000-00001EA10000}"/>
    <cellStyle name="Migliaia [0] 47 8" xfId="49677" xr:uid="{00000000-0005-0000-0000-00001FA10000}"/>
    <cellStyle name="Migliaia [0] 47 9" xfId="50083" xr:uid="{00000000-0005-0000-0000-000020A10000}"/>
    <cellStyle name="Migliaia [0] 48" xfId="353" xr:uid="{00000000-0005-0000-0000-000021A10000}"/>
    <cellStyle name="Migliaia [0] 48 10" xfId="50492" xr:uid="{00000000-0005-0000-0000-000022A10000}"/>
    <cellStyle name="Migliaia [0] 48 11" xfId="50934" xr:uid="{00000000-0005-0000-0000-000023A10000}"/>
    <cellStyle name="Migliaia [0] 48 12" xfId="1616" xr:uid="{00000000-0005-0000-0000-000024A10000}"/>
    <cellStyle name="Migliaia [0] 48 2" xfId="9686" xr:uid="{00000000-0005-0000-0000-000025A10000}"/>
    <cellStyle name="Migliaia [0] 48 2 2" xfId="18242" xr:uid="{00000000-0005-0000-0000-000026A10000}"/>
    <cellStyle name="Migliaia [0] 48 2 2 2" xfId="33902" xr:uid="{00000000-0005-0000-0000-000027A10000}"/>
    <cellStyle name="Migliaia [0] 48 2 2 3" xfId="48863" xr:uid="{00000000-0005-0000-0000-000028A10000}"/>
    <cellStyle name="Migliaia [0] 48 3" xfId="10031" xr:uid="{00000000-0005-0000-0000-000029A10000}"/>
    <cellStyle name="Migliaia [0] 48 3 2" xfId="26357" xr:uid="{00000000-0005-0000-0000-00002AA10000}"/>
    <cellStyle name="Migliaia [0] 48 3 3" xfId="41335" xr:uid="{00000000-0005-0000-0000-00002BA10000}"/>
    <cellStyle name="Migliaia [0] 48 4" xfId="17240" xr:uid="{00000000-0005-0000-0000-00002CA10000}"/>
    <cellStyle name="Migliaia [0] 48 4 2" xfId="33356" xr:uid="{00000000-0005-0000-0000-00002DA10000}"/>
    <cellStyle name="Migliaia [0] 48 4 3" xfId="48317" xr:uid="{00000000-0005-0000-0000-00002EA10000}"/>
    <cellStyle name="Migliaia [0] 48 5" xfId="19338" xr:uid="{00000000-0005-0000-0000-00002FA10000}"/>
    <cellStyle name="Migliaia [0] 48 6" xfId="34333" xr:uid="{00000000-0005-0000-0000-000030A10000}"/>
    <cellStyle name="Migliaia [0] 48 7" xfId="49273" xr:uid="{00000000-0005-0000-0000-000031A10000}"/>
    <cellStyle name="Migliaia [0] 48 8" xfId="49678" xr:uid="{00000000-0005-0000-0000-000032A10000}"/>
    <cellStyle name="Migliaia [0] 48 9" xfId="50084" xr:uid="{00000000-0005-0000-0000-000033A10000}"/>
    <cellStyle name="Migliaia [0] 49" xfId="354" xr:uid="{00000000-0005-0000-0000-000034A10000}"/>
    <cellStyle name="Migliaia [0] 49 10" xfId="50493" xr:uid="{00000000-0005-0000-0000-000035A10000}"/>
    <cellStyle name="Migliaia [0] 49 11" xfId="50935" xr:uid="{00000000-0005-0000-0000-000036A10000}"/>
    <cellStyle name="Migliaia [0] 49 12" xfId="1617" xr:uid="{00000000-0005-0000-0000-000037A10000}"/>
    <cellStyle name="Migliaia [0] 49 2" xfId="9687" xr:uid="{00000000-0005-0000-0000-000038A10000}"/>
    <cellStyle name="Migliaia [0] 49 2 2" xfId="18243" xr:uid="{00000000-0005-0000-0000-000039A10000}"/>
    <cellStyle name="Migliaia [0] 49 2 2 2" xfId="33903" xr:uid="{00000000-0005-0000-0000-00003AA10000}"/>
    <cellStyle name="Migliaia [0] 49 2 2 3" xfId="48864" xr:uid="{00000000-0005-0000-0000-00003BA10000}"/>
    <cellStyle name="Migliaia [0] 49 3" xfId="10032" xr:uid="{00000000-0005-0000-0000-00003CA10000}"/>
    <cellStyle name="Migliaia [0] 49 3 2" xfId="26358" xr:uid="{00000000-0005-0000-0000-00003DA10000}"/>
    <cellStyle name="Migliaia [0] 49 3 3" xfId="41336" xr:uid="{00000000-0005-0000-0000-00003EA10000}"/>
    <cellStyle name="Migliaia [0] 49 4" xfId="17241" xr:uid="{00000000-0005-0000-0000-00003FA10000}"/>
    <cellStyle name="Migliaia [0] 49 4 2" xfId="33357" xr:uid="{00000000-0005-0000-0000-000040A10000}"/>
    <cellStyle name="Migliaia [0] 49 4 3" xfId="48318" xr:uid="{00000000-0005-0000-0000-000041A10000}"/>
    <cellStyle name="Migliaia [0] 49 5" xfId="19339" xr:uid="{00000000-0005-0000-0000-000042A10000}"/>
    <cellStyle name="Migliaia [0] 49 6" xfId="34334" xr:uid="{00000000-0005-0000-0000-000043A10000}"/>
    <cellStyle name="Migliaia [0] 49 7" xfId="49274" xr:uid="{00000000-0005-0000-0000-000044A10000}"/>
    <cellStyle name="Migliaia [0] 49 8" xfId="49679" xr:uid="{00000000-0005-0000-0000-000045A10000}"/>
    <cellStyle name="Migliaia [0] 49 9" xfId="50085" xr:uid="{00000000-0005-0000-0000-000046A10000}"/>
    <cellStyle name="Migliaia [0] 5" xfId="355" xr:uid="{00000000-0005-0000-0000-000047A10000}"/>
    <cellStyle name="Migliaia [0] 5 10" xfId="50494" xr:uid="{00000000-0005-0000-0000-000048A10000}"/>
    <cellStyle name="Migliaia [0] 5 11" xfId="50936" xr:uid="{00000000-0005-0000-0000-000049A10000}"/>
    <cellStyle name="Migliaia [0] 5 12" xfId="1618" xr:uid="{00000000-0005-0000-0000-00004AA10000}"/>
    <cellStyle name="Migliaia [0] 5 2" xfId="9688" xr:uid="{00000000-0005-0000-0000-00004BA10000}"/>
    <cellStyle name="Migliaia [0] 5 2 2" xfId="18244" xr:uid="{00000000-0005-0000-0000-00004CA10000}"/>
    <cellStyle name="Migliaia [0] 5 2 2 2" xfId="33904" xr:uid="{00000000-0005-0000-0000-00004DA10000}"/>
    <cellStyle name="Migliaia [0] 5 2 2 3" xfId="48865" xr:uid="{00000000-0005-0000-0000-00004EA10000}"/>
    <cellStyle name="Migliaia [0] 5 3" xfId="10033" xr:uid="{00000000-0005-0000-0000-00004FA10000}"/>
    <cellStyle name="Migliaia [0] 5 3 2" xfId="26359" xr:uid="{00000000-0005-0000-0000-000050A10000}"/>
    <cellStyle name="Migliaia [0] 5 3 3" xfId="41337" xr:uid="{00000000-0005-0000-0000-000051A10000}"/>
    <cellStyle name="Migliaia [0] 5 4" xfId="17242" xr:uid="{00000000-0005-0000-0000-000052A10000}"/>
    <cellStyle name="Migliaia [0] 5 4 2" xfId="33358" xr:uid="{00000000-0005-0000-0000-000053A10000}"/>
    <cellStyle name="Migliaia [0] 5 4 3" xfId="48319" xr:uid="{00000000-0005-0000-0000-000054A10000}"/>
    <cellStyle name="Migliaia [0] 5 5" xfId="19340" xr:uid="{00000000-0005-0000-0000-000055A10000}"/>
    <cellStyle name="Migliaia [0] 5 6" xfId="34335" xr:uid="{00000000-0005-0000-0000-000056A10000}"/>
    <cellStyle name="Migliaia [0] 5 7" xfId="49275" xr:uid="{00000000-0005-0000-0000-000057A10000}"/>
    <cellStyle name="Migliaia [0] 5 8" xfId="49680" xr:uid="{00000000-0005-0000-0000-000058A10000}"/>
    <cellStyle name="Migliaia [0] 5 9" xfId="50086" xr:uid="{00000000-0005-0000-0000-000059A10000}"/>
    <cellStyle name="Migliaia [0] 50" xfId="356" xr:uid="{00000000-0005-0000-0000-00005AA10000}"/>
    <cellStyle name="Migliaia [0] 50 10" xfId="50495" xr:uid="{00000000-0005-0000-0000-00005BA10000}"/>
    <cellStyle name="Migliaia [0] 50 11" xfId="50937" xr:uid="{00000000-0005-0000-0000-00005CA10000}"/>
    <cellStyle name="Migliaia [0] 50 12" xfId="1619" xr:uid="{00000000-0005-0000-0000-00005DA10000}"/>
    <cellStyle name="Migliaia [0] 50 2" xfId="9689" xr:uid="{00000000-0005-0000-0000-00005EA10000}"/>
    <cellStyle name="Migliaia [0] 50 2 2" xfId="18245" xr:uid="{00000000-0005-0000-0000-00005FA10000}"/>
    <cellStyle name="Migliaia [0] 50 2 2 2" xfId="33905" xr:uid="{00000000-0005-0000-0000-000060A10000}"/>
    <cellStyle name="Migliaia [0] 50 2 2 3" xfId="48866" xr:uid="{00000000-0005-0000-0000-000061A10000}"/>
    <cellStyle name="Migliaia [0] 50 3" xfId="10034" xr:uid="{00000000-0005-0000-0000-000062A10000}"/>
    <cellStyle name="Migliaia [0] 50 3 2" xfId="26360" xr:uid="{00000000-0005-0000-0000-000063A10000}"/>
    <cellStyle name="Migliaia [0] 50 3 3" xfId="41338" xr:uid="{00000000-0005-0000-0000-000064A10000}"/>
    <cellStyle name="Migliaia [0] 50 4" xfId="17243" xr:uid="{00000000-0005-0000-0000-000065A10000}"/>
    <cellStyle name="Migliaia [0] 50 4 2" xfId="33359" xr:uid="{00000000-0005-0000-0000-000066A10000}"/>
    <cellStyle name="Migliaia [0] 50 4 3" xfId="48320" xr:uid="{00000000-0005-0000-0000-000067A10000}"/>
    <cellStyle name="Migliaia [0] 50 5" xfId="19341" xr:uid="{00000000-0005-0000-0000-000068A10000}"/>
    <cellStyle name="Migliaia [0] 50 6" xfId="34336" xr:uid="{00000000-0005-0000-0000-000069A10000}"/>
    <cellStyle name="Migliaia [0] 50 7" xfId="49276" xr:uid="{00000000-0005-0000-0000-00006AA10000}"/>
    <cellStyle name="Migliaia [0] 50 8" xfId="49681" xr:uid="{00000000-0005-0000-0000-00006BA10000}"/>
    <cellStyle name="Migliaia [0] 50 9" xfId="50087" xr:uid="{00000000-0005-0000-0000-00006CA10000}"/>
    <cellStyle name="Migliaia [0] 51" xfId="357" xr:uid="{00000000-0005-0000-0000-00006DA10000}"/>
    <cellStyle name="Migliaia [0] 51 10" xfId="50496" xr:uid="{00000000-0005-0000-0000-00006EA10000}"/>
    <cellStyle name="Migliaia [0] 51 11" xfId="50938" xr:uid="{00000000-0005-0000-0000-00006FA10000}"/>
    <cellStyle name="Migliaia [0] 51 12" xfId="1620" xr:uid="{00000000-0005-0000-0000-000070A10000}"/>
    <cellStyle name="Migliaia [0] 51 2" xfId="9690" xr:uid="{00000000-0005-0000-0000-000071A10000}"/>
    <cellStyle name="Migliaia [0] 51 2 2" xfId="18246" xr:uid="{00000000-0005-0000-0000-000072A10000}"/>
    <cellStyle name="Migliaia [0] 51 2 2 2" xfId="33906" xr:uid="{00000000-0005-0000-0000-000073A10000}"/>
    <cellStyle name="Migliaia [0] 51 2 2 3" xfId="48867" xr:uid="{00000000-0005-0000-0000-000074A10000}"/>
    <cellStyle name="Migliaia [0] 51 3" xfId="10035" xr:uid="{00000000-0005-0000-0000-000075A10000}"/>
    <cellStyle name="Migliaia [0] 51 3 2" xfId="26361" xr:uid="{00000000-0005-0000-0000-000076A10000}"/>
    <cellStyle name="Migliaia [0] 51 3 3" xfId="41339" xr:uid="{00000000-0005-0000-0000-000077A10000}"/>
    <cellStyle name="Migliaia [0] 51 4" xfId="17244" xr:uid="{00000000-0005-0000-0000-000078A10000}"/>
    <cellStyle name="Migliaia [0] 51 4 2" xfId="33360" xr:uid="{00000000-0005-0000-0000-000079A10000}"/>
    <cellStyle name="Migliaia [0] 51 4 3" xfId="48321" xr:uid="{00000000-0005-0000-0000-00007AA10000}"/>
    <cellStyle name="Migliaia [0] 51 5" xfId="19342" xr:uid="{00000000-0005-0000-0000-00007BA10000}"/>
    <cellStyle name="Migliaia [0] 51 6" xfId="34337" xr:uid="{00000000-0005-0000-0000-00007CA10000}"/>
    <cellStyle name="Migliaia [0] 51 7" xfId="49277" xr:uid="{00000000-0005-0000-0000-00007DA10000}"/>
    <cellStyle name="Migliaia [0] 51 8" xfId="49682" xr:uid="{00000000-0005-0000-0000-00007EA10000}"/>
    <cellStyle name="Migliaia [0] 51 9" xfId="50088" xr:uid="{00000000-0005-0000-0000-00007FA10000}"/>
    <cellStyle name="Migliaia [0] 52" xfId="358" xr:uid="{00000000-0005-0000-0000-000080A10000}"/>
    <cellStyle name="Migliaia [0] 52 10" xfId="50497" xr:uid="{00000000-0005-0000-0000-000081A10000}"/>
    <cellStyle name="Migliaia [0] 52 11" xfId="50939" xr:uid="{00000000-0005-0000-0000-000082A10000}"/>
    <cellStyle name="Migliaia [0] 52 12" xfId="1621" xr:uid="{00000000-0005-0000-0000-000083A10000}"/>
    <cellStyle name="Migliaia [0] 52 2" xfId="9691" xr:uid="{00000000-0005-0000-0000-000084A10000}"/>
    <cellStyle name="Migliaia [0] 52 2 2" xfId="18247" xr:uid="{00000000-0005-0000-0000-000085A10000}"/>
    <cellStyle name="Migliaia [0] 52 2 2 2" xfId="33907" xr:uid="{00000000-0005-0000-0000-000086A10000}"/>
    <cellStyle name="Migliaia [0] 52 2 2 3" xfId="48868" xr:uid="{00000000-0005-0000-0000-000087A10000}"/>
    <cellStyle name="Migliaia [0] 52 3" xfId="10036" xr:uid="{00000000-0005-0000-0000-000088A10000}"/>
    <cellStyle name="Migliaia [0] 52 3 2" xfId="26362" xr:uid="{00000000-0005-0000-0000-000089A10000}"/>
    <cellStyle name="Migliaia [0] 52 3 3" xfId="41340" xr:uid="{00000000-0005-0000-0000-00008AA10000}"/>
    <cellStyle name="Migliaia [0] 52 4" xfId="17245" xr:uid="{00000000-0005-0000-0000-00008BA10000}"/>
    <cellStyle name="Migliaia [0] 52 4 2" xfId="33361" xr:uid="{00000000-0005-0000-0000-00008CA10000}"/>
    <cellStyle name="Migliaia [0] 52 4 3" xfId="48322" xr:uid="{00000000-0005-0000-0000-00008DA10000}"/>
    <cellStyle name="Migliaia [0] 52 5" xfId="19343" xr:uid="{00000000-0005-0000-0000-00008EA10000}"/>
    <cellStyle name="Migliaia [0] 52 6" xfId="34338" xr:uid="{00000000-0005-0000-0000-00008FA10000}"/>
    <cellStyle name="Migliaia [0] 52 7" xfId="49278" xr:uid="{00000000-0005-0000-0000-000090A10000}"/>
    <cellStyle name="Migliaia [0] 52 8" xfId="49683" xr:uid="{00000000-0005-0000-0000-000091A10000}"/>
    <cellStyle name="Migliaia [0] 52 9" xfId="50089" xr:uid="{00000000-0005-0000-0000-000092A10000}"/>
    <cellStyle name="Migliaia [0] 53" xfId="359" xr:uid="{00000000-0005-0000-0000-000093A10000}"/>
    <cellStyle name="Migliaia [0] 53 10" xfId="50498" xr:uid="{00000000-0005-0000-0000-000094A10000}"/>
    <cellStyle name="Migliaia [0] 53 11" xfId="50940" xr:uid="{00000000-0005-0000-0000-000095A10000}"/>
    <cellStyle name="Migliaia [0] 53 12" xfId="1622" xr:uid="{00000000-0005-0000-0000-000096A10000}"/>
    <cellStyle name="Migliaia [0] 53 2" xfId="9692" xr:uid="{00000000-0005-0000-0000-000097A10000}"/>
    <cellStyle name="Migliaia [0] 53 2 2" xfId="18248" xr:uid="{00000000-0005-0000-0000-000098A10000}"/>
    <cellStyle name="Migliaia [0] 53 2 2 2" xfId="33908" xr:uid="{00000000-0005-0000-0000-000099A10000}"/>
    <cellStyle name="Migliaia [0] 53 2 2 3" xfId="48869" xr:uid="{00000000-0005-0000-0000-00009AA10000}"/>
    <cellStyle name="Migliaia [0] 53 3" xfId="10037" xr:uid="{00000000-0005-0000-0000-00009BA10000}"/>
    <cellStyle name="Migliaia [0] 53 3 2" xfId="26363" xr:uid="{00000000-0005-0000-0000-00009CA10000}"/>
    <cellStyle name="Migliaia [0] 53 3 3" xfId="41341" xr:uid="{00000000-0005-0000-0000-00009DA10000}"/>
    <cellStyle name="Migliaia [0] 53 4" xfId="17246" xr:uid="{00000000-0005-0000-0000-00009EA10000}"/>
    <cellStyle name="Migliaia [0] 53 4 2" xfId="33362" xr:uid="{00000000-0005-0000-0000-00009FA10000}"/>
    <cellStyle name="Migliaia [0] 53 4 3" xfId="48323" xr:uid="{00000000-0005-0000-0000-0000A0A10000}"/>
    <cellStyle name="Migliaia [0] 53 5" xfId="19344" xr:uid="{00000000-0005-0000-0000-0000A1A10000}"/>
    <cellStyle name="Migliaia [0] 53 6" xfId="34339" xr:uid="{00000000-0005-0000-0000-0000A2A10000}"/>
    <cellStyle name="Migliaia [0] 53 7" xfId="49279" xr:uid="{00000000-0005-0000-0000-0000A3A10000}"/>
    <cellStyle name="Migliaia [0] 53 8" xfId="49684" xr:uid="{00000000-0005-0000-0000-0000A4A10000}"/>
    <cellStyle name="Migliaia [0] 53 9" xfId="50090" xr:uid="{00000000-0005-0000-0000-0000A5A10000}"/>
    <cellStyle name="Migliaia [0] 54" xfId="360" xr:uid="{00000000-0005-0000-0000-0000A6A10000}"/>
    <cellStyle name="Migliaia [0] 54 10" xfId="50499" xr:uid="{00000000-0005-0000-0000-0000A7A10000}"/>
    <cellStyle name="Migliaia [0] 54 11" xfId="50941" xr:uid="{00000000-0005-0000-0000-0000A8A10000}"/>
    <cellStyle name="Migliaia [0] 54 12" xfId="1623" xr:uid="{00000000-0005-0000-0000-0000A9A10000}"/>
    <cellStyle name="Migliaia [0] 54 2" xfId="9693" xr:uid="{00000000-0005-0000-0000-0000AAA10000}"/>
    <cellStyle name="Migliaia [0] 54 2 2" xfId="18249" xr:uid="{00000000-0005-0000-0000-0000ABA10000}"/>
    <cellStyle name="Migliaia [0] 54 2 2 2" xfId="33909" xr:uid="{00000000-0005-0000-0000-0000ACA10000}"/>
    <cellStyle name="Migliaia [0] 54 2 2 3" xfId="48870" xr:uid="{00000000-0005-0000-0000-0000ADA10000}"/>
    <cellStyle name="Migliaia [0] 54 3" xfId="10038" xr:uid="{00000000-0005-0000-0000-0000AEA10000}"/>
    <cellStyle name="Migliaia [0] 54 3 2" xfId="26364" xr:uid="{00000000-0005-0000-0000-0000AFA10000}"/>
    <cellStyle name="Migliaia [0] 54 3 3" xfId="41342" xr:uid="{00000000-0005-0000-0000-0000B0A10000}"/>
    <cellStyle name="Migliaia [0] 54 4" xfId="17247" xr:uid="{00000000-0005-0000-0000-0000B1A10000}"/>
    <cellStyle name="Migliaia [0] 54 4 2" xfId="33363" xr:uid="{00000000-0005-0000-0000-0000B2A10000}"/>
    <cellStyle name="Migliaia [0] 54 4 3" xfId="48324" xr:uid="{00000000-0005-0000-0000-0000B3A10000}"/>
    <cellStyle name="Migliaia [0] 54 5" xfId="19345" xr:uid="{00000000-0005-0000-0000-0000B4A10000}"/>
    <cellStyle name="Migliaia [0] 54 6" xfId="34340" xr:uid="{00000000-0005-0000-0000-0000B5A10000}"/>
    <cellStyle name="Migliaia [0] 54 7" xfId="49280" xr:uid="{00000000-0005-0000-0000-0000B6A10000}"/>
    <cellStyle name="Migliaia [0] 54 8" xfId="49685" xr:uid="{00000000-0005-0000-0000-0000B7A10000}"/>
    <cellStyle name="Migliaia [0] 54 9" xfId="50091" xr:uid="{00000000-0005-0000-0000-0000B8A10000}"/>
    <cellStyle name="Migliaia [0] 55" xfId="361" xr:uid="{00000000-0005-0000-0000-0000B9A10000}"/>
    <cellStyle name="Migliaia [0] 55 10" xfId="50500" xr:uid="{00000000-0005-0000-0000-0000BAA10000}"/>
    <cellStyle name="Migliaia [0] 55 11" xfId="50942" xr:uid="{00000000-0005-0000-0000-0000BBA10000}"/>
    <cellStyle name="Migliaia [0] 55 12" xfId="1624" xr:uid="{00000000-0005-0000-0000-0000BCA10000}"/>
    <cellStyle name="Migliaia [0] 55 2" xfId="9694" xr:uid="{00000000-0005-0000-0000-0000BDA10000}"/>
    <cellStyle name="Migliaia [0] 55 2 2" xfId="18250" xr:uid="{00000000-0005-0000-0000-0000BEA10000}"/>
    <cellStyle name="Migliaia [0] 55 2 2 2" xfId="33910" xr:uid="{00000000-0005-0000-0000-0000BFA10000}"/>
    <cellStyle name="Migliaia [0] 55 2 2 3" xfId="48871" xr:uid="{00000000-0005-0000-0000-0000C0A10000}"/>
    <cellStyle name="Migliaia [0] 55 3" xfId="10039" xr:uid="{00000000-0005-0000-0000-0000C1A10000}"/>
    <cellStyle name="Migliaia [0] 55 3 2" xfId="26365" xr:uid="{00000000-0005-0000-0000-0000C2A10000}"/>
    <cellStyle name="Migliaia [0] 55 3 3" xfId="41343" xr:uid="{00000000-0005-0000-0000-0000C3A10000}"/>
    <cellStyle name="Migliaia [0] 55 4" xfId="17248" xr:uid="{00000000-0005-0000-0000-0000C4A10000}"/>
    <cellStyle name="Migliaia [0] 55 4 2" xfId="33364" xr:uid="{00000000-0005-0000-0000-0000C5A10000}"/>
    <cellStyle name="Migliaia [0] 55 4 3" xfId="48325" xr:uid="{00000000-0005-0000-0000-0000C6A10000}"/>
    <cellStyle name="Migliaia [0] 55 5" xfId="19346" xr:uid="{00000000-0005-0000-0000-0000C7A10000}"/>
    <cellStyle name="Migliaia [0] 55 6" xfId="34341" xr:uid="{00000000-0005-0000-0000-0000C8A10000}"/>
    <cellStyle name="Migliaia [0] 55 7" xfId="49281" xr:uid="{00000000-0005-0000-0000-0000C9A10000}"/>
    <cellStyle name="Migliaia [0] 55 8" xfId="49686" xr:uid="{00000000-0005-0000-0000-0000CAA10000}"/>
    <cellStyle name="Migliaia [0] 55 9" xfId="50092" xr:uid="{00000000-0005-0000-0000-0000CBA10000}"/>
    <cellStyle name="Migliaia [0] 56" xfId="362" xr:uid="{00000000-0005-0000-0000-0000CCA10000}"/>
    <cellStyle name="Migliaia [0] 56 10" xfId="50501" xr:uid="{00000000-0005-0000-0000-0000CDA10000}"/>
    <cellStyle name="Migliaia [0] 56 11" xfId="50943" xr:uid="{00000000-0005-0000-0000-0000CEA10000}"/>
    <cellStyle name="Migliaia [0] 56 12" xfId="1625" xr:uid="{00000000-0005-0000-0000-0000CFA10000}"/>
    <cellStyle name="Migliaia [0] 56 2" xfId="9695" xr:uid="{00000000-0005-0000-0000-0000D0A10000}"/>
    <cellStyle name="Migliaia [0] 56 2 2" xfId="18251" xr:uid="{00000000-0005-0000-0000-0000D1A10000}"/>
    <cellStyle name="Migliaia [0] 56 2 2 2" xfId="33911" xr:uid="{00000000-0005-0000-0000-0000D2A10000}"/>
    <cellStyle name="Migliaia [0] 56 2 2 3" xfId="48872" xr:uid="{00000000-0005-0000-0000-0000D3A10000}"/>
    <cellStyle name="Migliaia [0] 56 3" xfId="10040" xr:uid="{00000000-0005-0000-0000-0000D4A10000}"/>
    <cellStyle name="Migliaia [0] 56 3 2" xfId="26366" xr:uid="{00000000-0005-0000-0000-0000D5A10000}"/>
    <cellStyle name="Migliaia [0] 56 3 3" xfId="41344" xr:uid="{00000000-0005-0000-0000-0000D6A10000}"/>
    <cellStyle name="Migliaia [0] 56 4" xfId="17249" xr:uid="{00000000-0005-0000-0000-0000D7A10000}"/>
    <cellStyle name="Migliaia [0] 56 4 2" xfId="33365" xr:uid="{00000000-0005-0000-0000-0000D8A10000}"/>
    <cellStyle name="Migliaia [0] 56 4 3" xfId="48326" xr:uid="{00000000-0005-0000-0000-0000D9A10000}"/>
    <cellStyle name="Migliaia [0] 56 5" xfId="19347" xr:uid="{00000000-0005-0000-0000-0000DAA10000}"/>
    <cellStyle name="Migliaia [0] 56 6" xfId="34342" xr:uid="{00000000-0005-0000-0000-0000DBA10000}"/>
    <cellStyle name="Migliaia [0] 56 7" xfId="49282" xr:uid="{00000000-0005-0000-0000-0000DCA10000}"/>
    <cellStyle name="Migliaia [0] 56 8" xfId="49687" xr:uid="{00000000-0005-0000-0000-0000DDA10000}"/>
    <cellStyle name="Migliaia [0] 56 9" xfId="50093" xr:uid="{00000000-0005-0000-0000-0000DEA10000}"/>
    <cellStyle name="Migliaia [0] 57" xfId="363" xr:uid="{00000000-0005-0000-0000-0000DFA10000}"/>
    <cellStyle name="Migliaia [0] 57 10" xfId="50502" xr:uid="{00000000-0005-0000-0000-0000E0A10000}"/>
    <cellStyle name="Migliaia [0] 57 11" xfId="50944" xr:uid="{00000000-0005-0000-0000-0000E1A10000}"/>
    <cellStyle name="Migliaia [0] 57 12" xfId="1626" xr:uid="{00000000-0005-0000-0000-0000E2A10000}"/>
    <cellStyle name="Migliaia [0] 57 2" xfId="9696" xr:uid="{00000000-0005-0000-0000-0000E3A10000}"/>
    <cellStyle name="Migliaia [0] 57 2 2" xfId="18252" xr:uid="{00000000-0005-0000-0000-0000E4A10000}"/>
    <cellStyle name="Migliaia [0] 57 2 2 2" xfId="33912" xr:uid="{00000000-0005-0000-0000-0000E5A10000}"/>
    <cellStyle name="Migliaia [0] 57 2 2 3" xfId="48873" xr:uid="{00000000-0005-0000-0000-0000E6A10000}"/>
    <cellStyle name="Migliaia [0] 57 3" xfId="10041" xr:uid="{00000000-0005-0000-0000-0000E7A10000}"/>
    <cellStyle name="Migliaia [0] 57 3 2" xfId="26367" xr:uid="{00000000-0005-0000-0000-0000E8A10000}"/>
    <cellStyle name="Migliaia [0] 57 3 3" xfId="41345" xr:uid="{00000000-0005-0000-0000-0000E9A10000}"/>
    <cellStyle name="Migliaia [0] 57 4" xfId="17250" xr:uid="{00000000-0005-0000-0000-0000EAA10000}"/>
    <cellStyle name="Migliaia [0] 57 4 2" xfId="33366" xr:uid="{00000000-0005-0000-0000-0000EBA10000}"/>
    <cellStyle name="Migliaia [0] 57 4 3" xfId="48327" xr:uid="{00000000-0005-0000-0000-0000ECA10000}"/>
    <cellStyle name="Migliaia [0] 57 5" xfId="19348" xr:uid="{00000000-0005-0000-0000-0000EDA10000}"/>
    <cellStyle name="Migliaia [0] 57 6" xfId="34343" xr:uid="{00000000-0005-0000-0000-0000EEA10000}"/>
    <cellStyle name="Migliaia [0] 57 7" xfId="49283" xr:uid="{00000000-0005-0000-0000-0000EFA10000}"/>
    <cellStyle name="Migliaia [0] 57 8" xfId="49688" xr:uid="{00000000-0005-0000-0000-0000F0A10000}"/>
    <cellStyle name="Migliaia [0] 57 9" xfId="50094" xr:uid="{00000000-0005-0000-0000-0000F1A10000}"/>
    <cellStyle name="Migliaia [0] 58" xfId="364" xr:uid="{00000000-0005-0000-0000-0000F2A10000}"/>
    <cellStyle name="Migliaia [0] 58 10" xfId="50503" xr:uid="{00000000-0005-0000-0000-0000F3A10000}"/>
    <cellStyle name="Migliaia [0] 58 11" xfId="50945" xr:uid="{00000000-0005-0000-0000-0000F4A10000}"/>
    <cellStyle name="Migliaia [0] 58 12" xfId="1627" xr:uid="{00000000-0005-0000-0000-0000F5A10000}"/>
    <cellStyle name="Migliaia [0] 58 2" xfId="9697" xr:uid="{00000000-0005-0000-0000-0000F6A10000}"/>
    <cellStyle name="Migliaia [0] 58 2 2" xfId="18253" xr:uid="{00000000-0005-0000-0000-0000F7A10000}"/>
    <cellStyle name="Migliaia [0] 58 2 2 2" xfId="33913" xr:uid="{00000000-0005-0000-0000-0000F8A10000}"/>
    <cellStyle name="Migliaia [0] 58 2 2 3" xfId="48874" xr:uid="{00000000-0005-0000-0000-0000F9A10000}"/>
    <cellStyle name="Migliaia [0] 58 3" xfId="10042" xr:uid="{00000000-0005-0000-0000-0000FAA10000}"/>
    <cellStyle name="Migliaia [0] 58 3 2" xfId="26368" xr:uid="{00000000-0005-0000-0000-0000FBA10000}"/>
    <cellStyle name="Migliaia [0] 58 3 3" xfId="41346" xr:uid="{00000000-0005-0000-0000-0000FCA10000}"/>
    <cellStyle name="Migliaia [0] 58 4" xfId="17251" xr:uid="{00000000-0005-0000-0000-0000FDA10000}"/>
    <cellStyle name="Migliaia [0] 58 4 2" xfId="33367" xr:uid="{00000000-0005-0000-0000-0000FEA10000}"/>
    <cellStyle name="Migliaia [0] 58 4 3" xfId="48328" xr:uid="{00000000-0005-0000-0000-0000FFA10000}"/>
    <cellStyle name="Migliaia [0] 58 5" xfId="19349" xr:uid="{00000000-0005-0000-0000-000000A20000}"/>
    <cellStyle name="Migliaia [0] 58 6" xfId="34344" xr:uid="{00000000-0005-0000-0000-000001A20000}"/>
    <cellStyle name="Migliaia [0] 58 7" xfId="49284" xr:uid="{00000000-0005-0000-0000-000002A20000}"/>
    <cellStyle name="Migliaia [0] 58 8" xfId="49689" xr:uid="{00000000-0005-0000-0000-000003A20000}"/>
    <cellStyle name="Migliaia [0] 58 9" xfId="50095" xr:uid="{00000000-0005-0000-0000-000004A20000}"/>
    <cellStyle name="Migliaia [0] 59" xfId="365" xr:uid="{00000000-0005-0000-0000-000005A20000}"/>
    <cellStyle name="Migliaia [0] 59 10" xfId="50504" xr:uid="{00000000-0005-0000-0000-000006A20000}"/>
    <cellStyle name="Migliaia [0] 59 11" xfId="50946" xr:uid="{00000000-0005-0000-0000-000007A20000}"/>
    <cellStyle name="Migliaia [0] 59 12" xfId="1628" xr:uid="{00000000-0005-0000-0000-000008A20000}"/>
    <cellStyle name="Migliaia [0] 59 2" xfId="9698" xr:uid="{00000000-0005-0000-0000-000009A20000}"/>
    <cellStyle name="Migliaia [0] 59 2 2" xfId="18254" xr:uid="{00000000-0005-0000-0000-00000AA20000}"/>
    <cellStyle name="Migliaia [0] 59 2 2 2" xfId="33914" xr:uid="{00000000-0005-0000-0000-00000BA20000}"/>
    <cellStyle name="Migliaia [0] 59 2 2 3" xfId="48875" xr:uid="{00000000-0005-0000-0000-00000CA20000}"/>
    <cellStyle name="Migliaia [0] 59 3" xfId="10043" xr:uid="{00000000-0005-0000-0000-00000DA20000}"/>
    <cellStyle name="Migliaia [0] 59 3 2" xfId="26369" xr:uid="{00000000-0005-0000-0000-00000EA20000}"/>
    <cellStyle name="Migliaia [0] 59 3 3" xfId="41347" xr:uid="{00000000-0005-0000-0000-00000FA20000}"/>
    <cellStyle name="Migliaia [0] 59 4" xfId="17252" xr:uid="{00000000-0005-0000-0000-000010A20000}"/>
    <cellStyle name="Migliaia [0] 59 4 2" xfId="33368" xr:uid="{00000000-0005-0000-0000-000011A20000}"/>
    <cellStyle name="Migliaia [0] 59 4 3" xfId="48329" xr:uid="{00000000-0005-0000-0000-000012A20000}"/>
    <cellStyle name="Migliaia [0] 59 5" xfId="19350" xr:uid="{00000000-0005-0000-0000-000013A20000}"/>
    <cellStyle name="Migliaia [0] 59 6" xfId="34345" xr:uid="{00000000-0005-0000-0000-000014A20000}"/>
    <cellStyle name="Migliaia [0] 59 7" xfId="49285" xr:uid="{00000000-0005-0000-0000-000015A20000}"/>
    <cellStyle name="Migliaia [0] 59 8" xfId="49690" xr:uid="{00000000-0005-0000-0000-000016A20000}"/>
    <cellStyle name="Migliaia [0] 59 9" xfId="50096" xr:uid="{00000000-0005-0000-0000-000017A20000}"/>
    <cellStyle name="Migliaia [0] 6" xfId="366" xr:uid="{00000000-0005-0000-0000-000018A20000}"/>
    <cellStyle name="Migliaia [0] 6 10" xfId="50505" xr:uid="{00000000-0005-0000-0000-000019A20000}"/>
    <cellStyle name="Migliaia [0] 6 11" xfId="50947" xr:uid="{00000000-0005-0000-0000-00001AA20000}"/>
    <cellStyle name="Migliaia [0] 6 12" xfId="1629" xr:uid="{00000000-0005-0000-0000-00001BA20000}"/>
    <cellStyle name="Migliaia [0] 6 2" xfId="9699" xr:uid="{00000000-0005-0000-0000-00001CA20000}"/>
    <cellStyle name="Migliaia [0] 6 2 2" xfId="18255" xr:uid="{00000000-0005-0000-0000-00001DA20000}"/>
    <cellStyle name="Migliaia [0] 6 2 2 2" xfId="33915" xr:uid="{00000000-0005-0000-0000-00001EA20000}"/>
    <cellStyle name="Migliaia [0] 6 2 2 3" xfId="48876" xr:uid="{00000000-0005-0000-0000-00001FA20000}"/>
    <cellStyle name="Migliaia [0] 6 3" xfId="10044" xr:uid="{00000000-0005-0000-0000-000020A20000}"/>
    <cellStyle name="Migliaia [0] 6 3 2" xfId="26370" xr:uid="{00000000-0005-0000-0000-000021A20000}"/>
    <cellStyle name="Migliaia [0] 6 3 3" xfId="41348" xr:uid="{00000000-0005-0000-0000-000022A20000}"/>
    <cellStyle name="Migliaia [0] 6 4" xfId="17253" xr:uid="{00000000-0005-0000-0000-000023A20000}"/>
    <cellStyle name="Migliaia [0] 6 4 2" xfId="33369" xr:uid="{00000000-0005-0000-0000-000024A20000}"/>
    <cellStyle name="Migliaia [0] 6 4 3" xfId="48330" xr:uid="{00000000-0005-0000-0000-000025A20000}"/>
    <cellStyle name="Migliaia [0] 6 5" xfId="19351" xr:uid="{00000000-0005-0000-0000-000026A20000}"/>
    <cellStyle name="Migliaia [0] 6 6" xfId="34346" xr:uid="{00000000-0005-0000-0000-000027A20000}"/>
    <cellStyle name="Migliaia [0] 6 7" xfId="49286" xr:uid="{00000000-0005-0000-0000-000028A20000}"/>
    <cellStyle name="Migliaia [0] 6 8" xfId="49691" xr:uid="{00000000-0005-0000-0000-000029A20000}"/>
    <cellStyle name="Migliaia [0] 6 9" xfId="50097" xr:uid="{00000000-0005-0000-0000-00002AA20000}"/>
    <cellStyle name="Migliaia [0] 7" xfId="367" xr:uid="{00000000-0005-0000-0000-00002BA20000}"/>
    <cellStyle name="Migliaia [0] 7 10" xfId="50506" xr:uid="{00000000-0005-0000-0000-00002CA20000}"/>
    <cellStyle name="Migliaia [0] 7 11" xfId="50948" xr:uid="{00000000-0005-0000-0000-00002DA20000}"/>
    <cellStyle name="Migliaia [0] 7 12" xfId="1630" xr:uid="{00000000-0005-0000-0000-00002EA20000}"/>
    <cellStyle name="Migliaia [0] 7 2" xfId="9700" xr:uid="{00000000-0005-0000-0000-00002FA20000}"/>
    <cellStyle name="Migliaia [0] 7 2 2" xfId="18256" xr:uid="{00000000-0005-0000-0000-000030A20000}"/>
    <cellStyle name="Migliaia [0] 7 2 2 2" xfId="33916" xr:uid="{00000000-0005-0000-0000-000031A20000}"/>
    <cellStyle name="Migliaia [0] 7 2 2 3" xfId="48877" xr:uid="{00000000-0005-0000-0000-000032A20000}"/>
    <cellStyle name="Migliaia [0] 7 3" xfId="10045" xr:uid="{00000000-0005-0000-0000-000033A20000}"/>
    <cellStyle name="Migliaia [0] 7 3 2" xfId="26371" xr:uid="{00000000-0005-0000-0000-000034A20000}"/>
    <cellStyle name="Migliaia [0] 7 3 3" xfId="41349" xr:uid="{00000000-0005-0000-0000-000035A20000}"/>
    <cellStyle name="Migliaia [0] 7 4" xfId="17254" xr:uid="{00000000-0005-0000-0000-000036A20000}"/>
    <cellStyle name="Migliaia [0] 7 4 2" xfId="33370" xr:uid="{00000000-0005-0000-0000-000037A20000}"/>
    <cellStyle name="Migliaia [0] 7 4 3" xfId="48331" xr:uid="{00000000-0005-0000-0000-000038A20000}"/>
    <cellStyle name="Migliaia [0] 7 5" xfId="19352" xr:uid="{00000000-0005-0000-0000-000039A20000}"/>
    <cellStyle name="Migliaia [0] 7 6" xfId="34347" xr:uid="{00000000-0005-0000-0000-00003AA20000}"/>
    <cellStyle name="Migliaia [0] 7 7" xfId="49287" xr:uid="{00000000-0005-0000-0000-00003BA20000}"/>
    <cellStyle name="Migliaia [0] 7 8" xfId="49692" xr:uid="{00000000-0005-0000-0000-00003CA20000}"/>
    <cellStyle name="Migliaia [0] 7 9" xfId="50098" xr:uid="{00000000-0005-0000-0000-00003DA20000}"/>
    <cellStyle name="Migliaia [0] 8" xfId="368" xr:uid="{00000000-0005-0000-0000-00003EA20000}"/>
    <cellStyle name="Migliaia [0] 8 10" xfId="50507" xr:uid="{00000000-0005-0000-0000-00003FA20000}"/>
    <cellStyle name="Migliaia [0] 8 11" xfId="50949" xr:uid="{00000000-0005-0000-0000-000040A20000}"/>
    <cellStyle name="Migliaia [0] 8 12" xfId="1631" xr:uid="{00000000-0005-0000-0000-000041A20000}"/>
    <cellStyle name="Migliaia [0] 8 2" xfId="9701" xr:uid="{00000000-0005-0000-0000-000042A20000}"/>
    <cellStyle name="Migliaia [0] 8 2 2" xfId="18257" xr:uid="{00000000-0005-0000-0000-000043A20000}"/>
    <cellStyle name="Migliaia [0] 8 2 2 2" xfId="33917" xr:uid="{00000000-0005-0000-0000-000044A20000}"/>
    <cellStyle name="Migliaia [0] 8 2 2 3" xfId="48878" xr:uid="{00000000-0005-0000-0000-000045A20000}"/>
    <cellStyle name="Migliaia [0] 8 3" xfId="10046" xr:uid="{00000000-0005-0000-0000-000046A20000}"/>
    <cellStyle name="Migliaia [0] 8 3 2" xfId="26372" xr:uid="{00000000-0005-0000-0000-000047A20000}"/>
    <cellStyle name="Migliaia [0] 8 3 3" xfId="41350" xr:uid="{00000000-0005-0000-0000-000048A20000}"/>
    <cellStyle name="Migliaia [0] 8 4" xfId="17255" xr:uid="{00000000-0005-0000-0000-000049A20000}"/>
    <cellStyle name="Migliaia [0] 8 4 2" xfId="33371" xr:uid="{00000000-0005-0000-0000-00004AA20000}"/>
    <cellStyle name="Migliaia [0] 8 4 3" xfId="48332" xr:uid="{00000000-0005-0000-0000-00004BA20000}"/>
    <cellStyle name="Migliaia [0] 8 5" xfId="19353" xr:uid="{00000000-0005-0000-0000-00004CA20000}"/>
    <cellStyle name="Migliaia [0] 8 6" xfId="34348" xr:uid="{00000000-0005-0000-0000-00004DA20000}"/>
    <cellStyle name="Migliaia [0] 8 7" xfId="49288" xr:uid="{00000000-0005-0000-0000-00004EA20000}"/>
    <cellStyle name="Migliaia [0] 8 8" xfId="49693" xr:uid="{00000000-0005-0000-0000-00004FA20000}"/>
    <cellStyle name="Migliaia [0] 8 9" xfId="50099" xr:uid="{00000000-0005-0000-0000-000050A20000}"/>
    <cellStyle name="Migliaia [0] 9" xfId="369" xr:uid="{00000000-0005-0000-0000-000051A20000}"/>
    <cellStyle name="Migliaia [0] 9 10" xfId="50508" xr:uid="{00000000-0005-0000-0000-000052A20000}"/>
    <cellStyle name="Migliaia [0] 9 11" xfId="50950" xr:uid="{00000000-0005-0000-0000-000053A20000}"/>
    <cellStyle name="Migliaia [0] 9 12" xfId="1632" xr:uid="{00000000-0005-0000-0000-000054A20000}"/>
    <cellStyle name="Migliaia [0] 9 2" xfId="9702" xr:uid="{00000000-0005-0000-0000-000055A20000}"/>
    <cellStyle name="Migliaia [0] 9 2 2" xfId="18258" xr:uid="{00000000-0005-0000-0000-000056A20000}"/>
    <cellStyle name="Migliaia [0] 9 2 2 2" xfId="33918" xr:uid="{00000000-0005-0000-0000-000057A20000}"/>
    <cellStyle name="Migliaia [0] 9 2 2 3" xfId="48879" xr:uid="{00000000-0005-0000-0000-000058A20000}"/>
    <cellStyle name="Migliaia [0] 9 3" xfId="10047" xr:uid="{00000000-0005-0000-0000-000059A20000}"/>
    <cellStyle name="Migliaia [0] 9 3 2" xfId="26373" xr:uid="{00000000-0005-0000-0000-00005AA20000}"/>
    <cellStyle name="Migliaia [0] 9 3 3" xfId="41351" xr:uid="{00000000-0005-0000-0000-00005BA20000}"/>
    <cellStyle name="Migliaia [0] 9 4" xfId="17256" xr:uid="{00000000-0005-0000-0000-00005CA20000}"/>
    <cellStyle name="Migliaia [0] 9 4 2" xfId="33372" xr:uid="{00000000-0005-0000-0000-00005DA20000}"/>
    <cellStyle name="Migliaia [0] 9 4 3" xfId="48333" xr:uid="{00000000-0005-0000-0000-00005EA20000}"/>
    <cellStyle name="Migliaia [0] 9 5" xfId="19354" xr:uid="{00000000-0005-0000-0000-00005FA20000}"/>
    <cellStyle name="Migliaia [0] 9 6" xfId="34349" xr:uid="{00000000-0005-0000-0000-000060A20000}"/>
    <cellStyle name="Migliaia [0] 9 7" xfId="49289" xr:uid="{00000000-0005-0000-0000-000061A20000}"/>
    <cellStyle name="Migliaia [0] 9 8" xfId="49694" xr:uid="{00000000-0005-0000-0000-000062A20000}"/>
    <cellStyle name="Migliaia [0] 9 9" xfId="50100" xr:uid="{00000000-0005-0000-0000-000063A20000}"/>
    <cellStyle name="Migliaia 10" xfId="370" xr:uid="{00000000-0005-0000-0000-000064A20000}"/>
    <cellStyle name="Migliaia 10 10" xfId="34350" xr:uid="{00000000-0005-0000-0000-000065A20000}"/>
    <cellStyle name="Migliaia 10 11" xfId="49290" xr:uid="{00000000-0005-0000-0000-000066A20000}"/>
    <cellStyle name="Migliaia 10 12" xfId="49695" xr:uid="{00000000-0005-0000-0000-000067A20000}"/>
    <cellStyle name="Migliaia 10 13" xfId="50101" xr:uid="{00000000-0005-0000-0000-000068A20000}"/>
    <cellStyle name="Migliaia 10 14" xfId="50509" xr:uid="{00000000-0005-0000-0000-000069A20000}"/>
    <cellStyle name="Migliaia 10 15" xfId="50951" xr:uid="{00000000-0005-0000-0000-00006AA20000}"/>
    <cellStyle name="Migliaia 10 16" xfId="1633" xr:uid="{00000000-0005-0000-0000-00006BA20000}"/>
    <cellStyle name="Migliaia 10 2" xfId="371" xr:uid="{00000000-0005-0000-0000-00006CA20000}"/>
    <cellStyle name="Migliaia 10 2 10" xfId="50102" xr:uid="{00000000-0005-0000-0000-00006DA20000}"/>
    <cellStyle name="Migliaia 10 2 11" xfId="50510" xr:uid="{00000000-0005-0000-0000-00006EA20000}"/>
    <cellStyle name="Migliaia 10 2 12" xfId="50952" xr:uid="{00000000-0005-0000-0000-00006FA20000}"/>
    <cellStyle name="Migliaia 10 2 13" xfId="1634" xr:uid="{00000000-0005-0000-0000-000070A20000}"/>
    <cellStyle name="Migliaia 10 2 2" xfId="1976" xr:uid="{00000000-0005-0000-0000-000071A20000}"/>
    <cellStyle name="Migliaia 10 2 2 10" xfId="51347" xr:uid="{00000000-0005-0000-0000-000072A20000}"/>
    <cellStyle name="Migliaia 10 2 2 2" xfId="10321" xr:uid="{00000000-0005-0000-0000-000073A20000}"/>
    <cellStyle name="Migliaia 10 2 2 2 2" xfId="26642" xr:uid="{00000000-0005-0000-0000-000074A20000}"/>
    <cellStyle name="Migliaia 10 2 2 2 3" xfId="41610" xr:uid="{00000000-0005-0000-0000-000075A20000}"/>
    <cellStyle name="Migliaia 10 2 2 3" xfId="18457" xr:uid="{00000000-0005-0000-0000-000076A20000}"/>
    <cellStyle name="Migliaia 10 2 2 3 2" xfId="33924" xr:uid="{00000000-0005-0000-0000-000077A20000}"/>
    <cellStyle name="Migliaia 10 2 2 3 3" xfId="48885" xr:uid="{00000000-0005-0000-0000-000078A20000}"/>
    <cellStyle name="Migliaia 10 2 2 4" xfId="19621" xr:uid="{00000000-0005-0000-0000-000079A20000}"/>
    <cellStyle name="Migliaia 10 2 2 5" xfId="34611" xr:uid="{00000000-0005-0000-0000-00007AA20000}"/>
    <cellStyle name="Migliaia 10 2 2 6" xfId="49563" xr:uid="{00000000-0005-0000-0000-00007BA20000}"/>
    <cellStyle name="Migliaia 10 2 2 7" xfId="49968" xr:uid="{00000000-0005-0000-0000-00007CA20000}"/>
    <cellStyle name="Migliaia 10 2 2 8" xfId="50377" xr:uid="{00000000-0005-0000-0000-00007DA20000}"/>
    <cellStyle name="Migliaia 10 2 2 9" xfId="50782" xr:uid="{00000000-0005-0000-0000-00007EA20000}"/>
    <cellStyle name="Migliaia 10 2 3" xfId="9704" xr:uid="{00000000-0005-0000-0000-00007FA20000}"/>
    <cellStyle name="Migliaia 10 2 4" xfId="10049" xr:uid="{00000000-0005-0000-0000-000080A20000}"/>
    <cellStyle name="Migliaia 10 2 4 2" xfId="26375" xr:uid="{00000000-0005-0000-0000-000081A20000}"/>
    <cellStyle name="Migliaia 10 2 4 3" xfId="41353" xr:uid="{00000000-0005-0000-0000-000082A20000}"/>
    <cellStyle name="Migliaia 10 2 5" xfId="17258" xr:uid="{00000000-0005-0000-0000-000083A20000}"/>
    <cellStyle name="Migliaia 10 2 5 2" xfId="33374" xr:uid="{00000000-0005-0000-0000-000084A20000}"/>
    <cellStyle name="Migliaia 10 2 5 3" xfId="48335" xr:uid="{00000000-0005-0000-0000-000085A20000}"/>
    <cellStyle name="Migliaia 10 2 6" xfId="19356" xr:uid="{00000000-0005-0000-0000-000086A20000}"/>
    <cellStyle name="Migliaia 10 2 7" xfId="34351" xr:uid="{00000000-0005-0000-0000-000087A20000}"/>
    <cellStyle name="Migliaia 10 2 8" xfId="49291" xr:uid="{00000000-0005-0000-0000-000088A20000}"/>
    <cellStyle name="Migliaia 10 2 9" xfId="49696" xr:uid="{00000000-0005-0000-0000-000089A20000}"/>
    <cellStyle name="Migliaia 10 3" xfId="372" xr:uid="{00000000-0005-0000-0000-00008AA20000}"/>
    <cellStyle name="Migliaia 10 3 10" xfId="50103" xr:uid="{00000000-0005-0000-0000-00008BA20000}"/>
    <cellStyle name="Migliaia 10 3 11" xfId="50511" xr:uid="{00000000-0005-0000-0000-00008CA20000}"/>
    <cellStyle name="Migliaia 10 3 12" xfId="50953" xr:uid="{00000000-0005-0000-0000-00008DA20000}"/>
    <cellStyle name="Migliaia 10 3 13" xfId="1635" xr:uid="{00000000-0005-0000-0000-00008EA20000}"/>
    <cellStyle name="Migliaia 10 3 2" xfId="373" xr:uid="{00000000-0005-0000-0000-00008FA20000}"/>
    <cellStyle name="Migliaia 10 3 2 10" xfId="50512" xr:uid="{00000000-0005-0000-0000-000090A20000}"/>
    <cellStyle name="Migliaia 10 3 2 11" xfId="50954" xr:uid="{00000000-0005-0000-0000-000091A20000}"/>
    <cellStyle name="Migliaia 10 3 2 12" xfId="1636" xr:uid="{00000000-0005-0000-0000-000092A20000}"/>
    <cellStyle name="Migliaia 10 3 2 2" xfId="9706" xr:uid="{00000000-0005-0000-0000-000093A20000}"/>
    <cellStyle name="Migliaia 10 3 2 3" xfId="10051" xr:uid="{00000000-0005-0000-0000-000094A20000}"/>
    <cellStyle name="Migliaia 10 3 2 3 2" xfId="26377" xr:uid="{00000000-0005-0000-0000-000095A20000}"/>
    <cellStyle name="Migliaia 10 3 2 3 3" xfId="41355" xr:uid="{00000000-0005-0000-0000-000096A20000}"/>
    <cellStyle name="Migliaia 10 3 2 4" xfId="17260" xr:uid="{00000000-0005-0000-0000-000097A20000}"/>
    <cellStyle name="Migliaia 10 3 2 4 2" xfId="33376" xr:uid="{00000000-0005-0000-0000-000098A20000}"/>
    <cellStyle name="Migliaia 10 3 2 4 3" xfId="48337" xr:uid="{00000000-0005-0000-0000-000099A20000}"/>
    <cellStyle name="Migliaia 10 3 2 5" xfId="19358" xr:uid="{00000000-0005-0000-0000-00009AA20000}"/>
    <cellStyle name="Migliaia 10 3 2 6" xfId="34353" xr:uid="{00000000-0005-0000-0000-00009BA20000}"/>
    <cellStyle name="Migliaia 10 3 2 7" xfId="49293" xr:uid="{00000000-0005-0000-0000-00009CA20000}"/>
    <cellStyle name="Migliaia 10 3 2 8" xfId="49698" xr:uid="{00000000-0005-0000-0000-00009DA20000}"/>
    <cellStyle name="Migliaia 10 3 2 9" xfId="50104" xr:uid="{00000000-0005-0000-0000-00009EA20000}"/>
    <cellStyle name="Migliaia 10 3 3" xfId="9705" xr:uid="{00000000-0005-0000-0000-00009FA20000}"/>
    <cellStyle name="Migliaia 10 3 3 2" xfId="18459" xr:uid="{00000000-0005-0000-0000-0000A0A20000}"/>
    <cellStyle name="Migliaia 10 3 3 2 2" xfId="33926" xr:uid="{00000000-0005-0000-0000-0000A1A20000}"/>
    <cellStyle name="Migliaia 10 3 3 2 3" xfId="48887" xr:uid="{00000000-0005-0000-0000-0000A2A20000}"/>
    <cellStyle name="Migliaia 10 3 3 3" xfId="17261" xr:uid="{00000000-0005-0000-0000-0000A3A20000}"/>
    <cellStyle name="Migliaia 10 3 3 3 2" xfId="33377" xr:uid="{00000000-0005-0000-0000-0000A4A20000}"/>
    <cellStyle name="Migliaia 10 3 3 3 3" xfId="48338" xr:uid="{00000000-0005-0000-0000-0000A5A20000}"/>
    <cellStyle name="Migliaia 10 3 4" xfId="10050" xr:uid="{00000000-0005-0000-0000-0000A6A20000}"/>
    <cellStyle name="Migliaia 10 3 4 2" xfId="18458" xr:uid="{00000000-0005-0000-0000-0000A7A20000}"/>
    <cellStyle name="Migliaia 10 3 4 2 2" xfId="33925" xr:uid="{00000000-0005-0000-0000-0000A8A20000}"/>
    <cellStyle name="Migliaia 10 3 4 2 3" xfId="48886" xr:uid="{00000000-0005-0000-0000-0000A9A20000}"/>
    <cellStyle name="Migliaia 10 3 4 3" xfId="26376" xr:uid="{00000000-0005-0000-0000-0000AAA20000}"/>
    <cellStyle name="Migliaia 10 3 4 4" xfId="41354" xr:uid="{00000000-0005-0000-0000-0000ABA20000}"/>
    <cellStyle name="Migliaia 10 3 5" xfId="17259" xr:uid="{00000000-0005-0000-0000-0000ACA20000}"/>
    <cellStyle name="Migliaia 10 3 5 2" xfId="33375" xr:uid="{00000000-0005-0000-0000-0000ADA20000}"/>
    <cellStyle name="Migliaia 10 3 5 3" xfId="48336" xr:uid="{00000000-0005-0000-0000-0000AEA20000}"/>
    <cellStyle name="Migliaia 10 3 6" xfId="19357" xr:uid="{00000000-0005-0000-0000-0000AFA20000}"/>
    <cellStyle name="Migliaia 10 3 7" xfId="34352" xr:uid="{00000000-0005-0000-0000-0000B0A20000}"/>
    <cellStyle name="Migliaia 10 3 8" xfId="49292" xr:uid="{00000000-0005-0000-0000-0000B1A20000}"/>
    <cellStyle name="Migliaia 10 3 9" xfId="49697" xr:uid="{00000000-0005-0000-0000-0000B2A20000}"/>
    <cellStyle name="Migliaia 10 4" xfId="374" xr:uid="{00000000-0005-0000-0000-0000B3A20000}"/>
    <cellStyle name="Migliaia 10 4 2" xfId="17263" xr:uid="{00000000-0005-0000-0000-0000B4A20000}"/>
    <cellStyle name="Migliaia 10 4 2 2" xfId="18461" xr:uid="{00000000-0005-0000-0000-0000B5A20000}"/>
    <cellStyle name="Migliaia 10 4 2 2 2" xfId="33928" xr:uid="{00000000-0005-0000-0000-0000B6A20000}"/>
    <cellStyle name="Migliaia 10 4 2 2 3" xfId="48889" xr:uid="{00000000-0005-0000-0000-0000B7A20000}"/>
    <cellStyle name="Migliaia 10 4 2 3" xfId="33379" xr:uid="{00000000-0005-0000-0000-0000B8A20000}"/>
    <cellStyle name="Migliaia 10 4 2 4" xfId="48340" xr:uid="{00000000-0005-0000-0000-0000B9A20000}"/>
    <cellStyle name="Migliaia 10 4 3" xfId="18460" xr:uid="{00000000-0005-0000-0000-0000BAA20000}"/>
    <cellStyle name="Migliaia 10 4 3 2" xfId="33927" xr:uid="{00000000-0005-0000-0000-0000BBA20000}"/>
    <cellStyle name="Migliaia 10 4 3 3" xfId="48888" xr:uid="{00000000-0005-0000-0000-0000BCA20000}"/>
    <cellStyle name="Migliaia 10 4 4" xfId="17262" xr:uid="{00000000-0005-0000-0000-0000BDA20000}"/>
    <cellStyle name="Migliaia 10 4 4 2" xfId="33378" xr:uid="{00000000-0005-0000-0000-0000BEA20000}"/>
    <cellStyle name="Migliaia 10 4 4 3" xfId="48339" xr:uid="{00000000-0005-0000-0000-0000BFA20000}"/>
    <cellStyle name="Migliaia 10 4 5" xfId="51453" xr:uid="{00000000-0005-0000-0000-0000C0A20000}"/>
    <cellStyle name="Migliaia 10 5" xfId="375" xr:uid="{00000000-0005-0000-0000-0000C1A20000}"/>
    <cellStyle name="Migliaia 10 5 2" xfId="17264" xr:uid="{00000000-0005-0000-0000-0000C2A20000}"/>
    <cellStyle name="Migliaia 10 5 2 2" xfId="33380" xr:uid="{00000000-0005-0000-0000-0000C3A20000}"/>
    <cellStyle name="Migliaia 10 5 2 3" xfId="48341" xr:uid="{00000000-0005-0000-0000-0000C4A20000}"/>
    <cellStyle name="Migliaia 10 5 3" xfId="51507" xr:uid="{00000000-0005-0000-0000-0000C5A20000}"/>
    <cellStyle name="Migliaia 10 6" xfId="9703" xr:uid="{00000000-0005-0000-0000-0000C6A20000}"/>
    <cellStyle name="Migliaia 10 6 2" xfId="51455" xr:uid="{00000000-0005-0000-0000-0000C7A20000}"/>
    <cellStyle name="Migliaia 10 7" xfId="10048" xr:uid="{00000000-0005-0000-0000-0000C8A20000}"/>
    <cellStyle name="Migliaia 10 7 2" xfId="26374" xr:uid="{00000000-0005-0000-0000-0000C9A20000}"/>
    <cellStyle name="Migliaia 10 7 3" xfId="41352" xr:uid="{00000000-0005-0000-0000-0000CAA20000}"/>
    <cellStyle name="Migliaia 10 8" xfId="17257" xr:uid="{00000000-0005-0000-0000-0000CBA20000}"/>
    <cellStyle name="Migliaia 10 8 2" xfId="33373" xr:uid="{00000000-0005-0000-0000-0000CCA20000}"/>
    <cellStyle name="Migliaia 10 8 3" xfId="48334" xr:uid="{00000000-0005-0000-0000-0000CDA20000}"/>
    <cellStyle name="Migliaia 10 9" xfId="19355" xr:uid="{00000000-0005-0000-0000-0000CEA20000}"/>
    <cellStyle name="Migliaia 11" xfId="376" xr:uid="{00000000-0005-0000-0000-0000CFA20000}"/>
    <cellStyle name="Migliaia 11 10" xfId="34354" xr:uid="{00000000-0005-0000-0000-0000D0A20000}"/>
    <cellStyle name="Migliaia 11 11" xfId="49294" xr:uid="{00000000-0005-0000-0000-0000D1A20000}"/>
    <cellStyle name="Migliaia 11 12" xfId="49699" xr:uid="{00000000-0005-0000-0000-0000D2A20000}"/>
    <cellStyle name="Migliaia 11 13" xfId="50105" xr:uid="{00000000-0005-0000-0000-0000D3A20000}"/>
    <cellStyle name="Migliaia 11 14" xfId="50513" xr:uid="{00000000-0005-0000-0000-0000D4A20000}"/>
    <cellStyle name="Migliaia 11 15" xfId="50955" xr:uid="{00000000-0005-0000-0000-0000D5A20000}"/>
    <cellStyle name="Migliaia 11 16" xfId="1637" xr:uid="{00000000-0005-0000-0000-0000D6A20000}"/>
    <cellStyle name="Migliaia 11 2" xfId="377" xr:uid="{00000000-0005-0000-0000-0000D7A20000}"/>
    <cellStyle name="Migliaia 11 2 10" xfId="50106" xr:uid="{00000000-0005-0000-0000-0000D8A20000}"/>
    <cellStyle name="Migliaia 11 2 11" xfId="50514" xr:uid="{00000000-0005-0000-0000-0000D9A20000}"/>
    <cellStyle name="Migliaia 11 2 12" xfId="50956" xr:uid="{00000000-0005-0000-0000-0000DAA20000}"/>
    <cellStyle name="Migliaia 11 2 13" xfId="1638" xr:uid="{00000000-0005-0000-0000-0000DBA20000}"/>
    <cellStyle name="Migliaia 11 2 2" xfId="1977" xr:uid="{00000000-0005-0000-0000-0000DCA20000}"/>
    <cellStyle name="Migliaia 11 2 2 10" xfId="51348" xr:uid="{00000000-0005-0000-0000-0000DDA20000}"/>
    <cellStyle name="Migliaia 11 2 2 2" xfId="10322" xr:uid="{00000000-0005-0000-0000-0000DEA20000}"/>
    <cellStyle name="Migliaia 11 2 2 2 2" xfId="26643" xr:uid="{00000000-0005-0000-0000-0000DFA20000}"/>
    <cellStyle name="Migliaia 11 2 2 2 3" xfId="41611" xr:uid="{00000000-0005-0000-0000-0000E0A20000}"/>
    <cellStyle name="Migliaia 11 2 2 3" xfId="18462" xr:uid="{00000000-0005-0000-0000-0000E1A20000}"/>
    <cellStyle name="Migliaia 11 2 2 3 2" xfId="33929" xr:uid="{00000000-0005-0000-0000-0000E2A20000}"/>
    <cellStyle name="Migliaia 11 2 2 3 3" xfId="48890" xr:uid="{00000000-0005-0000-0000-0000E3A20000}"/>
    <cellStyle name="Migliaia 11 2 2 4" xfId="19622" xr:uid="{00000000-0005-0000-0000-0000E4A20000}"/>
    <cellStyle name="Migliaia 11 2 2 5" xfId="34612" xr:uid="{00000000-0005-0000-0000-0000E5A20000}"/>
    <cellStyle name="Migliaia 11 2 2 6" xfId="49564" xr:uid="{00000000-0005-0000-0000-0000E6A20000}"/>
    <cellStyle name="Migliaia 11 2 2 7" xfId="49969" xr:uid="{00000000-0005-0000-0000-0000E7A20000}"/>
    <cellStyle name="Migliaia 11 2 2 8" xfId="50378" xr:uid="{00000000-0005-0000-0000-0000E8A20000}"/>
    <cellStyle name="Migliaia 11 2 2 9" xfId="50783" xr:uid="{00000000-0005-0000-0000-0000E9A20000}"/>
    <cellStyle name="Migliaia 11 2 3" xfId="9708" xr:uid="{00000000-0005-0000-0000-0000EAA20000}"/>
    <cellStyle name="Migliaia 11 2 4" xfId="10053" xr:uid="{00000000-0005-0000-0000-0000EBA20000}"/>
    <cellStyle name="Migliaia 11 2 4 2" xfId="26379" xr:uid="{00000000-0005-0000-0000-0000ECA20000}"/>
    <cellStyle name="Migliaia 11 2 4 3" xfId="41357" xr:uid="{00000000-0005-0000-0000-0000EDA20000}"/>
    <cellStyle name="Migliaia 11 2 5" xfId="17266" xr:uid="{00000000-0005-0000-0000-0000EEA20000}"/>
    <cellStyle name="Migliaia 11 2 5 2" xfId="33382" xr:uid="{00000000-0005-0000-0000-0000EFA20000}"/>
    <cellStyle name="Migliaia 11 2 5 3" xfId="48343" xr:uid="{00000000-0005-0000-0000-0000F0A20000}"/>
    <cellStyle name="Migliaia 11 2 6" xfId="19360" xr:uid="{00000000-0005-0000-0000-0000F1A20000}"/>
    <cellStyle name="Migliaia 11 2 7" xfId="34355" xr:uid="{00000000-0005-0000-0000-0000F2A20000}"/>
    <cellStyle name="Migliaia 11 2 8" xfId="49295" xr:uid="{00000000-0005-0000-0000-0000F3A20000}"/>
    <cellStyle name="Migliaia 11 2 9" xfId="49700" xr:uid="{00000000-0005-0000-0000-0000F4A20000}"/>
    <cellStyle name="Migliaia 11 3" xfId="378" xr:uid="{00000000-0005-0000-0000-0000F5A20000}"/>
    <cellStyle name="Migliaia 11 3 10" xfId="50107" xr:uid="{00000000-0005-0000-0000-0000F6A20000}"/>
    <cellStyle name="Migliaia 11 3 11" xfId="50515" xr:uid="{00000000-0005-0000-0000-0000F7A20000}"/>
    <cellStyle name="Migliaia 11 3 12" xfId="50957" xr:uid="{00000000-0005-0000-0000-0000F8A20000}"/>
    <cellStyle name="Migliaia 11 3 13" xfId="1639" xr:uid="{00000000-0005-0000-0000-0000F9A20000}"/>
    <cellStyle name="Migliaia 11 3 2" xfId="379" xr:uid="{00000000-0005-0000-0000-0000FAA20000}"/>
    <cellStyle name="Migliaia 11 3 2 10" xfId="50516" xr:uid="{00000000-0005-0000-0000-0000FBA20000}"/>
    <cellStyle name="Migliaia 11 3 2 11" xfId="50958" xr:uid="{00000000-0005-0000-0000-0000FCA20000}"/>
    <cellStyle name="Migliaia 11 3 2 12" xfId="1640" xr:uid="{00000000-0005-0000-0000-0000FDA20000}"/>
    <cellStyle name="Migliaia 11 3 2 2" xfId="9710" xr:uid="{00000000-0005-0000-0000-0000FEA20000}"/>
    <cellStyle name="Migliaia 11 3 2 3" xfId="10055" xr:uid="{00000000-0005-0000-0000-0000FFA20000}"/>
    <cellStyle name="Migliaia 11 3 2 3 2" xfId="26381" xr:uid="{00000000-0005-0000-0000-000000A30000}"/>
    <cellStyle name="Migliaia 11 3 2 3 3" xfId="41359" xr:uid="{00000000-0005-0000-0000-000001A30000}"/>
    <cellStyle name="Migliaia 11 3 2 4" xfId="17268" xr:uid="{00000000-0005-0000-0000-000002A30000}"/>
    <cellStyle name="Migliaia 11 3 2 4 2" xfId="33384" xr:uid="{00000000-0005-0000-0000-000003A30000}"/>
    <cellStyle name="Migliaia 11 3 2 4 3" xfId="48345" xr:uid="{00000000-0005-0000-0000-000004A30000}"/>
    <cellStyle name="Migliaia 11 3 2 5" xfId="19362" xr:uid="{00000000-0005-0000-0000-000005A30000}"/>
    <cellStyle name="Migliaia 11 3 2 6" xfId="34357" xr:uid="{00000000-0005-0000-0000-000006A30000}"/>
    <cellStyle name="Migliaia 11 3 2 7" xfId="49297" xr:uid="{00000000-0005-0000-0000-000007A30000}"/>
    <cellStyle name="Migliaia 11 3 2 8" xfId="49702" xr:uid="{00000000-0005-0000-0000-000008A30000}"/>
    <cellStyle name="Migliaia 11 3 2 9" xfId="50108" xr:uid="{00000000-0005-0000-0000-000009A30000}"/>
    <cellStyle name="Migliaia 11 3 3" xfId="9709" xr:uid="{00000000-0005-0000-0000-00000AA30000}"/>
    <cellStyle name="Migliaia 11 3 3 2" xfId="18464" xr:uid="{00000000-0005-0000-0000-00000BA30000}"/>
    <cellStyle name="Migliaia 11 3 3 2 2" xfId="33931" xr:uid="{00000000-0005-0000-0000-00000CA30000}"/>
    <cellStyle name="Migliaia 11 3 3 2 3" xfId="48892" xr:uid="{00000000-0005-0000-0000-00000DA30000}"/>
    <cellStyle name="Migliaia 11 3 3 3" xfId="17269" xr:uid="{00000000-0005-0000-0000-00000EA30000}"/>
    <cellStyle name="Migliaia 11 3 3 3 2" xfId="33385" xr:uid="{00000000-0005-0000-0000-00000FA30000}"/>
    <cellStyle name="Migliaia 11 3 3 3 3" xfId="48346" xr:uid="{00000000-0005-0000-0000-000010A30000}"/>
    <cellStyle name="Migliaia 11 3 4" xfId="10054" xr:uid="{00000000-0005-0000-0000-000011A30000}"/>
    <cellStyle name="Migliaia 11 3 4 2" xfId="18463" xr:uid="{00000000-0005-0000-0000-000012A30000}"/>
    <cellStyle name="Migliaia 11 3 4 2 2" xfId="33930" xr:uid="{00000000-0005-0000-0000-000013A30000}"/>
    <cellStyle name="Migliaia 11 3 4 2 3" xfId="48891" xr:uid="{00000000-0005-0000-0000-000014A30000}"/>
    <cellStyle name="Migliaia 11 3 4 3" xfId="26380" xr:uid="{00000000-0005-0000-0000-000015A30000}"/>
    <cellStyle name="Migliaia 11 3 4 4" xfId="41358" xr:uid="{00000000-0005-0000-0000-000016A30000}"/>
    <cellStyle name="Migliaia 11 3 5" xfId="17267" xr:uid="{00000000-0005-0000-0000-000017A30000}"/>
    <cellStyle name="Migliaia 11 3 5 2" xfId="33383" xr:uid="{00000000-0005-0000-0000-000018A30000}"/>
    <cellStyle name="Migliaia 11 3 5 3" xfId="48344" xr:uid="{00000000-0005-0000-0000-000019A30000}"/>
    <cellStyle name="Migliaia 11 3 6" xfId="19361" xr:uid="{00000000-0005-0000-0000-00001AA30000}"/>
    <cellStyle name="Migliaia 11 3 7" xfId="34356" xr:uid="{00000000-0005-0000-0000-00001BA30000}"/>
    <cellStyle name="Migliaia 11 3 8" xfId="49296" xr:uid="{00000000-0005-0000-0000-00001CA30000}"/>
    <cellStyle name="Migliaia 11 3 9" xfId="49701" xr:uid="{00000000-0005-0000-0000-00001DA30000}"/>
    <cellStyle name="Migliaia 11 4" xfId="380" xr:uid="{00000000-0005-0000-0000-00001EA30000}"/>
    <cellStyle name="Migliaia 11 4 2" xfId="17271" xr:uid="{00000000-0005-0000-0000-00001FA30000}"/>
    <cellStyle name="Migliaia 11 4 2 2" xfId="18466" xr:uid="{00000000-0005-0000-0000-000020A30000}"/>
    <cellStyle name="Migliaia 11 4 2 2 2" xfId="33933" xr:uid="{00000000-0005-0000-0000-000021A30000}"/>
    <cellStyle name="Migliaia 11 4 2 2 3" xfId="48894" xr:uid="{00000000-0005-0000-0000-000022A30000}"/>
    <cellStyle name="Migliaia 11 4 2 3" xfId="33387" xr:uid="{00000000-0005-0000-0000-000023A30000}"/>
    <cellStyle name="Migliaia 11 4 2 4" xfId="48348" xr:uid="{00000000-0005-0000-0000-000024A30000}"/>
    <cellStyle name="Migliaia 11 4 3" xfId="18465" xr:uid="{00000000-0005-0000-0000-000025A30000}"/>
    <cellStyle name="Migliaia 11 4 3 2" xfId="33932" xr:uid="{00000000-0005-0000-0000-000026A30000}"/>
    <cellStyle name="Migliaia 11 4 3 3" xfId="48893" xr:uid="{00000000-0005-0000-0000-000027A30000}"/>
    <cellStyle name="Migliaia 11 4 4" xfId="17270" xr:uid="{00000000-0005-0000-0000-000028A30000}"/>
    <cellStyle name="Migliaia 11 4 4 2" xfId="33386" xr:uid="{00000000-0005-0000-0000-000029A30000}"/>
    <cellStyle name="Migliaia 11 4 4 3" xfId="48347" xr:uid="{00000000-0005-0000-0000-00002AA30000}"/>
    <cellStyle name="Migliaia 11 4 5" xfId="51454" xr:uid="{00000000-0005-0000-0000-00002BA30000}"/>
    <cellStyle name="Migliaia 11 5" xfId="381" xr:uid="{00000000-0005-0000-0000-00002CA30000}"/>
    <cellStyle name="Migliaia 11 5 2" xfId="17272" xr:uid="{00000000-0005-0000-0000-00002DA30000}"/>
    <cellStyle name="Migliaia 11 5 2 2" xfId="33388" xr:uid="{00000000-0005-0000-0000-00002EA30000}"/>
    <cellStyle name="Migliaia 11 5 2 3" xfId="48349" xr:uid="{00000000-0005-0000-0000-00002FA30000}"/>
    <cellStyle name="Migliaia 11 5 3" xfId="51508" xr:uid="{00000000-0005-0000-0000-000030A30000}"/>
    <cellStyle name="Migliaia 11 6" xfId="9707" xr:uid="{00000000-0005-0000-0000-000031A30000}"/>
    <cellStyle name="Migliaia 11 6 2" xfId="51486" xr:uid="{00000000-0005-0000-0000-000032A30000}"/>
    <cellStyle name="Migliaia 11 7" xfId="10052" xr:uid="{00000000-0005-0000-0000-000033A30000}"/>
    <cellStyle name="Migliaia 11 7 2" xfId="26378" xr:uid="{00000000-0005-0000-0000-000034A30000}"/>
    <cellStyle name="Migliaia 11 7 3" xfId="41356" xr:uid="{00000000-0005-0000-0000-000035A30000}"/>
    <cellStyle name="Migliaia 11 8" xfId="17265" xr:uid="{00000000-0005-0000-0000-000036A30000}"/>
    <cellStyle name="Migliaia 11 8 2" xfId="33381" xr:uid="{00000000-0005-0000-0000-000037A30000}"/>
    <cellStyle name="Migliaia 11 8 3" xfId="48342" xr:uid="{00000000-0005-0000-0000-000038A30000}"/>
    <cellStyle name="Migliaia 11 9" xfId="19359" xr:uid="{00000000-0005-0000-0000-000039A30000}"/>
    <cellStyle name="Migliaia 12" xfId="382" xr:uid="{00000000-0005-0000-0000-00003AA30000}"/>
    <cellStyle name="Migliaia 12 10" xfId="34358" xr:uid="{00000000-0005-0000-0000-00003BA30000}"/>
    <cellStyle name="Migliaia 12 11" xfId="49298" xr:uid="{00000000-0005-0000-0000-00003CA30000}"/>
    <cellStyle name="Migliaia 12 12" xfId="49703" xr:uid="{00000000-0005-0000-0000-00003DA30000}"/>
    <cellStyle name="Migliaia 12 13" xfId="50109" xr:uid="{00000000-0005-0000-0000-00003EA30000}"/>
    <cellStyle name="Migliaia 12 14" xfId="50517" xr:uid="{00000000-0005-0000-0000-00003FA30000}"/>
    <cellStyle name="Migliaia 12 15" xfId="50959" xr:uid="{00000000-0005-0000-0000-000040A30000}"/>
    <cellStyle name="Migliaia 12 16" xfId="1641" xr:uid="{00000000-0005-0000-0000-000041A30000}"/>
    <cellStyle name="Migliaia 12 2" xfId="383" xr:uid="{00000000-0005-0000-0000-000042A30000}"/>
    <cellStyle name="Migliaia 12 2 10" xfId="50110" xr:uid="{00000000-0005-0000-0000-000043A30000}"/>
    <cellStyle name="Migliaia 12 2 11" xfId="50518" xr:uid="{00000000-0005-0000-0000-000044A30000}"/>
    <cellStyle name="Migliaia 12 2 12" xfId="50960" xr:uid="{00000000-0005-0000-0000-000045A30000}"/>
    <cellStyle name="Migliaia 12 2 13" xfId="1642" xr:uid="{00000000-0005-0000-0000-000046A30000}"/>
    <cellStyle name="Migliaia 12 2 2" xfId="1978" xr:uid="{00000000-0005-0000-0000-000047A30000}"/>
    <cellStyle name="Migliaia 12 2 2 10" xfId="51349" xr:uid="{00000000-0005-0000-0000-000048A30000}"/>
    <cellStyle name="Migliaia 12 2 2 2" xfId="10323" xr:uid="{00000000-0005-0000-0000-000049A30000}"/>
    <cellStyle name="Migliaia 12 2 2 2 2" xfId="26644" xr:uid="{00000000-0005-0000-0000-00004AA30000}"/>
    <cellStyle name="Migliaia 12 2 2 2 3" xfId="41612" xr:uid="{00000000-0005-0000-0000-00004BA30000}"/>
    <cellStyle name="Migliaia 12 2 2 3" xfId="18467" xr:uid="{00000000-0005-0000-0000-00004CA30000}"/>
    <cellStyle name="Migliaia 12 2 2 3 2" xfId="33934" xr:uid="{00000000-0005-0000-0000-00004DA30000}"/>
    <cellStyle name="Migliaia 12 2 2 3 3" xfId="48895" xr:uid="{00000000-0005-0000-0000-00004EA30000}"/>
    <cellStyle name="Migliaia 12 2 2 4" xfId="19623" xr:uid="{00000000-0005-0000-0000-00004FA30000}"/>
    <cellStyle name="Migliaia 12 2 2 5" xfId="34613" xr:uid="{00000000-0005-0000-0000-000050A30000}"/>
    <cellStyle name="Migliaia 12 2 2 6" xfId="49565" xr:uid="{00000000-0005-0000-0000-000051A30000}"/>
    <cellStyle name="Migliaia 12 2 2 7" xfId="49970" xr:uid="{00000000-0005-0000-0000-000052A30000}"/>
    <cellStyle name="Migliaia 12 2 2 8" xfId="50379" xr:uid="{00000000-0005-0000-0000-000053A30000}"/>
    <cellStyle name="Migliaia 12 2 2 9" xfId="50784" xr:uid="{00000000-0005-0000-0000-000054A30000}"/>
    <cellStyle name="Migliaia 12 2 3" xfId="9712" xr:uid="{00000000-0005-0000-0000-000055A30000}"/>
    <cellStyle name="Migliaia 12 2 4" xfId="10057" xr:uid="{00000000-0005-0000-0000-000056A30000}"/>
    <cellStyle name="Migliaia 12 2 4 2" xfId="26383" xr:uid="{00000000-0005-0000-0000-000057A30000}"/>
    <cellStyle name="Migliaia 12 2 4 3" xfId="41361" xr:uid="{00000000-0005-0000-0000-000058A30000}"/>
    <cellStyle name="Migliaia 12 2 5" xfId="17274" xr:uid="{00000000-0005-0000-0000-000059A30000}"/>
    <cellStyle name="Migliaia 12 2 5 2" xfId="33390" xr:uid="{00000000-0005-0000-0000-00005AA30000}"/>
    <cellStyle name="Migliaia 12 2 5 3" xfId="48351" xr:uid="{00000000-0005-0000-0000-00005BA30000}"/>
    <cellStyle name="Migliaia 12 2 6" xfId="19364" xr:uid="{00000000-0005-0000-0000-00005CA30000}"/>
    <cellStyle name="Migliaia 12 2 7" xfId="34359" xr:uid="{00000000-0005-0000-0000-00005DA30000}"/>
    <cellStyle name="Migliaia 12 2 8" xfId="49299" xr:uid="{00000000-0005-0000-0000-00005EA30000}"/>
    <cellStyle name="Migliaia 12 2 9" xfId="49704" xr:uid="{00000000-0005-0000-0000-00005FA30000}"/>
    <cellStyle name="Migliaia 12 3" xfId="384" xr:uid="{00000000-0005-0000-0000-000060A30000}"/>
    <cellStyle name="Migliaia 12 3 10" xfId="50111" xr:uid="{00000000-0005-0000-0000-000061A30000}"/>
    <cellStyle name="Migliaia 12 3 11" xfId="50519" xr:uid="{00000000-0005-0000-0000-000062A30000}"/>
    <cellStyle name="Migliaia 12 3 12" xfId="50961" xr:uid="{00000000-0005-0000-0000-000063A30000}"/>
    <cellStyle name="Migliaia 12 3 13" xfId="1643" xr:uid="{00000000-0005-0000-0000-000064A30000}"/>
    <cellStyle name="Migliaia 12 3 2" xfId="385" xr:uid="{00000000-0005-0000-0000-000065A30000}"/>
    <cellStyle name="Migliaia 12 3 2 10" xfId="50520" xr:uid="{00000000-0005-0000-0000-000066A30000}"/>
    <cellStyle name="Migliaia 12 3 2 11" xfId="50962" xr:uid="{00000000-0005-0000-0000-000067A30000}"/>
    <cellStyle name="Migliaia 12 3 2 12" xfId="1644" xr:uid="{00000000-0005-0000-0000-000068A30000}"/>
    <cellStyle name="Migliaia 12 3 2 2" xfId="9714" xr:uid="{00000000-0005-0000-0000-000069A30000}"/>
    <cellStyle name="Migliaia 12 3 2 3" xfId="10059" xr:uid="{00000000-0005-0000-0000-00006AA30000}"/>
    <cellStyle name="Migliaia 12 3 2 3 2" xfId="26385" xr:uid="{00000000-0005-0000-0000-00006BA30000}"/>
    <cellStyle name="Migliaia 12 3 2 3 3" xfId="41363" xr:uid="{00000000-0005-0000-0000-00006CA30000}"/>
    <cellStyle name="Migliaia 12 3 2 4" xfId="17276" xr:uid="{00000000-0005-0000-0000-00006DA30000}"/>
    <cellStyle name="Migliaia 12 3 2 4 2" xfId="33392" xr:uid="{00000000-0005-0000-0000-00006EA30000}"/>
    <cellStyle name="Migliaia 12 3 2 4 3" xfId="48353" xr:uid="{00000000-0005-0000-0000-00006FA30000}"/>
    <cellStyle name="Migliaia 12 3 2 5" xfId="19366" xr:uid="{00000000-0005-0000-0000-000070A30000}"/>
    <cellStyle name="Migliaia 12 3 2 6" xfId="34361" xr:uid="{00000000-0005-0000-0000-000071A30000}"/>
    <cellStyle name="Migliaia 12 3 2 7" xfId="49301" xr:uid="{00000000-0005-0000-0000-000072A30000}"/>
    <cellStyle name="Migliaia 12 3 2 8" xfId="49706" xr:uid="{00000000-0005-0000-0000-000073A30000}"/>
    <cellStyle name="Migliaia 12 3 2 9" xfId="50112" xr:uid="{00000000-0005-0000-0000-000074A30000}"/>
    <cellStyle name="Migliaia 12 3 3" xfId="9713" xr:uid="{00000000-0005-0000-0000-000075A30000}"/>
    <cellStyle name="Migliaia 12 3 3 2" xfId="18469" xr:uid="{00000000-0005-0000-0000-000076A30000}"/>
    <cellStyle name="Migliaia 12 3 3 2 2" xfId="33936" xr:uid="{00000000-0005-0000-0000-000077A30000}"/>
    <cellStyle name="Migliaia 12 3 3 2 3" xfId="48897" xr:uid="{00000000-0005-0000-0000-000078A30000}"/>
    <cellStyle name="Migliaia 12 3 3 3" xfId="17277" xr:uid="{00000000-0005-0000-0000-000079A30000}"/>
    <cellStyle name="Migliaia 12 3 3 3 2" xfId="33393" xr:uid="{00000000-0005-0000-0000-00007AA30000}"/>
    <cellStyle name="Migliaia 12 3 3 3 3" xfId="48354" xr:uid="{00000000-0005-0000-0000-00007BA30000}"/>
    <cellStyle name="Migliaia 12 3 4" xfId="10058" xr:uid="{00000000-0005-0000-0000-00007CA30000}"/>
    <cellStyle name="Migliaia 12 3 4 2" xfId="18468" xr:uid="{00000000-0005-0000-0000-00007DA30000}"/>
    <cellStyle name="Migliaia 12 3 4 2 2" xfId="33935" xr:uid="{00000000-0005-0000-0000-00007EA30000}"/>
    <cellStyle name="Migliaia 12 3 4 2 3" xfId="48896" xr:uid="{00000000-0005-0000-0000-00007FA30000}"/>
    <cellStyle name="Migliaia 12 3 4 3" xfId="26384" xr:uid="{00000000-0005-0000-0000-000080A30000}"/>
    <cellStyle name="Migliaia 12 3 4 4" xfId="41362" xr:uid="{00000000-0005-0000-0000-000081A30000}"/>
    <cellStyle name="Migliaia 12 3 5" xfId="17275" xr:uid="{00000000-0005-0000-0000-000082A30000}"/>
    <cellStyle name="Migliaia 12 3 5 2" xfId="33391" xr:uid="{00000000-0005-0000-0000-000083A30000}"/>
    <cellStyle name="Migliaia 12 3 5 3" xfId="48352" xr:uid="{00000000-0005-0000-0000-000084A30000}"/>
    <cellStyle name="Migliaia 12 3 6" xfId="19365" xr:uid="{00000000-0005-0000-0000-000085A30000}"/>
    <cellStyle name="Migliaia 12 3 7" xfId="34360" xr:uid="{00000000-0005-0000-0000-000086A30000}"/>
    <cellStyle name="Migliaia 12 3 8" xfId="49300" xr:uid="{00000000-0005-0000-0000-000087A30000}"/>
    <cellStyle name="Migliaia 12 3 9" xfId="49705" xr:uid="{00000000-0005-0000-0000-000088A30000}"/>
    <cellStyle name="Migliaia 12 4" xfId="386" xr:uid="{00000000-0005-0000-0000-000089A30000}"/>
    <cellStyle name="Migliaia 12 4 2" xfId="17279" xr:uid="{00000000-0005-0000-0000-00008AA30000}"/>
    <cellStyle name="Migliaia 12 4 2 2" xfId="18471" xr:uid="{00000000-0005-0000-0000-00008BA30000}"/>
    <cellStyle name="Migliaia 12 4 2 2 2" xfId="33938" xr:uid="{00000000-0005-0000-0000-00008CA30000}"/>
    <cellStyle name="Migliaia 12 4 2 2 3" xfId="48899" xr:uid="{00000000-0005-0000-0000-00008DA30000}"/>
    <cellStyle name="Migliaia 12 4 2 3" xfId="33395" xr:uid="{00000000-0005-0000-0000-00008EA30000}"/>
    <cellStyle name="Migliaia 12 4 2 4" xfId="48356" xr:uid="{00000000-0005-0000-0000-00008FA30000}"/>
    <cellStyle name="Migliaia 12 4 3" xfId="18470" xr:uid="{00000000-0005-0000-0000-000090A30000}"/>
    <cellStyle name="Migliaia 12 4 3 2" xfId="33937" xr:uid="{00000000-0005-0000-0000-000091A30000}"/>
    <cellStyle name="Migliaia 12 4 3 3" xfId="48898" xr:uid="{00000000-0005-0000-0000-000092A30000}"/>
    <cellStyle name="Migliaia 12 4 4" xfId="17278" xr:uid="{00000000-0005-0000-0000-000093A30000}"/>
    <cellStyle name="Migliaia 12 4 4 2" xfId="33394" xr:uid="{00000000-0005-0000-0000-000094A30000}"/>
    <cellStyle name="Migliaia 12 4 4 3" xfId="48355" xr:uid="{00000000-0005-0000-0000-000095A30000}"/>
    <cellStyle name="Migliaia 12 4 5" xfId="51308" xr:uid="{00000000-0005-0000-0000-000096A30000}"/>
    <cellStyle name="Migliaia 12 5" xfId="387" xr:uid="{00000000-0005-0000-0000-000097A30000}"/>
    <cellStyle name="Migliaia 12 5 2" xfId="17280" xr:uid="{00000000-0005-0000-0000-000098A30000}"/>
    <cellStyle name="Migliaia 12 5 2 2" xfId="33396" xr:uid="{00000000-0005-0000-0000-000099A30000}"/>
    <cellStyle name="Migliaia 12 5 2 3" xfId="48357" xr:uid="{00000000-0005-0000-0000-00009AA30000}"/>
    <cellStyle name="Migliaia 12 5 3" xfId="51233" xr:uid="{00000000-0005-0000-0000-00009BA30000}"/>
    <cellStyle name="Migliaia 12 6" xfId="9711" xr:uid="{00000000-0005-0000-0000-00009CA30000}"/>
    <cellStyle name="Migliaia 12 6 2" xfId="51451" xr:uid="{00000000-0005-0000-0000-00009DA30000}"/>
    <cellStyle name="Migliaia 12 7" xfId="10056" xr:uid="{00000000-0005-0000-0000-00009EA30000}"/>
    <cellStyle name="Migliaia 12 7 2" xfId="26382" xr:uid="{00000000-0005-0000-0000-00009FA30000}"/>
    <cellStyle name="Migliaia 12 7 3" xfId="41360" xr:uid="{00000000-0005-0000-0000-0000A0A30000}"/>
    <cellStyle name="Migliaia 12 8" xfId="17273" xr:uid="{00000000-0005-0000-0000-0000A1A30000}"/>
    <cellStyle name="Migliaia 12 8 2" xfId="33389" xr:uid="{00000000-0005-0000-0000-0000A2A30000}"/>
    <cellStyle name="Migliaia 12 8 3" xfId="48350" xr:uid="{00000000-0005-0000-0000-0000A3A30000}"/>
    <cellStyle name="Migliaia 12 9" xfId="19363" xr:uid="{00000000-0005-0000-0000-0000A4A30000}"/>
    <cellStyle name="Migliaia 13" xfId="388" xr:uid="{00000000-0005-0000-0000-0000A5A30000}"/>
    <cellStyle name="Migliaia 13 10" xfId="34362" xr:uid="{00000000-0005-0000-0000-0000A6A30000}"/>
    <cellStyle name="Migliaia 13 11" xfId="49302" xr:uid="{00000000-0005-0000-0000-0000A7A30000}"/>
    <cellStyle name="Migliaia 13 12" xfId="49707" xr:uid="{00000000-0005-0000-0000-0000A8A30000}"/>
    <cellStyle name="Migliaia 13 13" xfId="50113" xr:uid="{00000000-0005-0000-0000-0000A9A30000}"/>
    <cellStyle name="Migliaia 13 14" xfId="50521" xr:uid="{00000000-0005-0000-0000-0000AAA30000}"/>
    <cellStyle name="Migliaia 13 15" xfId="50963" xr:uid="{00000000-0005-0000-0000-0000ABA30000}"/>
    <cellStyle name="Migliaia 13 16" xfId="1645" xr:uid="{00000000-0005-0000-0000-0000ACA30000}"/>
    <cellStyle name="Migliaia 13 2" xfId="389" xr:uid="{00000000-0005-0000-0000-0000ADA30000}"/>
    <cellStyle name="Migliaia 13 2 10" xfId="50114" xr:uid="{00000000-0005-0000-0000-0000AEA30000}"/>
    <cellStyle name="Migliaia 13 2 11" xfId="50522" xr:uid="{00000000-0005-0000-0000-0000AFA30000}"/>
    <cellStyle name="Migliaia 13 2 12" xfId="50964" xr:uid="{00000000-0005-0000-0000-0000B0A30000}"/>
    <cellStyle name="Migliaia 13 2 13" xfId="1646" xr:uid="{00000000-0005-0000-0000-0000B1A30000}"/>
    <cellStyle name="Migliaia 13 2 2" xfId="1979" xr:uid="{00000000-0005-0000-0000-0000B2A30000}"/>
    <cellStyle name="Migliaia 13 2 2 10" xfId="51350" xr:uid="{00000000-0005-0000-0000-0000B3A30000}"/>
    <cellStyle name="Migliaia 13 2 2 2" xfId="10324" xr:uid="{00000000-0005-0000-0000-0000B4A30000}"/>
    <cellStyle name="Migliaia 13 2 2 2 2" xfId="26645" xr:uid="{00000000-0005-0000-0000-0000B5A30000}"/>
    <cellStyle name="Migliaia 13 2 2 2 3" xfId="41613" xr:uid="{00000000-0005-0000-0000-0000B6A30000}"/>
    <cellStyle name="Migliaia 13 2 2 3" xfId="18472" xr:uid="{00000000-0005-0000-0000-0000B7A30000}"/>
    <cellStyle name="Migliaia 13 2 2 3 2" xfId="33939" xr:uid="{00000000-0005-0000-0000-0000B8A30000}"/>
    <cellStyle name="Migliaia 13 2 2 3 3" xfId="48900" xr:uid="{00000000-0005-0000-0000-0000B9A30000}"/>
    <cellStyle name="Migliaia 13 2 2 4" xfId="19624" xr:uid="{00000000-0005-0000-0000-0000BAA30000}"/>
    <cellStyle name="Migliaia 13 2 2 5" xfId="34614" xr:uid="{00000000-0005-0000-0000-0000BBA30000}"/>
    <cellStyle name="Migliaia 13 2 2 6" xfId="49566" xr:uid="{00000000-0005-0000-0000-0000BCA30000}"/>
    <cellStyle name="Migliaia 13 2 2 7" xfId="49971" xr:uid="{00000000-0005-0000-0000-0000BDA30000}"/>
    <cellStyle name="Migliaia 13 2 2 8" xfId="50380" xr:uid="{00000000-0005-0000-0000-0000BEA30000}"/>
    <cellStyle name="Migliaia 13 2 2 9" xfId="50785" xr:uid="{00000000-0005-0000-0000-0000BFA30000}"/>
    <cellStyle name="Migliaia 13 2 3" xfId="9716" xr:uid="{00000000-0005-0000-0000-0000C0A30000}"/>
    <cellStyle name="Migliaia 13 2 4" xfId="10061" xr:uid="{00000000-0005-0000-0000-0000C1A30000}"/>
    <cellStyle name="Migliaia 13 2 4 2" xfId="26387" xr:uid="{00000000-0005-0000-0000-0000C2A30000}"/>
    <cellStyle name="Migliaia 13 2 4 3" xfId="41365" xr:uid="{00000000-0005-0000-0000-0000C3A30000}"/>
    <cellStyle name="Migliaia 13 2 5" xfId="17282" xr:uid="{00000000-0005-0000-0000-0000C4A30000}"/>
    <cellStyle name="Migliaia 13 2 5 2" xfId="33398" xr:uid="{00000000-0005-0000-0000-0000C5A30000}"/>
    <cellStyle name="Migliaia 13 2 5 3" xfId="48359" xr:uid="{00000000-0005-0000-0000-0000C6A30000}"/>
    <cellStyle name="Migliaia 13 2 6" xfId="19368" xr:uid="{00000000-0005-0000-0000-0000C7A30000}"/>
    <cellStyle name="Migliaia 13 2 7" xfId="34363" xr:uid="{00000000-0005-0000-0000-0000C8A30000}"/>
    <cellStyle name="Migliaia 13 2 8" xfId="49303" xr:uid="{00000000-0005-0000-0000-0000C9A30000}"/>
    <cellStyle name="Migliaia 13 2 9" xfId="49708" xr:uid="{00000000-0005-0000-0000-0000CAA30000}"/>
    <cellStyle name="Migliaia 13 3" xfId="390" xr:uid="{00000000-0005-0000-0000-0000CBA30000}"/>
    <cellStyle name="Migliaia 13 3 10" xfId="50115" xr:uid="{00000000-0005-0000-0000-0000CCA30000}"/>
    <cellStyle name="Migliaia 13 3 11" xfId="50523" xr:uid="{00000000-0005-0000-0000-0000CDA30000}"/>
    <cellStyle name="Migliaia 13 3 12" xfId="50965" xr:uid="{00000000-0005-0000-0000-0000CEA30000}"/>
    <cellStyle name="Migliaia 13 3 13" xfId="1647" xr:uid="{00000000-0005-0000-0000-0000CFA30000}"/>
    <cellStyle name="Migliaia 13 3 2" xfId="391" xr:uid="{00000000-0005-0000-0000-0000D0A30000}"/>
    <cellStyle name="Migliaia 13 3 2 10" xfId="50524" xr:uid="{00000000-0005-0000-0000-0000D1A30000}"/>
    <cellStyle name="Migliaia 13 3 2 11" xfId="50966" xr:uid="{00000000-0005-0000-0000-0000D2A30000}"/>
    <cellStyle name="Migliaia 13 3 2 12" xfId="1648" xr:uid="{00000000-0005-0000-0000-0000D3A30000}"/>
    <cellStyle name="Migliaia 13 3 2 2" xfId="9718" xr:uid="{00000000-0005-0000-0000-0000D4A30000}"/>
    <cellStyle name="Migliaia 13 3 2 3" xfId="10063" xr:uid="{00000000-0005-0000-0000-0000D5A30000}"/>
    <cellStyle name="Migliaia 13 3 2 3 2" xfId="26389" xr:uid="{00000000-0005-0000-0000-0000D6A30000}"/>
    <cellStyle name="Migliaia 13 3 2 3 3" xfId="41367" xr:uid="{00000000-0005-0000-0000-0000D7A30000}"/>
    <cellStyle name="Migliaia 13 3 2 4" xfId="17284" xr:uid="{00000000-0005-0000-0000-0000D8A30000}"/>
    <cellStyle name="Migliaia 13 3 2 4 2" xfId="33400" xr:uid="{00000000-0005-0000-0000-0000D9A30000}"/>
    <cellStyle name="Migliaia 13 3 2 4 3" xfId="48361" xr:uid="{00000000-0005-0000-0000-0000DAA30000}"/>
    <cellStyle name="Migliaia 13 3 2 5" xfId="19370" xr:uid="{00000000-0005-0000-0000-0000DBA30000}"/>
    <cellStyle name="Migliaia 13 3 2 6" xfId="34365" xr:uid="{00000000-0005-0000-0000-0000DCA30000}"/>
    <cellStyle name="Migliaia 13 3 2 7" xfId="49305" xr:uid="{00000000-0005-0000-0000-0000DDA30000}"/>
    <cellStyle name="Migliaia 13 3 2 8" xfId="49710" xr:uid="{00000000-0005-0000-0000-0000DEA30000}"/>
    <cellStyle name="Migliaia 13 3 2 9" xfId="50116" xr:uid="{00000000-0005-0000-0000-0000DFA30000}"/>
    <cellStyle name="Migliaia 13 3 3" xfId="9717" xr:uid="{00000000-0005-0000-0000-0000E0A30000}"/>
    <cellStyle name="Migliaia 13 3 3 2" xfId="18474" xr:uid="{00000000-0005-0000-0000-0000E1A30000}"/>
    <cellStyle name="Migliaia 13 3 3 2 2" xfId="33941" xr:uid="{00000000-0005-0000-0000-0000E2A30000}"/>
    <cellStyle name="Migliaia 13 3 3 2 3" xfId="48902" xr:uid="{00000000-0005-0000-0000-0000E3A30000}"/>
    <cellStyle name="Migliaia 13 3 3 3" xfId="17285" xr:uid="{00000000-0005-0000-0000-0000E4A30000}"/>
    <cellStyle name="Migliaia 13 3 3 3 2" xfId="33401" xr:uid="{00000000-0005-0000-0000-0000E5A30000}"/>
    <cellStyle name="Migliaia 13 3 3 3 3" xfId="48362" xr:uid="{00000000-0005-0000-0000-0000E6A30000}"/>
    <cellStyle name="Migliaia 13 3 4" xfId="10062" xr:uid="{00000000-0005-0000-0000-0000E7A30000}"/>
    <cellStyle name="Migliaia 13 3 4 2" xfId="18473" xr:uid="{00000000-0005-0000-0000-0000E8A30000}"/>
    <cellStyle name="Migliaia 13 3 4 2 2" xfId="33940" xr:uid="{00000000-0005-0000-0000-0000E9A30000}"/>
    <cellStyle name="Migliaia 13 3 4 2 3" xfId="48901" xr:uid="{00000000-0005-0000-0000-0000EAA30000}"/>
    <cellStyle name="Migliaia 13 3 4 3" xfId="26388" xr:uid="{00000000-0005-0000-0000-0000EBA30000}"/>
    <cellStyle name="Migliaia 13 3 4 4" xfId="41366" xr:uid="{00000000-0005-0000-0000-0000ECA30000}"/>
    <cellStyle name="Migliaia 13 3 5" xfId="17283" xr:uid="{00000000-0005-0000-0000-0000EDA30000}"/>
    <cellStyle name="Migliaia 13 3 5 2" xfId="33399" xr:uid="{00000000-0005-0000-0000-0000EEA30000}"/>
    <cellStyle name="Migliaia 13 3 5 3" xfId="48360" xr:uid="{00000000-0005-0000-0000-0000EFA30000}"/>
    <cellStyle name="Migliaia 13 3 6" xfId="19369" xr:uid="{00000000-0005-0000-0000-0000F0A30000}"/>
    <cellStyle name="Migliaia 13 3 7" xfId="34364" xr:uid="{00000000-0005-0000-0000-0000F1A30000}"/>
    <cellStyle name="Migliaia 13 3 8" xfId="49304" xr:uid="{00000000-0005-0000-0000-0000F2A30000}"/>
    <cellStyle name="Migliaia 13 3 9" xfId="49709" xr:uid="{00000000-0005-0000-0000-0000F3A30000}"/>
    <cellStyle name="Migliaia 13 4" xfId="392" xr:uid="{00000000-0005-0000-0000-0000F4A30000}"/>
    <cellStyle name="Migliaia 13 4 2" xfId="17287" xr:uid="{00000000-0005-0000-0000-0000F5A30000}"/>
    <cellStyle name="Migliaia 13 4 2 2" xfId="18476" xr:uid="{00000000-0005-0000-0000-0000F6A30000}"/>
    <cellStyle name="Migliaia 13 4 2 2 2" xfId="33943" xr:uid="{00000000-0005-0000-0000-0000F7A30000}"/>
    <cellStyle name="Migliaia 13 4 2 2 3" xfId="48904" xr:uid="{00000000-0005-0000-0000-0000F8A30000}"/>
    <cellStyle name="Migliaia 13 4 2 3" xfId="33403" xr:uid="{00000000-0005-0000-0000-0000F9A30000}"/>
    <cellStyle name="Migliaia 13 4 2 4" xfId="48364" xr:uid="{00000000-0005-0000-0000-0000FAA30000}"/>
    <cellStyle name="Migliaia 13 4 3" xfId="18475" xr:uid="{00000000-0005-0000-0000-0000FBA30000}"/>
    <cellStyle name="Migliaia 13 4 3 2" xfId="33942" xr:uid="{00000000-0005-0000-0000-0000FCA30000}"/>
    <cellStyle name="Migliaia 13 4 3 3" xfId="48903" xr:uid="{00000000-0005-0000-0000-0000FDA30000}"/>
    <cellStyle name="Migliaia 13 4 4" xfId="17286" xr:uid="{00000000-0005-0000-0000-0000FEA30000}"/>
    <cellStyle name="Migliaia 13 4 4 2" xfId="33402" xr:uid="{00000000-0005-0000-0000-0000FFA30000}"/>
    <cellStyle name="Migliaia 13 4 4 3" xfId="48363" xr:uid="{00000000-0005-0000-0000-000000A40000}"/>
    <cellStyle name="Migliaia 13 4 5" xfId="51509" xr:uid="{00000000-0005-0000-0000-000001A40000}"/>
    <cellStyle name="Migliaia 13 5" xfId="393" xr:uid="{00000000-0005-0000-0000-000002A40000}"/>
    <cellStyle name="Migliaia 13 5 2" xfId="17288" xr:uid="{00000000-0005-0000-0000-000003A40000}"/>
    <cellStyle name="Migliaia 13 5 2 2" xfId="33404" xr:uid="{00000000-0005-0000-0000-000004A40000}"/>
    <cellStyle name="Migliaia 13 5 2 3" xfId="48365" xr:uid="{00000000-0005-0000-0000-000005A40000}"/>
    <cellStyle name="Migliaia 13 5 3" xfId="51232" xr:uid="{00000000-0005-0000-0000-000006A40000}"/>
    <cellStyle name="Migliaia 13 6" xfId="9715" xr:uid="{00000000-0005-0000-0000-000007A40000}"/>
    <cellStyle name="Migliaia 13 6 2" xfId="51452" xr:uid="{00000000-0005-0000-0000-000008A40000}"/>
    <cellStyle name="Migliaia 13 7" xfId="10060" xr:uid="{00000000-0005-0000-0000-000009A40000}"/>
    <cellStyle name="Migliaia 13 7 2" xfId="26386" xr:uid="{00000000-0005-0000-0000-00000AA40000}"/>
    <cellStyle name="Migliaia 13 7 3" xfId="41364" xr:uid="{00000000-0005-0000-0000-00000BA40000}"/>
    <cellStyle name="Migliaia 13 8" xfId="17281" xr:uid="{00000000-0005-0000-0000-00000CA40000}"/>
    <cellStyle name="Migliaia 13 8 2" xfId="33397" xr:uid="{00000000-0005-0000-0000-00000DA40000}"/>
    <cellStyle name="Migliaia 13 8 3" xfId="48358" xr:uid="{00000000-0005-0000-0000-00000EA40000}"/>
    <cellStyle name="Migliaia 13 9" xfId="19367" xr:uid="{00000000-0005-0000-0000-00000FA40000}"/>
    <cellStyle name="Migliaia 14" xfId="394" xr:uid="{00000000-0005-0000-0000-000010A40000}"/>
    <cellStyle name="Migliaia 14 10" xfId="34366" xr:uid="{00000000-0005-0000-0000-000011A40000}"/>
    <cellStyle name="Migliaia 14 11" xfId="49306" xr:uid="{00000000-0005-0000-0000-000012A40000}"/>
    <cellStyle name="Migliaia 14 12" xfId="49711" xr:uid="{00000000-0005-0000-0000-000013A40000}"/>
    <cellStyle name="Migliaia 14 13" xfId="50117" xr:uid="{00000000-0005-0000-0000-000014A40000}"/>
    <cellStyle name="Migliaia 14 14" xfId="50525" xr:uid="{00000000-0005-0000-0000-000015A40000}"/>
    <cellStyle name="Migliaia 14 15" xfId="50967" xr:uid="{00000000-0005-0000-0000-000016A40000}"/>
    <cellStyle name="Migliaia 14 16" xfId="1649" xr:uid="{00000000-0005-0000-0000-000017A40000}"/>
    <cellStyle name="Migliaia 14 2" xfId="395" xr:uid="{00000000-0005-0000-0000-000018A40000}"/>
    <cellStyle name="Migliaia 14 2 10" xfId="50118" xr:uid="{00000000-0005-0000-0000-000019A40000}"/>
    <cellStyle name="Migliaia 14 2 11" xfId="50526" xr:uid="{00000000-0005-0000-0000-00001AA40000}"/>
    <cellStyle name="Migliaia 14 2 12" xfId="50968" xr:uid="{00000000-0005-0000-0000-00001BA40000}"/>
    <cellStyle name="Migliaia 14 2 13" xfId="1650" xr:uid="{00000000-0005-0000-0000-00001CA40000}"/>
    <cellStyle name="Migliaia 14 2 2" xfId="1980" xr:uid="{00000000-0005-0000-0000-00001DA40000}"/>
    <cellStyle name="Migliaia 14 2 2 10" xfId="51351" xr:uid="{00000000-0005-0000-0000-00001EA40000}"/>
    <cellStyle name="Migliaia 14 2 2 2" xfId="10325" xr:uid="{00000000-0005-0000-0000-00001FA40000}"/>
    <cellStyle name="Migliaia 14 2 2 2 2" xfId="26646" xr:uid="{00000000-0005-0000-0000-000020A40000}"/>
    <cellStyle name="Migliaia 14 2 2 2 3" xfId="41614" xr:uid="{00000000-0005-0000-0000-000021A40000}"/>
    <cellStyle name="Migliaia 14 2 2 3" xfId="18477" xr:uid="{00000000-0005-0000-0000-000022A40000}"/>
    <cellStyle name="Migliaia 14 2 2 3 2" xfId="33944" xr:uid="{00000000-0005-0000-0000-000023A40000}"/>
    <cellStyle name="Migliaia 14 2 2 3 3" xfId="48905" xr:uid="{00000000-0005-0000-0000-000024A40000}"/>
    <cellStyle name="Migliaia 14 2 2 4" xfId="19625" xr:uid="{00000000-0005-0000-0000-000025A40000}"/>
    <cellStyle name="Migliaia 14 2 2 5" xfId="34615" xr:uid="{00000000-0005-0000-0000-000026A40000}"/>
    <cellStyle name="Migliaia 14 2 2 6" xfId="49567" xr:uid="{00000000-0005-0000-0000-000027A40000}"/>
    <cellStyle name="Migliaia 14 2 2 7" xfId="49972" xr:uid="{00000000-0005-0000-0000-000028A40000}"/>
    <cellStyle name="Migliaia 14 2 2 8" xfId="50381" xr:uid="{00000000-0005-0000-0000-000029A40000}"/>
    <cellStyle name="Migliaia 14 2 2 9" xfId="50786" xr:uid="{00000000-0005-0000-0000-00002AA40000}"/>
    <cellStyle name="Migliaia 14 2 3" xfId="9720" xr:uid="{00000000-0005-0000-0000-00002BA40000}"/>
    <cellStyle name="Migliaia 14 2 4" xfId="10065" xr:uid="{00000000-0005-0000-0000-00002CA40000}"/>
    <cellStyle name="Migliaia 14 2 4 2" xfId="26391" xr:uid="{00000000-0005-0000-0000-00002DA40000}"/>
    <cellStyle name="Migliaia 14 2 4 3" xfId="41369" xr:uid="{00000000-0005-0000-0000-00002EA40000}"/>
    <cellStyle name="Migliaia 14 2 5" xfId="17290" xr:uid="{00000000-0005-0000-0000-00002FA40000}"/>
    <cellStyle name="Migliaia 14 2 5 2" xfId="33406" xr:uid="{00000000-0005-0000-0000-000030A40000}"/>
    <cellStyle name="Migliaia 14 2 5 3" xfId="48367" xr:uid="{00000000-0005-0000-0000-000031A40000}"/>
    <cellStyle name="Migliaia 14 2 6" xfId="19372" xr:uid="{00000000-0005-0000-0000-000032A40000}"/>
    <cellStyle name="Migliaia 14 2 7" xfId="34367" xr:uid="{00000000-0005-0000-0000-000033A40000}"/>
    <cellStyle name="Migliaia 14 2 8" xfId="49307" xr:uid="{00000000-0005-0000-0000-000034A40000}"/>
    <cellStyle name="Migliaia 14 2 9" xfId="49712" xr:uid="{00000000-0005-0000-0000-000035A40000}"/>
    <cellStyle name="Migliaia 14 3" xfId="396" xr:uid="{00000000-0005-0000-0000-000036A40000}"/>
    <cellStyle name="Migliaia 14 3 10" xfId="50119" xr:uid="{00000000-0005-0000-0000-000037A40000}"/>
    <cellStyle name="Migliaia 14 3 11" xfId="50527" xr:uid="{00000000-0005-0000-0000-000038A40000}"/>
    <cellStyle name="Migliaia 14 3 12" xfId="50969" xr:uid="{00000000-0005-0000-0000-000039A40000}"/>
    <cellStyle name="Migliaia 14 3 13" xfId="1651" xr:uid="{00000000-0005-0000-0000-00003AA40000}"/>
    <cellStyle name="Migliaia 14 3 2" xfId="397" xr:uid="{00000000-0005-0000-0000-00003BA40000}"/>
    <cellStyle name="Migliaia 14 3 2 10" xfId="50528" xr:uid="{00000000-0005-0000-0000-00003CA40000}"/>
    <cellStyle name="Migliaia 14 3 2 11" xfId="50970" xr:uid="{00000000-0005-0000-0000-00003DA40000}"/>
    <cellStyle name="Migliaia 14 3 2 12" xfId="1652" xr:uid="{00000000-0005-0000-0000-00003EA40000}"/>
    <cellStyle name="Migliaia 14 3 2 2" xfId="9722" xr:uid="{00000000-0005-0000-0000-00003FA40000}"/>
    <cellStyle name="Migliaia 14 3 2 3" xfId="10067" xr:uid="{00000000-0005-0000-0000-000040A40000}"/>
    <cellStyle name="Migliaia 14 3 2 3 2" xfId="26393" xr:uid="{00000000-0005-0000-0000-000041A40000}"/>
    <cellStyle name="Migliaia 14 3 2 3 3" xfId="41371" xr:uid="{00000000-0005-0000-0000-000042A40000}"/>
    <cellStyle name="Migliaia 14 3 2 4" xfId="17292" xr:uid="{00000000-0005-0000-0000-000043A40000}"/>
    <cellStyle name="Migliaia 14 3 2 4 2" xfId="33408" xr:uid="{00000000-0005-0000-0000-000044A40000}"/>
    <cellStyle name="Migliaia 14 3 2 4 3" xfId="48369" xr:uid="{00000000-0005-0000-0000-000045A40000}"/>
    <cellStyle name="Migliaia 14 3 2 5" xfId="19374" xr:uid="{00000000-0005-0000-0000-000046A40000}"/>
    <cellStyle name="Migliaia 14 3 2 6" xfId="34369" xr:uid="{00000000-0005-0000-0000-000047A40000}"/>
    <cellStyle name="Migliaia 14 3 2 7" xfId="49309" xr:uid="{00000000-0005-0000-0000-000048A40000}"/>
    <cellStyle name="Migliaia 14 3 2 8" xfId="49714" xr:uid="{00000000-0005-0000-0000-000049A40000}"/>
    <cellStyle name="Migliaia 14 3 2 9" xfId="50120" xr:uid="{00000000-0005-0000-0000-00004AA40000}"/>
    <cellStyle name="Migliaia 14 3 3" xfId="9721" xr:uid="{00000000-0005-0000-0000-00004BA40000}"/>
    <cellStyle name="Migliaia 14 3 3 2" xfId="18479" xr:uid="{00000000-0005-0000-0000-00004CA40000}"/>
    <cellStyle name="Migliaia 14 3 3 2 2" xfId="33946" xr:uid="{00000000-0005-0000-0000-00004DA40000}"/>
    <cellStyle name="Migliaia 14 3 3 2 3" xfId="48907" xr:uid="{00000000-0005-0000-0000-00004EA40000}"/>
    <cellStyle name="Migliaia 14 3 3 3" xfId="17293" xr:uid="{00000000-0005-0000-0000-00004FA40000}"/>
    <cellStyle name="Migliaia 14 3 3 3 2" xfId="33409" xr:uid="{00000000-0005-0000-0000-000050A40000}"/>
    <cellStyle name="Migliaia 14 3 3 3 3" xfId="48370" xr:uid="{00000000-0005-0000-0000-000051A40000}"/>
    <cellStyle name="Migliaia 14 3 4" xfId="10066" xr:uid="{00000000-0005-0000-0000-000052A40000}"/>
    <cellStyle name="Migliaia 14 3 4 2" xfId="18478" xr:uid="{00000000-0005-0000-0000-000053A40000}"/>
    <cellStyle name="Migliaia 14 3 4 2 2" xfId="33945" xr:uid="{00000000-0005-0000-0000-000054A40000}"/>
    <cellStyle name="Migliaia 14 3 4 2 3" xfId="48906" xr:uid="{00000000-0005-0000-0000-000055A40000}"/>
    <cellStyle name="Migliaia 14 3 4 3" xfId="26392" xr:uid="{00000000-0005-0000-0000-000056A40000}"/>
    <cellStyle name="Migliaia 14 3 4 4" xfId="41370" xr:uid="{00000000-0005-0000-0000-000057A40000}"/>
    <cellStyle name="Migliaia 14 3 5" xfId="17291" xr:uid="{00000000-0005-0000-0000-000058A40000}"/>
    <cellStyle name="Migliaia 14 3 5 2" xfId="33407" xr:uid="{00000000-0005-0000-0000-000059A40000}"/>
    <cellStyle name="Migliaia 14 3 5 3" xfId="48368" xr:uid="{00000000-0005-0000-0000-00005AA40000}"/>
    <cellStyle name="Migliaia 14 3 6" xfId="19373" xr:uid="{00000000-0005-0000-0000-00005BA40000}"/>
    <cellStyle name="Migliaia 14 3 7" xfId="34368" xr:uid="{00000000-0005-0000-0000-00005CA40000}"/>
    <cellStyle name="Migliaia 14 3 8" xfId="49308" xr:uid="{00000000-0005-0000-0000-00005DA40000}"/>
    <cellStyle name="Migliaia 14 3 9" xfId="49713" xr:uid="{00000000-0005-0000-0000-00005EA40000}"/>
    <cellStyle name="Migliaia 14 4" xfId="398" xr:uid="{00000000-0005-0000-0000-00005FA40000}"/>
    <cellStyle name="Migliaia 14 4 2" xfId="17295" xr:uid="{00000000-0005-0000-0000-000060A40000}"/>
    <cellStyle name="Migliaia 14 4 2 2" xfId="18481" xr:uid="{00000000-0005-0000-0000-000061A40000}"/>
    <cellStyle name="Migliaia 14 4 2 2 2" xfId="33948" xr:uid="{00000000-0005-0000-0000-000062A40000}"/>
    <cellStyle name="Migliaia 14 4 2 2 3" xfId="48909" xr:uid="{00000000-0005-0000-0000-000063A40000}"/>
    <cellStyle name="Migliaia 14 4 2 3" xfId="33411" xr:uid="{00000000-0005-0000-0000-000064A40000}"/>
    <cellStyle name="Migliaia 14 4 2 4" xfId="48372" xr:uid="{00000000-0005-0000-0000-000065A40000}"/>
    <cellStyle name="Migliaia 14 4 3" xfId="18480" xr:uid="{00000000-0005-0000-0000-000066A40000}"/>
    <cellStyle name="Migliaia 14 4 3 2" xfId="33947" xr:uid="{00000000-0005-0000-0000-000067A40000}"/>
    <cellStyle name="Migliaia 14 4 3 3" xfId="48908" xr:uid="{00000000-0005-0000-0000-000068A40000}"/>
    <cellStyle name="Migliaia 14 4 4" xfId="17294" xr:uid="{00000000-0005-0000-0000-000069A40000}"/>
    <cellStyle name="Migliaia 14 4 4 2" xfId="33410" xr:uid="{00000000-0005-0000-0000-00006AA40000}"/>
    <cellStyle name="Migliaia 14 4 4 3" xfId="48371" xr:uid="{00000000-0005-0000-0000-00006BA40000}"/>
    <cellStyle name="Migliaia 14 4 5" xfId="51231" xr:uid="{00000000-0005-0000-0000-00006CA40000}"/>
    <cellStyle name="Migliaia 14 5" xfId="399" xr:uid="{00000000-0005-0000-0000-00006DA40000}"/>
    <cellStyle name="Migliaia 14 5 2" xfId="17296" xr:uid="{00000000-0005-0000-0000-00006EA40000}"/>
    <cellStyle name="Migliaia 14 5 2 2" xfId="33412" xr:uid="{00000000-0005-0000-0000-00006FA40000}"/>
    <cellStyle name="Migliaia 14 5 2 3" xfId="48373" xr:uid="{00000000-0005-0000-0000-000070A40000}"/>
    <cellStyle name="Migliaia 14 5 3" xfId="51477" xr:uid="{00000000-0005-0000-0000-000071A40000}"/>
    <cellStyle name="Migliaia 14 6" xfId="9719" xr:uid="{00000000-0005-0000-0000-000072A40000}"/>
    <cellStyle name="Migliaia 14 6 2" xfId="51510" xr:uid="{00000000-0005-0000-0000-000073A40000}"/>
    <cellStyle name="Migliaia 14 7" xfId="10064" xr:uid="{00000000-0005-0000-0000-000074A40000}"/>
    <cellStyle name="Migliaia 14 7 2" xfId="26390" xr:uid="{00000000-0005-0000-0000-000075A40000}"/>
    <cellStyle name="Migliaia 14 7 3" xfId="41368" xr:uid="{00000000-0005-0000-0000-000076A40000}"/>
    <cellStyle name="Migliaia 14 8" xfId="17289" xr:uid="{00000000-0005-0000-0000-000077A40000}"/>
    <cellStyle name="Migliaia 14 8 2" xfId="33405" xr:uid="{00000000-0005-0000-0000-000078A40000}"/>
    <cellStyle name="Migliaia 14 8 3" xfId="48366" xr:uid="{00000000-0005-0000-0000-000079A40000}"/>
    <cellStyle name="Migliaia 14 9" xfId="19371" xr:uid="{00000000-0005-0000-0000-00007AA40000}"/>
    <cellStyle name="Migliaia 15" xfId="400" xr:uid="{00000000-0005-0000-0000-00007BA40000}"/>
    <cellStyle name="Migliaia 15 10" xfId="34370" xr:uid="{00000000-0005-0000-0000-00007CA40000}"/>
    <cellStyle name="Migliaia 15 11" xfId="49310" xr:uid="{00000000-0005-0000-0000-00007DA40000}"/>
    <cellStyle name="Migliaia 15 12" xfId="49715" xr:uid="{00000000-0005-0000-0000-00007EA40000}"/>
    <cellStyle name="Migliaia 15 13" xfId="50121" xr:uid="{00000000-0005-0000-0000-00007FA40000}"/>
    <cellStyle name="Migliaia 15 14" xfId="50529" xr:uid="{00000000-0005-0000-0000-000080A40000}"/>
    <cellStyle name="Migliaia 15 15" xfId="50971" xr:uid="{00000000-0005-0000-0000-000081A40000}"/>
    <cellStyle name="Migliaia 15 16" xfId="1653" xr:uid="{00000000-0005-0000-0000-000082A40000}"/>
    <cellStyle name="Migliaia 15 2" xfId="401" xr:uid="{00000000-0005-0000-0000-000083A40000}"/>
    <cellStyle name="Migliaia 15 2 10" xfId="50122" xr:uid="{00000000-0005-0000-0000-000084A40000}"/>
    <cellStyle name="Migliaia 15 2 11" xfId="50530" xr:uid="{00000000-0005-0000-0000-000085A40000}"/>
    <cellStyle name="Migliaia 15 2 12" xfId="50972" xr:uid="{00000000-0005-0000-0000-000086A40000}"/>
    <cellStyle name="Migliaia 15 2 13" xfId="1654" xr:uid="{00000000-0005-0000-0000-000087A40000}"/>
    <cellStyle name="Migliaia 15 2 2" xfId="1981" xr:uid="{00000000-0005-0000-0000-000088A40000}"/>
    <cellStyle name="Migliaia 15 2 2 10" xfId="51352" xr:uid="{00000000-0005-0000-0000-000089A40000}"/>
    <cellStyle name="Migliaia 15 2 2 2" xfId="10326" xr:uid="{00000000-0005-0000-0000-00008AA40000}"/>
    <cellStyle name="Migliaia 15 2 2 2 2" xfId="26647" xr:uid="{00000000-0005-0000-0000-00008BA40000}"/>
    <cellStyle name="Migliaia 15 2 2 2 3" xfId="41615" xr:uid="{00000000-0005-0000-0000-00008CA40000}"/>
    <cellStyle name="Migliaia 15 2 2 3" xfId="18482" xr:uid="{00000000-0005-0000-0000-00008DA40000}"/>
    <cellStyle name="Migliaia 15 2 2 3 2" xfId="33949" xr:uid="{00000000-0005-0000-0000-00008EA40000}"/>
    <cellStyle name="Migliaia 15 2 2 3 3" xfId="48910" xr:uid="{00000000-0005-0000-0000-00008FA40000}"/>
    <cellStyle name="Migliaia 15 2 2 4" xfId="19626" xr:uid="{00000000-0005-0000-0000-000090A40000}"/>
    <cellStyle name="Migliaia 15 2 2 5" xfId="34616" xr:uid="{00000000-0005-0000-0000-000091A40000}"/>
    <cellStyle name="Migliaia 15 2 2 6" xfId="49568" xr:uid="{00000000-0005-0000-0000-000092A40000}"/>
    <cellStyle name="Migliaia 15 2 2 7" xfId="49973" xr:uid="{00000000-0005-0000-0000-000093A40000}"/>
    <cellStyle name="Migliaia 15 2 2 8" xfId="50382" xr:uid="{00000000-0005-0000-0000-000094A40000}"/>
    <cellStyle name="Migliaia 15 2 2 9" xfId="50787" xr:uid="{00000000-0005-0000-0000-000095A40000}"/>
    <cellStyle name="Migliaia 15 2 3" xfId="9724" xr:uid="{00000000-0005-0000-0000-000096A40000}"/>
    <cellStyle name="Migliaia 15 2 4" xfId="10069" xr:uid="{00000000-0005-0000-0000-000097A40000}"/>
    <cellStyle name="Migliaia 15 2 4 2" xfId="26395" xr:uid="{00000000-0005-0000-0000-000098A40000}"/>
    <cellStyle name="Migliaia 15 2 4 3" xfId="41373" xr:uid="{00000000-0005-0000-0000-000099A40000}"/>
    <cellStyle name="Migliaia 15 2 5" xfId="17298" xr:uid="{00000000-0005-0000-0000-00009AA40000}"/>
    <cellStyle name="Migliaia 15 2 5 2" xfId="33414" xr:uid="{00000000-0005-0000-0000-00009BA40000}"/>
    <cellStyle name="Migliaia 15 2 5 3" xfId="48375" xr:uid="{00000000-0005-0000-0000-00009CA40000}"/>
    <cellStyle name="Migliaia 15 2 6" xfId="19376" xr:uid="{00000000-0005-0000-0000-00009DA40000}"/>
    <cellStyle name="Migliaia 15 2 7" xfId="34371" xr:uid="{00000000-0005-0000-0000-00009EA40000}"/>
    <cellStyle name="Migliaia 15 2 8" xfId="49311" xr:uid="{00000000-0005-0000-0000-00009FA40000}"/>
    <cellStyle name="Migliaia 15 2 9" xfId="49716" xr:uid="{00000000-0005-0000-0000-0000A0A40000}"/>
    <cellStyle name="Migliaia 15 3" xfId="402" xr:uid="{00000000-0005-0000-0000-0000A1A40000}"/>
    <cellStyle name="Migliaia 15 3 10" xfId="50123" xr:uid="{00000000-0005-0000-0000-0000A2A40000}"/>
    <cellStyle name="Migliaia 15 3 11" xfId="50531" xr:uid="{00000000-0005-0000-0000-0000A3A40000}"/>
    <cellStyle name="Migliaia 15 3 12" xfId="50973" xr:uid="{00000000-0005-0000-0000-0000A4A40000}"/>
    <cellStyle name="Migliaia 15 3 13" xfId="1655" xr:uid="{00000000-0005-0000-0000-0000A5A40000}"/>
    <cellStyle name="Migliaia 15 3 2" xfId="403" xr:uid="{00000000-0005-0000-0000-0000A6A40000}"/>
    <cellStyle name="Migliaia 15 3 2 10" xfId="50532" xr:uid="{00000000-0005-0000-0000-0000A7A40000}"/>
    <cellStyle name="Migliaia 15 3 2 11" xfId="50974" xr:uid="{00000000-0005-0000-0000-0000A8A40000}"/>
    <cellStyle name="Migliaia 15 3 2 12" xfId="1656" xr:uid="{00000000-0005-0000-0000-0000A9A40000}"/>
    <cellStyle name="Migliaia 15 3 2 2" xfId="9726" xr:uid="{00000000-0005-0000-0000-0000AAA40000}"/>
    <cellStyle name="Migliaia 15 3 2 3" xfId="10071" xr:uid="{00000000-0005-0000-0000-0000ABA40000}"/>
    <cellStyle name="Migliaia 15 3 2 3 2" xfId="26397" xr:uid="{00000000-0005-0000-0000-0000ACA40000}"/>
    <cellStyle name="Migliaia 15 3 2 3 3" xfId="41375" xr:uid="{00000000-0005-0000-0000-0000ADA40000}"/>
    <cellStyle name="Migliaia 15 3 2 4" xfId="17300" xr:uid="{00000000-0005-0000-0000-0000AEA40000}"/>
    <cellStyle name="Migliaia 15 3 2 4 2" xfId="33416" xr:uid="{00000000-0005-0000-0000-0000AFA40000}"/>
    <cellStyle name="Migliaia 15 3 2 4 3" xfId="48377" xr:uid="{00000000-0005-0000-0000-0000B0A40000}"/>
    <cellStyle name="Migliaia 15 3 2 5" xfId="19378" xr:uid="{00000000-0005-0000-0000-0000B1A40000}"/>
    <cellStyle name="Migliaia 15 3 2 6" xfId="34373" xr:uid="{00000000-0005-0000-0000-0000B2A40000}"/>
    <cellStyle name="Migliaia 15 3 2 7" xfId="49313" xr:uid="{00000000-0005-0000-0000-0000B3A40000}"/>
    <cellStyle name="Migliaia 15 3 2 8" xfId="49718" xr:uid="{00000000-0005-0000-0000-0000B4A40000}"/>
    <cellStyle name="Migliaia 15 3 2 9" xfId="50124" xr:uid="{00000000-0005-0000-0000-0000B5A40000}"/>
    <cellStyle name="Migliaia 15 3 3" xfId="9725" xr:uid="{00000000-0005-0000-0000-0000B6A40000}"/>
    <cellStyle name="Migliaia 15 3 3 2" xfId="18484" xr:uid="{00000000-0005-0000-0000-0000B7A40000}"/>
    <cellStyle name="Migliaia 15 3 3 2 2" xfId="33951" xr:uid="{00000000-0005-0000-0000-0000B8A40000}"/>
    <cellStyle name="Migliaia 15 3 3 2 3" xfId="48912" xr:uid="{00000000-0005-0000-0000-0000B9A40000}"/>
    <cellStyle name="Migliaia 15 3 3 3" xfId="17301" xr:uid="{00000000-0005-0000-0000-0000BAA40000}"/>
    <cellStyle name="Migliaia 15 3 3 3 2" xfId="33417" xr:uid="{00000000-0005-0000-0000-0000BBA40000}"/>
    <cellStyle name="Migliaia 15 3 3 3 3" xfId="48378" xr:uid="{00000000-0005-0000-0000-0000BCA40000}"/>
    <cellStyle name="Migliaia 15 3 4" xfId="10070" xr:uid="{00000000-0005-0000-0000-0000BDA40000}"/>
    <cellStyle name="Migliaia 15 3 4 2" xfId="18483" xr:uid="{00000000-0005-0000-0000-0000BEA40000}"/>
    <cellStyle name="Migliaia 15 3 4 2 2" xfId="33950" xr:uid="{00000000-0005-0000-0000-0000BFA40000}"/>
    <cellStyle name="Migliaia 15 3 4 2 3" xfId="48911" xr:uid="{00000000-0005-0000-0000-0000C0A40000}"/>
    <cellStyle name="Migliaia 15 3 4 3" xfId="26396" xr:uid="{00000000-0005-0000-0000-0000C1A40000}"/>
    <cellStyle name="Migliaia 15 3 4 4" xfId="41374" xr:uid="{00000000-0005-0000-0000-0000C2A40000}"/>
    <cellStyle name="Migliaia 15 3 5" xfId="17299" xr:uid="{00000000-0005-0000-0000-0000C3A40000}"/>
    <cellStyle name="Migliaia 15 3 5 2" xfId="33415" xr:uid="{00000000-0005-0000-0000-0000C4A40000}"/>
    <cellStyle name="Migliaia 15 3 5 3" xfId="48376" xr:uid="{00000000-0005-0000-0000-0000C5A40000}"/>
    <cellStyle name="Migliaia 15 3 6" xfId="19377" xr:uid="{00000000-0005-0000-0000-0000C6A40000}"/>
    <cellStyle name="Migliaia 15 3 7" xfId="34372" xr:uid="{00000000-0005-0000-0000-0000C7A40000}"/>
    <cellStyle name="Migliaia 15 3 8" xfId="49312" xr:uid="{00000000-0005-0000-0000-0000C8A40000}"/>
    <cellStyle name="Migliaia 15 3 9" xfId="49717" xr:uid="{00000000-0005-0000-0000-0000C9A40000}"/>
    <cellStyle name="Migliaia 15 4" xfId="404" xr:uid="{00000000-0005-0000-0000-0000CAA40000}"/>
    <cellStyle name="Migliaia 15 4 2" xfId="17303" xr:uid="{00000000-0005-0000-0000-0000CBA40000}"/>
    <cellStyle name="Migliaia 15 4 2 2" xfId="18486" xr:uid="{00000000-0005-0000-0000-0000CCA40000}"/>
    <cellStyle name="Migliaia 15 4 2 2 2" xfId="33953" xr:uid="{00000000-0005-0000-0000-0000CDA40000}"/>
    <cellStyle name="Migliaia 15 4 2 2 3" xfId="48914" xr:uid="{00000000-0005-0000-0000-0000CEA40000}"/>
    <cellStyle name="Migliaia 15 4 2 3" xfId="33419" xr:uid="{00000000-0005-0000-0000-0000CFA40000}"/>
    <cellStyle name="Migliaia 15 4 2 4" xfId="48380" xr:uid="{00000000-0005-0000-0000-0000D0A40000}"/>
    <cellStyle name="Migliaia 15 4 3" xfId="18485" xr:uid="{00000000-0005-0000-0000-0000D1A40000}"/>
    <cellStyle name="Migliaia 15 4 3 2" xfId="33952" xr:uid="{00000000-0005-0000-0000-0000D2A40000}"/>
    <cellStyle name="Migliaia 15 4 3 3" xfId="48913" xr:uid="{00000000-0005-0000-0000-0000D3A40000}"/>
    <cellStyle name="Migliaia 15 4 4" xfId="17302" xr:uid="{00000000-0005-0000-0000-0000D4A40000}"/>
    <cellStyle name="Migliaia 15 4 4 2" xfId="33418" xr:uid="{00000000-0005-0000-0000-0000D5A40000}"/>
    <cellStyle name="Migliaia 15 4 4 3" xfId="48379" xr:uid="{00000000-0005-0000-0000-0000D6A40000}"/>
    <cellStyle name="Migliaia 15 4 5" xfId="51511" xr:uid="{00000000-0005-0000-0000-0000D7A40000}"/>
    <cellStyle name="Migliaia 15 5" xfId="405" xr:uid="{00000000-0005-0000-0000-0000D8A40000}"/>
    <cellStyle name="Migliaia 15 5 2" xfId="17304" xr:uid="{00000000-0005-0000-0000-0000D9A40000}"/>
    <cellStyle name="Migliaia 15 5 2 2" xfId="33420" xr:uid="{00000000-0005-0000-0000-0000DAA40000}"/>
    <cellStyle name="Migliaia 15 5 2 3" xfId="48381" xr:uid="{00000000-0005-0000-0000-0000DBA40000}"/>
    <cellStyle name="Migliaia 15 5 3" xfId="51450" xr:uid="{00000000-0005-0000-0000-0000DCA40000}"/>
    <cellStyle name="Migliaia 15 6" xfId="9723" xr:uid="{00000000-0005-0000-0000-0000DDA40000}"/>
    <cellStyle name="Migliaia 15 6 2" xfId="51512" xr:uid="{00000000-0005-0000-0000-0000DEA40000}"/>
    <cellStyle name="Migliaia 15 7" xfId="10068" xr:uid="{00000000-0005-0000-0000-0000DFA40000}"/>
    <cellStyle name="Migliaia 15 7 2" xfId="26394" xr:uid="{00000000-0005-0000-0000-0000E0A40000}"/>
    <cellStyle name="Migliaia 15 7 3" xfId="41372" xr:uid="{00000000-0005-0000-0000-0000E1A40000}"/>
    <cellStyle name="Migliaia 15 8" xfId="17297" xr:uid="{00000000-0005-0000-0000-0000E2A40000}"/>
    <cellStyle name="Migliaia 15 8 2" xfId="33413" xr:uid="{00000000-0005-0000-0000-0000E3A40000}"/>
    <cellStyle name="Migliaia 15 8 3" xfId="48374" xr:uid="{00000000-0005-0000-0000-0000E4A40000}"/>
    <cellStyle name="Migliaia 15 9" xfId="19375" xr:uid="{00000000-0005-0000-0000-0000E5A40000}"/>
    <cellStyle name="Migliaia 16" xfId="406" xr:uid="{00000000-0005-0000-0000-0000E6A40000}"/>
    <cellStyle name="Migliaia 16 10" xfId="34374" xr:uid="{00000000-0005-0000-0000-0000E7A40000}"/>
    <cellStyle name="Migliaia 16 11" xfId="49314" xr:uid="{00000000-0005-0000-0000-0000E8A40000}"/>
    <cellStyle name="Migliaia 16 12" xfId="49719" xr:uid="{00000000-0005-0000-0000-0000E9A40000}"/>
    <cellStyle name="Migliaia 16 13" xfId="50125" xr:uid="{00000000-0005-0000-0000-0000EAA40000}"/>
    <cellStyle name="Migliaia 16 14" xfId="50533" xr:uid="{00000000-0005-0000-0000-0000EBA40000}"/>
    <cellStyle name="Migliaia 16 15" xfId="50975" xr:uid="{00000000-0005-0000-0000-0000ECA40000}"/>
    <cellStyle name="Migliaia 16 16" xfId="1657" xr:uid="{00000000-0005-0000-0000-0000EDA40000}"/>
    <cellStyle name="Migliaia 16 2" xfId="407" xr:uid="{00000000-0005-0000-0000-0000EEA40000}"/>
    <cellStyle name="Migliaia 16 2 10" xfId="50126" xr:uid="{00000000-0005-0000-0000-0000EFA40000}"/>
    <cellStyle name="Migliaia 16 2 11" xfId="50534" xr:uid="{00000000-0005-0000-0000-0000F0A40000}"/>
    <cellStyle name="Migliaia 16 2 12" xfId="50976" xr:uid="{00000000-0005-0000-0000-0000F1A40000}"/>
    <cellStyle name="Migliaia 16 2 13" xfId="1658" xr:uid="{00000000-0005-0000-0000-0000F2A40000}"/>
    <cellStyle name="Migliaia 16 2 2" xfId="1982" xr:uid="{00000000-0005-0000-0000-0000F3A40000}"/>
    <cellStyle name="Migliaia 16 2 2 10" xfId="51353" xr:uid="{00000000-0005-0000-0000-0000F4A40000}"/>
    <cellStyle name="Migliaia 16 2 2 2" xfId="10327" xr:uid="{00000000-0005-0000-0000-0000F5A40000}"/>
    <cellStyle name="Migliaia 16 2 2 2 2" xfId="26648" xr:uid="{00000000-0005-0000-0000-0000F6A40000}"/>
    <cellStyle name="Migliaia 16 2 2 2 3" xfId="41616" xr:uid="{00000000-0005-0000-0000-0000F7A40000}"/>
    <cellStyle name="Migliaia 16 2 2 3" xfId="18487" xr:uid="{00000000-0005-0000-0000-0000F8A40000}"/>
    <cellStyle name="Migliaia 16 2 2 3 2" xfId="33954" xr:uid="{00000000-0005-0000-0000-0000F9A40000}"/>
    <cellStyle name="Migliaia 16 2 2 3 3" xfId="48915" xr:uid="{00000000-0005-0000-0000-0000FAA40000}"/>
    <cellStyle name="Migliaia 16 2 2 4" xfId="19627" xr:uid="{00000000-0005-0000-0000-0000FBA40000}"/>
    <cellStyle name="Migliaia 16 2 2 5" xfId="34617" xr:uid="{00000000-0005-0000-0000-0000FCA40000}"/>
    <cellStyle name="Migliaia 16 2 2 6" xfId="49569" xr:uid="{00000000-0005-0000-0000-0000FDA40000}"/>
    <cellStyle name="Migliaia 16 2 2 7" xfId="49974" xr:uid="{00000000-0005-0000-0000-0000FEA40000}"/>
    <cellStyle name="Migliaia 16 2 2 8" xfId="50383" xr:uid="{00000000-0005-0000-0000-0000FFA40000}"/>
    <cellStyle name="Migliaia 16 2 2 9" xfId="50788" xr:uid="{00000000-0005-0000-0000-000000A50000}"/>
    <cellStyle name="Migliaia 16 2 3" xfId="9728" xr:uid="{00000000-0005-0000-0000-000001A50000}"/>
    <cellStyle name="Migliaia 16 2 4" xfId="10073" xr:uid="{00000000-0005-0000-0000-000002A50000}"/>
    <cellStyle name="Migliaia 16 2 4 2" xfId="26399" xr:uid="{00000000-0005-0000-0000-000003A50000}"/>
    <cellStyle name="Migliaia 16 2 4 3" xfId="41377" xr:uid="{00000000-0005-0000-0000-000004A50000}"/>
    <cellStyle name="Migliaia 16 2 5" xfId="17306" xr:uid="{00000000-0005-0000-0000-000005A50000}"/>
    <cellStyle name="Migliaia 16 2 5 2" xfId="33422" xr:uid="{00000000-0005-0000-0000-000006A50000}"/>
    <cellStyle name="Migliaia 16 2 5 3" xfId="48383" xr:uid="{00000000-0005-0000-0000-000007A50000}"/>
    <cellStyle name="Migliaia 16 2 6" xfId="19380" xr:uid="{00000000-0005-0000-0000-000008A50000}"/>
    <cellStyle name="Migliaia 16 2 7" xfId="34375" xr:uid="{00000000-0005-0000-0000-000009A50000}"/>
    <cellStyle name="Migliaia 16 2 8" xfId="49315" xr:uid="{00000000-0005-0000-0000-00000AA50000}"/>
    <cellStyle name="Migliaia 16 2 9" xfId="49720" xr:uid="{00000000-0005-0000-0000-00000BA50000}"/>
    <cellStyle name="Migliaia 16 3" xfId="408" xr:uid="{00000000-0005-0000-0000-00000CA50000}"/>
    <cellStyle name="Migliaia 16 3 10" xfId="50127" xr:uid="{00000000-0005-0000-0000-00000DA50000}"/>
    <cellStyle name="Migliaia 16 3 11" xfId="50535" xr:uid="{00000000-0005-0000-0000-00000EA50000}"/>
    <cellStyle name="Migliaia 16 3 12" xfId="50977" xr:uid="{00000000-0005-0000-0000-00000FA50000}"/>
    <cellStyle name="Migliaia 16 3 13" xfId="1659" xr:uid="{00000000-0005-0000-0000-000010A50000}"/>
    <cellStyle name="Migliaia 16 3 2" xfId="409" xr:uid="{00000000-0005-0000-0000-000011A50000}"/>
    <cellStyle name="Migliaia 16 3 2 10" xfId="50536" xr:uid="{00000000-0005-0000-0000-000012A50000}"/>
    <cellStyle name="Migliaia 16 3 2 11" xfId="50978" xr:uid="{00000000-0005-0000-0000-000013A50000}"/>
    <cellStyle name="Migliaia 16 3 2 12" xfId="1660" xr:uid="{00000000-0005-0000-0000-000014A50000}"/>
    <cellStyle name="Migliaia 16 3 2 2" xfId="9730" xr:uid="{00000000-0005-0000-0000-000015A50000}"/>
    <cellStyle name="Migliaia 16 3 2 3" xfId="10075" xr:uid="{00000000-0005-0000-0000-000016A50000}"/>
    <cellStyle name="Migliaia 16 3 2 3 2" xfId="26401" xr:uid="{00000000-0005-0000-0000-000017A50000}"/>
    <cellStyle name="Migliaia 16 3 2 3 3" xfId="41379" xr:uid="{00000000-0005-0000-0000-000018A50000}"/>
    <cellStyle name="Migliaia 16 3 2 4" xfId="17308" xr:uid="{00000000-0005-0000-0000-000019A50000}"/>
    <cellStyle name="Migliaia 16 3 2 4 2" xfId="33424" xr:uid="{00000000-0005-0000-0000-00001AA50000}"/>
    <cellStyle name="Migliaia 16 3 2 4 3" xfId="48385" xr:uid="{00000000-0005-0000-0000-00001BA50000}"/>
    <cellStyle name="Migliaia 16 3 2 5" xfId="19382" xr:uid="{00000000-0005-0000-0000-00001CA50000}"/>
    <cellStyle name="Migliaia 16 3 2 6" xfId="34377" xr:uid="{00000000-0005-0000-0000-00001DA50000}"/>
    <cellStyle name="Migliaia 16 3 2 7" xfId="49317" xr:uid="{00000000-0005-0000-0000-00001EA50000}"/>
    <cellStyle name="Migliaia 16 3 2 8" xfId="49722" xr:uid="{00000000-0005-0000-0000-00001FA50000}"/>
    <cellStyle name="Migliaia 16 3 2 9" xfId="50128" xr:uid="{00000000-0005-0000-0000-000020A50000}"/>
    <cellStyle name="Migliaia 16 3 3" xfId="9729" xr:uid="{00000000-0005-0000-0000-000021A50000}"/>
    <cellStyle name="Migliaia 16 3 3 2" xfId="18489" xr:uid="{00000000-0005-0000-0000-000022A50000}"/>
    <cellStyle name="Migliaia 16 3 3 2 2" xfId="33956" xr:uid="{00000000-0005-0000-0000-000023A50000}"/>
    <cellStyle name="Migliaia 16 3 3 2 3" xfId="48917" xr:uid="{00000000-0005-0000-0000-000024A50000}"/>
    <cellStyle name="Migliaia 16 3 3 3" xfId="17309" xr:uid="{00000000-0005-0000-0000-000025A50000}"/>
    <cellStyle name="Migliaia 16 3 3 3 2" xfId="33425" xr:uid="{00000000-0005-0000-0000-000026A50000}"/>
    <cellStyle name="Migliaia 16 3 3 3 3" xfId="48386" xr:uid="{00000000-0005-0000-0000-000027A50000}"/>
    <cellStyle name="Migliaia 16 3 4" xfId="10074" xr:uid="{00000000-0005-0000-0000-000028A50000}"/>
    <cellStyle name="Migliaia 16 3 4 2" xfId="18488" xr:uid="{00000000-0005-0000-0000-000029A50000}"/>
    <cellStyle name="Migliaia 16 3 4 2 2" xfId="33955" xr:uid="{00000000-0005-0000-0000-00002AA50000}"/>
    <cellStyle name="Migliaia 16 3 4 2 3" xfId="48916" xr:uid="{00000000-0005-0000-0000-00002BA50000}"/>
    <cellStyle name="Migliaia 16 3 4 3" xfId="26400" xr:uid="{00000000-0005-0000-0000-00002CA50000}"/>
    <cellStyle name="Migliaia 16 3 4 4" xfId="41378" xr:uid="{00000000-0005-0000-0000-00002DA50000}"/>
    <cellStyle name="Migliaia 16 3 5" xfId="17307" xr:uid="{00000000-0005-0000-0000-00002EA50000}"/>
    <cellStyle name="Migliaia 16 3 5 2" xfId="33423" xr:uid="{00000000-0005-0000-0000-00002FA50000}"/>
    <cellStyle name="Migliaia 16 3 5 3" xfId="48384" xr:uid="{00000000-0005-0000-0000-000030A50000}"/>
    <cellStyle name="Migliaia 16 3 6" xfId="19381" xr:uid="{00000000-0005-0000-0000-000031A50000}"/>
    <cellStyle name="Migliaia 16 3 7" xfId="34376" xr:uid="{00000000-0005-0000-0000-000032A50000}"/>
    <cellStyle name="Migliaia 16 3 8" xfId="49316" xr:uid="{00000000-0005-0000-0000-000033A50000}"/>
    <cellStyle name="Migliaia 16 3 9" xfId="49721" xr:uid="{00000000-0005-0000-0000-000034A50000}"/>
    <cellStyle name="Migliaia 16 4" xfId="410" xr:uid="{00000000-0005-0000-0000-000035A50000}"/>
    <cellStyle name="Migliaia 16 4 2" xfId="17311" xr:uid="{00000000-0005-0000-0000-000036A50000}"/>
    <cellStyle name="Migliaia 16 4 2 2" xfId="18491" xr:uid="{00000000-0005-0000-0000-000037A50000}"/>
    <cellStyle name="Migliaia 16 4 2 2 2" xfId="33958" xr:uid="{00000000-0005-0000-0000-000038A50000}"/>
    <cellStyle name="Migliaia 16 4 2 2 3" xfId="48919" xr:uid="{00000000-0005-0000-0000-000039A50000}"/>
    <cellStyle name="Migliaia 16 4 2 3" xfId="33427" xr:uid="{00000000-0005-0000-0000-00003AA50000}"/>
    <cellStyle name="Migliaia 16 4 2 4" xfId="48388" xr:uid="{00000000-0005-0000-0000-00003BA50000}"/>
    <cellStyle name="Migliaia 16 4 3" xfId="18490" xr:uid="{00000000-0005-0000-0000-00003CA50000}"/>
    <cellStyle name="Migliaia 16 4 3 2" xfId="33957" xr:uid="{00000000-0005-0000-0000-00003DA50000}"/>
    <cellStyle name="Migliaia 16 4 3 3" xfId="48918" xr:uid="{00000000-0005-0000-0000-00003EA50000}"/>
    <cellStyle name="Migliaia 16 4 4" xfId="17310" xr:uid="{00000000-0005-0000-0000-00003FA50000}"/>
    <cellStyle name="Migliaia 16 4 4 2" xfId="33426" xr:uid="{00000000-0005-0000-0000-000040A50000}"/>
    <cellStyle name="Migliaia 16 4 4 3" xfId="48387" xr:uid="{00000000-0005-0000-0000-000041A50000}"/>
    <cellStyle name="Migliaia 16 4 5" xfId="51513" xr:uid="{00000000-0005-0000-0000-000042A50000}"/>
    <cellStyle name="Migliaia 16 5" xfId="411" xr:uid="{00000000-0005-0000-0000-000043A50000}"/>
    <cellStyle name="Migliaia 16 5 2" xfId="17312" xr:uid="{00000000-0005-0000-0000-000044A50000}"/>
    <cellStyle name="Migliaia 16 5 2 2" xfId="33428" xr:uid="{00000000-0005-0000-0000-000045A50000}"/>
    <cellStyle name="Migliaia 16 5 2 3" xfId="48389" xr:uid="{00000000-0005-0000-0000-000046A50000}"/>
    <cellStyle name="Migliaia 16 5 3" xfId="51230" xr:uid="{00000000-0005-0000-0000-000047A50000}"/>
    <cellStyle name="Migliaia 16 6" xfId="9727" xr:uid="{00000000-0005-0000-0000-000048A50000}"/>
    <cellStyle name="Migliaia 16 6 2" xfId="51307" xr:uid="{00000000-0005-0000-0000-000049A50000}"/>
    <cellStyle name="Migliaia 16 7" xfId="10072" xr:uid="{00000000-0005-0000-0000-00004AA50000}"/>
    <cellStyle name="Migliaia 16 7 2" xfId="26398" xr:uid="{00000000-0005-0000-0000-00004BA50000}"/>
    <cellStyle name="Migliaia 16 7 3" xfId="41376" xr:uid="{00000000-0005-0000-0000-00004CA50000}"/>
    <cellStyle name="Migliaia 16 8" xfId="17305" xr:uid="{00000000-0005-0000-0000-00004DA50000}"/>
    <cellStyle name="Migliaia 16 8 2" xfId="33421" xr:uid="{00000000-0005-0000-0000-00004EA50000}"/>
    <cellStyle name="Migliaia 16 8 3" xfId="48382" xr:uid="{00000000-0005-0000-0000-00004FA50000}"/>
    <cellStyle name="Migliaia 16 9" xfId="19379" xr:uid="{00000000-0005-0000-0000-000050A50000}"/>
    <cellStyle name="Migliaia 17" xfId="412" xr:uid="{00000000-0005-0000-0000-000051A50000}"/>
    <cellStyle name="Migliaia 17 10" xfId="34378" xr:uid="{00000000-0005-0000-0000-000052A50000}"/>
    <cellStyle name="Migliaia 17 11" xfId="49318" xr:uid="{00000000-0005-0000-0000-000053A50000}"/>
    <cellStyle name="Migliaia 17 12" xfId="49723" xr:uid="{00000000-0005-0000-0000-000054A50000}"/>
    <cellStyle name="Migliaia 17 13" xfId="50129" xr:uid="{00000000-0005-0000-0000-000055A50000}"/>
    <cellStyle name="Migliaia 17 14" xfId="50537" xr:uid="{00000000-0005-0000-0000-000056A50000}"/>
    <cellStyle name="Migliaia 17 15" xfId="50979" xr:uid="{00000000-0005-0000-0000-000057A50000}"/>
    <cellStyle name="Migliaia 17 16" xfId="1661" xr:uid="{00000000-0005-0000-0000-000058A50000}"/>
    <cellStyle name="Migliaia 17 2" xfId="413" xr:uid="{00000000-0005-0000-0000-000059A50000}"/>
    <cellStyle name="Migliaia 17 2 10" xfId="50130" xr:uid="{00000000-0005-0000-0000-00005AA50000}"/>
    <cellStyle name="Migliaia 17 2 11" xfId="50538" xr:uid="{00000000-0005-0000-0000-00005BA50000}"/>
    <cellStyle name="Migliaia 17 2 12" xfId="50980" xr:uid="{00000000-0005-0000-0000-00005CA50000}"/>
    <cellStyle name="Migliaia 17 2 13" xfId="1662" xr:uid="{00000000-0005-0000-0000-00005DA50000}"/>
    <cellStyle name="Migliaia 17 2 2" xfId="1983" xr:uid="{00000000-0005-0000-0000-00005EA50000}"/>
    <cellStyle name="Migliaia 17 2 2 10" xfId="51354" xr:uid="{00000000-0005-0000-0000-00005FA50000}"/>
    <cellStyle name="Migliaia 17 2 2 2" xfId="10328" xr:uid="{00000000-0005-0000-0000-000060A50000}"/>
    <cellStyle name="Migliaia 17 2 2 2 2" xfId="26649" xr:uid="{00000000-0005-0000-0000-000061A50000}"/>
    <cellStyle name="Migliaia 17 2 2 2 3" xfId="41617" xr:uid="{00000000-0005-0000-0000-000062A50000}"/>
    <cellStyle name="Migliaia 17 2 2 3" xfId="18492" xr:uid="{00000000-0005-0000-0000-000063A50000}"/>
    <cellStyle name="Migliaia 17 2 2 3 2" xfId="33959" xr:uid="{00000000-0005-0000-0000-000064A50000}"/>
    <cellStyle name="Migliaia 17 2 2 3 3" xfId="48920" xr:uid="{00000000-0005-0000-0000-000065A50000}"/>
    <cellStyle name="Migliaia 17 2 2 4" xfId="19628" xr:uid="{00000000-0005-0000-0000-000066A50000}"/>
    <cellStyle name="Migliaia 17 2 2 5" xfId="34618" xr:uid="{00000000-0005-0000-0000-000067A50000}"/>
    <cellStyle name="Migliaia 17 2 2 6" xfId="49570" xr:uid="{00000000-0005-0000-0000-000068A50000}"/>
    <cellStyle name="Migliaia 17 2 2 7" xfId="49975" xr:uid="{00000000-0005-0000-0000-000069A50000}"/>
    <cellStyle name="Migliaia 17 2 2 8" xfId="50384" xr:uid="{00000000-0005-0000-0000-00006AA50000}"/>
    <cellStyle name="Migliaia 17 2 2 9" xfId="50789" xr:uid="{00000000-0005-0000-0000-00006BA50000}"/>
    <cellStyle name="Migliaia 17 2 3" xfId="9732" xr:uid="{00000000-0005-0000-0000-00006CA50000}"/>
    <cellStyle name="Migliaia 17 2 4" xfId="10077" xr:uid="{00000000-0005-0000-0000-00006DA50000}"/>
    <cellStyle name="Migliaia 17 2 4 2" xfId="26403" xr:uid="{00000000-0005-0000-0000-00006EA50000}"/>
    <cellStyle name="Migliaia 17 2 4 3" xfId="41381" xr:uid="{00000000-0005-0000-0000-00006FA50000}"/>
    <cellStyle name="Migliaia 17 2 5" xfId="17314" xr:uid="{00000000-0005-0000-0000-000070A50000}"/>
    <cellStyle name="Migliaia 17 2 5 2" xfId="33430" xr:uid="{00000000-0005-0000-0000-000071A50000}"/>
    <cellStyle name="Migliaia 17 2 5 3" xfId="48391" xr:uid="{00000000-0005-0000-0000-000072A50000}"/>
    <cellStyle name="Migliaia 17 2 6" xfId="19384" xr:uid="{00000000-0005-0000-0000-000073A50000}"/>
    <cellStyle name="Migliaia 17 2 7" xfId="34379" xr:uid="{00000000-0005-0000-0000-000074A50000}"/>
    <cellStyle name="Migliaia 17 2 8" xfId="49319" xr:uid="{00000000-0005-0000-0000-000075A50000}"/>
    <cellStyle name="Migliaia 17 2 9" xfId="49724" xr:uid="{00000000-0005-0000-0000-000076A50000}"/>
    <cellStyle name="Migliaia 17 3" xfId="414" xr:uid="{00000000-0005-0000-0000-000077A50000}"/>
    <cellStyle name="Migliaia 17 3 10" xfId="50131" xr:uid="{00000000-0005-0000-0000-000078A50000}"/>
    <cellStyle name="Migliaia 17 3 11" xfId="50539" xr:uid="{00000000-0005-0000-0000-000079A50000}"/>
    <cellStyle name="Migliaia 17 3 12" xfId="50981" xr:uid="{00000000-0005-0000-0000-00007AA50000}"/>
    <cellStyle name="Migliaia 17 3 13" xfId="1663" xr:uid="{00000000-0005-0000-0000-00007BA50000}"/>
    <cellStyle name="Migliaia 17 3 2" xfId="415" xr:uid="{00000000-0005-0000-0000-00007CA50000}"/>
    <cellStyle name="Migliaia 17 3 2 10" xfId="50540" xr:uid="{00000000-0005-0000-0000-00007DA50000}"/>
    <cellStyle name="Migliaia 17 3 2 11" xfId="50982" xr:uid="{00000000-0005-0000-0000-00007EA50000}"/>
    <cellStyle name="Migliaia 17 3 2 12" xfId="1664" xr:uid="{00000000-0005-0000-0000-00007FA50000}"/>
    <cellStyle name="Migliaia 17 3 2 2" xfId="9734" xr:uid="{00000000-0005-0000-0000-000080A50000}"/>
    <cellStyle name="Migliaia 17 3 2 3" xfId="10079" xr:uid="{00000000-0005-0000-0000-000081A50000}"/>
    <cellStyle name="Migliaia 17 3 2 3 2" xfId="26405" xr:uid="{00000000-0005-0000-0000-000082A50000}"/>
    <cellStyle name="Migliaia 17 3 2 3 3" xfId="41383" xr:uid="{00000000-0005-0000-0000-000083A50000}"/>
    <cellStyle name="Migliaia 17 3 2 4" xfId="17316" xr:uid="{00000000-0005-0000-0000-000084A50000}"/>
    <cellStyle name="Migliaia 17 3 2 4 2" xfId="33432" xr:uid="{00000000-0005-0000-0000-000085A50000}"/>
    <cellStyle name="Migliaia 17 3 2 4 3" xfId="48393" xr:uid="{00000000-0005-0000-0000-000086A50000}"/>
    <cellStyle name="Migliaia 17 3 2 5" xfId="19386" xr:uid="{00000000-0005-0000-0000-000087A50000}"/>
    <cellStyle name="Migliaia 17 3 2 6" xfId="34381" xr:uid="{00000000-0005-0000-0000-000088A50000}"/>
    <cellStyle name="Migliaia 17 3 2 7" xfId="49321" xr:uid="{00000000-0005-0000-0000-000089A50000}"/>
    <cellStyle name="Migliaia 17 3 2 8" xfId="49726" xr:uid="{00000000-0005-0000-0000-00008AA50000}"/>
    <cellStyle name="Migliaia 17 3 2 9" xfId="50132" xr:uid="{00000000-0005-0000-0000-00008BA50000}"/>
    <cellStyle name="Migliaia 17 3 3" xfId="9733" xr:uid="{00000000-0005-0000-0000-00008CA50000}"/>
    <cellStyle name="Migliaia 17 3 3 2" xfId="18494" xr:uid="{00000000-0005-0000-0000-00008DA50000}"/>
    <cellStyle name="Migliaia 17 3 3 2 2" xfId="33961" xr:uid="{00000000-0005-0000-0000-00008EA50000}"/>
    <cellStyle name="Migliaia 17 3 3 2 3" xfId="48922" xr:uid="{00000000-0005-0000-0000-00008FA50000}"/>
    <cellStyle name="Migliaia 17 3 3 3" xfId="17317" xr:uid="{00000000-0005-0000-0000-000090A50000}"/>
    <cellStyle name="Migliaia 17 3 3 3 2" xfId="33433" xr:uid="{00000000-0005-0000-0000-000091A50000}"/>
    <cellStyle name="Migliaia 17 3 3 3 3" xfId="48394" xr:uid="{00000000-0005-0000-0000-000092A50000}"/>
    <cellStyle name="Migliaia 17 3 4" xfId="10078" xr:uid="{00000000-0005-0000-0000-000093A50000}"/>
    <cellStyle name="Migliaia 17 3 4 2" xfId="18493" xr:uid="{00000000-0005-0000-0000-000094A50000}"/>
    <cellStyle name="Migliaia 17 3 4 2 2" xfId="33960" xr:uid="{00000000-0005-0000-0000-000095A50000}"/>
    <cellStyle name="Migliaia 17 3 4 2 3" xfId="48921" xr:uid="{00000000-0005-0000-0000-000096A50000}"/>
    <cellStyle name="Migliaia 17 3 4 3" xfId="26404" xr:uid="{00000000-0005-0000-0000-000097A50000}"/>
    <cellStyle name="Migliaia 17 3 4 4" xfId="41382" xr:uid="{00000000-0005-0000-0000-000098A50000}"/>
    <cellStyle name="Migliaia 17 3 5" xfId="17315" xr:uid="{00000000-0005-0000-0000-000099A50000}"/>
    <cellStyle name="Migliaia 17 3 5 2" xfId="33431" xr:uid="{00000000-0005-0000-0000-00009AA50000}"/>
    <cellStyle name="Migliaia 17 3 5 3" xfId="48392" xr:uid="{00000000-0005-0000-0000-00009BA50000}"/>
    <cellStyle name="Migliaia 17 3 6" xfId="19385" xr:uid="{00000000-0005-0000-0000-00009CA50000}"/>
    <cellStyle name="Migliaia 17 3 7" xfId="34380" xr:uid="{00000000-0005-0000-0000-00009DA50000}"/>
    <cellStyle name="Migliaia 17 3 8" xfId="49320" xr:uid="{00000000-0005-0000-0000-00009EA50000}"/>
    <cellStyle name="Migliaia 17 3 9" xfId="49725" xr:uid="{00000000-0005-0000-0000-00009FA50000}"/>
    <cellStyle name="Migliaia 17 4" xfId="416" xr:uid="{00000000-0005-0000-0000-0000A0A50000}"/>
    <cellStyle name="Migliaia 17 4 2" xfId="17319" xr:uid="{00000000-0005-0000-0000-0000A1A50000}"/>
    <cellStyle name="Migliaia 17 4 2 2" xfId="18496" xr:uid="{00000000-0005-0000-0000-0000A2A50000}"/>
    <cellStyle name="Migliaia 17 4 2 2 2" xfId="33963" xr:uid="{00000000-0005-0000-0000-0000A3A50000}"/>
    <cellStyle name="Migliaia 17 4 2 2 3" xfId="48924" xr:uid="{00000000-0005-0000-0000-0000A4A50000}"/>
    <cellStyle name="Migliaia 17 4 2 3" xfId="33435" xr:uid="{00000000-0005-0000-0000-0000A5A50000}"/>
    <cellStyle name="Migliaia 17 4 2 4" xfId="48396" xr:uid="{00000000-0005-0000-0000-0000A6A50000}"/>
    <cellStyle name="Migliaia 17 4 3" xfId="18495" xr:uid="{00000000-0005-0000-0000-0000A7A50000}"/>
    <cellStyle name="Migliaia 17 4 3 2" xfId="33962" xr:uid="{00000000-0005-0000-0000-0000A8A50000}"/>
    <cellStyle name="Migliaia 17 4 3 3" xfId="48923" xr:uid="{00000000-0005-0000-0000-0000A9A50000}"/>
    <cellStyle name="Migliaia 17 4 4" xfId="17318" xr:uid="{00000000-0005-0000-0000-0000AAA50000}"/>
    <cellStyle name="Migliaia 17 4 4 2" xfId="33434" xr:uid="{00000000-0005-0000-0000-0000ABA50000}"/>
    <cellStyle name="Migliaia 17 4 4 3" xfId="48395" xr:uid="{00000000-0005-0000-0000-0000ACA50000}"/>
    <cellStyle name="Migliaia 17 4 5" xfId="51306" xr:uid="{00000000-0005-0000-0000-0000ADA50000}"/>
    <cellStyle name="Migliaia 17 5" xfId="417" xr:uid="{00000000-0005-0000-0000-0000AEA50000}"/>
    <cellStyle name="Migliaia 17 5 2" xfId="17320" xr:uid="{00000000-0005-0000-0000-0000AFA50000}"/>
    <cellStyle name="Migliaia 17 5 2 2" xfId="33436" xr:uid="{00000000-0005-0000-0000-0000B0A50000}"/>
    <cellStyle name="Migliaia 17 5 2 3" xfId="48397" xr:uid="{00000000-0005-0000-0000-0000B1A50000}"/>
    <cellStyle name="Migliaia 17 5 3" xfId="51449" xr:uid="{00000000-0005-0000-0000-0000B2A50000}"/>
    <cellStyle name="Migliaia 17 6" xfId="9731" xr:uid="{00000000-0005-0000-0000-0000B3A50000}"/>
    <cellStyle name="Migliaia 17 6 2" xfId="51515" xr:uid="{00000000-0005-0000-0000-0000B4A50000}"/>
    <cellStyle name="Migliaia 17 7" xfId="10076" xr:uid="{00000000-0005-0000-0000-0000B5A50000}"/>
    <cellStyle name="Migliaia 17 7 2" xfId="26402" xr:uid="{00000000-0005-0000-0000-0000B6A50000}"/>
    <cellStyle name="Migliaia 17 7 3" xfId="41380" xr:uid="{00000000-0005-0000-0000-0000B7A50000}"/>
    <cellStyle name="Migliaia 17 8" xfId="17313" xr:uid="{00000000-0005-0000-0000-0000B8A50000}"/>
    <cellStyle name="Migliaia 17 8 2" xfId="33429" xr:uid="{00000000-0005-0000-0000-0000B9A50000}"/>
    <cellStyle name="Migliaia 17 8 3" xfId="48390" xr:uid="{00000000-0005-0000-0000-0000BAA50000}"/>
    <cellStyle name="Migliaia 17 9" xfId="19383" xr:uid="{00000000-0005-0000-0000-0000BBA50000}"/>
    <cellStyle name="Migliaia 18" xfId="418" xr:uid="{00000000-0005-0000-0000-0000BCA50000}"/>
    <cellStyle name="Migliaia 18 10" xfId="34382" xr:uid="{00000000-0005-0000-0000-0000BDA50000}"/>
    <cellStyle name="Migliaia 18 11" xfId="49322" xr:uid="{00000000-0005-0000-0000-0000BEA50000}"/>
    <cellStyle name="Migliaia 18 12" xfId="49727" xr:uid="{00000000-0005-0000-0000-0000BFA50000}"/>
    <cellStyle name="Migliaia 18 13" xfId="50133" xr:uid="{00000000-0005-0000-0000-0000C0A50000}"/>
    <cellStyle name="Migliaia 18 14" xfId="50541" xr:uid="{00000000-0005-0000-0000-0000C1A50000}"/>
    <cellStyle name="Migliaia 18 15" xfId="50983" xr:uid="{00000000-0005-0000-0000-0000C2A50000}"/>
    <cellStyle name="Migliaia 18 16" xfId="1665" xr:uid="{00000000-0005-0000-0000-0000C3A50000}"/>
    <cellStyle name="Migliaia 18 2" xfId="419" xr:uid="{00000000-0005-0000-0000-0000C4A50000}"/>
    <cellStyle name="Migliaia 18 2 10" xfId="50134" xr:uid="{00000000-0005-0000-0000-0000C5A50000}"/>
    <cellStyle name="Migliaia 18 2 11" xfId="50542" xr:uid="{00000000-0005-0000-0000-0000C6A50000}"/>
    <cellStyle name="Migliaia 18 2 12" xfId="50984" xr:uid="{00000000-0005-0000-0000-0000C7A50000}"/>
    <cellStyle name="Migliaia 18 2 13" xfId="1666" xr:uid="{00000000-0005-0000-0000-0000C8A50000}"/>
    <cellStyle name="Migliaia 18 2 2" xfId="1984" xr:uid="{00000000-0005-0000-0000-0000C9A50000}"/>
    <cellStyle name="Migliaia 18 2 2 10" xfId="51355" xr:uid="{00000000-0005-0000-0000-0000CAA50000}"/>
    <cellStyle name="Migliaia 18 2 2 2" xfId="10329" xr:uid="{00000000-0005-0000-0000-0000CBA50000}"/>
    <cellStyle name="Migliaia 18 2 2 2 2" xfId="26650" xr:uid="{00000000-0005-0000-0000-0000CCA50000}"/>
    <cellStyle name="Migliaia 18 2 2 2 3" xfId="41618" xr:uid="{00000000-0005-0000-0000-0000CDA50000}"/>
    <cellStyle name="Migliaia 18 2 2 3" xfId="18497" xr:uid="{00000000-0005-0000-0000-0000CEA50000}"/>
    <cellStyle name="Migliaia 18 2 2 3 2" xfId="33964" xr:uid="{00000000-0005-0000-0000-0000CFA50000}"/>
    <cellStyle name="Migliaia 18 2 2 3 3" xfId="48925" xr:uid="{00000000-0005-0000-0000-0000D0A50000}"/>
    <cellStyle name="Migliaia 18 2 2 4" xfId="19629" xr:uid="{00000000-0005-0000-0000-0000D1A50000}"/>
    <cellStyle name="Migliaia 18 2 2 5" xfId="34619" xr:uid="{00000000-0005-0000-0000-0000D2A50000}"/>
    <cellStyle name="Migliaia 18 2 2 6" xfId="49571" xr:uid="{00000000-0005-0000-0000-0000D3A50000}"/>
    <cellStyle name="Migliaia 18 2 2 7" xfId="49976" xr:uid="{00000000-0005-0000-0000-0000D4A50000}"/>
    <cellStyle name="Migliaia 18 2 2 8" xfId="50385" xr:uid="{00000000-0005-0000-0000-0000D5A50000}"/>
    <cellStyle name="Migliaia 18 2 2 9" xfId="50790" xr:uid="{00000000-0005-0000-0000-0000D6A50000}"/>
    <cellStyle name="Migliaia 18 2 3" xfId="9736" xr:uid="{00000000-0005-0000-0000-0000D7A50000}"/>
    <cellStyle name="Migliaia 18 2 4" xfId="10081" xr:uid="{00000000-0005-0000-0000-0000D8A50000}"/>
    <cellStyle name="Migliaia 18 2 4 2" xfId="26407" xr:uid="{00000000-0005-0000-0000-0000D9A50000}"/>
    <cellStyle name="Migliaia 18 2 4 3" xfId="41385" xr:uid="{00000000-0005-0000-0000-0000DAA50000}"/>
    <cellStyle name="Migliaia 18 2 5" xfId="17322" xr:uid="{00000000-0005-0000-0000-0000DBA50000}"/>
    <cellStyle name="Migliaia 18 2 5 2" xfId="33438" xr:uid="{00000000-0005-0000-0000-0000DCA50000}"/>
    <cellStyle name="Migliaia 18 2 5 3" xfId="48399" xr:uid="{00000000-0005-0000-0000-0000DDA50000}"/>
    <cellStyle name="Migliaia 18 2 6" xfId="19388" xr:uid="{00000000-0005-0000-0000-0000DEA50000}"/>
    <cellStyle name="Migliaia 18 2 7" xfId="34383" xr:uid="{00000000-0005-0000-0000-0000DFA50000}"/>
    <cellStyle name="Migliaia 18 2 8" xfId="49323" xr:uid="{00000000-0005-0000-0000-0000E0A50000}"/>
    <cellStyle name="Migliaia 18 2 9" xfId="49728" xr:uid="{00000000-0005-0000-0000-0000E1A50000}"/>
    <cellStyle name="Migliaia 18 3" xfId="420" xr:uid="{00000000-0005-0000-0000-0000E2A50000}"/>
    <cellStyle name="Migliaia 18 3 10" xfId="50135" xr:uid="{00000000-0005-0000-0000-0000E3A50000}"/>
    <cellStyle name="Migliaia 18 3 11" xfId="50543" xr:uid="{00000000-0005-0000-0000-0000E4A50000}"/>
    <cellStyle name="Migliaia 18 3 12" xfId="50985" xr:uid="{00000000-0005-0000-0000-0000E5A50000}"/>
    <cellStyle name="Migliaia 18 3 13" xfId="1667" xr:uid="{00000000-0005-0000-0000-0000E6A50000}"/>
    <cellStyle name="Migliaia 18 3 2" xfId="421" xr:uid="{00000000-0005-0000-0000-0000E7A50000}"/>
    <cellStyle name="Migliaia 18 3 2 10" xfId="50544" xr:uid="{00000000-0005-0000-0000-0000E8A50000}"/>
    <cellStyle name="Migliaia 18 3 2 11" xfId="50986" xr:uid="{00000000-0005-0000-0000-0000E9A50000}"/>
    <cellStyle name="Migliaia 18 3 2 12" xfId="1668" xr:uid="{00000000-0005-0000-0000-0000EAA50000}"/>
    <cellStyle name="Migliaia 18 3 2 2" xfId="9738" xr:uid="{00000000-0005-0000-0000-0000EBA50000}"/>
    <cellStyle name="Migliaia 18 3 2 3" xfId="10083" xr:uid="{00000000-0005-0000-0000-0000ECA50000}"/>
    <cellStyle name="Migliaia 18 3 2 3 2" xfId="26409" xr:uid="{00000000-0005-0000-0000-0000EDA50000}"/>
    <cellStyle name="Migliaia 18 3 2 3 3" xfId="41387" xr:uid="{00000000-0005-0000-0000-0000EEA50000}"/>
    <cellStyle name="Migliaia 18 3 2 4" xfId="17324" xr:uid="{00000000-0005-0000-0000-0000EFA50000}"/>
    <cellStyle name="Migliaia 18 3 2 4 2" xfId="33440" xr:uid="{00000000-0005-0000-0000-0000F0A50000}"/>
    <cellStyle name="Migliaia 18 3 2 4 3" xfId="48401" xr:uid="{00000000-0005-0000-0000-0000F1A50000}"/>
    <cellStyle name="Migliaia 18 3 2 5" xfId="19390" xr:uid="{00000000-0005-0000-0000-0000F2A50000}"/>
    <cellStyle name="Migliaia 18 3 2 6" xfId="34385" xr:uid="{00000000-0005-0000-0000-0000F3A50000}"/>
    <cellStyle name="Migliaia 18 3 2 7" xfId="49325" xr:uid="{00000000-0005-0000-0000-0000F4A50000}"/>
    <cellStyle name="Migliaia 18 3 2 8" xfId="49730" xr:uid="{00000000-0005-0000-0000-0000F5A50000}"/>
    <cellStyle name="Migliaia 18 3 2 9" xfId="50136" xr:uid="{00000000-0005-0000-0000-0000F6A50000}"/>
    <cellStyle name="Migliaia 18 3 3" xfId="9737" xr:uid="{00000000-0005-0000-0000-0000F7A50000}"/>
    <cellStyle name="Migliaia 18 3 3 2" xfId="18499" xr:uid="{00000000-0005-0000-0000-0000F8A50000}"/>
    <cellStyle name="Migliaia 18 3 3 2 2" xfId="33966" xr:uid="{00000000-0005-0000-0000-0000F9A50000}"/>
    <cellStyle name="Migliaia 18 3 3 2 3" xfId="48927" xr:uid="{00000000-0005-0000-0000-0000FAA50000}"/>
    <cellStyle name="Migliaia 18 3 3 3" xfId="17325" xr:uid="{00000000-0005-0000-0000-0000FBA50000}"/>
    <cellStyle name="Migliaia 18 3 3 3 2" xfId="33441" xr:uid="{00000000-0005-0000-0000-0000FCA50000}"/>
    <cellStyle name="Migliaia 18 3 3 3 3" xfId="48402" xr:uid="{00000000-0005-0000-0000-0000FDA50000}"/>
    <cellStyle name="Migliaia 18 3 4" xfId="10082" xr:uid="{00000000-0005-0000-0000-0000FEA50000}"/>
    <cellStyle name="Migliaia 18 3 4 2" xfId="18498" xr:uid="{00000000-0005-0000-0000-0000FFA50000}"/>
    <cellStyle name="Migliaia 18 3 4 2 2" xfId="33965" xr:uid="{00000000-0005-0000-0000-000000A60000}"/>
    <cellStyle name="Migliaia 18 3 4 2 3" xfId="48926" xr:uid="{00000000-0005-0000-0000-000001A60000}"/>
    <cellStyle name="Migliaia 18 3 4 3" xfId="26408" xr:uid="{00000000-0005-0000-0000-000002A60000}"/>
    <cellStyle name="Migliaia 18 3 4 4" xfId="41386" xr:uid="{00000000-0005-0000-0000-000003A60000}"/>
    <cellStyle name="Migliaia 18 3 5" xfId="17323" xr:uid="{00000000-0005-0000-0000-000004A60000}"/>
    <cellStyle name="Migliaia 18 3 5 2" xfId="33439" xr:uid="{00000000-0005-0000-0000-000005A60000}"/>
    <cellStyle name="Migliaia 18 3 5 3" xfId="48400" xr:uid="{00000000-0005-0000-0000-000006A60000}"/>
    <cellStyle name="Migliaia 18 3 6" xfId="19389" xr:uid="{00000000-0005-0000-0000-000007A60000}"/>
    <cellStyle name="Migliaia 18 3 7" xfId="34384" xr:uid="{00000000-0005-0000-0000-000008A60000}"/>
    <cellStyle name="Migliaia 18 3 8" xfId="49324" xr:uid="{00000000-0005-0000-0000-000009A60000}"/>
    <cellStyle name="Migliaia 18 3 9" xfId="49729" xr:uid="{00000000-0005-0000-0000-00000AA60000}"/>
    <cellStyle name="Migliaia 18 4" xfId="422" xr:uid="{00000000-0005-0000-0000-00000BA60000}"/>
    <cellStyle name="Migliaia 18 4 2" xfId="17327" xr:uid="{00000000-0005-0000-0000-00000CA60000}"/>
    <cellStyle name="Migliaia 18 4 2 2" xfId="18501" xr:uid="{00000000-0005-0000-0000-00000DA60000}"/>
    <cellStyle name="Migliaia 18 4 2 2 2" xfId="33968" xr:uid="{00000000-0005-0000-0000-00000EA60000}"/>
    <cellStyle name="Migliaia 18 4 2 2 3" xfId="48929" xr:uid="{00000000-0005-0000-0000-00000FA60000}"/>
    <cellStyle name="Migliaia 18 4 2 3" xfId="33443" xr:uid="{00000000-0005-0000-0000-000010A60000}"/>
    <cellStyle name="Migliaia 18 4 2 4" xfId="48404" xr:uid="{00000000-0005-0000-0000-000011A60000}"/>
    <cellStyle name="Migliaia 18 4 3" xfId="18500" xr:uid="{00000000-0005-0000-0000-000012A60000}"/>
    <cellStyle name="Migliaia 18 4 3 2" xfId="33967" xr:uid="{00000000-0005-0000-0000-000013A60000}"/>
    <cellStyle name="Migliaia 18 4 3 3" xfId="48928" xr:uid="{00000000-0005-0000-0000-000014A60000}"/>
    <cellStyle name="Migliaia 18 4 4" xfId="17326" xr:uid="{00000000-0005-0000-0000-000015A60000}"/>
    <cellStyle name="Migliaia 18 4 4 2" xfId="33442" xr:uid="{00000000-0005-0000-0000-000016A60000}"/>
    <cellStyle name="Migliaia 18 4 4 3" xfId="48403" xr:uid="{00000000-0005-0000-0000-000017A60000}"/>
    <cellStyle name="Migliaia 18 4 5" xfId="51514" xr:uid="{00000000-0005-0000-0000-000018A60000}"/>
    <cellStyle name="Migliaia 18 5" xfId="423" xr:uid="{00000000-0005-0000-0000-000019A60000}"/>
    <cellStyle name="Migliaia 18 5 2" xfId="17328" xr:uid="{00000000-0005-0000-0000-00001AA60000}"/>
    <cellStyle name="Migliaia 18 5 2 2" xfId="33444" xr:uid="{00000000-0005-0000-0000-00001BA60000}"/>
    <cellStyle name="Migliaia 18 5 2 3" xfId="48405" xr:uid="{00000000-0005-0000-0000-00001CA60000}"/>
    <cellStyle name="Migliaia 18 5 3" xfId="51305" xr:uid="{00000000-0005-0000-0000-00001DA60000}"/>
    <cellStyle name="Migliaia 18 6" xfId="9735" xr:uid="{00000000-0005-0000-0000-00001EA60000}"/>
    <cellStyle name="Migliaia 18 6 2" xfId="51448" xr:uid="{00000000-0005-0000-0000-00001FA60000}"/>
    <cellStyle name="Migliaia 18 7" xfId="10080" xr:uid="{00000000-0005-0000-0000-000020A60000}"/>
    <cellStyle name="Migliaia 18 7 2" xfId="26406" xr:uid="{00000000-0005-0000-0000-000021A60000}"/>
    <cellStyle name="Migliaia 18 7 3" xfId="41384" xr:uid="{00000000-0005-0000-0000-000022A60000}"/>
    <cellStyle name="Migliaia 18 8" xfId="17321" xr:uid="{00000000-0005-0000-0000-000023A60000}"/>
    <cellStyle name="Migliaia 18 8 2" xfId="33437" xr:uid="{00000000-0005-0000-0000-000024A60000}"/>
    <cellStyle name="Migliaia 18 8 3" xfId="48398" xr:uid="{00000000-0005-0000-0000-000025A60000}"/>
    <cellStyle name="Migliaia 18 9" xfId="19387" xr:uid="{00000000-0005-0000-0000-000026A60000}"/>
    <cellStyle name="Migliaia 19" xfId="424" xr:uid="{00000000-0005-0000-0000-000027A60000}"/>
    <cellStyle name="Migliaia 19 10" xfId="34386" xr:uid="{00000000-0005-0000-0000-000028A60000}"/>
    <cellStyle name="Migliaia 19 11" xfId="49326" xr:uid="{00000000-0005-0000-0000-000029A60000}"/>
    <cellStyle name="Migliaia 19 12" xfId="49731" xr:uid="{00000000-0005-0000-0000-00002AA60000}"/>
    <cellStyle name="Migliaia 19 13" xfId="50137" xr:uid="{00000000-0005-0000-0000-00002BA60000}"/>
    <cellStyle name="Migliaia 19 14" xfId="50545" xr:uid="{00000000-0005-0000-0000-00002CA60000}"/>
    <cellStyle name="Migliaia 19 15" xfId="50987" xr:uid="{00000000-0005-0000-0000-00002DA60000}"/>
    <cellStyle name="Migliaia 19 16" xfId="1669" xr:uid="{00000000-0005-0000-0000-00002EA60000}"/>
    <cellStyle name="Migliaia 19 2" xfId="425" xr:uid="{00000000-0005-0000-0000-00002FA60000}"/>
    <cellStyle name="Migliaia 19 2 10" xfId="50138" xr:uid="{00000000-0005-0000-0000-000030A60000}"/>
    <cellStyle name="Migliaia 19 2 11" xfId="50546" xr:uid="{00000000-0005-0000-0000-000031A60000}"/>
    <cellStyle name="Migliaia 19 2 12" xfId="50988" xr:uid="{00000000-0005-0000-0000-000032A60000}"/>
    <cellStyle name="Migliaia 19 2 13" xfId="1670" xr:uid="{00000000-0005-0000-0000-000033A60000}"/>
    <cellStyle name="Migliaia 19 2 2" xfId="1985" xr:uid="{00000000-0005-0000-0000-000034A60000}"/>
    <cellStyle name="Migliaia 19 2 2 10" xfId="51356" xr:uid="{00000000-0005-0000-0000-000035A60000}"/>
    <cellStyle name="Migliaia 19 2 2 2" xfId="10330" xr:uid="{00000000-0005-0000-0000-000036A60000}"/>
    <cellStyle name="Migliaia 19 2 2 2 2" xfId="26651" xr:uid="{00000000-0005-0000-0000-000037A60000}"/>
    <cellStyle name="Migliaia 19 2 2 2 3" xfId="41619" xr:uid="{00000000-0005-0000-0000-000038A60000}"/>
    <cellStyle name="Migliaia 19 2 2 3" xfId="18502" xr:uid="{00000000-0005-0000-0000-000039A60000}"/>
    <cellStyle name="Migliaia 19 2 2 3 2" xfId="33969" xr:uid="{00000000-0005-0000-0000-00003AA60000}"/>
    <cellStyle name="Migliaia 19 2 2 3 3" xfId="48930" xr:uid="{00000000-0005-0000-0000-00003BA60000}"/>
    <cellStyle name="Migliaia 19 2 2 4" xfId="19630" xr:uid="{00000000-0005-0000-0000-00003CA60000}"/>
    <cellStyle name="Migliaia 19 2 2 5" xfId="34620" xr:uid="{00000000-0005-0000-0000-00003DA60000}"/>
    <cellStyle name="Migliaia 19 2 2 6" xfId="49572" xr:uid="{00000000-0005-0000-0000-00003EA60000}"/>
    <cellStyle name="Migliaia 19 2 2 7" xfId="49977" xr:uid="{00000000-0005-0000-0000-00003FA60000}"/>
    <cellStyle name="Migliaia 19 2 2 8" xfId="50386" xr:uid="{00000000-0005-0000-0000-000040A60000}"/>
    <cellStyle name="Migliaia 19 2 2 9" xfId="50791" xr:uid="{00000000-0005-0000-0000-000041A60000}"/>
    <cellStyle name="Migliaia 19 2 3" xfId="9740" xr:uid="{00000000-0005-0000-0000-000042A60000}"/>
    <cellStyle name="Migliaia 19 2 4" xfId="10085" xr:uid="{00000000-0005-0000-0000-000043A60000}"/>
    <cellStyle name="Migliaia 19 2 4 2" xfId="26411" xr:uid="{00000000-0005-0000-0000-000044A60000}"/>
    <cellStyle name="Migliaia 19 2 4 3" xfId="41389" xr:uid="{00000000-0005-0000-0000-000045A60000}"/>
    <cellStyle name="Migliaia 19 2 5" xfId="17330" xr:uid="{00000000-0005-0000-0000-000046A60000}"/>
    <cellStyle name="Migliaia 19 2 5 2" xfId="33446" xr:uid="{00000000-0005-0000-0000-000047A60000}"/>
    <cellStyle name="Migliaia 19 2 5 3" xfId="48407" xr:uid="{00000000-0005-0000-0000-000048A60000}"/>
    <cellStyle name="Migliaia 19 2 6" xfId="19392" xr:uid="{00000000-0005-0000-0000-000049A60000}"/>
    <cellStyle name="Migliaia 19 2 7" xfId="34387" xr:uid="{00000000-0005-0000-0000-00004AA60000}"/>
    <cellStyle name="Migliaia 19 2 8" xfId="49327" xr:uid="{00000000-0005-0000-0000-00004BA60000}"/>
    <cellStyle name="Migliaia 19 2 9" xfId="49732" xr:uid="{00000000-0005-0000-0000-00004CA60000}"/>
    <cellStyle name="Migliaia 19 3" xfId="426" xr:uid="{00000000-0005-0000-0000-00004DA60000}"/>
    <cellStyle name="Migliaia 19 3 10" xfId="50139" xr:uid="{00000000-0005-0000-0000-00004EA60000}"/>
    <cellStyle name="Migliaia 19 3 11" xfId="50547" xr:uid="{00000000-0005-0000-0000-00004FA60000}"/>
    <cellStyle name="Migliaia 19 3 12" xfId="50989" xr:uid="{00000000-0005-0000-0000-000050A60000}"/>
    <cellStyle name="Migliaia 19 3 13" xfId="1671" xr:uid="{00000000-0005-0000-0000-000051A60000}"/>
    <cellStyle name="Migliaia 19 3 2" xfId="427" xr:uid="{00000000-0005-0000-0000-000052A60000}"/>
    <cellStyle name="Migliaia 19 3 2 10" xfId="50548" xr:uid="{00000000-0005-0000-0000-000053A60000}"/>
    <cellStyle name="Migliaia 19 3 2 11" xfId="50990" xr:uid="{00000000-0005-0000-0000-000054A60000}"/>
    <cellStyle name="Migliaia 19 3 2 12" xfId="1672" xr:uid="{00000000-0005-0000-0000-000055A60000}"/>
    <cellStyle name="Migliaia 19 3 2 2" xfId="9742" xr:uid="{00000000-0005-0000-0000-000056A60000}"/>
    <cellStyle name="Migliaia 19 3 2 3" xfId="10087" xr:uid="{00000000-0005-0000-0000-000057A60000}"/>
    <cellStyle name="Migliaia 19 3 2 3 2" xfId="26413" xr:uid="{00000000-0005-0000-0000-000058A60000}"/>
    <cellStyle name="Migliaia 19 3 2 3 3" xfId="41391" xr:uid="{00000000-0005-0000-0000-000059A60000}"/>
    <cellStyle name="Migliaia 19 3 2 4" xfId="17332" xr:uid="{00000000-0005-0000-0000-00005AA60000}"/>
    <cellStyle name="Migliaia 19 3 2 4 2" xfId="33448" xr:uid="{00000000-0005-0000-0000-00005BA60000}"/>
    <cellStyle name="Migliaia 19 3 2 4 3" xfId="48409" xr:uid="{00000000-0005-0000-0000-00005CA60000}"/>
    <cellStyle name="Migliaia 19 3 2 5" xfId="19394" xr:uid="{00000000-0005-0000-0000-00005DA60000}"/>
    <cellStyle name="Migliaia 19 3 2 6" xfId="34389" xr:uid="{00000000-0005-0000-0000-00005EA60000}"/>
    <cellStyle name="Migliaia 19 3 2 7" xfId="49329" xr:uid="{00000000-0005-0000-0000-00005FA60000}"/>
    <cellStyle name="Migliaia 19 3 2 8" xfId="49734" xr:uid="{00000000-0005-0000-0000-000060A60000}"/>
    <cellStyle name="Migliaia 19 3 2 9" xfId="50140" xr:uid="{00000000-0005-0000-0000-000061A60000}"/>
    <cellStyle name="Migliaia 19 3 3" xfId="9741" xr:uid="{00000000-0005-0000-0000-000062A60000}"/>
    <cellStyle name="Migliaia 19 3 3 2" xfId="18504" xr:uid="{00000000-0005-0000-0000-000063A60000}"/>
    <cellStyle name="Migliaia 19 3 3 2 2" xfId="33971" xr:uid="{00000000-0005-0000-0000-000064A60000}"/>
    <cellStyle name="Migliaia 19 3 3 2 3" xfId="48932" xr:uid="{00000000-0005-0000-0000-000065A60000}"/>
    <cellStyle name="Migliaia 19 3 3 3" xfId="17333" xr:uid="{00000000-0005-0000-0000-000066A60000}"/>
    <cellStyle name="Migliaia 19 3 3 3 2" xfId="33449" xr:uid="{00000000-0005-0000-0000-000067A60000}"/>
    <cellStyle name="Migliaia 19 3 3 3 3" xfId="48410" xr:uid="{00000000-0005-0000-0000-000068A60000}"/>
    <cellStyle name="Migliaia 19 3 4" xfId="10086" xr:uid="{00000000-0005-0000-0000-000069A60000}"/>
    <cellStyle name="Migliaia 19 3 4 2" xfId="18503" xr:uid="{00000000-0005-0000-0000-00006AA60000}"/>
    <cellStyle name="Migliaia 19 3 4 2 2" xfId="33970" xr:uid="{00000000-0005-0000-0000-00006BA60000}"/>
    <cellStyle name="Migliaia 19 3 4 2 3" xfId="48931" xr:uid="{00000000-0005-0000-0000-00006CA60000}"/>
    <cellStyle name="Migliaia 19 3 4 3" xfId="26412" xr:uid="{00000000-0005-0000-0000-00006DA60000}"/>
    <cellStyle name="Migliaia 19 3 4 4" xfId="41390" xr:uid="{00000000-0005-0000-0000-00006EA60000}"/>
    <cellStyle name="Migliaia 19 3 5" xfId="17331" xr:uid="{00000000-0005-0000-0000-00006FA60000}"/>
    <cellStyle name="Migliaia 19 3 5 2" xfId="33447" xr:uid="{00000000-0005-0000-0000-000070A60000}"/>
    <cellStyle name="Migliaia 19 3 5 3" xfId="48408" xr:uid="{00000000-0005-0000-0000-000071A60000}"/>
    <cellStyle name="Migliaia 19 3 6" xfId="19393" xr:uid="{00000000-0005-0000-0000-000072A60000}"/>
    <cellStyle name="Migliaia 19 3 7" xfId="34388" xr:uid="{00000000-0005-0000-0000-000073A60000}"/>
    <cellStyle name="Migliaia 19 3 8" xfId="49328" xr:uid="{00000000-0005-0000-0000-000074A60000}"/>
    <cellStyle name="Migliaia 19 3 9" xfId="49733" xr:uid="{00000000-0005-0000-0000-000075A60000}"/>
    <cellStyle name="Migliaia 19 4" xfId="428" xr:uid="{00000000-0005-0000-0000-000076A60000}"/>
    <cellStyle name="Migliaia 19 4 2" xfId="17335" xr:uid="{00000000-0005-0000-0000-000077A60000}"/>
    <cellStyle name="Migliaia 19 4 2 2" xfId="18506" xr:uid="{00000000-0005-0000-0000-000078A60000}"/>
    <cellStyle name="Migliaia 19 4 2 2 2" xfId="33973" xr:uid="{00000000-0005-0000-0000-000079A60000}"/>
    <cellStyle name="Migliaia 19 4 2 2 3" xfId="48934" xr:uid="{00000000-0005-0000-0000-00007AA60000}"/>
    <cellStyle name="Migliaia 19 4 2 3" xfId="33451" xr:uid="{00000000-0005-0000-0000-00007BA60000}"/>
    <cellStyle name="Migliaia 19 4 2 4" xfId="48412" xr:uid="{00000000-0005-0000-0000-00007CA60000}"/>
    <cellStyle name="Migliaia 19 4 3" xfId="18505" xr:uid="{00000000-0005-0000-0000-00007DA60000}"/>
    <cellStyle name="Migliaia 19 4 3 2" xfId="33972" xr:uid="{00000000-0005-0000-0000-00007EA60000}"/>
    <cellStyle name="Migliaia 19 4 3 3" xfId="48933" xr:uid="{00000000-0005-0000-0000-00007FA60000}"/>
    <cellStyle name="Migliaia 19 4 4" xfId="17334" xr:uid="{00000000-0005-0000-0000-000080A60000}"/>
    <cellStyle name="Migliaia 19 4 4 2" xfId="33450" xr:uid="{00000000-0005-0000-0000-000081A60000}"/>
    <cellStyle name="Migliaia 19 4 4 3" xfId="48411" xr:uid="{00000000-0005-0000-0000-000082A60000}"/>
    <cellStyle name="Migliaia 19 4 5" xfId="51487" xr:uid="{00000000-0005-0000-0000-000083A60000}"/>
    <cellStyle name="Migliaia 19 5" xfId="429" xr:uid="{00000000-0005-0000-0000-000084A60000}"/>
    <cellStyle name="Migliaia 19 5 2" xfId="17336" xr:uid="{00000000-0005-0000-0000-000085A60000}"/>
    <cellStyle name="Migliaia 19 5 2 2" xfId="33452" xr:uid="{00000000-0005-0000-0000-000086A60000}"/>
    <cellStyle name="Migliaia 19 5 2 3" xfId="48413" xr:uid="{00000000-0005-0000-0000-000087A60000}"/>
    <cellStyle name="Migliaia 19 5 3" xfId="51516" xr:uid="{00000000-0005-0000-0000-000088A60000}"/>
    <cellStyle name="Migliaia 19 6" xfId="9739" xr:uid="{00000000-0005-0000-0000-000089A60000}"/>
    <cellStyle name="Migliaia 19 6 2" xfId="51476" xr:uid="{00000000-0005-0000-0000-00008AA60000}"/>
    <cellStyle name="Migliaia 19 7" xfId="10084" xr:uid="{00000000-0005-0000-0000-00008BA60000}"/>
    <cellStyle name="Migliaia 19 7 2" xfId="26410" xr:uid="{00000000-0005-0000-0000-00008CA60000}"/>
    <cellStyle name="Migliaia 19 7 3" xfId="41388" xr:uid="{00000000-0005-0000-0000-00008DA60000}"/>
    <cellStyle name="Migliaia 19 8" xfId="17329" xr:uid="{00000000-0005-0000-0000-00008EA60000}"/>
    <cellStyle name="Migliaia 19 8 2" xfId="33445" xr:uid="{00000000-0005-0000-0000-00008FA60000}"/>
    <cellStyle name="Migliaia 19 8 3" xfId="48406" xr:uid="{00000000-0005-0000-0000-000090A60000}"/>
    <cellStyle name="Migliaia 19 9" xfId="19391" xr:uid="{00000000-0005-0000-0000-000091A60000}"/>
    <cellStyle name="Migliaia 2" xfId="430" xr:uid="{00000000-0005-0000-0000-000092A60000}"/>
    <cellStyle name="Migliaia 2 10" xfId="19395" xr:uid="{00000000-0005-0000-0000-000093A60000}"/>
    <cellStyle name="Migliaia 2 11" xfId="34390" xr:uid="{00000000-0005-0000-0000-000094A60000}"/>
    <cellStyle name="Migliaia 2 12" xfId="49330" xr:uid="{00000000-0005-0000-0000-000095A60000}"/>
    <cellStyle name="Migliaia 2 13" xfId="49735" xr:uid="{00000000-0005-0000-0000-000096A60000}"/>
    <cellStyle name="Migliaia 2 14" xfId="50141" xr:uid="{00000000-0005-0000-0000-000097A60000}"/>
    <cellStyle name="Migliaia 2 15" xfId="50549" xr:uid="{00000000-0005-0000-0000-000098A60000}"/>
    <cellStyle name="Migliaia 2 16" xfId="50991" xr:uid="{00000000-0005-0000-0000-000099A60000}"/>
    <cellStyle name="Migliaia 2 17" xfId="1673" xr:uid="{00000000-0005-0000-0000-00009AA60000}"/>
    <cellStyle name="Migliaia 2 2" xfId="431" xr:uid="{00000000-0005-0000-0000-00009BA60000}"/>
    <cellStyle name="Migliaia 2 2 10" xfId="50142" xr:uid="{00000000-0005-0000-0000-00009CA60000}"/>
    <cellStyle name="Migliaia 2 2 11" xfId="50550" xr:uid="{00000000-0005-0000-0000-00009DA60000}"/>
    <cellStyle name="Migliaia 2 2 12" xfId="50992" xr:uid="{00000000-0005-0000-0000-00009EA60000}"/>
    <cellStyle name="Migliaia 2 2 13" xfId="1674" xr:uid="{00000000-0005-0000-0000-00009FA60000}"/>
    <cellStyle name="Migliaia 2 2 2" xfId="1986" xr:uid="{00000000-0005-0000-0000-0000A0A60000}"/>
    <cellStyle name="Migliaia 2 2 2 10" xfId="51357" xr:uid="{00000000-0005-0000-0000-0000A1A60000}"/>
    <cellStyle name="Migliaia 2 2 2 2" xfId="10331" xr:uid="{00000000-0005-0000-0000-0000A2A60000}"/>
    <cellStyle name="Migliaia 2 2 2 2 2" xfId="26652" xr:uid="{00000000-0005-0000-0000-0000A3A60000}"/>
    <cellStyle name="Migliaia 2 2 2 2 3" xfId="41620" xr:uid="{00000000-0005-0000-0000-0000A4A60000}"/>
    <cellStyle name="Migliaia 2 2 2 3" xfId="18259" xr:uid="{00000000-0005-0000-0000-0000A5A60000}"/>
    <cellStyle name="Migliaia 2 2 2 3 2" xfId="33919" xr:uid="{00000000-0005-0000-0000-0000A6A60000}"/>
    <cellStyle name="Migliaia 2 2 2 3 3" xfId="48880" xr:uid="{00000000-0005-0000-0000-0000A7A60000}"/>
    <cellStyle name="Migliaia 2 2 2 4" xfId="19631" xr:uid="{00000000-0005-0000-0000-0000A8A60000}"/>
    <cellStyle name="Migliaia 2 2 2 5" xfId="34621" xr:uid="{00000000-0005-0000-0000-0000A9A60000}"/>
    <cellStyle name="Migliaia 2 2 2 6" xfId="49573" xr:uid="{00000000-0005-0000-0000-0000AAA60000}"/>
    <cellStyle name="Migliaia 2 2 2 7" xfId="49978" xr:uid="{00000000-0005-0000-0000-0000ABA60000}"/>
    <cellStyle name="Migliaia 2 2 2 8" xfId="50387" xr:uid="{00000000-0005-0000-0000-0000ACA60000}"/>
    <cellStyle name="Migliaia 2 2 2 9" xfId="50792" xr:uid="{00000000-0005-0000-0000-0000ADA60000}"/>
    <cellStyle name="Migliaia 2 2 3" xfId="9744" xr:uid="{00000000-0005-0000-0000-0000AEA60000}"/>
    <cellStyle name="Migliaia 2 2 4" xfId="10089" xr:uid="{00000000-0005-0000-0000-0000AFA60000}"/>
    <cellStyle name="Migliaia 2 2 4 2" xfId="26415" xr:uid="{00000000-0005-0000-0000-0000B0A60000}"/>
    <cellStyle name="Migliaia 2 2 4 3" xfId="41393" xr:uid="{00000000-0005-0000-0000-0000B1A60000}"/>
    <cellStyle name="Migliaia 2 2 5" xfId="17338" xr:uid="{00000000-0005-0000-0000-0000B2A60000}"/>
    <cellStyle name="Migliaia 2 2 5 2" xfId="33454" xr:uid="{00000000-0005-0000-0000-0000B3A60000}"/>
    <cellStyle name="Migliaia 2 2 5 3" xfId="48415" xr:uid="{00000000-0005-0000-0000-0000B4A60000}"/>
    <cellStyle name="Migliaia 2 2 6" xfId="19396" xr:uid="{00000000-0005-0000-0000-0000B5A60000}"/>
    <cellStyle name="Migliaia 2 2 7" xfId="34391" xr:uid="{00000000-0005-0000-0000-0000B6A60000}"/>
    <cellStyle name="Migliaia 2 2 8" xfId="49331" xr:uid="{00000000-0005-0000-0000-0000B7A60000}"/>
    <cellStyle name="Migliaia 2 2 9" xfId="49736" xr:uid="{00000000-0005-0000-0000-0000B8A60000}"/>
    <cellStyle name="Migliaia 2 3" xfId="432" xr:uid="{00000000-0005-0000-0000-0000B9A60000}"/>
    <cellStyle name="Migliaia 2 3 10" xfId="50143" xr:uid="{00000000-0005-0000-0000-0000BAA60000}"/>
    <cellStyle name="Migliaia 2 3 11" xfId="50551" xr:uid="{00000000-0005-0000-0000-0000BBA60000}"/>
    <cellStyle name="Migliaia 2 3 12" xfId="50993" xr:uid="{00000000-0005-0000-0000-0000BCA60000}"/>
    <cellStyle name="Migliaia 2 3 13" xfId="1675" xr:uid="{00000000-0005-0000-0000-0000BDA60000}"/>
    <cellStyle name="Migliaia 2 3 2" xfId="1987" xr:uid="{00000000-0005-0000-0000-0000BEA60000}"/>
    <cellStyle name="Migliaia 2 3 2 10" xfId="51358" xr:uid="{00000000-0005-0000-0000-0000BFA60000}"/>
    <cellStyle name="Migliaia 2 3 2 2" xfId="10332" xr:uid="{00000000-0005-0000-0000-0000C0A60000}"/>
    <cellStyle name="Migliaia 2 3 2 2 2" xfId="26653" xr:uid="{00000000-0005-0000-0000-0000C1A60000}"/>
    <cellStyle name="Migliaia 2 3 2 2 3" xfId="41621" xr:uid="{00000000-0005-0000-0000-0000C2A60000}"/>
    <cellStyle name="Migliaia 2 3 2 3" xfId="18260" xr:uid="{00000000-0005-0000-0000-0000C3A60000}"/>
    <cellStyle name="Migliaia 2 3 2 3 2" xfId="33920" xr:uid="{00000000-0005-0000-0000-0000C4A60000}"/>
    <cellStyle name="Migliaia 2 3 2 3 3" xfId="48881" xr:uid="{00000000-0005-0000-0000-0000C5A60000}"/>
    <cellStyle name="Migliaia 2 3 2 4" xfId="19632" xr:uid="{00000000-0005-0000-0000-0000C6A60000}"/>
    <cellStyle name="Migliaia 2 3 2 5" xfId="34622" xr:uid="{00000000-0005-0000-0000-0000C7A60000}"/>
    <cellStyle name="Migliaia 2 3 2 6" xfId="49574" xr:uid="{00000000-0005-0000-0000-0000C8A60000}"/>
    <cellStyle name="Migliaia 2 3 2 7" xfId="49979" xr:uid="{00000000-0005-0000-0000-0000C9A60000}"/>
    <cellStyle name="Migliaia 2 3 2 8" xfId="50388" xr:uid="{00000000-0005-0000-0000-0000CAA60000}"/>
    <cellStyle name="Migliaia 2 3 2 9" xfId="50793" xr:uid="{00000000-0005-0000-0000-0000CBA60000}"/>
    <cellStyle name="Migliaia 2 3 3" xfId="9745" xr:uid="{00000000-0005-0000-0000-0000CCA60000}"/>
    <cellStyle name="Migliaia 2 3 4" xfId="10090" xr:uid="{00000000-0005-0000-0000-0000CDA60000}"/>
    <cellStyle name="Migliaia 2 3 4 2" xfId="26416" xr:uid="{00000000-0005-0000-0000-0000CEA60000}"/>
    <cellStyle name="Migliaia 2 3 4 3" xfId="41394" xr:uid="{00000000-0005-0000-0000-0000CFA60000}"/>
    <cellStyle name="Migliaia 2 3 5" xfId="17339" xr:uid="{00000000-0005-0000-0000-0000D0A60000}"/>
    <cellStyle name="Migliaia 2 3 5 2" xfId="33455" xr:uid="{00000000-0005-0000-0000-0000D1A60000}"/>
    <cellStyle name="Migliaia 2 3 5 3" xfId="48416" xr:uid="{00000000-0005-0000-0000-0000D2A60000}"/>
    <cellStyle name="Migliaia 2 3 6" xfId="19397" xr:uid="{00000000-0005-0000-0000-0000D3A60000}"/>
    <cellStyle name="Migliaia 2 3 7" xfId="34392" xr:uid="{00000000-0005-0000-0000-0000D4A60000}"/>
    <cellStyle name="Migliaia 2 3 8" xfId="49332" xr:uid="{00000000-0005-0000-0000-0000D5A60000}"/>
    <cellStyle name="Migliaia 2 3 9" xfId="49737" xr:uid="{00000000-0005-0000-0000-0000D6A60000}"/>
    <cellStyle name="Migliaia 2 4" xfId="433" xr:uid="{00000000-0005-0000-0000-0000D7A60000}"/>
    <cellStyle name="Migliaia 2 4 10" xfId="50144" xr:uid="{00000000-0005-0000-0000-0000D8A60000}"/>
    <cellStyle name="Migliaia 2 4 11" xfId="50552" xr:uid="{00000000-0005-0000-0000-0000D9A60000}"/>
    <cellStyle name="Migliaia 2 4 12" xfId="50994" xr:uid="{00000000-0005-0000-0000-0000DAA60000}"/>
    <cellStyle name="Migliaia 2 4 13" xfId="1676" xr:uid="{00000000-0005-0000-0000-0000DBA60000}"/>
    <cellStyle name="Migliaia 2 4 2" xfId="434" xr:uid="{00000000-0005-0000-0000-0000DCA60000}"/>
    <cellStyle name="Migliaia 2 4 2 10" xfId="50553" xr:uid="{00000000-0005-0000-0000-0000DDA60000}"/>
    <cellStyle name="Migliaia 2 4 2 11" xfId="50995" xr:uid="{00000000-0005-0000-0000-0000DEA60000}"/>
    <cellStyle name="Migliaia 2 4 2 12" xfId="1677" xr:uid="{00000000-0005-0000-0000-0000DFA60000}"/>
    <cellStyle name="Migliaia 2 4 2 2" xfId="9747" xr:uid="{00000000-0005-0000-0000-0000E0A60000}"/>
    <cellStyle name="Migliaia 2 4 2 3" xfId="10092" xr:uid="{00000000-0005-0000-0000-0000E1A60000}"/>
    <cellStyle name="Migliaia 2 4 2 3 2" xfId="26418" xr:uid="{00000000-0005-0000-0000-0000E2A60000}"/>
    <cellStyle name="Migliaia 2 4 2 3 3" xfId="41396" xr:uid="{00000000-0005-0000-0000-0000E3A60000}"/>
    <cellStyle name="Migliaia 2 4 2 4" xfId="17341" xr:uid="{00000000-0005-0000-0000-0000E4A60000}"/>
    <cellStyle name="Migliaia 2 4 2 4 2" xfId="33457" xr:uid="{00000000-0005-0000-0000-0000E5A60000}"/>
    <cellStyle name="Migliaia 2 4 2 4 3" xfId="48418" xr:uid="{00000000-0005-0000-0000-0000E6A60000}"/>
    <cellStyle name="Migliaia 2 4 2 5" xfId="19399" xr:uid="{00000000-0005-0000-0000-0000E7A60000}"/>
    <cellStyle name="Migliaia 2 4 2 6" xfId="34394" xr:uid="{00000000-0005-0000-0000-0000E8A60000}"/>
    <cellStyle name="Migliaia 2 4 2 7" xfId="49334" xr:uid="{00000000-0005-0000-0000-0000E9A60000}"/>
    <cellStyle name="Migliaia 2 4 2 8" xfId="49739" xr:uid="{00000000-0005-0000-0000-0000EAA60000}"/>
    <cellStyle name="Migliaia 2 4 2 9" xfId="50145" xr:uid="{00000000-0005-0000-0000-0000EBA60000}"/>
    <cellStyle name="Migliaia 2 4 3" xfId="9746" xr:uid="{00000000-0005-0000-0000-0000ECA60000}"/>
    <cellStyle name="Migliaia 2 4 3 2" xfId="18508" xr:uid="{00000000-0005-0000-0000-0000EDA60000}"/>
    <cellStyle name="Migliaia 2 4 3 2 2" xfId="33975" xr:uid="{00000000-0005-0000-0000-0000EEA60000}"/>
    <cellStyle name="Migliaia 2 4 3 2 3" xfId="48936" xr:uid="{00000000-0005-0000-0000-0000EFA60000}"/>
    <cellStyle name="Migliaia 2 4 3 3" xfId="17342" xr:uid="{00000000-0005-0000-0000-0000F0A60000}"/>
    <cellStyle name="Migliaia 2 4 3 3 2" xfId="33458" xr:uid="{00000000-0005-0000-0000-0000F1A60000}"/>
    <cellStyle name="Migliaia 2 4 3 3 3" xfId="48419" xr:uid="{00000000-0005-0000-0000-0000F2A60000}"/>
    <cellStyle name="Migliaia 2 4 4" xfId="10091" xr:uid="{00000000-0005-0000-0000-0000F3A60000}"/>
    <cellStyle name="Migliaia 2 4 4 2" xfId="18507" xr:uid="{00000000-0005-0000-0000-0000F4A60000}"/>
    <cellStyle name="Migliaia 2 4 4 2 2" xfId="33974" xr:uid="{00000000-0005-0000-0000-0000F5A60000}"/>
    <cellStyle name="Migliaia 2 4 4 2 3" xfId="48935" xr:uid="{00000000-0005-0000-0000-0000F6A60000}"/>
    <cellStyle name="Migliaia 2 4 4 3" xfId="26417" xr:uid="{00000000-0005-0000-0000-0000F7A60000}"/>
    <cellStyle name="Migliaia 2 4 4 4" xfId="41395" xr:uid="{00000000-0005-0000-0000-0000F8A60000}"/>
    <cellStyle name="Migliaia 2 4 5" xfId="17340" xr:uid="{00000000-0005-0000-0000-0000F9A60000}"/>
    <cellStyle name="Migliaia 2 4 5 2" xfId="33456" xr:uid="{00000000-0005-0000-0000-0000FAA60000}"/>
    <cellStyle name="Migliaia 2 4 5 3" xfId="48417" xr:uid="{00000000-0005-0000-0000-0000FBA60000}"/>
    <cellStyle name="Migliaia 2 4 6" xfId="19398" xr:uid="{00000000-0005-0000-0000-0000FCA60000}"/>
    <cellStyle name="Migliaia 2 4 7" xfId="34393" xr:uid="{00000000-0005-0000-0000-0000FDA60000}"/>
    <cellStyle name="Migliaia 2 4 8" xfId="49333" xr:uid="{00000000-0005-0000-0000-0000FEA60000}"/>
    <cellStyle name="Migliaia 2 4 9" xfId="49738" xr:uid="{00000000-0005-0000-0000-0000FFA60000}"/>
    <cellStyle name="Migliaia 2 5" xfId="435" xr:uid="{00000000-0005-0000-0000-000000A70000}"/>
    <cellStyle name="Migliaia 2 5 2" xfId="17344" xr:uid="{00000000-0005-0000-0000-000001A70000}"/>
    <cellStyle name="Migliaia 2 5 2 2" xfId="18510" xr:uid="{00000000-0005-0000-0000-000002A70000}"/>
    <cellStyle name="Migliaia 2 5 2 2 2" xfId="33977" xr:uid="{00000000-0005-0000-0000-000003A70000}"/>
    <cellStyle name="Migliaia 2 5 2 2 3" xfId="48938" xr:uid="{00000000-0005-0000-0000-000004A70000}"/>
    <cellStyle name="Migliaia 2 5 2 3" xfId="33460" xr:uid="{00000000-0005-0000-0000-000005A70000}"/>
    <cellStyle name="Migliaia 2 5 2 4" xfId="48421" xr:uid="{00000000-0005-0000-0000-000006A70000}"/>
    <cellStyle name="Migliaia 2 5 3" xfId="18509" xr:uid="{00000000-0005-0000-0000-000007A70000}"/>
    <cellStyle name="Migliaia 2 5 3 2" xfId="33976" xr:uid="{00000000-0005-0000-0000-000008A70000}"/>
    <cellStyle name="Migliaia 2 5 3 3" xfId="48937" xr:uid="{00000000-0005-0000-0000-000009A70000}"/>
    <cellStyle name="Migliaia 2 5 4" xfId="17343" xr:uid="{00000000-0005-0000-0000-00000AA70000}"/>
    <cellStyle name="Migliaia 2 5 4 2" xfId="33459" xr:uid="{00000000-0005-0000-0000-00000BA70000}"/>
    <cellStyle name="Migliaia 2 5 4 3" xfId="48420" xr:uid="{00000000-0005-0000-0000-00000CA70000}"/>
    <cellStyle name="Migliaia 2 5 5" xfId="51517" xr:uid="{00000000-0005-0000-0000-00000DA70000}"/>
    <cellStyle name="Migliaia 2 6" xfId="436" xr:uid="{00000000-0005-0000-0000-00000EA70000}"/>
    <cellStyle name="Migliaia 2 6 2" xfId="17345" xr:uid="{00000000-0005-0000-0000-00000FA70000}"/>
    <cellStyle name="Migliaia 2 6 2 2" xfId="33461" xr:uid="{00000000-0005-0000-0000-000010A70000}"/>
    <cellStyle name="Migliaia 2 6 2 3" xfId="48422" xr:uid="{00000000-0005-0000-0000-000011A70000}"/>
    <cellStyle name="Migliaia 2 6 3" xfId="51304" xr:uid="{00000000-0005-0000-0000-000012A70000}"/>
    <cellStyle name="Migliaia 2 7" xfId="9743" xr:uid="{00000000-0005-0000-0000-000013A70000}"/>
    <cellStyle name="Migliaia 2 7 2" xfId="51229" xr:uid="{00000000-0005-0000-0000-000014A70000}"/>
    <cellStyle name="Migliaia 2 8" xfId="10088" xr:uid="{00000000-0005-0000-0000-000015A70000}"/>
    <cellStyle name="Migliaia 2 8 2" xfId="26414" xr:uid="{00000000-0005-0000-0000-000016A70000}"/>
    <cellStyle name="Migliaia 2 8 3" xfId="41392" xr:uid="{00000000-0005-0000-0000-000017A70000}"/>
    <cellStyle name="Migliaia 2 9" xfId="17337" xr:uid="{00000000-0005-0000-0000-000018A70000}"/>
    <cellStyle name="Migliaia 2 9 2" xfId="33453" xr:uid="{00000000-0005-0000-0000-000019A70000}"/>
    <cellStyle name="Migliaia 2 9 3" xfId="48414" xr:uid="{00000000-0005-0000-0000-00001AA70000}"/>
    <cellStyle name="Migliaia 2_Domestico_reg&amp;naz" xfId="437" xr:uid="{00000000-0005-0000-0000-00001BA70000}"/>
    <cellStyle name="Migliaia 20" xfId="438" xr:uid="{00000000-0005-0000-0000-00001CA70000}"/>
    <cellStyle name="Migliaia 20 10" xfId="34395" xr:uid="{00000000-0005-0000-0000-00001DA70000}"/>
    <cellStyle name="Migliaia 20 11" xfId="49335" xr:uid="{00000000-0005-0000-0000-00001EA70000}"/>
    <cellStyle name="Migliaia 20 12" xfId="49740" xr:uid="{00000000-0005-0000-0000-00001FA70000}"/>
    <cellStyle name="Migliaia 20 13" xfId="50146" xr:uid="{00000000-0005-0000-0000-000020A70000}"/>
    <cellStyle name="Migliaia 20 14" xfId="50554" xr:uid="{00000000-0005-0000-0000-000021A70000}"/>
    <cellStyle name="Migliaia 20 15" xfId="50996" xr:uid="{00000000-0005-0000-0000-000022A70000}"/>
    <cellStyle name="Migliaia 20 16" xfId="1678" xr:uid="{00000000-0005-0000-0000-000023A70000}"/>
    <cellStyle name="Migliaia 20 2" xfId="439" xr:uid="{00000000-0005-0000-0000-000024A70000}"/>
    <cellStyle name="Migliaia 20 2 10" xfId="50147" xr:uid="{00000000-0005-0000-0000-000025A70000}"/>
    <cellStyle name="Migliaia 20 2 11" xfId="50555" xr:uid="{00000000-0005-0000-0000-000026A70000}"/>
    <cellStyle name="Migliaia 20 2 12" xfId="50997" xr:uid="{00000000-0005-0000-0000-000027A70000}"/>
    <cellStyle name="Migliaia 20 2 13" xfId="1679" xr:uid="{00000000-0005-0000-0000-000028A70000}"/>
    <cellStyle name="Migliaia 20 2 2" xfId="1988" xr:uid="{00000000-0005-0000-0000-000029A70000}"/>
    <cellStyle name="Migliaia 20 2 2 10" xfId="51359" xr:uid="{00000000-0005-0000-0000-00002AA70000}"/>
    <cellStyle name="Migliaia 20 2 2 2" xfId="10333" xr:uid="{00000000-0005-0000-0000-00002BA70000}"/>
    <cellStyle name="Migliaia 20 2 2 2 2" xfId="26654" xr:uid="{00000000-0005-0000-0000-00002CA70000}"/>
    <cellStyle name="Migliaia 20 2 2 2 3" xfId="41622" xr:uid="{00000000-0005-0000-0000-00002DA70000}"/>
    <cellStyle name="Migliaia 20 2 2 3" xfId="18511" xr:uid="{00000000-0005-0000-0000-00002EA70000}"/>
    <cellStyle name="Migliaia 20 2 2 3 2" xfId="33978" xr:uid="{00000000-0005-0000-0000-00002FA70000}"/>
    <cellStyle name="Migliaia 20 2 2 3 3" xfId="48939" xr:uid="{00000000-0005-0000-0000-000030A70000}"/>
    <cellStyle name="Migliaia 20 2 2 4" xfId="19633" xr:uid="{00000000-0005-0000-0000-000031A70000}"/>
    <cellStyle name="Migliaia 20 2 2 5" xfId="34623" xr:uid="{00000000-0005-0000-0000-000032A70000}"/>
    <cellStyle name="Migliaia 20 2 2 6" xfId="49575" xr:uid="{00000000-0005-0000-0000-000033A70000}"/>
    <cellStyle name="Migliaia 20 2 2 7" xfId="49980" xr:uid="{00000000-0005-0000-0000-000034A70000}"/>
    <cellStyle name="Migliaia 20 2 2 8" xfId="50389" xr:uid="{00000000-0005-0000-0000-000035A70000}"/>
    <cellStyle name="Migliaia 20 2 2 9" xfId="50794" xr:uid="{00000000-0005-0000-0000-000036A70000}"/>
    <cellStyle name="Migliaia 20 2 3" xfId="9749" xr:uid="{00000000-0005-0000-0000-000037A70000}"/>
    <cellStyle name="Migliaia 20 2 4" xfId="10094" xr:uid="{00000000-0005-0000-0000-000038A70000}"/>
    <cellStyle name="Migliaia 20 2 4 2" xfId="26420" xr:uid="{00000000-0005-0000-0000-000039A70000}"/>
    <cellStyle name="Migliaia 20 2 4 3" xfId="41398" xr:uid="{00000000-0005-0000-0000-00003AA70000}"/>
    <cellStyle name="Migliaia 20 2 5" xfId="17347" xr:uid="{00000000-0005-0000-0000-00003BA70000}"/>
    <cellStyle name="Migliaia 20 2 5 2" xfId="33463" xr:uid="{00000000-0005-0000-0000-00003CA70000}"/>
    <cellStyle name="Migliaia 20 2 5 3" xfId="48424" xr:uid="{00000000-0005-0000-0000-00003DA70000}"/>
    <cellStyle name="Migliaia 20 2 6" xfId="19401" xr:uid="{00000000-0005-0000-0000-00003EA70000}"/>
    <cellStyle name="Migliaia 20 2 7" xfId="34396" xr:uid="{00000000-0005-0000-0000-00003FA70000}"/>
    <cellStyle name="Migliaia 20 2 8" xfId="49336" xr:uid="{00000000-0005-0000-0000-000040A70000}"/>
    <cellStyle name="Migliaia 20 2 9" xfId="49741" xr:uid="{00000000-0005-0000-0000-000041A70000}"/>
    <cellStyle name="Migliaia 20 3" xfId="440" xr:uid="{00000000-0005-0000-0000-000042A70000}"/>
    <cellStyle name="Migliaia 20 3 10" xfId="50148" xr:uid="{00000000-0005-0000-0000-000043A70000}"/>
    <cellStyle name="Migliaia 20 3 11" xfId="50556" xr:uid="{00000000-0005-0000-0000-000044A70000}"/>
    <cellStyle name="Migliaia 20 3 12" xfId="50998" xr:uid="{00000000-0005-0000-0000-000045A70000}"/>
    <cellStyle name="Migliaia 20 3 13" xfId="1680" xr:uid="{00000000-0005-0000-0000-000046A70000}"/>
    <cellStyle name="Migliaia 20 3 2" xfId="441" xr:uid="{00000000-0005-0000-0000-000047A70000}"/>
    <cellStyle name="Migliaia 20 3 2 10" xfId="50557" xr:uid="{00000000-0005-0000-0000-000048A70000}"/>
    <cellStyle name="Migliaia 20 3 2 11" xfId="50999" xr:uid="{00000000-0005-0000-0000-000049A70000}"/>
    <cellStyle name="Migliaia 20 3 2 12" xfId="1681" xr:uid="{00000000-0005-0000-0000-00004AA70000}"/>
    <cellStyle name="Migliaia 20 3 2 2" xfId="9751" xr:uid="{00000000-0005-0000-0000-00004BA70000}"/>
    <cellStyle name="Migliaia 20 3 2 3" xfId="10096" xr:uid="{00000000-0005-0000-0000-00004CA70000}"/>
    <cellStyle name="Migliaia 20 3 2 3 2" xfId="26422" xr:uid="{00000000-0005-0000-0000-00004DA70000}"/>
    <cellStyle name="Migliaia 20 3 2 3 3" xfId="41400" xr:uid="{00000000-0005-0000-0000-00004EA70000}"/>
    <cellStyle name="Migliaia 20 3 2 4" xfId="17349" xr:uid="{00000000-0005-0000-0000-00004FA70000}"/>
    <cellStyle name="Migliaia 20 3 2 4 2" xfId="33465" xr:uid="{00000000-0005-0000-0000-000050A70000}"/>
    <cellStyle name="Migliaia 20 3 2 4 3" xfId="48426" xr:uid="{00000000-0005-0000-0000-000051A70000}"/>
    <cellStyle name="Migliaia 20 3 2 5" xfId="19403" xr:uid="{00000000-0005-0000-0000-000052A70000}"/>
    <cellStyle name="Migliaia 20 3 2 6" xfId="34398" xr:uid="{00000000-0005-0000-0000-000053A70000}"/>
    <cellStyle name="Migliaia 20 3 2 7" xfId="49338" xr:uid="{00000000-0005-0000-0000-000054A70000}"/>
    <cellStyle name="Migliaia 20 3 2 8" xfId="49743" xr:uid="{00000000-0005-0000-0000-000055A70000}"/>
    <cellStyle name="Migliaia 20 3 2 9" xfId="50149" xr:uid="{00000000-0005-0000-0000-000056A70000}"/>
    <cellStyle name="Migliaia 20 3 3" xfId="9750" xr:uid="{00000000-0005-0000-0000-000057A70000}"/>
    <cellStyle name="Migliaia 20 3 3 2" xfId="18513" xr:uid="{00000000-0005-0000-0000-000058A70000}"/>
    <cellStyle name="Migliaia 20 3 3 2 2" xfId="33980" xr:uid="{00000000-0005-0000-0000-000059A70000}"/>
    <cellStyle name="Migliaia 20 3 3 2 3" xfId="48941" xr:uid="{00000000-0005-0000-0000-00005AA70000}"/>
    <cellStyle name="Migliaia 20 3 3 3" xfId="17350" xr:uid="{00000000-0005-0000-0000-00005BA70000}"/>
    <cellStyle name="Migliaia 20 3 3 3 2" xfId="33466" xr:uid="{00000000-0005-0000-0000-00005CA70000}"/>
    <cellStyle name="Migliaia 20 3 3 3 3" xfId="48427" xr:uid="{00000000-0005-0000-0000-00005DA70000}"/>
    <cellStyle name="Migliaia 20 3 4" xfId="10095" xr:uid="{00000000-0005-0000-0000-00005EA70000}"/>
    <cellStyle name="Migliaia 20 3 4 2" xfId="18512" xr:uid="{00000000-0005-0000-0000-00005FA70000}"/>
    <cellStyle name="Migliaia 20 3 4 2 2" xfId="33979" xr:uid="{00000000-0005-0000-0000-000060A70000}"/>
    <cellStyle name="Migliaia 20 3 4 2 3" xfId="48940" xr:uid="{00000000-0005-0000-0000-000061A70000}"/>
    <cellStyle name="Migliaia 20 3 4 3" xfId="26421" xr:uid="{00000000-0005-0000-0000-000062A70000}"/>
    <cellStyle name="Migliaia 20 3 4 4" xfId="41399" xr:uid="{00000000-0005-0000-0000-000063A70000}"/>
    <cellStyle name="Migliaia 20 3 5" xfId="17348" xr:uid="{00000000-0005-0000-0000-000064A70000}"/>
    <cellStyle name="Migliaia 20 3 5 2" xfId="33464" xr:uid="{00000000-0005-0000-0000-000065A70000}"/>
    <cellStyle name="Migliaia 20 3 5 3" xfId="48425" xr:uid="{00000000-0005-0000-0000-000066A70000}"/>
    <cellStyle name="Migliaia 20 3 6" xfId="19402" xr:uid="{00000000-0005-0000-0000-000067A70000}"/>
    <cellStyle name="Migliaia 20 3 7" xfId="34397" xr:uid="{00000000-0005-0000-0000-000068A70000}"/>
    <cellStyle name="Migliaia 20 3 8" xfId="49337" xr:uid="{00000000-0005-0000-0000-000069A70000}"/>
    <cellStyle name="Migliaia 20 3 9" xfId="49742" xr:uid="{00000000-0005-0000-0000-00006AA70000}"/>
    <cellStyle name="Migliaia 20 4" xfId="442" xr:uid="{00000000-0005-0000-0000-00006BA70000}"/>
    <cellStyle name="Migliaia 20 4 2" xfId="17352" xr:uid="{00000000-0005-0000-0000-00006CA70000}"/>
    <cellStyle name="Migliaia 20 4 2 2" xfId="18515" xr:uid="{00000000-0005-0000-0000-00006DA70000}"/>
    <cellStyle name="Migliaia 20 4 2 2 2" xfId="33982" xr:uid="{00000000-0005-0000-0000-00006EA70000}"/>
    <cellStyle name="Migliaia 20 4 2 2 3" xfId="48943" xr:uid="{00000000-0005-0000-0000-00006FA70000}"/>
    <cellStyle name="Migliaia 20 4 2 3" xfId="33468" xr:uid="{00000000-0005-0000-0000-000070A70000}"/>
    <cellStyle name="Migliaia 20 4 2 4" xfId="48429" xr:uid="{00000000-0005-0000-0000-000071A70000}"/>
    <cellStyle name="Migliaia 20 4 3" xfId="18514" xr:uid="{00000000-0005-0000-0000-000072A70000}"/>
    <cellStyle name="Migliaia 20 4 3 2" xfId="33981" xr:uid="{00000000-0005-0000-0000-000073A70000}"/>
    <cellStyle name="Migliaia 20 4 3 3" xfId="48942" xr:uid="{00000000-0005-0000-0000-000074A70000}"/>
    <cellStyle name="Migliaia 20 4 4" xfId="17351" xr:uid="{00000000-0005-0000-0000-000075A70000}"/>
    <cellStyle name="Migliaia 20 4 4 2" xfId="33467" xr:uid="{00000000-0005-0000-0000-000076A70000}"/>
    <cellStyle name="Migliaia 20 4 4 3" xfId="48428" xr:uid="{00000000-0005-0000-0000-000077A70000}"/>
    <cellStyle name="Migliaia 20 4 5" xfId="51475" xr:uid="{00000000-0005-0000-0000-000078A70000}"/>
    <cellStyle name="Migliaia 20 5" xfId="443" xr:uid="{00000000-0005-0000-0000-000079A70000}"/>
    <cellStyle name="Migliaia 20 5 2" xfId="17353" xr:uid="{00000000-0005-0000-0000-00007AA70000}"/>
    <cellStyle name="Migliaia 20 5 2 2" xfId="33469" xr:uid="{00000000-0005-0000-0000-00007BA70000}"/>
    <cellStyle name="Migliaia 20 5 2 3" xfId="48430" xr:uid="{00000000-0005-0000-0000-00007CA70000}"/>
    <cellStyle name="Migliaia 20 5 3" xfId="51228" xr:uid="{00000000-0005-0000-0000-00007DA70000}"/>
    <cellStyle name="Migliaia 20 6" xfId="9748" xr:uid="{00000000-0005-0000-0000-00007EA70000}"/>
    <cellStyle name="Migliaia 20 6 2" xfId="51518" xr:uid="{00000000-0005-0000-0000-00007FA70000}"/>
    <cellStyle name="Migliaia 20 7" xfId="10093" xr:uid="{00000000-0005-0000-0000-000080A70000}"/>
    <cellStyle name="Migliaia 20 7 2" xfId="26419" xr:uid="{00000000-0005-0000-0000-000081A70000}"/>
    <cellStyle name="Migliaia 20 7 3" xfId="41397" xr:uid="{00000000-0005-0000-0000-000082A70000}"/>
    <cellStyle name="Migliaia 20 8" xfId="17346" xr:uid="{00000000-0005-0000-0000-000083A70000}"/>
    <cellStyle name="Migliaia 20 8 2" xfId="33462" xr:uid="{00000000-0005-0000-0000-000084A70000}"/>
    <cellStyle name="Migliaia 20 8 3" xfId="48423" xr:uid="{00000000-0005-0000-0000-000085A70000}"/>
    <cellStyle name="Migliaia 20 9" xfId="19400" xr:uid="{00000000-0005-0000-0000-000086A70000}"/>
    <cellStyle name="Migliaia 21" xfId="444" xr:uid="{00000000-0005-0000-0000-000087A70000}"/>
    <cellStyle name="Migliaia 21 10" xfId="34399" xr:uid="{00000000-0005-0000-0000-000088A70000}"/>
    <cellStyle name="Migliaia 21 11" xfId="49339" xr:uid="{00000000-0005-0000-0000-000089A70000}"/>
    <cellStyle name="Migliaia 21 12" xfId="49744" xr:uid="{00000000-0005-0000-0000-00008AA70000}"/>
    <cellStyle name="Migliaia 21 13" xfId="50150" xr:uid="{00000000-0005-0000-0000-00008BA70000}"/>
    <cellStyle name="Migliaia 21 14" xfId="50558" xr:uid="{00000000-0005-0000-0000-00008CA70000}"/>
    <cellStyle name="Migliaia 21 15" xfId="51000" xr:uid="{00000000-0005-0000-0000-00008DA70000}"/>
    <cellStyle name="Migliaia 21 16" xfId="1682" xr:uid="{00000000-0005-0000-0000-00008EA70000}"/>
    <cellStyle name="Migliaia 21 2" xfId="445" xr:uid="{00000000-0005-0000-0000-00008FA70000}"/>
    <cellStyle name="Migliaia 21 2 10" xfId="50151" xr:uid="{00000000-0005-0000-0000-000090A70000}"/>
    <cellStyle name="Migliaia 21 2 11" xfId="50559" xr:uid="{00000000-0005-0000-0000-000091A70000}"/>
    <cellStyle name="Migliaia 21 2 12" xfId="51001" xr:uid="{00000000-0005-0000-0000-000092A70000}"/>
    <cellStyle name="Migliaia 21 2 13" xfId="1683" xr:uid="{00000000-0005-0000-0000-000093A70000}"/>
    <cellStyle name="Migliaia 21 2 2" xfId="1989" xr:uid="{00000000-0005-0000-0000-000094A70000}"/>
    <cellStyle name="Migliaia 21 2 2 10" xfId="51360" xr:uid="{00000000-0005-0000-0000-000095A70000}"/>
    <cellStyle name="Migliaia 21 2 2 2" xfId="10334" xr:uid="{00000000-0005-0000-0000-000096A70000}"/>
    <cellStyle name="Migliaia 21 2 2 2 2" xfId="26655" xr:uid="{00000000-0005-0000-0000-000097A70000}"/>
    <cellStyle name="Migliaia 21 2 2 2 3" xfId="41623" xr:uid="{00000000-0005-0000-0000-000098A70000}"/>
    <cellStyle name="Migliaia 21 2 2 3" xfId="18516" xr:uid="{00000000-0005-0000-0000-000099A70000}"/>
    <cellStyle name="Migliaia 21 2 2 3 2" xfId="33983" xr:uid="{00000000-0005-0000-0000-00009AA70000}"/>
    <cellStyle name="Migliaia 21 2 2 3 3" xfId="48944" xr:uid="{00000000-0005-0000-0000-00009BA70000}"/>
    <cellStyle name="Migliaia 21 2 2 4" xfId="19634" xr:uid="{00000000-0005-0000-0000-00009CA70000}"/>
    <cellStyle name="Migliaia 21 2 2 5" xfId="34624" xr:uid="{00000000-0005-0000-0000-00009DA70000}"/>
    <cellStyle name="Migliaia 21 2 2 6" xfId="49576" xr:uid="{00000000-0005-0000-0000-00009EA70000}"/>
    <cellStyle name="Migliaia 21 2 2 7" xfId="49981" xr:uid="{00000000-0005-0000-0000-00009FA70000}"/>
    <cellStyle name="Migliaia 21 2 2 8" xfId="50390" xr:uid="{00000000-0005-0000-0000-0000A0A70000}"/>
    <cellStyle name="Migliaia 21 2 2 9" xfId="50795" xr:uid="{00000000-0005-0000-0000-0000A1A70000}"/>
    <cellStyle name="Migliaia 21 2 3" xfId="9753" xr:uid="{00000000-0005-0000-0000-0000A2A70000}"/>
    <cellStyle name="Migliaia 21 2 4" xfId="10098" xr:uid="{00000000-0005-0000-0000-0000A3A70000}"/>
    <cellStyle name="Migliaia 21 2 4 2" xfId="26424" xr:uid="{00000000-0005-0000-0000-0000A4A70000}"/>
    <cellStyle name="Migliaia 21 2 4 3" xfId="41402" xr:uid="{00000000-0005-0000-0000-0000A5A70000}"/>
    <cellStyle name="Migliaia 21 2 5" xfId="17355" xr:uid="{00000000-0005-0000-0000-0000A6A70000}"/>
    <cellStyle name="Migliaia 21 2 5 2" xfId="33471" xr:uid="{00000000-0005-0000-0000-0000A7A70000}"/>
    <cellStyle name="Migliaia 21 2 5 3" xfId="48432" xr:uid="{00000000-0005-0000-0000-0000A8A70000}"/>
    <cellStyle name="Migliaia 21 2 6" xfId="19405" xr:uid="{00000000-0005-0000-0000-0000A9A70000}"/>
    <cellStyle name="Migliaia 21 2 7" xfId="34400" xr:uid="{00000000-0005-0000-0000-0000AAA70000}"/>
    <cellStyle name="Migliaia 21 2 8" xfId="49340" xr:uid="{00000000-0005-0000-0000-0000ABA70000}"/>
    <cellStyle name="Migliaia 21 2 9" xfId="49745" xr:uid="{00000000-0005-0000-0000-0000ACA70000}"/>
    <cellStyle name="Migliaia 21 3" xfId="446" xr:uid="{00000000-0005-0000-0000-0000ADA70000}"/>
    <cellStyle name="Migliaia 21 3 10" xfId="50152" xr:uid="{00000000-0005-0000-0000-0000AEA70000}"/>
    <cellStyle name="Migliaia 21 3 11" xfId="50560" xr:uid="{00000000-0005-0000-0000-0000AFA70000}"/>
    <cellStyle name="Migliaia 21 3 12" xfId="51002" xr:uid="{00000000-0005-0000-0000-0000B0A70000}"/>
    <cellStyle name="Migliaia 21 3 13" xfId="1684" xr:uid="{00000000-0005-0000-0000-0000B1A70000}"/>
    <cellStyle name="Migliaia 21 3 2" xfId="447" xr:uid="{00000000-0005-0000-0000-0000B2A70000}"/>
    <cellStyle name="Migliaia 21 3 2 10" xfId="50561" xr:uid="{00000000-0005-0000-0000-0000B3A70000}"/>
    <cellStyle name="Migliaia 21 3 2 11" xfId="51003" xr:uid="{00000000-0005-0000-0000-0000B4A70000}"/>
    <cellStyle name="Migliaia 21 3 2 12" xfId="1685" xr:uid="{00000000-0005-0000-0000-0000B5A70000}"/>
    <cellStyle name="Migliaia 21 3 2 2" xfId="9755" xr:uid="{00000000-0005-0000-0000-0000B6A70000}"/>
    <cellStyle name="Migliaia 21 3 2 3" xfId="10100" xr:uid="{00000000-0005-0000-0000-0000B7A70000}"/>
    <cellStyle name="Migliaia 21 3 2 3 2" xfId="26426" xr:uid="{00000000-0005-0000-0000-0000B8A70000}"/>
    <cellStyle name="Migliaia 21 3 2 3 3" xfId="41404" xr:uid="{00000000-0005-0000-0000-0000B9A70000}"/>
    <cellStyle name="Migliaia 21 3 2 4" xfId="17357" xr:uid="{00000000-0005-0000-0000-0000BAA70000}"/>
    <cellStyle name="Migliaia 21 3 2 4 2" xfId="33473" xr:uid="{00000000-0005-0000-0000-0000BBA70000}"/>
    <cellStyle name="Migliaia 21 3 2 4 3" xfId="48434" xr:uid="{00000000-0005-0000-0000-0000BCA70000}"/>
    <cellStyle name="Migliaia 21 3 2 5" xfId="19407" xr:uid="{00000000-0005-0000-0000-0000BDA70000}"/>
    <cellStyle name="Migliaia 21 3 2 6" xfId="34402" xr:uid="{00000000-0005-0000-0000-0000BEA70000}"/>
    <cellStyle name="Migliaia 21 3 2 7" xfId="49342" xr:uid="{00000000-0005-0000-0000-0000BFA70000}"/>
    <cellStyle name="Migliaia 21 3 2 8" xfId="49747" xr:uid="{00000000-0005-0000-0000-0000C0A70000}"/>
    <cellStyle name="Migliaia 21 3 2 9" xfId="50153" xr:uid="{00000000-0005-0000-0000-0000C1A70000}"/>
    <cellStyle name="Migliaia 21 3 3" xfId="9754" xr:uid="{00000000-0005-0000-0000-0000C2A70000}"/>
    <cellStyle name="Migliaia 21 3 3 2" xfId="18518" xr:uid="{00000000-0005-0000-0000-0000C3A70000}"/>
    <cellStyle name="Migliaia 21 3 3 2 2" xfId="33985" xr:uid="{00000000-0005-0000-0000-0000C4A70000}"/>
    <cellStyle name="Migliaia 21 3 3 2 3" xfId="48946" xr:uid="{00000000-0005-0000-0000-0000C5A70000}"/>
    <cellStyle name="Migliaia 21 3 3 3" xfId="17358" xr:uid="{00000000-0005-0000-0000-0000C6A70000}"/>
    <cellStyle name="Migliaia 21 3 3 3 2" xfId="33474" xr:uid="{00000000-0005-0000-0000-0000C7A70000}"/>
    <cellStyle name="Migliaia 21 3 3 3 3" xfId="48435" xr:uid="{00000000-0005-0000-0000-0000C8A70000}"/>
    <cellStyle name="Migliaia 21 3 4" xfId="10099" xr:uid="{00000000-0005-0000-0000-0000C9A70000}"/>
    <cellStyle name="Migliaia 21 3 4 2" xfId="18517" xr:uid="{00000000-0005-0000-0000-0000CAA70000}"/>
    <cellStyle name="Migliaia 21 3 4 2 2" xfId="33984" xr:uid="{00000000-0005-0000-0000-0000CBA70000}"/>
    <cellStyle name="Migliaia 21 3 4 2 3" xfId="48945" xr:uid="{00000000-0005-0000-0000-0000CCA70000}"/>
    <cellStyle name="Migliaia 21 3 4 3" xfId="26425" xr:uid="{00000000-0005-0000-0000-0000CDA70000}"/>
    <cellStyle name="Migliaia 21 3 4 4" xfId="41403" xr:uid="{00000000-0005-0000-0000-0000CEA70000}"/>
    <cellStyle name="Migliaia 21 3 5" xfId="17356" xr:uid="{00000000-0005-0000-0000-0000CFA70000}"/>
    <cellStyle name="Migliaia 21 3 5 2" xfId="33472" xr:uid="{00000000-0005-0000-0000-0000D0A70000}"/>
    <cellStyle name="Migliaia 21 3 5 3" xfId="48433" xr:uid="{00000000-0005-0000-0000-0000D1A70000}"/>
    <cellStyle name="Migliaia 21 3 6" xfId="19406" xr:uid="{00000000-0005-0000-0000-0000D2A70000}"/>
    <cellStyle name="Migliaia 21 3 7" xfId="34401" xr:uid="{00000000-0005-0000-0000-0000D3A70000}"/>
    <cellStyle name="Migliaia 21 3 8" xfId="49341" xr:uid="{00000000-0005-0000-0000-0000D4A70000}"/>
    <cellStyle name="Migliaia 21 3 9" xfId="49746" xr:uid="{00000000-0005-0000-0000-0000D5A70000}"/>
    <cellStyle name="Migliaia 21 4" xfId="448" xr:uid="{00000000-0005-0000-0000-0000D6A70000}"/>
    <cellStyle name="Migliaia 21 4 2" xfId="17360" xr:uid="{00000000-0005-0000-0000-0000D7A70000}"/>
    <cellStyle name="Migliaia 21 4 2 2" xfId="18520" xr:uid="{00000000-0005-0000-0000-0000D8A70000}"/>
    <cellStyle name="Migliaia 21 4 2 2 2" xfId="33987" xr:uid="{00000000-0005-0000-0000-0000D9A70000}"/>
    <cellStyle name="Migliaia 21 4 2 2 3" xfId="48948" xr:uid="{00000000-0005-0000-0000-0000DAA70000}"/>
    <cellStyle name="Migliaia 21 4 2 3" xfId="33476" xr:uid="{00000000-0005-0000-0000-0000DBA70000}"/>
    <cellStyle name="Migliaia 21 4 2 4" xfId="48437" xr:uid="{00000000-0005-0000-0000-0000DCA70000}"/>
    <cellStyle name="Migliaia 21 4 3" xfId="18519" xr:uid="{00000000-0005-0000-0000-0000DDA70000}"/>
    <cellStyle name="Migliaia 21 4 3 2" xfId="33986" xr:uid="{00000000-0005-0000-0000-0000DEA70000}"/>
    <cellStyle name="Migliaia 21 4 3 3" xfId="48947" xr:uid="{00000000-0005-0000-0000-0000DFA70000}"/>
    <cellStyle name="Migliaia 21 4 4" xfId="17359" xr:uid="{00000000-0005-0000-0000-0000E0A70000}"/>
    <cellStyle name="Migliaia 21 4 4 2" xfId="33475" xr:uid="{00000000-0005-0000-0000-0000E1A70000}"/>
    <cellStyle name="Migliaia 21 4 4 3" xfId="48436" xr:uid="{00000000-0005-0000-0000-0000E2A70000}"/>
    <cellStyle name="Migliaia 21 4 5" xfId="51303" xr:uid="{00000000-0005-0000-0000-0000E3A70000}"/>
    <cellStyle name="Migliaia 21 5" xfId="449" xr:uid="{00000000-0005-0000-0000-0000E4A70000}"/>
    <cellStyle name="Migliaia 21 5 2" xfId="17361" xr:uid="{00000000-0005-0000-0000-0000E5A70000}"/>
    <cellStyle name="Migliaia 21 5 2 2" xfId="33477" xr:uid="{00000000-0005-0000-0000-0000E6A70000}"/>
    <cellStyle name="Migliaia 21 5 2 3" xfId="48438" xr:uid="{00000000-0005-0000-0000-0000E7A70000}"/>
    <cellStyle name="Migliaia 21 5 3" xfId="51447" xr:uid="{00000000-0005-0000-0000-0000E8A70000}"/>
    <cellStyle name="Migliaia 21 6" xfId="9752" xr:uid="{00000000-0005-0000-0000-0000E9A70000}"/>
    <cellStyle name="Migliaia 21 6 2" xfId="51302" xr:uid="{00000000-0005-0000-0000-0000EAA70000}"/>
    <cellStyle name="Migliaia 21 7" xfId="10097" xr:uid="{00000000-0005-0000-0000-0000EBA70000}"/>
    <cellStyle name="Migliaia 21 7 2" xfId="26423" xr:uid="{00000000-0005-0000-0000-0000ECA70000}"/>
    <cellStyle name="Migliaia 21 7 3" xfId="41401" xr:uid="{00000000-0005-0000-0000-0000EDA70000}"/>
    <cellStyle name="Migliaia 21 8" xfId="17354" xr:uid="{00000000-0005-0000-0000-0000EEA70000}"/>
    <cellStyle name="Migliaia 21 8 2" xfId="33470" xr:uid="{00000000-0005-0000-0000-0000EFA70000}"/>
    <cellStyle name="Migliaia 21 8 3" xfId="48431" xr:uid="{00000000-0005-0000-0000-0000F0A70000}"/>
    <cellStyle name="Migliaia 21 9" xfId="19404" xr:uid="{00000000-0005-0000-0000-0000F1A70000}"/>
    <cellStyle name="Migliaia 22" xfId="450" xr:uid="{00000000-0005-0000-0000-0000F2A70000}"/>
    <cellStyle name="Migliaia 22 10" xfId="34403" xr:uid="{00000000-0005-0000-0000-0000F3A70000}"/>
    <cellStyle name="Migliaia 22 11" xfId="49343" xr:uid="{00000000-0005-0000-0000-0000F4A70000}"/>
    <cellStyle name="Migliaia 22 12" xfId="49748" xr:uid="{00000000-0005-0000-0000-0000F5A70000}"/>
    <cellStyle name="Migliaia 22 13" xfId="50154" xr:uid="{00000000-0005-0000-0000-0000F6A70000}"/>
    <cellStyle name="Migliaia 22 14" xfId="50562" xr:uid="{00000000-0005-0000-0000-0000F7A70000}"/>
    <cellStyle name="Migliaia 22 15" xfId="51004" xr:uid="{00000000-0005-0000-0000-0000F8A70000}"/>
    <cellStyle name="Migliaia 22 16" xfId="1686" xr:uid="{00000000-0005-0000-0000-0000F9A70000}"/>
    <cellStyle name="Migliaia 22 2" xfId="451" xr:uid="{00000000-0005-0000-0000-0000FAA70000}"/>
    <cellStyle name="Migliaia 22 2 10" xfId="50155" xr:uid="{00000000-0005-0000-0000-0000FBA70000}"/>
    <cellStyle name="Migliaia 22 2 11" xfId="50563" xr:uid="{00000000-0005-0000-0000-0000FCA70000}"/>
    <cellStyle name="Migliaia 22 2 12" xfId="51005" xr:uid="{00000000-0005-0000-0000-0000FDA70000}"/>
    <cellStyle name="Migliaia 22 2 13" xfId="1687" xr:uid="{00000000-0005-0000-0000-0000FEA70000}"/>
    <cellStyle name="Migliaia 22 2 2" xfId="1990" xr:uid="{00000000-0005-0000-0000-0000FFA70000}"/>
    <cellStyle name="Migliaia 22 2 2 10" xfId="51361" xr:uid="{00000000-0005-0000-0000-000000A80000}"/>
    <cellStyle name="Migliaia 22 2 2 2" xfId="10335" xr:uid="{00000000-0005-0000-0000-000001A80000}"/>
    <cellStyle name="Migliaia 22 2 2 2 2" xfId="26656" xr:uid="{00000000-0005-0000-0000-000002A80000}"/>
    <cellStyle name="Migliaia 22 2 2 2 3" xfId="41624" xr:uid="{00000000-0005-0000-0000-000003A80000}"/>
    <cellStyle name="Migliaia 22 2 2 3" xfId="18521" xr:uid="{00000000-0005-0000-0000-000004A80000}"/>
    <cellStyle name="Migliaia 22 2 2 3 2" xfId="33988" xr:uid="{00000000-0005-0000-0000-000005A80000}"/>
    <cellStyle name="Migliaia 22 2 2 3 3" xfId="48949" xr:uid="{00000000-0005-0000-0000-000006A80000}"/>
    <cellStyle name="Migliaia 22 2 2 4" xfId="19635" xr:uid="{00000000-0005-0000-0000-000007A80000}"/>
    <cellStyle name="Migliaia 22 2 2 5" xfId="34625" xr:uid="{00000000-0005-0000-0000-000008A80000}"/>
    <cellStyle name="Migliaia 22 2 2 6" xfId="49577" xr:uid="{00000000-0005-0000-0000-000009A80000}"/>
    <cellStyle name="Migliaia 22 2 2 7" xfId="49982" xr:uid="{00000000-0005-0000-0000-00000AA80000}"/>
    <cellStyle name="Migliaia 22 2 2 8" xfId="50391" xr:uid="{00000000-0005-0000-0000-00000BA80000}"/>
    <cellStyle name="Migliaia 22 2 2 9" xfId="50796" xr:uid="{00000000-0005-0000-0000-00000CA80000}"/>
    <cellStyle name="Migliaia 22 2 3" xfId="9757" xr:uid="{00000000-0005-0000-0000-00000DA80000}"/>
    <cellStyle name="Migliaia 22 2 4" xfId="10102" xr:uid="{00000000-0005-0000-0000-00000EA80000}"/>
    <cellStyle name="Migliaia 22 2 4 2" xfId="26428" xr:uid="{00000000-0005-0000-0000-00000FA80000}"/>
    <cellStyle name="Migliaia 22 2 4 3" xfId="41406" xr:uid="{00000000-0005-0000-0000-000010A80000}"/>
    <cellStyle name="Migliaia 22 2 5" xfId="17363" xr:uid="{00000000-0005-0000-0000-000011A80000}"/>
    <cellStyle name="Migliaia 22 2 5 2" xfId="33479" xr:uid="{00000000-0005-0000-0000-000012A80000}"/>
    <cellStyle name="Migliaia 22 2 5 3" xfId="48440" xr:uid="{00000000-0005-0000-0000-000013A80000}"/>
    <cellStyle name="Migliaia 22 2 6" xfId="19409" xr:uid="{00000000-0005-0000-0000-000014A80000}"/>
    <cellStyle name="Migliaia 22 2 7" xfId="34404" xr:uid="{00000000-0005-0000-0000-000015A80000}"/>
    <cellStyle name="Migliaia 22 2 8" xfId="49344" xr:uid="{00000000-0005-0000-0000-000016A80000}"/>
    <cellStyle name="Migliaia 22 2 9" xfId="49749" xr:uid="{00000000-0005-0000-0000-000017A80000}"/>
    <cellStyle name="Migliaia 22 3" xfId="452" xr:uid="{00000000-0005-0000-0000-000018A80000}"/>
    <cellStyle name="Migliaia 22 3 10" xfId="50156" xr:uid="{00000000-0005-0000-0000-000019A80000}"/>
    <cellStyle name="Migliaia 22 3 11" xfId="50564" xr:uid="{00000000-0005-0000-0000-00001AA80000}"/>
    <cellStyle name="Migliaia 22 3 12" xfId="51006" xr:uid="{00000000-0005-0000-0000-00001BA80000}"/>
    <cellStyle name="Migliaia 22 3 13" xfId="1688" xr:uid="{00000000-0005-0000-0000-00001CA80000}"/>
    <cellStyle name="Migliaia 22 3 2" xfId="453" xr:uid="{00000000-0005-0000-0000-00001DA80000}"/>
    <cellStyle name="Migliaia 22 3 2 10" xfId="50565" xr:uid="{00000000-0005-0000-0000-00001EA80000}"/>
    <cellStyle name="Migliaia 22 3 2 11" xfId="51007" xr:uid="{00000000-0005-0000-0000-00001FA80000}"/>
    <cellStyle name="Migliaia 22 3 2 12" xfId="1689" xr:uid="{00000000-0005-0000-0000-000020A80000}"/>
    <cellStyle name="Migliaia 22 3 2 2" xfId="9759" xr:uid="{00000000-0005-0000-0000-000021A80000}"/>
    <cellStyle name="Migliaia 22 3 2 3" xfId="10104" xr:uid="{00000000-0005-0000-0000-000022A80000}"/>
    <cellStyle name="Migliaia 22 3 2 3 2" xfId="26430" xr:uid="{00000000-0005-0000-0000-000023A80000}"/>
    <cellStyle name="Migliaia 22 3 2 3 3" xfId="41408" xr:uid="{00000000-0005-0000-0000-000024A80000}"/>
    <cellStyle name="Migliaia 22 3 2 4" xfId="17365" xr:uid="{00000000-0005-0000-0000-000025A80000}"/>
    <cellStyle name="Migliaia 22 3 2 4 2" xfId="33481" xr:uid="{00000000-0005-0000-0000-000026A80000}"/>
    <cellStyle name="Migliaia 22 3 2 4 3" xfId="48442" xr:uid="{00000000-0005-0000-0000-000027A80000}"/>
    <cellStyle name="Migliaia 22 3 2 5" xfId="19411" xr:uid="{00000000-0005-0000-0000-000028A80000}"/>
    <cellStyle name="Migliaia 22 3 2 6" xfId="34406" xr:uid="{00000000-0005-0000-0000-000029A80000}"/>
    <cellStyle name="Migliaia 22 3 2 7" xfId="49346" xr:uid="{00000000-0005-0000-0000-00002AA80000}"/>
    <cellStyle name="Migliaia 22 3 2 8" xfId="49751" xr:uid="{00000000-0005-0000-0000-00002BA80000}"/>
    <cellStyle name="Migliaia 22 3 2 9" xfId="50157" xr:uid="{00000000-0005-0000-0000-00002CA80000}"/>
    <cellStyle name="Migliaia 22 3 3" xfId="9758" xr:uid="{00000000-0005-0000-0000-00002DA80000}"/>
    <cellStyle name="Migliaia 22 3 3 2" xfId="18523" xr:uid="{00000000-0005-0000-0000-00002EA80000}"/>
    <cellStyle name="Migliaia 22 3 3 2 2" xfId="33990" xr:uid="{00000000-0005-0000-0000-00002FA80000}"/>
    <cellStyle name="Migliaia 22 3 3 2 3" xfId="48951" xr:uid="{00000000-0005-0000-0000-000030A80000}"/>
    <cellStyle name="Migliaia 22 3 3 3" xfId="17366" xr:uid="{00000000-0005-0000-0000-000031A80000}"/>
    <cellStyle name="Migliaia 22 3 3 3 2" xfId="33482" xr:uid="{00000000-0005-0000-0000-000032A80000}"/>
    <cellStyle name="Migliaia 22 3 3 3 3" xfId="48443" xr:uid="{00000000-0005-0000-0000-000033A80000}"/>
    <cellStyle name="Migliaia 22 3 4" xfId="10103" xr:uid="{00000000-0005-0000-0000-000034A80000}"/>
    <cellStyle name="Migliaia 22 3 4 2" xfId="18522" xr:uid="{00000000-0005-0000-0000-000035A80000}"/>
    <cellStyle name="Migliaia 22 3 4 2 2" xfId="33989" xr:uid="{00000000-0005-0000-0000-000036A80000}"/>
    <cellStyle name="Migliaia 22 3 4 2 3" xfId="48950" xr:uid="{00000000-0005-0000-0000-000037A80000}"/>
    <cellStyle name="Migliaia 22 3 4 3" xfId="26429" xr:uid="{00000000-0005-0000-0000-000038A80000}"/>
    <cellStyle name="Migliaia 22 3 4 4" xfId="41407" xr:uid="{00000000-0005-0000-0000-000039A80000}"/>
    <cellStyle name="Migliaia 22 3 5" xfId="17364" xr:uid="{00000000-0005-0000-0000-00003AA80000}"/>
    <cellStyle name="Migliaia 22 3 5 2" xfId="33480" xr:uid="{00000000-0005-0000-0000-00003BA80000}"/>
    <cellStyle name="Migliaia 22 3 5 3" xfId="48441" xr:uid="{00000000-0005-0000-0000-00003CA80000}"/>
    <cellStyle name="Migliaia 22 3 6" xfId="19410" xr:uid="{00000000-0005-0000-0000-00003DA80000}"/>
    <cellStyle name="Migliaia 22 3 7" xfId="34405" xr:uid="{00000000-0005-0000-0000-00003EA80000}"/>
    <cellStyle name="Migliaia 22 3 8" xfId="49345" xr:uid="{00000000-0005-0000-0000-00003FA80000}"/>
    <cellStyle name="Migliaia 22 3 9" xfId="49750" xr:uid="{00000000-0005-0000-0000-000040A80000}"/>
    <cellStyle name="Migliaia 22 4" xfId="454" xr:uid="{00000000-0005-0000-0000-000041A80000}"/>
    <cellStyle name="Migliaia 22 4 2" xfId="17368" xr:uid="{00000000-0005-0000-0000-000042A80000}"/>
    <cellStyle name="Migliaia 22 4 2 2" xfId="18525" xr:uid="{00000000-0005-0000-0000-000043A80000}"/>
    <cellStyle name="Migliaia 22 4 2 2 2" xfId="33992" xr:uid="{00000000-0005-0000-0000-000044A80000}"/>
    <cellStyle name="Migliaia 22 4 2 2 3" xfId="48953" xr:uid="{00000000-0005-0000-0000-000045A80000}"/>
    <cellStyle name="Migliaia 22 4 2 3" xfId="33484" xr:uid="{00000000-0005-0000-0000-000046A80000}"/>
    <cellStyle name="Migliaia 22 4 2 4" xfId="48445" xr:uid="{00000000-0005-0000-0000-000047A80000}"/>
    <cellStyle name="Migliaia 22 4 3" xfId="18524" xr:uid="{00000000-0005-0000-0000-000048A80000}"/>
    <cellStyle name="Migliaia 22 4 3 2" xfId="33991" xr:uid="{00000000-0005-0000-0000-000049A80000}"/>
    <cellStyle name="Migliaia 22 4 3 3" xfId="48952" xr:uid="{00000000-0005-0000-0000-00004AA80000}"/>
    <cellStyle name="Migliaia 22 4 4" xfId="17367" xr:uid="{00000000-0005-0000-0000-00004BA80000}"/>
    <cellStyle name="Migliaia 22 4 4 2" xfId="33483" xr:uid="{00000000-0005-0000-0000-00004CA80000}"/>
    <cellStyle name="Migliaia 22 4 4 3" xfId="48444" xr:uid="{00000000-0005-0000-0000-00004DA80000}"/>
    <cellStyle name="Migliaia 22 4 5" xfId="51519" xr:uid="{00000000-0005-0000-0000-00004EA80000}"/>
    <cellStyle name="Migliaia 22 5" xfId="455" xr:uid="{00000000-0005-0000-0000-00004FA80000}"/>
    <cellStyle name="Migliaia 22 5 2" xfId="17369" xr:uid="{00000000-0005-0000-0000-000050A80000}"/>
    <cellStyle name="Migliaia 22 5 2 2" xfId="33485" xr:uid="{00000000-0005-0000-0000-000051A80000}"/>
    <cellStyle name="Migliaia 22 5 2 3" xfId="48446" xr:uid="{00000000-0005-0000-0000-000052A80000}"/>
    <cellStyle name="Migliaia 22 5 3" xfId="51446" xr:uid="{00000000-0005-0000-0000-000053A80000}"/>
    <cellStyle name="Migliaia 22 6" xfId="9756" xr:uid="{00000000-0005-0000-0000-000054A80000}"/>
    <cellStyle name="Migliaia 22 6 2" xfId="51301" xr:uid="{00000000-0005-0000-0000-000055A80000}"/>
    <cellStyle name="Migliaia 22 7" xfId="10101" xr:uid="{00000000-0005-0000-0000-000056A80000}"/>
    <cellStyle name="Migliaia 22 7 2" xfId="26427" xr:uid="{00000000-0005-0000-0000-000057A80000}"/>
    <cellStyle name="Migliaia 22 7 3" xfId="41405" xr:uid="{00000000-0005-0000-0000-000058A80000}"/>
    <cellStyle name="Migliaia 22 8" xfId="17362" xr:uid="{00000000-0005-0000-0000-000059A80000}"/>
    <cellStyle name="Migliaia 22 8 2" xfId="33478" xr:uid="{00000000-0005-0000-0000-00005AA80000}"/>
    <cellStyle name="Migliaia 22 8 3" xfId="48439" xr:uid="{00000000-0005-0000-0000-00005BA80000}"/>
    <cellStyle name="Migliaia 22 9" xfId="19408" xr:uid="{00000000-0005-0000-0000-00005CA80000}"/>
    <cellStyle name="Migliaia 23" xfId="456" xr:uid="{00000000-0005-0000-0000-00005DA80000}"/>
    <cellStyle name="Migliaia 23 10" xfId="34407" xr:uid="{00000000-0005-0000-0000-00005EA80000}"/>
    <cellStyle name="Migliaia 23 11" xfId="49347" xr:uid="{00000000-0005-0000-0000-00005FA80000}"/>
    <cellStyle name="Migliaia 23 12" xfId="49752" xr:uid="{00000000-0005-0000-0000-000060A80000}"/>
    <cellStyle name="Migliaia 23 13" xfId="50158" xr:uid="{00000000-0005-0000-0000-000061A80000}"/>
    <cellStyle name="Migliaia 23 14" xfId="50566" xr:uid="{00000000-0005-0000-0000-000062A80000}"/>
    <cellStyle name="Migliaia 23 15" xfId="51008" xr:uid="{00000000-0005-0000-0000-000063A80000}"/>
    <cellStyle name="Migliaia 23 16" xfId="1690" xr:uid="{00000000-0005-0000-0000-000064A80000}"/>
    <cellStyle name="Migliaia 23 2" xfId="457" xr:uid="{00000000-0005-0000-0000-000065A80000}"/>
    <cellStyle name="Migliaia 23 2 10" xfId="50159" xr:uid="{00000000-0005-0000-0000-000066A80000}"/>
    <cellStyle name="Migliaia 23 2 11" xfId="50567" xr:uid="{00000000-0005-0000-0000-000067A80000}"/>
    <cellStyle name="Migliaia 23 2 12" xfId="51009" xr:uid="{00000000-0005-0000-0000-000068A80000}"/>
    <cellStyle name="Migliaia 23 2 13" xfId="1691" xr:uid="{00000000-0005-0000-0000-000069A80000}"/>
    <cellStyle name="Migliaia 23 2 2" xfId="1991" xr:uid="{00000000-0005-0000-0000-00006AA80000}"/>
    <cellStyle name="Migliaia 23 2 2 10" xfId="51362" xr:uid="{00000000-0005-0000-0000-00006BA80000}"/>
    <cellStyle name="Migliaia 23 2 2 2" xfId="10336" xr:uid="{00000000-0005-0000-0000-00006CA80000}"/>
    <cellStyle name="Migliaia 23 2 2 2 2" xfId="26657" xr:uid="{00000000-0005-0000-0000-00006DA80000}"/>
    <cellStyle name="Migliaia 23 2 2 2 3" xfId="41625" xr:uid="{00000000-0005-0000-0000-00006EA80000}"/>
    <cellStyle name="Migliaia 23 2 2 3" xfId="18526" xr:uid="{00000000-0005-0000-0000-00006FA80000}"/>
    <cellStyle name="Migliaia 23 2 2 3 2" xfId="33993" xr:uid="{00000000-0005-0000-0000-000070A80000}"/>
    <cellStyle name="Migliaia 23 2 2 3 3" xfId="48954" xr:uid="{00000000-0005-0000-0000-000071A80000}"/>
    <cellStyle name="Migliaia 23 2 2 4" xfId="19636" xr:uid="{00000000-0005-0000-0000-000072A80000}"/>
    <cellStyle name="Migliaia 23 2 2 5" xfId="34626" xr:uid="{00000000-0005-0000-0000-000073A80000}"/>
    <cellStyle name="Migliaia 23 2 2 6" xfId="49578" xr:uid="{00000000-0005-0000-0000-000074A80000}"/>
    <cellStyle name="Migliaia 23 2 2 7" xfId="49983" xr:uid="{00000000-0005-0000-0000-000075A80000}"/>
    <cellStyle name="Migliaia 23 2 2 8" xfId="50392" xr:uid="{00000000-0005-0000-0000-000076A80000}"/>
    <cellStyle name="Migliaia 23 2 2 9" xfId="50797" xr:uid="{00000000-0005-0000-0000-000077A80000}"/>
    <cellStyle name="Migliaia 23 2 3" xfId="9761" xr:uid="{00000000-0005-0000-0000-000078A80000}"/>
    <cellStyle name="Migliaia 23 2 4" xfId="10106" xr:uid="{00000000-0005-0000-0000-000079A80000}"/>
    <cellStyle name="Migliaia 23 2 4 2" xfId="26432" xr:uid="{00000000-0005-0000-0000-00007AA80000}"/>
    <cellStyle name="Migliaia 23 2 4 3" xfId="41410" xr:uid="{00000000-0005-0000-0000-00007BA80000}"/>
    <cellStyle name="Migliaia 23 2 5" xfId="17371" xr:uid="{00000000-0005-0000-0000-00007CA80000}"/>
    <cellStyle name="Migliaia 23 2 5 2" xfId="33487" xr:uid="{00000000-0005-0000-0000-00007DA80000}"/>
    <cellStyle name="Migliaia 23 2 5 3" xfId="48448" xr:uid="{00000000-0005-0000-0000-00007EA80000}"/>
    <cellStyle name="Migliaia 23 2 6" xfId="19413" xr:uid="{00000000-0005-0000-0000-00007FA80000}"/>
    <cellStyle name="Migliaia 23 2 7" xfId="34408" xr:uid="{00000000-0005-0000-0000-000080A80000}"/>
    <cellStyle name="Migliaia 23 2 8" xfId="49348" xr:uid="{00000000-0005-0000-0000-000081A80000}"/>
    <cellStyle name="Migliaia 23 2 9" xfId="49753" xr:uid="{00000000-0005-0000-0000-000082A80000}"/>
    <cellStyle name="Migliaia 23 3" xfId="458" xr:uid="{00000000-0005-0000-0000-000083A80000}"/>
    <cellStyle name="Migliaia 23 3 10" xfId="50160" xr:uid="{00000000-0005-0000-0000-000084A80000}"/>
    <cellStyle name="Migliaia 23 3 11" xfId="50568" xr:uid="{00000000-0005-0000-0000-000085A80000}"/>
    <cellStyle name="Migliaia 23 3 12" xfId="51010" xr:uid="{00000000-0005-0000-0000-000086A80000}"/>
    <cellStyle name="Migliaia 23 3 13" xfId="1692" xr:uid="{00000000-0005-0000-0000-000087A80000}"/>
    <cellStyle name="Migliaia 23 3 2" xfId="459" xr:uid="{00000000-0005-0000-0000-000088A80000}"/>
    <cellStyle name="Migliaia 23 3 2 10" xfId="50569" xr:uid="{00000000-0005-0000-0000-000089A80000}"/>
    <cellStyle name="Migliaia 23 3 2 11" xfId="51011" xr:uid="{00000000-0005-0000-0000-00008AA80000}"/>
    <cellStyle name="Migliaia 23 3 2 12" xfId="1693" xr:uid="{00000000-0005-0000-0000-00008BA80000}"/>
    <cellStyle name="Migliaia 23 3 2 2" xfId="9763" xr:uid="{00000000-0005-0000-0000-00008CA80000}"/>
    <cellStyle name="Migliaia 23 3 2 3" xfId="10108" xr:uid="{00000000-0005-0000-0000-00008DA80000}"/>
    <cellStyle name="Migliaia 23 3 2 3 2" xfId="26434" xr:uid="{00000000-0005-0000-0000-00008EA80000}"/>
    <cellStyle name="Migliaia 23 3 2 3 3" xfId="41412" xr:uid="{00000000-0005-0000-0000-00008FA80000}"/>
    <cellStyle name="Migliaia 23 3 2 4" xfId="17373" xr:uid="{00000000-0005-0000-0000-000090A80000}"/>
    <cellStyle name="Migliaia 23 3 2 4 2" xfId="33489" xr:uid="{00000000-0005-0000-0000-000091A80000}"/>
    <cellStyle name="Migliaia 23 3 2 4 3" xfId="48450" xr:uid="{00000000-0005-0000-0000-000092A80000}"/>
    <cellStyle name="Migliaia 23 3 2 5" xfId="19415" xr:uid="{00000000-0005-0000-0000-000093A80000}"/>
    <cellStyle name="Migliaia 23 3 2 6" xfId="34410" xr:uid="{00000000-0005-0000-0000-000094A80000}"/>
    <cellStyle name="Migliaia 23 3 2 7" xfId="49350" xr:uid="{00000000-0005-0000-0000-000095A80000}"/>
    <cellStyle name="Migliaia 23 3 2 8" xfId="49755" xr:uid="{00000000-0005-0000-0000-000096A80000}"/>
    <cellStyle name="Migliaia 23 3 2 9" xfId="50161" xr:uid="{00000000-0005-0000-0000-000097A80000}"/>
    <cellStyle name="Migliaia 23 3 3" xfId="9762" xr:uid="{00000000-0005-0000-0000-000098A80000}"/>
    <cellStyle name="Migliaia 23 3 3 2" xfId="18528" xr:uid="{00000000-0005-0000-0000-000099A80000}"/>
    <cellStyle name="Migliaia 23 3 3 2 2" xfId="33995" xr:uid="{00000000-0005-0000-0000-00009AA80000}"/>
    <cellStyle name="Migliaia 23 3 3 2 3" xfId="48956" xr:uid="{00000000-0005-0000-0000-00009BA80000}"/>
    <cellStyle name="Migliaia 23 3 3 3" xfId="17374" xr:uid="{00000000-0005-0000-0000-00009CA80000}"/>
    <cellStyle name="Migliaia 23 3 3 3 2" xfId="33490" xr:uid="{00000000-0005-0000-0000-00009DA80000}"/>
    <cellStyle name="Migliaia 23 3 3 3 3" xfId="48451" xr:uid="{00000000-0005-0000-0000-00009EA80000}"/>
    <cellStyle name="Migliaia 23 3 4" xfId="10107" xr:uid="{00000000-0005-0000-0000-00009FA80000}"/>
    <cellStyle name="Migliaia 23 3 4 2" xfId="18527" xr:uid="{00000000-0005-0000-0000-0000A0A80000}"/>
    <cellStyle name="Migliaia 23 3 4 2 2" xfId="33994" xr:uid="{00000000-0005-0000-0000-0000A1A80000}"/>
    <cellStyle name="Migliaia 23 3 4 2 3" xfId="48955" xr:uid="{00000000-0005-0000-0000-0000A2A80000}"/>
    <cellStyle name="Migliaia 23 3 4 3" xfId="26433" xr:uid="{00000000-0005-0000-0000-0000A3A80000}"/>
    <cellStyle name="Migliaia 23 3 4 4" xfId="41411" xr:uid="{00000000-0005-0000-0000-0000A4A80000}"/>
    <cellStyle name="Migliaia 23 3 5" xfId="17372" xr:uid="{00000000-0005-0000-0000-0000A5A80000}"/>
    <cellStyle name="Migliaia 23 3 5 2" xfId="33488" xr:uid="{00000000-0005-0000-0000-0000A6A80000}"/>
    <cellStyle name="Migliaia 23 3 5 3" xfId="48449" xr:uid="{00000000-0005-0000-0000-0000A7A80000}"/>
    <cellStyle name="Migliaia 23 3 6" xfId="19414" xr:uid="{00000000-0005-0000-0000-0000A8A80000}"/>
    <cellStyle name="Migliaia 23 3 7" xfId="34409" xr:uid="{00000000-0005-0000-0000-0000A9A80000}"/>
    <cellStyle name="Migliaia 23 3 8" xfId="49349" xr:uid="{00000000-0005-0000-0000-0000AAA80000}"/>
    <cellStyle name="Migliaia 23 3 9" xfId="49754" xr:uid="{00000000-0005-0000-0000-0000ABA80000}"/>
    <cellStyle name="Migliaia 23 4" xfId="460" xr:uid="{00000000-0005-0000-0000-0000ACA80000}"/>
    <cellStyle name="Migliaia 23 4 2" xfId="17376" xr:uid="{00000000-0005-0000-0000-0000ADA80000}"/>
    <cellStyle name="Migliaia 23 4 2 2" xfId="18530" xr:uid="{00000000-0005-0000-0000-0000AEA80000}"/>
    <cellStyle name="Migliaia 23 4 2 2 2" xfId="33997" xr:uid="{00000000-0005-0000-0000-0000AFA80000}"/>
    <cellStyle name="Migliaia 23 4 2 2 3" xfId="48958" xr:uid="{00000000-0005-0000-0000-0000B0A80000}"/>
    <cellStyle name="Migliaia 23 4 2 3" xfId="33492" xr:uid="{00000000-0005-0000-0000-0000B1A80000}"/>
    <cellStyle name="Migliaia 23 4 2 4" xfId="48453" xr:uid="{00000000-0005-0000-0000-0000B2A80000}"/>
    <cellStyle name="Migliaia 23 4 3" xfId="18529" xr:uid="{00000000-0005-0000-0000-0000B3A80000}"/>
    <cellStyle name="Migliaia 23 4 3 2" xfId="33996" xr:uid="{00000000-0005-0000-0000-0000B4A80000}"/>
    <cellStyle name="Migliaia 23 4 3 3" xfId="48957" xr:uid="{00000000-0005-0000-0000-0000B5A80000}"/>
    <cellStyle name="Migliaia 23 4 4" xfId="17375" xr:uid="{00000000-0005-0000-0000-0000B6A80000}"/>
    <cellStyle name="Migliaia 23 4 4 2" xfId="33491" xr:uid="{00000000-0005-0000-0000-0000B7A80000}"/>
    <cellStyle name="Migliaia 23 4 4 3" xfId="48452" xr:uid="{00000000-0005-0000-0000-0000B8A80000}"/>
    <cellStyle name="Migliaia 23 4 5" xfId="51445" xr:uid="{00000000-0005-0000-0000-0000B9A80000}"/>
    <cellStyle name="Migliaia 23 5" xfId="461" xr:uid="{00000000-0005-0000-0000-0000BAA80000}"/>
    <cellStyle name="Migliaia 23 5 2" xfId="17377" xr:uid="{00000000-0005-0000-0000-0000BBA80000}"/>
    <cellStyle name="Migliaia 23 5 2 2" xfId="33493" xr:uid="{00000000-0005-0000-0000-0000BCA80000}"/>
    <cellStyle name="Migliaia 23 5 2 3" xfId="48454" xr:uid="{00000000-0005-0000-0000-0000BDA80000}"/>
    <cellStyle name="Migliaia 23 5 3" xfId="51300" xr:uid="{00000000-0005-0000-0000-0000BEA80000}"/>
    <cellStyle name="Migliaia 23 6" xfId="9760" xr:uid="{00000000-0005-0000-0000-0000BFA80000}"/>
    <cellStyle name="Migliaia 23 6 2" xfId="51520" xr:uid="{00000000-0005-0000-0000-0000C0A80000}"/>
    <cellStyle name="Migliaia 23 7" xfId="10105" xr:uid="{00000000-0005-0000-0000-0000C1A80000}"/>
    <cellStyle name="Migliaia 23 7 2" xfId="26431" xr:uid="{00000000-0005-0000-0000-0000C2A80000}"/>
    <cellStyle name="Migliaia 23 7 3" xfId="41409" xr:uid="{00000000-0005-0000-0000-0000C3A80000}"/>
    <cellStyle name="Migliaia 23 8" xfId="17370" xr:uid="{00000000-0005-0000-0000-0000C4A80000}"/>
    <cellStyle name="Migliaia 23 8 2" xfId="33486" xr:uid="{00000000-0005-0000-0000-0000C5A80000}"/>
    <cellStyle name="Migliaia 23 8 3" xfId="48447" xr:uid="{00000000-0005-0000-0000-0000C6A80000}"/>
    <cellStyle name="Migliaia 23 9" xfId="19412" xr:uid="{00000000-0005-0000-0000-0000C7A80000}"/>
    <cellStyle name="Migliaia 24" xfId="462" xr:uid="{00000000-0005-0000-0000-0000C8A80000}"/>
    <cellStyle name="Migliaia 24 10" xfId="34411" xr:uid="{00000000-0005-0000-0000-0000C9A80000}"/>
    <cellStyle name="Migliaia 24 11" xfId="49351" xr:uid="{00000000-0005-0000-0000-0000CAA80000}"/>
    <cellStyle name="Migliaia 24 12" xfId="49756" xr:uid="{00000000-0005-0000-0000-0000CBA80000}"/>
    <cellStyle name="Migliaia 24 13" xfId="50162" xr:uid="{00000000-0005-0000-0000-0000CCA80000}"/>
    <cellStyle name="Migliaia 24 14" xfId="50570" xr:uid="{00000000-0005-0000-0000-0000CDA80000}"/>
    <cellStyle name="Migliaia 24 15" xfId="51012" xr:uid="{00000000-0005-0000-0000-0000CEA80000}"/>
    <cellStyle name="Migliaia 24 16" xfId="1694" xr:uid="{00000000-0005-0000-0000-0000CFA80000}"/>
    <cellStyle name="Migliaia 24 2" xfId="463" xr:uid="{00000000-0005-0000-0000-0000D0A80000}"/>
    <cellStyle name="Migliaia 24 2 10" xfId="50163" xr:uid="{00000000-0005-0000-0000-0000D1A80000}"/>
    <cellStyle name="Migliaia 24 2 11" xfId="50571" xr:uid="{00000000-0005-0000-0000-0000D2A80000}"/>
    <cellStyle name="Migliaia 24 2 12" xfId="51013" xr:uid="{00000000-0005-0000-0000-0000D3A80000}"/>
    <cellStyle name="Migliaia 24 2 13" xfId="1695" xr:uid="{00000000-0005-0000-0000-0000D4A80000}"/>
    <cellStyle name="Migliaia 24 2 2" xfId="1992" xr:uid="{00000000-0005-0000-0000-0000D5A80000}"/>
    <cellStyle name="Migliaia 24 2 2 10" xfId="51363" xr:uid="{00000000-0005-0000-0000-0000D6A80000}"/>
    <cellStyle name="Migliaia 24 2 2 2" xfId="10337" xr:uid="{00000000-0005-0000-0000-0000D7A80000}"/>
    <cellStyle name="Migliaia 24 2 2 2 2" xfId="26658" xr:uid="{00000000-0005-0000-0000-0000D8A80000}"/>
    <cellStyle name="Migliaia 24 2 2 2 3" xfId="41626" xr:uid="{00000000-0005-0000-0000-0000D9A80000}"/>
    <cellStyle name="Migliaia 24 2 2 3" xfId="18531" xr:uid="{00000000-0005-0000-0000-0000DAA80000}"/>
    <cellStyle name="Migliaia 24 2 2 3 2" xfId="33998" xr:uid="{00000000-0005-0000-0000-0000DBA80000}"/>
    <cellStyle name="Migliaia 24 2 2 3 3" xfId="48959" xr:uid="{00000000-0005-0000-0000-0000DCA80000}"/>
    <cellStyle name="Migliaia 24 2 2 4" xfId="19637" xr:uid="{00000000-0005-0000-0000-0000DDA80000}"/>
    <cellStyle name="Migliaia 24 2 2 5" xfId="34627" xr:uid="{00000000-0005-0000-0000-0000DEA80000}"/>
    <cellStyle name="Migliaia 24 2 2 6" xfId="49579" xr:uid="{00000000-0005-0000-0000-0000DFA80000}"/>
    <cellStyle name="Migliaia 24 2 2 7" xfId="49984" xr:uid="{00000000-0005-0000-0000-0000E0A80000}"/>
    <cellStyle name="Migliaia 24 2 2 8" xfId="50393" xr:uid="{00000000-0005-0000-0000-0000E1A80000}"/>
    <cellStyle name="Migliaia 24 2 2 9" xfId="50798" xr:uid="{00000000-0005-0000-0000-0000E2A80000}"/>
    <cellStyle name="Migliaia 24 2 3" xfId="9765" xr:uid="{00000000-0005-0000-0000-0000E3A80000}"/>
    <cellStyle name="Migliaia 24 2 4" xfId="10110" xr:uid="{00000000-0005-0000-0000-0000E4A80000}"/>
    <cellStyle name="Migliaia 24 2 4 2" xfId="26436" xr:uid="{00000000-0005-0000-0000-0000E5A80000}"/>
    <cellStyle name="Migliaia 24 2 4 3" xfId="41414" xr:uid="{00000000-0005-0000-0000-0000E6A80000}"/>
    <cellStyle name="Migliaia 24 2 5" xfId="17379" xr:uid="{00000000-0005-0000-0000-0000E7A80000}"/>
    <cellStyle name="Migliaia 24 2 5 2" xfId="33495" xr:uid="{00000000-0005-0000-0000-0000E8A80000}"/>
    <cellStyle name="Migliaia 24 2 5 3" xfId="48456" xr:uid="{00000000-0005-0000-0000-0000E9A80000}"/>
    <cellStyle name="Migliaia 24 2 6" xfId="19417" xr:uid="{00000000-0005-0000-0000-0000EAA80000}"/>
    <cellStyle name="Migliaia 24 2 7" xfId="34412" xr:uid="{00000000-0005-0000-0000-0000EBA80000}"/>
    <cellStyle name="Migliaia 24 2 8" xfId="49352" xr:uid="{00000000-0005-0000-0000-0000ECA80000}"/>
    <cellStyle name="Migliaia 24 2 9" xfId="49757" xr:uid="{00000000-0005-0000-0000-0000EDA80000}"/>
    <cellStyle name="Migliaia 24 3" xfId="464" xr:uid="{00000000-0005-0000-0000-0000EEA80000}"/>
    <cellStyle name="Migliaia 24 3 10" xfId="50164" xr:uid="{00000000-0005-0000-0000-0000EFA80000}"/>
    <cellStyle name="Migliaia 24 3 11" xfId="50572" xr:uid="{00000000-0005-0000-0000-0000F0A80000}"/>
    <cellStyle name="Migliaia 24 3 12" xfId="51014" xr:uid="{00000000-0005-0000-0000-0000F1A80000}"/>
    <cellStyle name="Migliaia 24 3 13" xfId="1696" xr:uid="{00000000-0005-0000-0000-0000F2A80000}"/>
    <cellStyle name="Migliaia 24 3 2" xfId="465" xr:uid="{00000000-0005-0000-0000-0000F3A80000}"/>
    <cellStyle name="Migliaia 24 3 2 10" xfId="50573" xr:uid="{00000000-0005-0000-0000-0000F4A80000}"/>
    <cellStyle name="Migliaia 24 3 2 11" xfId="51015" xr:uid="{00000000-0005-0000-0000-0000F5A80000}"/>
    <cellStyle name="Migliaia 24 3 2 12" xfId="1697" xr:uid="{00000000-0005-0000-0000-0000F6A80000}"/>
    <cellStyle name="Migliaia 24 3 2 2" xfId="9767" xr:uid="{00000000-0005-0000-0000-0000F7A80000}"/>
    <cellStyle name="Migliaia 24 3 2 3" xfId="10112" xr:uid="{00000000-0005-0000-0000-0000F8A80000}"/>
    <cellStyle name="Migliaia 24 3 2 3 2" xfId="26438" xr:uid="{00000000-0005-0000-0000-0000F9A80000}"/>
    <cellStyle name="Migliaia 24 3 2 3 3" xfId="41416" xr:uid="{00000000-0005-0000-0000-0000FAA80000}"/>
    <cellStyle name="Migliaia 24 3 2 4" xfId="17381" xr:uid="{00000000-0005-0000-0000-0000FBA80000}"/>
    <cellStyle name="Migliaia 24 3 2 4 2" xfId="33497" xr:uid="{00000000-0005-0000-0000-0000FCA80000}"/>
    <cellStyle name="Migliaia 24 3 2 4 3" xfId="48458" xr:uid="{00000000-0005-0000-0000-0000FDA80000}"/>
    <cellStyle name="Migliaia 24 3 2 5" xfId="19419" xr:uid="{00000000-0005-0000-0000-0000FEA80000}"/>
    <cellStyle name="Migliaia 24 3 2 6" xfId="34414" xr:uid="{00000000-0005-0000-0000-0000FFA80000}"/>
    <cellStyle name="Migliaia 24 3 2 7" xfId="49354" xr:uid="{00000000-0005-0000-0000-000000A90000}"/>
    <cellStyle name="Migliaia 24 3 2 8" xfId="49759" xr:uid="{00000000-0005-0000-0000-000001A90000}"/>
    <cellStyle name="Migliaia 24 3 2 9" xfId="50165" xr:uid="{00000000-0005-0000-0000-000002A90000}"/>
    <cellStyle name="Migliaia 24 3 3" xfId="9766" xr:uid="{00000000-0005-0000-0000-000003A90000}"/>
    <cellStyle name="Migliaia 24 3 3 2" xfId="18533" xr:uid="{00000000-0005-0000-0000-000004A90000}"/>
    <cellStyle name="Migliaia 24 3 3 2 2" xfId="34000" xr:uid="{00000000-0005-0000-0000-000005A90000}"/>
    <cellStyle name="Migliaia 24 3 3 2 3" xfId="48961" xr:uid="{00000000-0005-0000-0000-000006A90000}"/>
    <cellStyle name="Migliaia 24 3 3 3" xfId="17382" xr:uid="{00000000-0005-0000-0000-000007A90000}"/>
    <cellStyle name="Migliaia 24 3 3 3 2" xfId="33498" xr:uid="{00000000-0005-0000-0000-000008A90000}"/>
    <cellStyle name="Migliaia 24 3 3 3 3" xfId="48459" xr:uid="{00000000-0005-0000-0000-000009A90000}"/>
    <cellStyle name="Migliaia 24 3 4" xfId="10111" xr:uid="{00000000-0005-0000-0000-00000AA90000}"/>
    <cellStyle name="Migliaia 24 3 4 2" xfId="18532" xr:uid="{00000000-0005-0000-0000-00000BA90000}"/>
    <cellStyle name="Migliaia 24 3 4 2 2" xfId="33999" xr:uid="{00000000-0005-0000-0000-00000CA90000}"/>
    <cellStyle name="Migliaia 24 3 4 2 3" xfId="48960" xr:uid="{00000000-0005-0000-0000-00000DA90000}"/>
    <cellStyle name="Migliaia 24 3 4 3" xfId="26437" xr:uid="{00000000-0005-0000-0000-00000EA90000}"/>
    <cellStyle name="Migliaia 24 3 4 4" xfId="41415" xr:uid="{00000000-0005-0000-0000-00000FA90000}"/>
    <cellStyle name="Migliaia 24 3 5" xfId="17380" xr:uid="{00000000-0005-0000-0000-000010A90000}"/>
    <cellStyle name="Migliaia 24 3 5 2" xfId="33496" xr:uid="{00000000-0005-0000-0000-000011A90000}"/>
    <cellStyle name="Migliaia 24 3 5 3" xfId="48457" xr:uid="{00000000-0005-0000-0000-000012A90000}"/>
    <cellStyle name="Migliaia 24 3 6" xfId="19418" xr:uid="{00000000-0005-0000-0000-000013A90000}"/>
    <cellStyle name="Migliaia 24 3 7" xfId="34413" xr:uid="{00000000-0005-0000-0000-000014A90000}"/>
    <cellStyle name="Migliaia 24 3 8" xfId="49353" xr:uid="{00000000-0005-0000-0000-000015A90000}"/>
    <cellStyle name="Migliaia 24 3 9" xfId="49758" xr:uid="{00000000-0005-0000-0000-000016A90000}"/>
    <cellStyle name="Migliaia 24 4" xfId="466" xr:uid="{00000000-0005-0000-0000-000017A90000}"/>
    <cellStyle name="Migliaia 24 4 2" xfId="17384" xr:uid="{00000000-0005-0000-0000-000018A90000}"/>
    <cellStyle name="Migliaia 24 4 2 2" xfId="18535" xr:uid="{00000000-0005-0000-0000-000019A90000}"/>
    <cellStyle name="Migliaia 24 4 2 2 2" xfId="34002" xr:uid="{00000000-0005-0000-0000-00001AA90000}"/>
    <cellStyle name="Migliaia 24 4 2 2 3" xfId="48963" xr:uid="{00000000-0005-0000-0000-00001BA90000}"/>
    <cellStyle name="Migliaia 24 4 2 3" xfId="33500" xr:uid="{00000000-0005-0000-0000-00001CA90000}"/>
    <cellStyle name="Migliaia 24 4 2 4" xfId="48461" xr:uid="{00000000-0005-0000-0000-00001DA90000}"/>
    <cellStyle name="Migliaia 24 4 3" xfId="18534" xr:uid="{00000000-0005-0000-0000-00001EA90000}"/>
    <cellStyle name="Migliaia 24 4 3 2" xfId="34001" xr:uid="{00000000-0005-0000-0000-00001FA90000}"/>
    <cellStyle name="Migliaia 24 4 3 3" xfId="48962" xr:uid="{00000000-0005-0000-0000-000020A90000}"/>
    <cellStyle name="Migliaia 24 4 4" xfId="17383" xr:uid="{00000000-0005-0000-0000-000021A90000}"/>
    <cellStyle name="Migliaia 24 4 4 2" xfId="33499" xr:uid="{00000000-0005-0000-0000-000022A90000}"/>
    <cellStyle name="Migliaia 24 4 4 3" xfId="48460" xr:uid="{00000000-0005-0000-0000-000023A90000}"/>
    <cellStyle name="Migliaia 24 4 5" xfId="51299" xr:uid="{00000000-0005-0000-0000-000024A90000}"/>
    <cellStyle name="Migliaia 24 5" xfId="467" xr:uid="{00000000-0005-0000-0000-000025A90000}"/>
    <cellStyle name="Migliaia 24 5 2" xfId="17385" xr:uid="{00000000-0005-0000-0000-000026A90000}"/>
    <cellStyle name="Migliaia 24 5 2 2" xfId="33501" xr:uid="{00000000-0005-0000-0000-000027A90000}"/>
    <cellStyle name="Migliaia 24 5 2 3" xfId="48462" xr:uid="{00000000-0005-0000-0000-000028A90000}"/>
    <cellStyle name="Migliaia 24 5 3" xfId="51444" xr:uid="{00000000-0005-0000-0000-000029A90000}"/>
    <cellStyle name="Migliaia 24 6" xfId="9764" xr:uid="{00000000-0005-0000-0000-00002AA90000}"/>
    <cellStyle name="Migliaia 24 6 2" xfId="51298" xr:uid="{00000000-0005-0000-0000-00002BA90000}"/>
    <cellStyle name="Migliaia 24 7" xfId="10109" xr:uid="{00000000-0005-0000-0000-00002CA90000}"/>
    <cellStyle name="Migliaia 24 7 2" xfId="26435" xr:uid="{00000000-0005-0000-0000-00002DA90000}"/>
    <cellStyle name="Migliaia 24 7 3" xfId="41413" xr:uid="{00000000-0005-0000-0000-00002EA90000}"/>
    <cellStyle name="Migliaia 24 8" xfId="17378" xr:uid="{00000000-0005-0000-0000-00002FA90000}"/>
    <cellStyle name="Migliaia 24 8 2" xfId="33494" xr:uid="{00000000-0005-0000-0000-000030A90000}"/>
    <cellStyle name="Migliaia 24 8 3" xfId="48455" xr:uid="{00000000-0005-0000-0000-000031A90000}"/>
    <cellStyle name="Migliaia 24 9" xfId="19416" xr:uid="{00000000-0005-0000-0000-000032A90000}"/>
    <cellStyle name="Migliaia 25" xfId="468" xr:uid="{00000000-0005-0000-0000-000033A90000}"/>
    <cellStyle name="Migliaia 25 10" xfId="34415" xr:uid="{00000000-0005-0000-0000-000034A90000}"/>
    <cellStyle name="Migliaia 25 11" xfId="49355" xr:uid="{00000000-0005-0000-0000-000035A90000}"/>
    <cellStyle name="Migliaia 25 12" xfId="49760" xr:uid="{00000000-0005-0000-0000-000036A90000}"/>
    <cellStyle name="Migliaia 25 13" xfId="50166" xr:uid="{00000000-0005-0000-0000-000037A90000}"/>
    <cellStyle name="Migliaia 25 14" xfId="50574" xr:uid="{00000000-0005-0000-0000-000038A90000}"/>
    <cellStyle name="Migliaia 25 15" xfId="51016" xr:uid="{00000000-0005-0000-0000-000039A90000}"/>
    <cellStyle name="Migliaia 25 16" xfId="1698" xr:uid="{00000000-0005-0000-0000-00003AA90000}"/>
    <cellStyle name="Migliaia 25 2" xfId="469" xr:uid="{00000000-0005-0000-0000-00003BA90000}"/>
    <cellStyle name="Migliaia 25 2 10" xfId="50167" xr:uid="{00000000-0005-0000-0000-00003CA90000}"/>
    <cellStyle name="Migliaia 25 2 11" xfId="50575" xr:uid="{00000000-0005-0000-0000-00003DA90000}"/>
    <cellStyle name="Migliaia 25 2 12" xfId="51017" xr:uid="{00000000-0005-0000-0000-00003EA90000}"/>
    <cellStyle name="Migliaia 25 2 13" xfId="1699" xr:uid="{00000000-0005-0000-0000-00003FA90000}"/>
    <cellStyle name="Migliaia 25 2 2" xfId="1993" xr:uid="{00000000-0005-0000-0000-000040A90000}"/>
    <cellStyle name="Migliaia 25 2 2 10" xfId="51364" xr:uid="{00000000-0005-0000-0000-000041A90000}"/>
    <cellStyle name="Migliaia 25 2 2 2" xfId="10338" xr:uid="{00000000-0005-0000-0000-000042A90000}"/>
    <cellStyle name="Migliaia 25 2 2 2 2" xfId="26659" xr:uid="{00000000-0005-0000-0000-000043A90000}"/>
    <cellStyle name="Migliaia 25 2 2 2 3" xfId="41627" xr:uid="{00000000-0005-0000-0000-000044A90000}"/>
    <cellStyle name="Migliaia 25 2 2 3" xfId="18536" xr:uid="{00000000-0005-0000-0000-000045A90000}"/>
    <cellStyle name="Migliaia 25 2 2 3 2" xfId="34003" xr:uid="{00000000-0005-0000-0000-000046A90000}"/>
    <cellStyle name="Migliaia 25 2 2 3 3" xfId="48964" xr:uid="{00000000-0005-0000-0000-000047A90000}"/>
    <cellStyle name="Migliaia 25 2 2 4" xfId="19638" xr:uid="{00000000-0005-0000-0000-000048A90000}"/>
    <cellStyle name="Migliaia 25 2 2 5" xfId="34628" xr:uid="{00000000-0005-0000-0000-000049A90000}"/>
    <cellStyle name="Migliaia 25 2 2 6" xfId="49580" xr:uid="{00000000-0005-0000-0000-00004AA90000}"/>
    <cellStyle name="Migliaia 25 2 2 7" xfId="49985" xr:uid="{00000000-0005-0000-0000-00004BA90000}"/>
    <cellStyle name="Migliaia 25 2 2 8" xfId="50394" xr:uid="{00000000-0005-0000-0000-00004CA90000}"/>
    <cellStyle name="Migliaia 25 2 2 9" xfId="50799" xr:uid="{00000000-0005-0000-0000-00004DA90000}"/>
    <cellStyle name="Migliaia 25 2 3" xfId="9769" xr:uid="{00000000-0005-0000-0000-00004EA90000}"/>
    <cellStyle name="Migliaia 25 2 4" xfId="10114" xr:uid="{00000000-0005-0000-0000-00004FA90000}"/>
    <cellStyle name="Migliaia 25 2 4 2" xfId="26440" xr:uid="{00000000-0005-0000-0000-000050A90000}"/>
    <cellStyle name="Migliaia 25 2 4 3" xfId="41418" xr:uid="{00000000-0005-0000-0000-000051A90000}"/>
    <cellStyle name="Migliaia 25 2 5" xfId="17387" xr:uid="{00000000-0005-0000-0000-000052A90000}"/>
    <cellStyle name="Migliaia 25 2 5 2" xfId="33503" xr:uid="{00000000-0005-0000-0000-000053A90000}"/>
    <cellStyle name="Migliaia 25 2 5 3" xfId="48464" xr:uid="{00000000-0005-0000-0000-000054A90000}"/>
    <cellStyle name="Migliaia 25 2 6" xfId="19421" xr:uid="{00000000-0005-0000-0000-000055A90000}"/>
    <cellStyle name="Migliaia 25 2 7" xfId="34416" xr:uid="{00000000-0005-0000-0000-000056A90000}"/>
    <cellStyle name="Migliaia 25 2 8" xfId="49356" xr:uid="{00000000-0005-0000-0000-000057A90000}"/>
    <cellStyle name="Migliaia 25 2 9" xfId="49761" xr:uid="{00000000-0005-0000-0000-000058A90000}"/>
    <cellStyle name="Migliaia 25 3" xfId="470" xr:uid="{00000000-0005-0000-0000-000059A90000}"/>
    <cellStyle name="Migliaia 25 3 10" xfId="50168" xr:uid="{00000000-0005-0000-0000-00005AA90000}"/>
    <cellStyle name="Migliaia 25 3 11" xfId="50576" xr:uid="{00000000-0005-0000-0000-00005BA90000}"/>
    <cellStyle name="Migliaia 25 3 12" xfId="51018" xr:uid="{00000000-0005-0000-0000-00005CA90000}"/>
    <cellStyle name="Migliaia 25 3 13" xfId="1700" xr:uid="{00000000-0005-0000-0000-00005DA90000}"/>
    <cellStyle name="Migliaia 25 3 2" xfId="471" xr:uid="{00000000-0005-0000-0000-00005EA90000}"/>
    <cellStyle name="Migliaia 25 3 2 10" xfId="50577" xr:uid="{00000000-0005-0000-0000-00005FA90000}"/>
    <cellStyle name="Migliaia 25 3 2 11" xfId="51019" xr:uid="{00000000-0005-0000-0000-000060A90000}"/>
    <cellStyle name="Migliaia 25 3 2 12" xfId="1701" xr:uid="{00000000-0005-0000-0000-000061A90000}"/>
    <cellStyle name="Migliaia 25 3 2 2" xfId="9771" xr:uid="{00000000-0005-0000-0000-000062A90000}"/>
    <cellStyle name="Migliaia 25 3 2 3" xfId="10116" xr:uid="{00000000-0005-0000-0000-000063A90000}"/>
    <cellStyle name="Migliaia 25 3 2 3 2" xfId="26442" xr:uid="{00000000-0005-0000-0000-000064A90000}"/>
    <cellStyle name="Migliaia 25 3 2 3 3" xfId="41420" xr:uid="{00000000-0005-0000-0000-000065A90000}"/>
    <cellStyle name="Migliaia 25 3 2 4" xfId="17389" xr:uid="{00000000-0005-0000-0000-000066A90000}"/>
    <cellStyle name="Migliaia 25 3 2 4 2" xfId="33505" xr:uid="{00000000-0005-0000-0000-000067A90000}"/>
    <cellStyle name="Migliaia 25 3 2 4 3" xfId="48466" xr:uid="{00000000-0005-0000-0000-000068A90000}"/>
    <cellStyle name="Migliaia 25 3 2 5" xfId="19423" xr:uid="{00000000-0005-0000-0000-000069A90000}"/>
    <cellStyle name="Migliaia 25 3 2 6" xfId="34418" xr:uid="{00000000-0005-0000-0000-00006AA90000}"/>
    <cellStyle name="Migliaia 25 3 2 7" xfId="49358" xr:uid="{00000000-0005-0000-0000-00006BA90000}"/>
    <cellStyle name="Migliaia 25 3 2 8" xfId="49763" xr:uid="{00000000-0005-0000-0000-00006CA90000}"/>
    <cellStyle name="Migliaia 25 3 2 9" xfId="50169" xr:uid="{00000000-0005-0000-0000-00006DA90000}"/>
    <cellStyle name="Migliaia 25 3 3" xfId="9770" xr:uid="{00000000-0005-0000-0000-00006EA90000}"/>
    <cellStyle name="Migliaia 25 3 3 2" xfId="18538" xr:uid="{00000000-0005-0000-0000-00006FA90000}"/>
    <cellStyle name="Migliaia 25 3 3 2 2" xfId="34005" xr:uid="{00000000-0005-0000-0000-000070A90000}"/>
    <cellStyle name="Migliaia 25 3 3 2 3" xfId="48966" xr:uid="{00000000-0005-0000-0000-000071A90000}"/>
    <cellStyle name="Migliaia 25 3 3 3" xfId="17390" xr:uid="{00000000-0005-0000-0000-000072A90000}"/>
    <cellStyle name="Migliaia 25 3 3 3 2" xfId="33506" xr:uid="{00000000-0005-0000-0000-000073A90000}"/>
    <cellStyle name="Migliaia 25 3 3 3 3" xfId="48467" xr:uid="{00000000-0005-0000-0000-000074A90000}"/>
    <cellStyle name="Migliaia 25 3 4" xfId="10115" xr:uid="{00000000-0005-0000-0000-000075A90000}"/>
    <cellStyle name="Migliaia 25 3 4 2" xfId="18537" xr:uid="{00000000-0005-0000-0000-000076A90000}"/>
    <cellStyle name="Migliaia 25 3 4 2 2" xfId="34004" xr:uid="{00000000-0005-0000-0000-000077A90000}"/>
    <cellStyle name="Migliaia 25 3 4 2 3" xfId="48965" xr:uid="{00000000-0005-0000-0000-000078A90000}"/>
    <cellStyle name="Migliaia 25 3 4 3" xfId="26441" xr:uid="{00000000-0005-0000-0000-000079A90000}"/>
    <cellStyle name="Migliaia 25 3 4 4" xfId="41419" xr:uid="{00000000-0005-0000-0000-00007AA90000}"/>
    <cellStyle name="Migliaia 25 3 5" xfId="17388" xr:uid="{00000000-0005-0000-0000-00007BA90000}"/>
    <cellStyle name="Migliaia 25 3 5 2" xfId="33504" xr:uid="{00000000-0005-0000-0000-00007CA90000}"/>
    <cellStyle name="Migliaia 25 3 5 3" xfId="48465" xr:uid="{00000000-0005-0000-0000-00007DA90000}"/>
    <cellStyle name="Migliaia 25 3 6" xfId="19422" xr:uid="{00000000-0005-0000-0000-00007EA90000}"/>
    <cellStyle name="Migliaia 25 3 7" xfId="34417" xr:uid="{00000000-0005-0000-0000-00007FA90000}"/>
    <cellStyle name="Migliaia 25 3 8" xfId="49357" xr:uid="{00000000-0005-0000-0000-000080A90000}"/>
    <cellStyle name="Migliaia 25 3 9" xfId="49762" xr:uid="{00000000-0005-0000-0000-000081A90000}"/>
    <cellStyle name="Migliaia 25 4" xfId="472" xr:uid="{00000000-0005-0000-0000-000082A90000}"/>
    <cellStyle name="Migliaia 25 4 2" xfId="17392" xr:uid="{00000000-0005-0000-0000-000083A90000}"/>
    <cellStyle name="Migliaia 25 4 2 2" xfId="18540" xr:uid="{00000000-0005-0000-0000-000084A90000}"/>
    <cellStyle name="Migliaia 25 4 2 2 2" xfId="34007" xr:uid="{00000000-0005-0000-0000-000085A90000}"/>
    <cellStyle name="Migliaia 25 4 2 2 3" xfId="48968" xr:uid="{00000000-0005-0000-0000-000086A90000}"/>
    <cellStyle name="Migliaia 25 4 2 3" xfId="33508" xr:uid="{00000000-0005-0000-0000-000087A90000}"/>
    <cellStyle name="Migliaia 25 4 2 4" xfId="48469" xr:uid="{00000000-0005-0000-0000-000088A90000}"/>
    <cellStyle name="Migliaia 25 4 3" xfId="18539" xr:uid="{00000000-0005-0000-0000-000089A90000}"/>
    <cellStyle name="Migliaia 25 4 3 2" xfId="34006" xr:uid="{00000000-0005-0000-0000-00008AA90000}"/>
    <cellStyle name="Migliaia 25 4 3 3" xfId="48967" xr:uid="{00000000-0005-0000-0000-00008BA90000}"/>
    <cellStyle name="Migliaia 25 4 4" xfId="17391" xr:uid="{00000000-0005-0000-0000-00008CA90000}"/>
    <cellStyle name="Migliaia 25 4 4 2" xfId="33507" xr:uid="{00000000-0005-0000-0000-00008DA90000}"/>
    <cellStyle name="Migliaia 25 4 4 3" xfId="48468" xr:uid="{00000000-0005-0000-0000-00008EA90000}"/>
    <cellStyle name="Migliaia 25 4 5" xfId="51521" xr:uid="{00000000-0005-0000-0000-00008FA90000}"/>
    <cellStyle name="Migliaia 25 5" xfId="473" xr:uid="{00000000-0005-0000-0000-000090A90000}"/>
    <cellStyle name="Migliaia 25 5 2" xfId="17393" xr:uid="{00000000-0005-0000-0000-000091A90000}"/>
    <cellStyle name="Migliaia 25 5 2 2" xfId="33509" xr:uid="{00000000-0005-0000-0000-000092A90000}"/>
    <cellStyle name="Migliaia 25 5 2 3" xfId="48470" xr:uid="{00000000-0005-0000-0000-000093A90000}"/>
    <cellStyle name="Migliaia 25 5 3" xfId="51488" xr:uid="{00000000-0005-0000-0000-000094A90000}"/>
    <cellStyle name="Migliaia 25 6" xfId="9768" xr:uid="{00000000-0005-0000-0000-000095A90000}"/>
    <cellStyle name="Migliaia 25 6 2" xfId="51443" xr:uid="{00000000-0005-0000-0000-000096A90000}"/>
    <cellStyle name="Migliaia 25 7" xfId="10113" xr:uid="{00000000-0005-0000-0000-000097A90000}"/>
    <cellStyle name="Migliaia 25 7 2" xfId="26439" xr:uid="{00000000-0005-0000-0000-000098A90000}"/>
    <cellStyle name="Migliaia 25 7 3" xfId="41417" xr:uid="{00000000-0005-0000-0000-000099A90000}"/>
    <cellStyle name="Migliaia 25 8" xfId="17386" xr:uid="{00000000-0005-0000-0000-00009AA90000}"/>
    <cellStyle name="Migliaia 25 8 2" xfId="33502" xr:uid="{00000000-0005-0000-0000-00009BA90000}"/>
    <cellStyle name="Migliaia 25 8 3" xfId="48463" xr:uid="{00000000-0005-0000-0000-00009CA90000}"/>
    <cellStyle name="Migliaia 25 9" xfId="19420" xr:uid="{00000000-0005-0000-0000-00009DA90000}"/>
    <cellStyle name="Migliaia 26" xfId="474" xr:uid="{00000000-0005-0000-0000-00009EA90000}"/>
    <cellStyle name="Migliaia 26 10" xfId="34419" xr:uid="{00000000-0005-0000-0000-00009FA90000}"/>
    <cellStyle name="Migliaia 26 11" xfId="49359" xr:uid="{00000000-0005-0000-0000-0000A0A90000}"/>
    <cellStyle name="Migliaia 26 12" xfId="49764" xr:uid="{00000000-0005-0000-0000-0000A1A90000}"/>
    <cellStyle name="Migliaia 26 13" xfId="50170" xr:uid="{00000000-0005-0000-0000-0000A2A90000}"/>
    <cellStyle name="Migliaia 26 14" xfId="50578" xr:uid="{00000000-0005-0000-0000-0000A3A90000}"/>
    <cellStyle name="Migliaia 26 15" xfId="51020" xr:uid="{00000000-0005-0000-0000-0000A4A90000}"/>
    <cellStyle name="Migliaia 26 16" xfId="1702" xr:uid="{00000000-0005-0000-0000-0000A5A90000}"/>
    <cellStyle name="Migliaia 26 2" xfId="475" xr:uid="{00000000-0005-0000-0000-0000A6A90000}"/>
    <cellStyle name="Migliaia 26 2 10" xfId="50171" xr:uid="{00000000-0005-0000-0000-0000A7A90000}"/>
    <cellStyle name="Migliaia 26 2 11" xfId="50579" xr:uid="{00000000-0005-0000-0000-0000A8A90000}"/>
    <cellStyle name="Migliaia 26 2 12" xfId="51021" xr:uid="{00000000-0005-0000-0000-0000A9A90000}"/>
    <cellStyle name="Migliaia 26 2 13" xfId="1703" xr:uid="{00000000-0005-0000-0000-0000AAA90000}"/>
    <cellStyle name="Migliaia 26 2 2" xfId="1994" xr:uid="{00000000-0005-0000-0000-0000ABA90000}"/>
    <cellStyle name="Migliaia 26 2 2 10" xfId="51365" xr:uid="{00000000-0005-0000-0000-0000ACA90000}"/>
    <cellStyle name="Migliaia 26 2 2 2" xfId="10339" xr:uid="{00000000-0005-0000-0000-0000ADA90000}"/>
    <cellStyle name="Migliaia 26 2 2 2 2" xfId="26660" xr:uid="{00000000-0005-0000-0000-0000AEA90000}"/>
    <cellStyle name="Migliaia 26 2 2 2 3" xfId="41628" xr:uid="{00000000-0005-0000-0000-0000AFA90000}"/>
    <cellStyle name="Migliaia 26 2 2 3" xfId="18541" xr:uid="{00000000-0005-0000-0000-0000B0A90000}"/>
    <cellStyle name="Migliaia 26 2 2 3 2" xfId="34008" xr:uid="{00000000-0005-0000-0000-0000B1A90000}"/>
    <cellStyle name="Migliaia 26 2 2 3 3" xfId="48969" xr:uid="{00000000-0005-0000-0000-0000B2A90000}"/>
    <cellStyle name="Migliaia 26 2 2 4" xfId="19639" xr:uid="{00000000-0005-0000-0000-0000B3A90000}"/>
    <cellStyle name="Migliaia 26 2 2 5" xfId="34629" xr:uid="{00000000-0005-0000-0000-0000B4A90000}"/>
    <cellStyle name="Migliaia 26 2 2 6" xfId="49581" xr:uid="{00000000-0005-0000-0000-0000B5A90000}"/>
    <cellStyle name="Migliaia 26 2 2 7" xfId="49986" xr:uid="{00000000-0005-0000-0000-0000B6A90000}"/>
    <cellStyle name="Migliaia 26 2 2 8" xfId="50395" xr:uid="{00000000-0005-0000-0000-0000B7A90000}"/>
    <cellStyle name="Migliaia 26 2 2 9" xfId="50800" xr:uid="{00000000-0005-0000-0000-0000B8A90000}"/>
    <cellStyle name="Migliaia 26 2 3" xfId="9773" xr:uid="{00000000-0005-0000-0000-0000B9A90000}"/>
    <cellStyle name="Migliaia 26 2 4" xfId="10118" xr:uid="{00000000-0005-0000-0000-0000BAA90000}"/>
    <cellStyle name="Migliaia 26 2 4 2" xfId="26444" xr:uid="{00000000-0005-0000-0000-0000BBA90000}"/>
    <cellStyle name="Migliaia 26 2 4 3" xfId="41422" xr:uid="{00000000-0005-0000-0000-0000BCA90000}"/>
    <cellStyle name="Migliaia 26 2 5" xfId="17395" xr:uid="{00000000-0005-0000-0000-0000BDA90000}"/>
    <cellStyle name="Migliaia 26 2 5 2" xfId="33511" xr:uid="{00000000-0005-0000-0000-0000BEA90000}"/>
    <cellStyle name="Migliaia 26 2 5 3" xfId="48472" xr:uid="{00000000-0005-0000-0000-0000BFA90000}"/>
    <cellStyle name="Migliaia 26 2 6" xfId="19425" xr:uid="{00000000-0005-0000-0000-0000C0A90000}"/>
    <cellStyle name="Migliaia 26 2 7" xfId="34420" xr:uid="{00000000-0005-0000-0000-0000C1A90000}"/>
    <cellStyle name="Migliaia 26 2 8" xfId="49360" xr:uid="{00000000-0005-0000-0000-0000C2A90000}"/>
    <cellStyle name="Migliaia 26 2 9" xfId="49765" xr:uid="{00000000-0005-0000-0000-0000C3A90000}"/>
    <cellStyle name="Migliaia 26 3" xfId="476" xr:uid="{00000000-0005-0000-0000-0000C4A90000}"/>
    <cellStyle name="Migliaia 26 3 10" xfId="50172" xr:uid="{00000000-0005-0000-0000-0000C5A90000}"/>
    <cellStyle name="Migliaia 26 3 11" xfId="50580" xr:uid="{00000000-0005-0000-0000-0000C6A90000}"/>
    <cellStyle name="Migliaia 26 3 12" xfId="51022" xr:uid="{00000000-0005-0000-0000-0000C7A90000}"/>
    <cellStyle name="Migliaia 26 3 13" xfId="1704" xr:uid="{00000000-0005-0000-0000-0000C8A90000}"/>
    <cellStyle name="Migliaia 26 3 2" xfId="477" xr:uid="{00000000-0005-0000-0000-0000C9A90000}"/>
    <cellStyle name="Migliaia 26 3 2 10" xfId="50581" xr:uid="{00000000-0005-0000-0000-0000CAA90000}"/>
    <cellStyle name="Migliaia 26 3 2 11" xfId="51023" xr:uid="{00000000-0005-0000-0000-0000CBA90000}"/>
    <cellStyle name="Migliaia 26 3 2 12" xfId="1705" xr:uid="{00000000-0005-0000-0000-0000CCA90000}"/>
    <cellStyle name="Migliaia 26 3 2 2" xfId="9775" xr:uid="{00000000-0005-0000-0000-0000CDA90000}"/>
    <cellStyle name="Migliaia 26 3 2 3" xfId="10120" xr:uid="{00000000-0005-0000-0000-0000CEA90000}"/>
    <cellStyle name="Migliaia 26 3 2 3 2" xfId="26446" xr:uid="{00000000-0005-0000-0000-0000CFA90000}"/>
    <cellStyle name="Migliaia 26 3 2 3 3" xfId="41424" xr:uid="{00000000-0005-0000-0000-0000D0A90000}"/>
    <cellStyle name="Migliaia 26 3 2 4" xfId="17397" xr:uid="{00000000-0005-0000-0000-0000D1A90000}"/>
    <cellStyle name="Migliaia 26 3 2 4 2" xfId="33513" xr:uid="{00000000-0005-0000-0000-0000D2A90000}"/>
    <cellStyle name="Migliaia 26 3 2 4 3" xfId="48474" xr:uid="{00000000-0005-0000-0000-0000D3A90000}"/>
    <cellStyle name="Migliaia 26 3 2 5" xfId="19427" xr:uid="{00000000-0005-0000-0000-0000D4A90000}"/>
    <cellStyle name="Migliaia 26 3 2 6" xfId="34422" xr:uid="{00000000-0005-0000-0000-0000D5A90000}"/>
    <cellStyle name="Migliaia 26 3 2 7" xfId="49362" xr:uid="{00000000-0005-0000-0000-0000D6A90000}"/>
    <cellStyle name="Migliaia 26 3 2 8" xfId="49767" xr:uid="{00000000-0005-0000-0000-0000D7A90000}"/>
    <cellStyle name="Migliaia 26 3 2 9" xfId="50173" xr:uid="{00000000-0005-0000-0000-0000D8A90000}"/>
    <cellStyle name="Migliaia 26 3 3" xfId="9774" xr:uid="{00000000-0005-0000-0000-0000D9A90000}"/>
    <cellStyle name="Migliaia 26 3 3 2" xfId="18543" xr:uid="{00000000-0005-0000-0000-0000DAA90000}"/>
    <cellStyle name="Migliaia 26 3 3 2 2" xfId="34010" xr:uid="{00000000-0005-0000-0000-0000DBA90000}"/>
    <cellStyle name="Migliaia 26 3 3 2 3" xfId="48971" xr:uid="{00000000-0005-0000-0000-0000DCA90000}"/>
    <cellStyle name="Migliaia 26 3 3 3" xfId="17398" xr:uid="{00000000-0005-0000-0000-0000DDA90000}"/>
    <cellStyle name="Migliaia 26 3 3 3 2" xfId="33514" xr:uid="{00000000-0005-0000-0000-0000DEA90000}"/>
    <cellStyle name="Migliaia 26 3 3 3 3" xfId="48475" xr:uid="{00000000-0005-0000-0000-0000DFA90000}"/>
    <cellStyle name="Migliaia 26 3 4" xfId="10119" xr:uid="{00000000-0005-0000-0000-0000E0A90000}"/>
    <cellStyle name="Migliaia 26 3 4 2" xfId="18542" xr:uid="{00000000-0005-0000-0000-0000E1A90000}"/>
    <cellStyle name="Migliaia 26 3 4 2 2" xfId="34009" xr:uid="{00000000-0005-0000-0000-0000E2A90000}"/>
    <cellStyle name="Migliaia 26 3 4 2 3" xfId="48970" xr:uid="{00000000-0005-0000-0000-0000E3A90000}"/>
    <cellStyle name="Migliaia 26 3 4 3" xfId="26445" xr:uid="{00000000-0005-0000-0000-0000E4A90000}"/>
    <cellStyle name="Migliaia 26 3 4 4" xfId="41423" xr:uid="{00000000-0005-0000-0000-0000E5A90000}"/>
    <cellStyle name="Migliaia 26 3 5" xfId="17396" xr:uid="{00000000-0005-0000-0000-0000E6A90000}"/>
    <cellStyle name="Migliaia 26 3 5 2" xfId="33512" xr:uid="{00000000-0005-0000-0000-0000E7A90000}"/>
    <cellStyle name="Migliaia 26 3 5 3" xfId="48473" xr:uid="{00000000-0005-0000-0000-0000E8A90000}"/>
    <cellStyle name="Migliaia 26 3 6" xfId="19426" xr:uid="{00000000-0005-0000-0000-0000E9A90000}"/>
    <cellStyle name="Migliaia 26 3 7" xfId="34421" xr:uid="{00000000-0005-0000-0000-0000EAA90000}"/>
    <cellStyle name="Migliaia 26 3 8" xfId="49361" xr:uid="{00000000-0005-0000-0000-0000EBA90000}"/>
    <cellStyle name="Migliaia 26 3 9" xfId="49766" xr:uid="{00000000-0005-0000-0000-0000ECA90000}"/>
    <cellStyle name="Migliaia 26 4" xfId="478" xr:uid="{00000000-0005-0000-0000-0000EDA90000}"/>
    <cellStyle name="Migliaia 26 4 2" xfId="17400" xr:uid="{00000000-0005-0000-0000-0000EEA90000}"/>
    <cellStyle name="Migliaia 26 4 2 2" xfId="18545" xr:uid="{00000000-0005-0000-0000-0000EFA90000}"/>
    <cellStyle name="Migliaia 26 4 2 2 2" xfId="34012" xr:uid="{00000000-0005-0000-0000-0000F0A90000}"/>
    <cellStyle name="Migliaia 26 4 2 2 3" xfId="48973" xr:uid="{00000000-0005-0000-0000-0000F1A90000}"/>
    <cellStyle name="Migliaia 26 4 2 3" xfId="33516" xr:uid="{00000000-0005-0000-0000-0000F2A90000}"/>
    <cellStyle name="Migliaia 26 4 2 4" xfId="48477" xr:uid="{00000000-0005-0000-0000-0000F3A90000}"/>
    <cellStyle name="Migliaia 26 4 3" xfId="18544" xr:uid="{00000000-0005-0000-0000-0000F4A90000}"/>
    <cellStyle name="Migliaia 26 4 3 2" xfId="34011" xr:uid="{00000000-0005-0000-0000-0000F5A90000}"/>
    <cellStyle name="Migliaia 26 4 3 3" xfId="48972" xr:uid="{00000000-0005-0000-0000-0000F6A90000}"/>
    <cellStyle name="Migliaia 26 4 4" xfId="17399" xr:uid="{00000000-0005-0000-0000-0000F7A90000}"/>
    <cellStyle name="Migliaia 26 4 4 2" xfId="33515" xr:uid="{00000000-0005-0000-0000-0000F8A90000}"/>
    <cellStyle name="Migliaia 26 4 4 3" xfId="48476" xr:uid="{00000000-0005-0000-0000-0000F9A90000}"/>
    <cellStyle name="Migliaia 26 4 5" xfId="51522" xr:uid="{00000000-0005-0000-0000-0000FAA90000}"/>
    <cellStyle name="Migliaia 26 5" xfId="479" xr:uid="{00000000-0005-0000-0000-0000FBA90000}"/>
    <cellStyle name="Migliaia 26 5 2" xfId="17401" xr:uid="{00000000-0005-0000-0000-0000FCA90000}"/>
    <cellStyle name="Migliaia 26 5 2 2" xfId="33517" xr:uid="{00000000-0005-0000-0000-0000FDA90000}"/>
    <cellStyle name="Migliaia 26 5 2 3" xfId="48478" xr:uid="{00000000-0005-0000-0000-0000FEA90000}"/>
    <cellStyle name="Migliaia 26 5 3" xfId="51489" xr:uid="{00000000-0005-0000-0000-0000FFA90000}"/>
    <cellStyle name="Migliaia 26 6" xfId="9772" xr:uid="{00000000-0005-0000-0000-000000AA0000}"/>
    <cellStyle name="Migliaia 26 6 2" xfId="51297" xr:uid="{00000000-0005-0000-0000-000001AA0000}"/>
    <cellStyle name="Migliaia 26 7" xfId="10117" xr:uid="{00000000-0005-0000-0000-000002AA0000}"/>
    <cellStyle name="Migliaia 26 7 2" xfId="26443" xr:uid="{00000000-0005-0000-0000-000003AA0000}"/>
    <cellStyle name="Migliaia 26 7 3" xfId="41421" xr:uid="{00000000-0005-0000-0000-000004AA0000}"/>
    <cellStyle name="Migliaia 26 8" xfId="17394" xr:uid="{00000000-0005-0000-0000-000005AA0000}"/>
    <cellStyle name="Migliaia 26 8 2" xfId="33510" xr:uid="{00000000-0005-0000-0000-000006AA0000}"/>
    <cellStyle name="Migliaia 26 8 3" xfId="48471" xr:uid="{00000000-0005-0000-0000-000007AA0000}"/>
    <cellStyle name="Migliaia 26 9" xfId="19424" xr:uid="{00000000-0005-0000-0000-000008AA0000}"/>
    <cellStyle name="Migliaia 27" xfId="480" xr:uid="{00000000-0005-0000-0000-000009AA0000}"/>
    <cellStyle name="Migliaia 27 10" xfId="34423" xr:uid="{00000000-0005-0000-0000-00000AAA0000}"/>
    <cellStyle name="Migliaia 27 11" xfId="49363" xr:uid="{00000000-0005-0000-0000-00000BAA0000}"/>
    <cellStyle name="Migliaia 27 12" xfId="49768" xr:uid="{00000000-0005-0000-0000-00000CAA0000}"/>
    <cellStyle name="Migliaia 27 13" xfId="50174" xr:uid="{00000000-0005-0000-0000-00000DAA0000}"/>
    <cellStyle name="Migliaia 27 14" xfId="50582" xr:uid="{00000000-0005-0000-0000-00000EAA0000}"/>
    <cellStyle name="Migliaia 27 15" xfId="51024" xr:uid="{00000000-0005-0000-0000-00000FAA0000}"/>
    <cellStyle name="Migliaia 27 16" xfId="1706" xr:uid="{00000000-0005-0000-0000-000010AA0000}"/>
    <cellStyle name="Migliaia 27 2" xfId="481" xr:uid="{00000000-0005-0000-0000-000011AA0000}"/>
    <cellStyle name="Migliaia 27 2 10" xfId="50175" xr:uid="{00000000-0005-0000-0000-000012AA0000}"/>
    <cellStyle name="Migliaia 27 2 11" xfId="50583" xr:uid="{00000000-0005-0000-0000-000013AA0000}"/>
    <cellStyle name="Migliaia 27 2 12" xfId="51025" xr:uid="{00000000-0005-0000-0000-000014AA0000}"/>
    <cellStyle name="Migliaia 27 2 13" xfId="1707" xr:uid="{00000000-0005-0000-0000-000015AA0000}"/>
    <cellStyle name="Migliaia 27 2 2" xfId="1995" xr:uid="{00000000-0005-0000-0000-000016AA0000}"/>
    <cellStyle name="Migliaia 27 2 2 10" xfId="51366" xr:uid="{00000000-0005-0000-0000-000017AA0000}"/>
    <cellStyle name="Migliaia 27 2 2 2" xfId="10340" xr:uid="{00000000-0005-0000-0000-000018AA0000}"/>
    <cellStyle name="Migliaia 27 2 2 2 2" xfId="26661" xr:uid="{00000000-0005-0000-0000-000019AA0000}"/>
    <cellStyle name="Migliaia 27 2 2 2 3" xfId="41629" xr:uid="{00000000-0005-0000-0000-00001AAA0000}"/>
    <cellStyle name="Migliaia 27 2 2 3" xfId="18546" xr:uid="{00000000-0005-0000-0000-00001BAA0000}"/>
    <cellStyle name="Migliaia 27 2 2 3 2" xfId="34013" xr:uid="{00000000-0005-0000-0000-00001CAA0000}"/>
    <cellStyle name="Migliaia 27 2 2 3 3" xfId="48974" xr:uid="{00000000-0005-0000-0000-00001DAA0000}"/>
    <cellStyle name="Migliaia 27 2 2 4" xfId="19640" xr:uid="{00000000-0005-0000-0000-00001EAA0000}"/>
    <cellStyle name="Migliaia 27 2 2 5" xfId="34630" xr:uid="{00000000-0005-0000-0000-00001FAA0000}"/>
    <cellStyle name="Migliaia 27 2 2 6" xfId="49582" xr:uid="{00000000-0005-0000-0000-000020AA0000}"/>
    <cellStyle name="Migliaia 27 2 2 7" xfId="49987" xr:uid="{00000000-0005-0000-0000-000021AA0000}"/>
    <cellStyle name="Migliaia 27 2 2 8" xfId="50396" xr:uid="{00000000-0005-0000-0000-000022AA0000}"/>
    <cellStyle name="Migliaia 27 2 2 9" xfId="50801" xr:uid="{00000000-0005-0000-0000-000023AA0000}"/>
    <cellStyle name="Migliaia 27 2 3" xfId="9777" xr:uid="{00000000-0005-0000-0000-000024AA0000}"/>
    <cellStyle name="Migliaia 27 2 4" xfId="10122" xr:uid="{00000000-0005-0000-0000-000025AA0000}"/>
    <cellStyle name="Migliaia 27 2 4 2" xfId="26448" xr:uid="{00000000-0005-0000-0000-000026AA0000}"/>
    <cellStyle name="Migliaia 27 2 4 3" xfId="41426" xr:uid="{00000000-0005-0000-0000-000027AA0000}"/>
    <cellStyle name="Migliaia 27 2 5" xfId="17403" xr:uid="{00000000-0005-0000-0000-000028AA0000}"/>
    <cellStyle name="Migliaia 27 2 5 2" xfId="33519" xr:uid="{00000000-0005-0000-0000-000029AA0000}"/>
    <cellStyle name="Migliaia 27 2 5 3" xfId="48480" xr:uid="{00000000-0005-0000-0000-00002AAA0000}"/>
    <cellStyle name="Migliaia 27 2 6" xfId="19429" xr:uid="{00000000-0005-0000-0000-00002BAA0000}"/>
    <cellStyle name="Migliaia 27 2 7" xfId="34424" xr:uid="{00000000-0005-0000-0000-00002CAA0000}"/>
    <cellStyle name="Migliaia 27 2 8" xfId="49364" xr:uid="{00000000-0005-0000-0000-00002DAA0000}"/>
    <cellStyle name="Migliaia 27 2 9" xfId="49769" xr:uid="{00000000-0005-0000-0000-00002EAA0000}"/>
    <cellStyle name="Migliaia 27 3" xfId="482" xr:uid="{00000000-0005-0000-0000-00002FAA0000}"/>
    <cellStyle name="Migliaia 27 3 10" xfId="50176" xr:uid="{00000000-0005-0000-0000-000030AA0000}"/>
    <cellStyle name="Migliaia 27 3 11" xfId="50584" xr:uid="{00000000-0005-0000-0000-000031AA0000}"/>
    <cellStyle name="Migliaia 27 3 12" xfId="51026" xr:uid="{00000000-0005-0000-0000-000032AA0000}"/>
    <cellStyle name="Migliaia 27 3 13" xfId="1708" xr:uid="{00000000-0005-0000-0000-000033AA0000}"/>
    <cellStyle name="Migliaia 27 3 2" xfId="483" xr:uid="{00000000-0005-0000-0000-000034AA0000}"/>
    <cellStyle name="Migliaia 27 3 2 10" xfId="50585" xr:uid="{00000000-0005-0000-0000-000035AA0000}"/>
    <cellStyle name="Migliaia 27 3 2 11" xfId="51027" xr:uid="{00000000-0005-0000-0000-000036AA0000}"/>
    <cellStyle name="Migliaia 27 3 2 12" xfId="1709" xr:uid="{00000000-0005-0000-0000-000037AA0000}"/>
    <cellStyle name="Migliaia 27 3 2 2" xfId="9779" xr:uid="{00000000-0005-0000-0000-000038AA0000}"/>
    <cellStyle name="Migliaia 27 3 2 3" xfId="10124" xr:uid="{00000000-0005-0000-0000-000039AA0000}"/>
    <cellStyle name="Migliaia 27 3 2 3 2" xfId="26450" xr:uid="{00000000-0005-0000-0000-00003AAA0000}"/>
    <cellStyle name="Migliaia 27 3 2 3 3" xfId="41428" xr:uid="{00000000-0005-0000-0000-00003BAA0000}"/>
    <cellStyle name="Migliaia 27 3 2 4" xfId="17405" xr:uid="{00000000-0005-0000-0000-00003CAA0000}"/>
    <cellStyle name="Migliaia 27 3 2 4 2" xfId="33521" xr:uid="{00000000-0005-0000-0000-00003DAA0000}"/>
    <cellStyle name="Migliaia 27 3 2 4 3" xfId="48482" xr:uid="{00000000-0005-0000-0000-00003EAA0000}"/>
    <cellStyle name="Migliaia 27 3 2 5" xfId="19431" xr:uid="{00000000-0005-0000-0000-00003FAA0000}"/>
    <cellStyle name="Migliaia 27 3 2 6" xfId="34426" xr:uid="{00000000-0005-0000-0000-000040AA0000}"/>
    <cellStyle name="Migliaia 27 3 2 7" xfId="49366" xr:uid="{00000000-0005-0000-0000-000041AA0000}"/>
    <cellStyle name="Migliaia 27 3 2 8" xfId="49771" xr:uid="{00000000-0005-0000-0000-000042AA0000}"/>
    <cellStyle name="Migliaia 27 3 2 9" xfId="50177" xr:uid="{00000000-0005-0000-0000-000043AA0000}"/>
    <cellStyle name="Migliaia 27 3 3" xfId="9778" xr:uid="{00000000-0005-0000-0000-000044AA0000}"/>
    <cellStyle name="Migliaia 27 3 3 2" xfId="18548" xr:uid="{00000000-0005-0000-0000-000045AA0000}"/>
    <cellStyle name="Migliaia 27 3 3 2 2" xfId="34015" xr:uid="{00000000-0005-0000-0000-000046AA0000}"/>
    <cellStyle name="Migliaia 27 3 3 2 3" xfId="48976" xr:uid="{00000000-0005-0000-0000-000047AA0000}"/>
    <cellStyle name="Migliaia 27 3 3 3" xfId="17406" xr:uid="{00000000-0005-0000-0000-000048AA0000}"/>
    <cellStyle name="Migliaia 27 3 3 3 2" xfId="33522" xr:uid="{00000000-0005-0000-0000-000049AA0000}"/>
    <cellStyle name="Migliaia 27 3 3 3 3" xfId="48483" xr:uid="{00000000-0005-0000-0000-00004AAA0000}"/>
    <cellStyle name="Migliaia 27 3 4" xfId="10123" xr:uid="{00000000-0005-0000-0000-00004BAA0000}"/>
    <cellStyle name="Migliaia 27 3 4 2" xfId="18547" xr:uid="{00000000-0005-0000-0000-00004CAA0000}"/>
    <cellStyle name="Migliaia 27 3 4 2 2" xfId="34014" xr:uid="{00000000-0005-0000-0000-00004DAA0000}"/>
    <cellStyle name="Migliaia 27 3 4 2 3" xfId="48975" xr:uid="{00000000-0005-0000-0000-00004EAA0000}"/>
    <cellStyle name="Migliaia 27 3 4 3" xfId="26449" xr:uid="{00000000-0005-0000-0000-00004FAA0000}"/>
    <cellStyle name="Migliaia 27 3 4 4" xfId="41427" xr:uid="{00000000-0005-0000-0000-000050AA0000}"/>
    <cellStyle name="Migliaia 27 3 5" xfId="17404" xr:uid="{00000000-0005-0000-0000-000051AA0000}"/>
    <cellStyle name="Migliaia 27 3 5 2" xfId="33520" xr:uid="{00000000-0005-0000-0000-000052AA0000}"/>
    <cellStyle name="Migliaia 27 3 5 3" xfId="48481" xr:uid="{00000000-0005-0000-0000-000053AA0000}"/>
    <cellStyle name="Migliaia 27 3 6" xfId="19430" xr:uid="{00000000-0005-0000-0000-000054AA0000}"/>
    <cellStyle name="Migliaia 27 3 7" xfId="34425" xr:uid="{00000000-0005-0000-0000-000055AA0000}"/>
    <cellStyle name="Migliaia 27 3 8" xfId="49365" xr:uid="{00000000-0005-0000-0000-000056AA0000}"/>
    <cellStyle name="Migliaia 27 3 9" xfId="49770" xr:uid="{00000000-0005-0000-0000-000057AA0000}"/>
    <cellStyle name="Migliaia 27 4" xfId="484" xr:uid="{00000000-0005-0000-0000-000058AA0000}"/>
    <cellStyle name="Migliaia 27 4 2" xfId="17408" xr:uid="{00000000-0005-0000-0000-000059AA0000}"/>
    <cellStyle name="Migliaia 27 4 2 2" xfId="18550" xr:uid="{00000000-0005-0000-0000-00005AAA0000}"/>
    <cellStyle name="Migliaia 27 4 2 2 2" xfId="34017" xr:uid="{00000000-0005-0000-0000-00005BAA0000}"/>
    <cellStyle name="Migliaia 27 4 2 2 3" xfId="48978" xr:uid="{00000000-0005-0000-0000-00005CAA0000}"/>
    <cellStyle name="Migliaia 27 4 2 3" xfId="33524" xr:uid="{00000000-0005-0000-0000-00005DAA0000}"/>
    <cellStyle name="Migliaia 27 4 2 4" xfId="48485" xr:uid="{00000000-0005-0000-0000-00005EAA0000}"/>
    <cellStyle name="Migliaia 27 4 3" xfId="18549" xr:uid="{00000000-0005-0000-0000-00005FAA0000}"/>
    <cellStyle name="Migliaia 27 4 3 2" xfId="34016" xr:uid="{00000000-0005-0000-0000-000060AA0000}"/>
    <cellStyle name="Migliaia 27 4 3 3" xfId="48977" xr:uid="{00000000-0005-0000-0000-000061AA0000}"/>
    <cellStyle name="Migliaia 27 4 4" xfId="17407" xr:uid="{00000000-0005-0000-0000-000062AA0000}"/>
    <cellStyle name="Migliaia 27 4 4 2" xfId="33523" xr:uid="{00000000-0005-0000-0000-000063AA0000}"/>
    <cellStyle name="Migliaia 27 4 4 3" xfId="48484" xr:uid="{00000000-0005-0000-0000-000064AA0000}"/>
    <cellStyle name="Migliaia 27 4 5" xfId="51296" xr:uid="{00000000-0005-0000-0000-000065AA0000}"/>
    <cellStyle name="Migliaia 27 5" xfId="485" xr:uid="{00000000-0005-0000-0000-000066AA0000}"/>
    <cellStyle name="Migliaia 27 5 2" xfId="17409" xr:uid="{00000000-0005-0000-0000-000067AA0000}"/>
    <cellStyle name="Migliaia 27 5 2 2" xfId="33525" xr:uid="{00000000-0005-0000-0000-000068AA0000}"/>
    <cellStyle name="Migliaia 27 5 2 3" xfId="48486" xr:uid="{00000000-0005-0000-0000-000069AA0000}"/>
    <cellStyle name="Migliaia 27 5 3" xfId="51523" xr:uid="{00000000-0005-0000-0000-00006AAA0000}"/>
    <cellStyle name="Migliaia 27 6" xfId="9776" xr:uid="{00000000-0005-0000-0000-00006BAA0000}"/>
    <cellStyle name="Migliaia 27 6 2" xfId="51474" xr:uid="{00000000-0005-0000-0000-00006CAA0000}"/>
    <cellStyle name="Migliaia 27 7" xfId="10121" xr:uid="{00000000-0005-0000-0000-00006DAA0000}"/>
    <cellStyle name="Migliaia 27 7 2" xfId="26447" xr:uid="{00000000-0005-0000-0000-00006EAA0000}"/>
    <cellStyle name="Migliaia 27 7 3" xfId="41425" xr:uid="{00000000-0005-0000-0000-00006FAA0000}"/>
    <cellStyle name="Migliaia 27 8" xfId="17402" xr:uid="{00000000-0005-0000-0000-000070AA0000}"/>
    <cellStyle name="Migliaia 27 8 2" xfId="33518" xr:uid="{00000000-0005-0000-0000-000071AA0000}"/>
    <cellStyle name="Migliaia 27 8 3" xfId="48479" xr:uid="{00000000-0005-0000-0000-000072AA0000}"/>
    <cellStyle name="Migliaia 27 9" xfId="19428" xr:uid="{00000000-0005-0000-0000-000073AA0000}"/>
    <cellStyle name="Migliaia 28" xfId="486" xr:uid="{00000000-0005-0000-0000-000074AA0000}"/>
    <cellStyle name="Migliaia 28 10" xfId="34427" xr:uid="{00000000-0005-0000-0000-000075AA0000}"/>
    <cellStyle name="Migliaia 28 11" xfId="49367" xr:uid="{00000000-0005-0000-0000-000076AA0000}"/>
    <cellStyle name="Migliaia 28 12" xfId="49772" xr:uid="{00000000-0005-0000-0000-000077AA0000}"/>
    <cellStyle name="Migliaia 28 13" xfId="50178" xr:uid="{00000000-0005-0000-0000-000078AA0000}"/>
    <cellStyle name="Migliaia 28 14" xfId="50586" xr:uid="{00000000-0005-0000-0000-000079AA0000}"/>
    <cellStyle name="Migliaia 28 15" xfId="51028" xr:uid="{00000000-0005-0000-0000-00007AAA0000}"/>
    <cellStyle name="Migliaia 28 16" xfId="1710" xr:uid="{00000000-0005-0000-0000-00007BAA0000}"/>
    <cellStyle name="Migliaia 28 2" xfId="487" xr:uid="{00000000-0005-0000-0000-00007CAA0000}"/>
    <cellStyle name="Migliaia 28 2 10" xfId="50179" xr:uid="{00000000-0005-0000-0000-00007DAA0000}"/>
    <cellStyle name="Migliaia 28 2 11" xfId="50587" xr:uid="{00000000-0005-0000-0000-00007EAA0000}"/>
    <cellStyle name="Migliaia 28 2 12" xfId="51029" xr:uid="{00000000-0005-0000-0000-00007FAA0000}"/>
    <cellStyle name="Migliaia 28 2 13" xfId="1711" xr:uid="{00000000-0005-0000-0000-000080AA0000}"/>
    <cellStyle name="Migliaia 28 2 2" xfId="1996" xr:uid="{00000000-0005-0000-0000-000081AA0000}"/>
    <cellStyle name="Migliaia 28 2 2 10" xfId="51367" xr:uid="{00000000-0005-0000-0000-000082AA0000}"/>
    <cellStyle name="Migliaia 28 2 2 2" xfId="10341" xr:uid="{00000000-0005-0000-0000-000083AA0000}"/>
    <cellStyle name="Migliaia 28 2 2 2 2" xfId="26662" xr:uid="{00000000-0005-0000-0000-000084AA0000}"/>
    <cellStyle name="Migliaia 28 2 2 2 3" xfId="41630" xr:uid="{00000000-0005-0000-0000-000085AA0000}"/>
    <cellStyle name="Migliaia 28 2 2 3" xfId="18551" xr:uid="{00000000-0005-0000-0000-000086AA0000}"/>
    <cellStyle name="Migliaia 28 2 2 3 2" xfId="34018" xr:uid="{00000000-0005-0000-0000-000087AA0000}"/>
    <cellStyle name="Migliaia 28 2 2 3 3" xfId="48979" xr:uid="{00000000-0005-0000-0000-000088AA0000}"/>
    <cellStyle name="Migliaia 28 2 2 4" xfId="19641" xr:uid="{00000000-0005-0000-0000-000089AA0000}"/>
    <cellStyle name="Migliaia 28 2 2 5" xfId="34631" xr:uid="{00000000-0005-0000-0000-00008AAA0000}"/>
    <cellStyle name="Migliaia 28 2 2 6" xfId="49583" xr:uid="{00000000-0005-0000-0000-00008BAA0000}"/>
    <cellStyle name="Migliaia 28 2 2 7" xfId="49988" xr:uid="{00000000-0005-0000-0000-00008CAA0000}"/>
    <cellStyle name="Migliaia 28 2 2 8" xfId="50397" xr:uid="{00000000-0005-0000-0000-00008DAA0000}"/>
    <cellStyle name="Migliaia 28 2 2 9" xfId="50802" xr:uid="{00000000-0005-0000-0000-00008EAA0000}"/>
    <cellStyle name="Migliaia 28 2 3" xfId="9781" xr:uid="{00000000-0005-0000-0000-00008FAA0000}"/>
    <cellStyle name="Migliaia 28 2 4" xfId="10126" xr:uid="{00000000-0005-0000-0000-000090AA0000}"/>
    <cellStyle name="Migliaia 28 2 4 2" xfId="26452" xr:uid="{00000000-0005-0000-0000-000091AA0000}"/>
    <cellStyle name="Migliaia 28 2 4 3" xfId="41430" xr:uid="{00000000-0005-0000-0000-000092AA0000}"/>
    <cellStyle name="Migliaia 28 2 5" xfId="17411" xr:uid="{00000000-0005-0000-0000-000093AA0000}"/>
    <cellStyle name="Migliaia 28 2 5 2" xfId="33527" xr:uid="{00000000-0005-0000-0000-000094AA0000}"/>
    <cellStyle name="Migliaia 28 2 5 3" xfId="48488" xr:uid="{00000000-0005-0000-0000-000095AA0000}"/>
    <cellStyle name="Migliaia 28 2 6" xfId="19433" xr:uid="{00000000-0005-0000-0000-000096AA0000}"/>
    <cellStyle name="Migliaia 28 2 7" xfId="34428" xr:uid="{00000000-0005-0000-0000-000097AA0000}"/>
    <cellStyle name="Migliaia 28 2 8" xfId="49368" xr:uid="{00000000-0005-0000-0000-000098AA0000}"/>
    <cellStyle name="Migliaia 28 2 9" xfId="49773" xr:uid="{00000000-0005-0000-0000-000099AA0000}"/>
    <cellStyle name="Migliaia 28 3" xfId="488" xr:uid="{00000000-0005-0000-0000-00009AAA0000}"/>
    <cellStyle name="Migliaia 28 3 10" xfId="50180" xr:uid="{00000000-0005-0000-0000-00009BAA0000}"/>
    <cellStyle name="Migliaia 28 3 11" xfId="50588" xr:uid="{00000000-0005-0000-0000-00009CAA0000}"/>
    <cellStyle name="Migliaia 28 3 12" xfId="51030" xr:uid="{00000000-0005-0000-0000-00009DAA0000}"/>
    <cellStyle name="Migliaia 28 3 13" xfId="1712" xr:uid="{00000000-0005-0000-0000-00009EAA0000}"/>
    <cellStyle name="Migliaia 28 3 2" xfId="489" xr:uid="{00000000-0005-0000-0000-00009FAA0000}"/>
    <cellStyle name="Migliaia 28 3 2 10" xfId="50589" xr:uid="{00000000-0005-0000-0000-0000A0AA0000}"/>
    <cellStyle name="Migliaia 28 3 2 11" xfId="51031" xr:uid="{00000000-0005-0000-0000-0000A1AA0000}"/>
    <cellStyle name="Migliaia 28 3 2 12" xfId="1713" xr:uid="{00000000-0005-0000-0000-0000A2AA0000}"/>
    <cellStyle name="Migliaia 28 3 2 2" xfId="9783" xr:uid="{00000000-0005-0000-0000-0000A3AA0000}"/>
    <cellStyle name="Migliaia 28 3 2 3" xfId="10128" xr:uid="{00000000-0005-0000-0000-0000A4AA0000}"/>
    <cellStyle name="Migliaia 28 3 2 3 2" xfId="26454" xr:uid="{00000000-0005-0000-0000-0000A5AA0000}"/>
    <cellStyle name="Migliaia 28 3 2 3 3" xfId="41432" xr:uid="{00000000-0005-0000-0000-0000A6AA0000}"/>
    <cellStyle name="Migliaia 28 3 2 4" xfId="17413" xr:uid="{00000000-0005-0000-0000-0000A7AA0000}"/>
    <cellStyle name="Migliaia 28 3 2 4 2" xfId="33529" xr:uid="{00000000-0005-0000-0000-0000A8AA0000}"/>
    <cellStyle name="Migliaia 28 3 2 4 3" xfId="48490" xr:uid="{00000000-0005-0000-0000-0000A9AA0000}"/>
    <cellStyle name="Migliaia 28 3 2 5" xfId="19435" xr:uid="{00000000-0005-0000-0000-0000AAAA0000}"/>
    <cellStyle name="Migliaia 28 3 2 6" xfId="34430" xr:uid="{00000000-0005-0000-0000-0000ABAA0000}"/>
    <cellStyle name="Migliaia 28 3 2 7" xfId="49370" xr:uid="{00000000-0005-0000-0000-0000ACAA0000}"/>
    <cellStyle name="Migliaia 28 3 2 8" xfId="49775" xr:uid="{00000000-0005-0000-0000-0000ADAA0000}"/>
    <cellStyle name="Migliaia 28 3 2 9" xfId="50181" xr:uid="{00000000-0005-0000-0000-0000AEAA0000}"/>
    <cellStyle name="Migliaia 28 3 3" xfId="9782" xr:uid="{00000000-0005-0000-0000-0000AFAA0000}"/>
    <cellStyle name="Migliaia 28 3 3 2" xfId="18553" xr:uid="{00000000-0005-0000-0000-0000B0AA0000}"/>
    <cellStyle name="Migliaia 28 3 3 2 2" xfId="34020" xr:uid="{00000000-0005-0000-0000-0000B1AA0000}"/>
    <cellStyle name="Migliaia 28 3 3 2 3" xfId="48981" xr:uid="{00000000-0005-0000-0000-0000B2AA0000}"/>
    <cellStyle name="Migliaia 28 3 3 3" xfId="17414" xr:uid="{00000000-0005-0000-0000-0000B3AA0000}"/>
    <cellStyle name="Migliaia 28 3 3 3 2" xfId="33530" xr:uid="{00000000-0005-0000-0000-0000B4AA0000}"/>
    <cellStyle name="Migliaia 28 3 3 3 3" xfId="48491" xr:uid="{00000000-0005-0000-0000-0000B5AA0000}"/>
    <cellStyle name="Migliaia 28 3 4" xfId="10127" xr:uid="{00000000-0005-0000-0000-0000B6AA0000}"/>
    <cellStyle name="Migliaia 28 3 4 2" xfId="18552" xr:uid="{00000000-0005-0000-0000-0000B7AA0000}"/>
    <cellStyle name="Migliaia 28 3 4 2 2" xfId="34019" xr:uid="{00000000-0005-0000-0000-0000B8AA0000}"/>
    <cellStyle name="Migliaia 28 3 4 2 3" xfId="48980" xr:uid="{00000000-0005-0000-0000-0000B9AA0000}"/>
    <cellStyle name="Migliaia 28 3 4 3" xfId="26453" xr:uid="{00000000-0005-0000-0000-0000BAAA0000}"/>
    <cellStyle name="Migliaia 28 3 4 4" xfId="41431" xr:uid="{00000000-0005-0000-0000-0000BBAA0000}"/>
    <cellStyle name="Migliaia 28 3 5" xfId="17412" xr:uid="{00000000-0005-0000-0000-0000BCAA0000}"/>
    <cellStyle name="Migliaia 28 3 5 2" xfId="33528" xr:uid="{00000000-0005-0000-0000-0000BDAA0000}"/>
    <cellStyle name="Migliaia 28 3 5 3" xfId="48489" xr:uid="{00000000-0005-0000-0000-0000BEAA0000}"/>
    <cellStyle name="Migliaia 28 3 6" xfId="19434" xr:uid="{00000000-0005-0000-0000-0000BFAA0000}"/>
    <cellStyle name="Migliaia 28 3 7" xfId="34429" xr:uid="{00000000-0005-0000-0000-0000C0AA0000}"/>
    <cellStyle name="Migliaia 28 3 8" xfId="49369" xr:uid="{00000000-0005-0000-0000-0000C1AA0000}"/>
    <cellStyle name="Migliaia 28 3 9" xfId="49774" xr:uid="{00000000-0005-0000-0000-0000C2AA0000}"/>
    <cellStyle name="Migliaia 28 4" xfId="490" xr:uid="{00000000-0005-0000-0000-0000C3AA0000}"/>
    <cellStyle name="Migliaia 28 4 2" xfId="17416" xr:uid="{00000000-0005-0000-0000-0000C4AA0000}"/>
    <cellStyle name="Migliaia 28 4 2 2" xfId="18555" xr:uid="{00000000-0005-0000-0000-0000C5AA0000}"/>
    <cellStyle name="Migliaia 28 4 2 2 2" xfId="34022" xr:uid="{00000000-0005-0000-0000-0000C6AA0000}"/>
    <cellStyle name="Migliaia 28 4 2 2 3" xfId="48983" xr:uid="{00000000-0005-0000-0000-0000C7AA0000}"/>
    <cellStyle name="Migliaia 28 4 2 3" xfId="33532" xr:uid="{00000000-0005-0000-0000-0000C8AA0000}"/>
    <cellStyle name="Migliaia 28 4 2 4" xfId="48493" xr:uid="{00000000-0005-0000-0000-0000C9AA0000}"/>
    <cellStyle name="Migliaia 28 4 3" xfId="18554" xr:uid="{00000000-0005-0000-0000-0000CAAA0000}"/>
    <cellStyle name="Migliaia 28 4 3 2" xfId="34021" xr:uid="{00000000-0005-0000-0000-0000CBAA0000}"/>
    <cellStyle name="Migliaia 28 4 3 3" xfId="48982" xr:uid="{00000000-0005-0000-0000-0000CCAA0000}"/>
    <cellStyle name="Migliaia 28 4 4" xfId="17415" xr:uid="{00000000-0005-0000-0000-0000CDAA0000}"/>
    <cellStyle name="Migliaia 28 4 4 2" xfId="33531" xr:uid="{00000000-0005-0000-0000-0000CEAA0000}"/>
    <cellStyle name="Migliaia 28 4 4 3" xfId="48492" xr:uid="{00000000-0005-0000-0000-0000CFAA0000}"/>
    <cellStyle name="Migliaia 28 4 5" xfId="51227" xr:uid="{00000000-0005-0000-0000-0000D0AA0000}"/>
    <cellStyle name="Migliaia 28 5" xfId="491" xr:uid="{00000000-0005-0000-0000-0000D1AA0000}"/>
    <cellStyle name="Migliaia 28 5 2" xfId="17417" xr:uid="{00000000-0005-0000-0000-0000D2AA0000}"/>
    <cellStyle name="Migliaia 28 5 2 2" xfId="33533" xr:uid="{00000000-0005-0000-0000-0000D3AA0000}"/>
    <cellStyle name="Migliaia 28 5 2 3" xfId="48494" xr:uid="{00000000-0005-0000-0000-0000D4AA0000}"/>
    <cellStyle name="Migliaia 28 5 3" xfId="51490" xr:uid="{00000000-0005-0000-0000-0000D5AA0000}"/>
    <cellStyle name="Migliaia 28 6" xfId="9780" xr:uid="{00000000-0005-0000-0000-0000D6AA0000}"/>
    <cellStyle name="Migliaia 28 6 2" xfId="51524" xr:uid="{00000000-0005-0000-0000-0000D7AA0000}"/>
    <cellStyle name="Migliaia 28 7" xfId="10125" xr:uid="{00000000-0005-0000-0000-0000D8AA0000}"/>
    <cellStyle name="Migliaia 28 7 2" xfId="26451" xr:uid="{00000000-0005-0000-0000-0000D9AA0000}"/>
    <cellStyle name="Migliaia 28 7 3" xfId="41429" xr:uid="{00000000-0005-0000-0000-0000DAAA0000}"/>
    <cellStyle name="Migliaia 28 8" xfId="17410" xr:uid="{00000000-0005-0000-0000-0000DBAA0000}"/>
    <cellStyle name="Migliaia 28 8 2" xfId="33526" xr:uid="{00000000-0005-0000-0000-0000DCAA0000}"/>
    <cellStyle name="Migliaia 28 8 3" xfId="48487" xr:uid="{00000000-0005-0000-0000-0000DDAA0000}"/>
    <cellStyle name="Migliaia 28 9" xfId="19432" xr:uid="{00000000-0005-0000-0000-0000DEAA0000}"/>
    <cellStyle name="Migliaia 29" xfId="492" xr:uid="{00000000-0005-0000-0000-0000DFAA0000}"/>
    <cellStyle name="Migliaia 29 10" xfId="34431" xr:uid="{00000000-0005-0000-0000-0000E0AA0000}"/>
    <cellStyle name="Migliaia 29 11" xfId="49371" xr:uid="{00000000-0005-0000-0000-0000E1AA0000}"/>
    <cellStyle name="Migliaia 29 12" xfId="49776" xr:uid="{00000000-0005-0000-0000-0000E2AA0000}"/>
    <cellStyle name="Migliaia 29 13" xfId="50182" xr:uid="{00000000-0005-0000-0000-0000E3AA0000}"/>
    <cellStyle name="Migliaia 29 14" xfId="50590" xr:uid="{00000000-0005-0000-0000-0000E4AA0000}"/>
    <cellStyle name="Migliaia 29 15" xfId="51032" xr:uid="{00000000-0005-0000-0000-0000E5AA0000}"/>
    <cellStyle name="Migliaia 29 16" xfId="1714" xr:uid="{00000000-0005-0000-0000-0000E6AA0000}"/>
    <cellStyle name="Migliaia 29 2" xfId="493" xr:uid="{00000000-0005-0000-0000-0000E7AA0000}"/>
    <cellStyle name="Migliaia 29 2 10" xfId="50183" xr:uid="{00000000-0005-0000-0000-0000E8AA0000}"/>
    <cellStyle name="Migliaia 29 2 11" xfId="50591" xr:uid="{00000000-0005-0000-0000-0000E9AA0000}"/>
    <cellStyle name="Migliaia 29 2 12" xfId="51033" xr:uid="{00000000-0005-0000-0000-0000EAAA0000}"/>
    <cellStyle name="Migliaia 29 2 13" xfId="1715" xr:uid="{00000000-0005-0000-0000-0000EBAA0000}"/>
    <cellStyle name="Migliaia 29 2 2" xfId="1997" xr:uid="{00000000-0005-0000-0000-0000ECAA0000}"/>
    <cellStyle name="Migliaia 29 2 2 10" xfId="51368" xr:uid="{00000000-0005-0000-0000-0000EDAA0000}"/>
    <cellStyle name="Migliaia 29 2 2 2" xfId="10342" xr:uid="{00000000-0005-0000-0000-0000EEAA0000}"/>
    <cellStyle name="Migliaia 29 2 2 2 2" xfId="26663" xr:uid="{00000000-0005-0000-0000-0000EFAA0000}"/>
    <cellStyle name="Migliaia 29 2 2 2 3" xfId="41631" xr:uid="{00000000-0005-0000-0000-0000F0AA0000}"/>
    <cellStyle name="Migliaia 29 2 2 3" xfId="18556" xr:uid="{00000000-0005-0000-0000-0000F1AA0000}"/>
    <cellStyle name="Migliaia 29 2 2 3 2" xfId="34023" xr:uid="{00000000-0005-0000-0000-0000F2AA0000}"/>
    <cellStyle name="Migliaia 29 2 2 3 3" xfId="48984" xr:uid="{00000000-0005-0000-0000-0000F3AA0000}"/>
    <cellStyle name="Migliaia 29 2 2 4" xfId="19642" xr:uid="{00000000-0005-0000-0000-0000F4AA0000}"/>
    <cellStyle name="Migliaia 29 2 2 5" xfId="34632" xr:uid="{00000000-0005-0000-0000-0000F5AA0000}"/>
    <cellStyle name="Migliaia 29 2 2 6" xfId="49584" xr:uid="{00000000-0005-0000-0000-0000F6AA0000}"/>
    <cellStyle name="Migliaia 29 2 2 7" xfId="49989" xr:uid="{00000000-0005-0000-0000-0000F7AA0000}"/>
    <cellStyle name="Migliaia 29 2 2 8" xfId="50398" xr:uid="{00000000-0005-0000-0000-0000F8AA0000}"/>
    <cellStyle name="Migliaia 29 2 2 9" xfId="50803" xr:uid="{00000000-0005-0000-0000-0000F9AA0000}"/>
    <cellStyle name="Migliaia 29 2 3" xfId="9785" xr:uid="{00000000-0005-0000-0000-0000FAAA0000}"/>
    <cellStyle name="Migliaia 29 2 4" xfId="10130" xr:uid="{00000000-0005-0000-0000-0000FBAA0000}"/>
    <cellStyle name="Migliaia 29 2 4 2" xfId="26456" xr:uid="{00000000-0005-0000-0000-0000FCAA0000}"/>
    <cellStyle name="Migliaia 29 2 4 3" xfId="41434" xr:uid="{00000000-0005-0000-0000-0000FDAA0000}"/>
    <cellStyle name="Migliaia 29 2 5" xfId="17419" xr:uid="{00000000-0005-0000-0000-0000FEAA0000}"/>
    <cellStyle name="Migliaia 29 2 5 2" xfId="33535" xr:uid="{00000000-0005-0000-0000-0000FFAA0000}"/>
    <cellStyle name="Migliaia 29 2 5 3" xfId="48496" xr:uid="{00000000-0005-0000-0000-000000AB0000}"/>
    <cellStyle name="Migliaia 29 2 6" xfId="19437" xr:uid="{00000000-0005-0000-0000-000001AB0000}"/>
    <cellStyle name="Migliaia 29 2 7" xfId="34432" xr:uid="{00000000-0005-0000-0000-000002AB0000}"/>
    <cellStyle name="Migliaia 29 2 8" xfId="49372" xr:uid="{00000000-0005-0000-0000-000003AB0000}"/>
    <cellStyle name="Migliaia 29 2 9" xfId="49777" xr:uid="{00000000-0005-0000-0000-000004AB0000}"/>
    <cellStyle name="Migliaia 29 3" xfId="494" xr:uid="{00000000-0005-0000-0000-000005AB0000}"/>
    <cellStyle name="Migliaia 29 3 10" xfId="50184" xr:uid="{00000000-0005-0000-0000-000006AB0000}"/>
    <cellStyle name="Migliaia 29 3 11" xfId="50592" xr:uid="{00000000-0005-0000-0000-000007AB0000}"/>
    <cellStyle name="Migliaia 29 3 12" xfId="51034" xr:uid="{00000000-0005-0000-0000-000008AB0000}"/>
    <cellStyle name="Migliaia 29 3 13" xfId="1716" xr:uid="{00000000-0005-0000-0000-000009AB0000}"/>
    <cellStyle name="Migliaia 29 3 2" xfId="495" xr:uid="{00000000-0005-0000-0000-00000AAB0000}"/>
    <cellStyle name="Migliaia 29 3 2 10" xfId="50593" xr:uid="{00000000-0005-0000-0000-00000BAB0000}"/>
    <cellStyle name="Migliaia 29 3 2 11" xfId="51035" xr:uid="{00000000-0005-0000-0000-00000CAB0000}"/>
    <cellStyle name="Migliaia 29 3 2 12" xfId="1717" xr:uid="{00000000-0005-0000-0000-00000DAB0000}"/>
    <cellStyle name="Migliaia 29 3 2 2" xfId="9787" xr:uid="{00000000-0005-0000-0000-00000EAB0000}"/>
    <cellStyle name="Migliaia 29 3 2 3" xfId="10132" xr:uid="{00000000-0005-0000-0000-00000FAB0000}"/>
    <cellStyle name="Migliaia 29 3 2 3 2" xfId="26458" xr:uid="{00000000-0005-0000-0000-000010AB0000}"/>
    <cellStyle name="Migliaia 29 3 2 3 3" xfId="41436" xr:uid="{00000000-0005-0000-0000-000011AB0000}"/>
    <cellStyle name="Migliaia 29 3 2 4" xfId="17421" xr:uid="{00000000-0005-0000-0000-000012AB0000}"/>
    <cellStyle name="Migliaia 29 3 2 4 2" xfId="33537" xr:uid="{00000000-0005-0000-0000-000013AB0000}"/>
    <cellStyle name="Migliaia 29 3 2 4 3" xfId="48498" xr:uid="{00000000-0005-0000-0000-000014AB0000}"/>
    <cellStyle name="Migliaia 29 3 2 5" xfId="19439" xr:uid="{00000000-0005-0000-0000-000015AB0000}"/>
    <cellStyle name="Migliaia 29 3 2 6" xfId="34434" xr:uid="{00000000-0005-0000-0000-000016AB0000}"/>
    <cellStyle name="Migliaia 29 3 2 7" xfId="49374" xr:uid="{00000000-0005-0000-0000-000017AB0000}"/>
    <cellStyle name="Migliaia 29 3 2 8" xfId="49779" xr:uid="{00000000-0005-0000-0000-000018AB0000}"/>
    <cellStyle name="Migliaia 29 3 2 9" xfId="50185" xr:uid="{00000000-0005-0000-0000-000019AB0000}"/>
    <cellStyle name="Migliaia 29 3 3" xfId="9786" xr:uid="{00000000-0005-0000-0000-00001AAB0000}"/>
    <cellStyle name="Migliaia 29 3 3 2" xfId="18558" xr:uid="{00000000-0005-0000-0000-00001BAB0000}"/>
    <cellStyle name="Migliaia 29 3 3 2 2" xfId="34025" xr:uid="{00000000-0005-0000-0000-00001CAB0000}"/>
    <cellStyle name="Migliaia 29 3 3 2 3" xfId="48986" xr:uid="{00000000-0005-0000-0000-00001DAB0000}"/>
    <cellStyle name="Migliaia 29 3 3 3" xfId="17422" xr:uid="{00000000-0005-0000-0000-00001EAB0000}"/>
    <cellStyle name="Migliaia 29 3 3 3 2" xfId="33538" xr:uid="{00000000-0005-0000-0000-00001FAB0000}"/>
    <cellStyle name="Migliaia 29 3 3 3 3" xfId="48499" xr:uid="{00000000-0005-0000-0000-000020AB0000}"/>
    <cellStyle name="Migliaia 29 3 4" xfId="10131" xr:uid="{00000000-0005-0000-0000-000021AB0000}"/>
    <cellStyle name="Migliaia 29 3 4 2" xfId="18557" xr:uid="{00000000-0005-0000-0000-000022AB0000}"/>
    <cellStyle name="Migliaia 29 3 4 2 2" xfId="34024" xr:uid="{00000000-0005-0000-0000-000023AB0000}"/>
    <cellStyle name="Migliaia 29 3 4 2 3" xfId="48985" xr:uid="{00000000-0005-0000-0000-000024AB0000}"/>
    <cellStyle name="Migliaia 29 3 4 3" xfId="26457" xr:uid="{00000000-0005-0000-0000-000025AB0000}"/>
    <cellStyle name="Migliaia 29 3 4 4" xfId="41435" xr:uid="{00000000-0005-0000-0000-000026AB0000}"/>
    <cellStyle name="Migliaia 29 3 5" xfId="17420" xr:uid="{00000000-0005-0000-0000-000027AB0000}"/>
    <cellStyle name="Migliaia 29 3 5 2" xfId="33536" xr:uid="{00000000-0005-0000-0000-000028AB0000}"/>
    <cellStyle name="Migliaia 29 3 5 3" xfId="48497" xr:uid="{00000000-0005-0000-0000-000029AB0000}"/>
    <cellStyle name="Migliaia 29 3 6" xfId="19438" xr:uid="{00000000-0005-0000-0000-00002AAB0000}"/>
    <cellStyle name="Migliaia 29 3 7" xfId="34433" xr:uid="{00000000-0005-0000-0000-00002BAB0000}"/>
    <cellStyle name="Migliaia 29 3 8" xfId="49373" xr:uid="{00000000-0005-0000-0000-00002CAB0000}"/>
    <cellStyle name="Migliaia 29 3 9" xfId="49778" xr:uid="{00000000-0005-0000-0000-00002DAB0000}"/>
    <cellStyle name="Migliaia 29 4" xfId="496" xr:uid="{00000000-0005-0000-0000-00002EAB0000}"/>
    <cellStyle name="Migliaia 29 4 2" xfId="17424" xr:uid="{00000000-0005-0000-0000-00002FAB0000}"/>
    <cellStyle name="Migliaia 29 4 2 2" xfId="18560" xr:uid="{00000000-0005-0000-0000-000030AB0000}"/>
    <cellStyle name="Migliaia 29 4 2 2 2" xfId="34027" xr:uid="{00000000-0005-0000-0000-000031AB0000}"/>
    <cellStyle name="Migliaia 29 4 2 2 3" xfId="48988" xr:uid="{00000000-0005-0000-0000-000032AB0000}"/>
    <cellStyle name="Migliaia 29 4 2 3" xfId="33540" xr:uid="{00000000-0005-0000-0000-000033AB0000}"/>
    <cellStyle name="Migliaia 29 4 2 4" xfId="48501" xr:uid="{00000000-0005-0000-0000-000034AB0000}"/>
    <cellStyle name="Migliaia 29 4 3" xfId="18559" xr:uid="{00000000-0005-0000-0000-000035AB0000}"/>
    <cellStyle name="Migliaia 29 4 3 2" xfId="34026" xr:uid="{00000000-0005-0000-0000-000036AB0000}"/>
    <cellStyle name="Migliaia 29 4 3 3" xfId="48987" xr:uid="{00000000-0005-0000-0000-000037AB0000}"/>
    <cellStyle name="Migliaia 29 4 4" xfId="17423" xr:uid="{00000000-0005-0000-0000-000038AB0000}"/>
    <cellStyle name="Migliaia 29 4 4 2" xfId="33539" xr:uid="{00000000-0005-0000-0000-000039AB0000}"/>
    <cellStyle name="Migliaia 29 4 4 3" xfId="48500" xr:uid="{00000000-0005-0000-0000-00003AAB0000}"/>
    <cellStyle name="Migliaia 29 4 5" xfId="51473" xr:uid="{00000000-0005-0000-0000-00003BAB0000}"/>
    <cellStyle name="Migliaia 29 5" xfId="497" xr:uid="{00000000-0005-0000-0000-00003CAB0000}"/>
    <cellStyle name="Migliaia 29 5 2" xfId="17425" xr:uid="{00000000-0005-0000-0000-00003DAB0000}"/>
    <cellStyle name="Migliaia 29 5 2 2" xfId="33541" xr:uid="{00000000-0005-0000-0000-00003EAB0000}"/>
    <cellStyle name="Migliaia 29 5 2 3" xfId="48502" xr:uid="{00000000-0005-0000-0000-00003FAB0000}"/>
    <cellStyle name="Migliaia 29 5 3" xfId="51226" xr:uid="{00000000-0005-0000-0000-000040AB0000}"/>
    <cellStyle name="Migliaia 29 6" xfId="9784" xr:uid="{00000000-0005-0000-0000-000041AB0000}"/>
    <cellStyle name="Migliaia 29 6 2" xfId="51295" xr:uid="{00000000-0005-0000-0000-000042AB0000}"/>
    <cellStyle name="Migliaia 29 7" xfId="10129" xr:uid="{00000000-0005-0000-0000-000043AB0000}"/>
    <cellStyle name="Migliaia 29 7 2" xfId="26455" xr:uid="{00000000-0005-0000-0000-000044AB0000}"/>
    <cellStyle name="Migliaia 29 7 3" xfId="41433" xr:uid="{00000000-0005-0000-0000-000045AB0000}"/>
    <cellStyle name="Migliaia 29 8" xfId="17418" xr:uid="{00000000-0005-0000-0000-000046AB0000}"/>
    <cellStyle name="Migliaia 29 8 2" xfId="33534" xr:uid="{00000000-0005-0000-0000-000047AB0000}"/>
    <cellStyle name="Migliaia 29 8 3" xfId="48495" xr:uid="{00000000-0005-0000-0000-000048AB0000}"/>
    <cellStyle name="Migliaia 29 9" xfId="19436" xr:uid="{00000000-0005-0000-0000-000049AB0000}"/>
    <cellStyle name="Migliaia 3" xfId="498" xr:uid="{00000000-0005-0000-0000-00004AAB0000}"/>
    <cellStyle name="Migliaia 3 10" xfId="34435" xr:uid="{00000000-0005-0000-0000-00004BAB0000}"/>
    <cellStyle name="Migliaia 3 11" xfId="49375" xr:uid="{00000000-0005-0000-0000-00004CAB0000}"/>
    <cellStyle name="Migliaia 3 12" xfId="49780" xr:uid="{00000000-0005-0000-0000-00004DAB0000}"/>
    <cellStyle name="Migliaia 3 13" xfId="50186" xr:uid="{00000000-0005-0000-0000-00004EAB0000}"/>
    <cellStyle name="Migliaia 3 14" xfId="50594" xr:uid="{00000000-0005-0000-0000-00004FAB0000}"/>
    <cellStyle name="Migliaia 3 15" xfId="51036" xr:uid="{00000000-0005-0000-0000-000050AB0000}"/>
    <cellStyle name="Migliaia 3 16" xfId="1718" xr:uid="{00000000-0005-0000-0000-000051AB0000}"/>
    <cellStyle name="Migliaia 3 2" xfId="499" xr:uid="{00000000-0005-0000-0000-000052AB0000}"/>
    <cellStyle name="Migliaia 3 2 10" xfId="50187" xr:uid="{00000000-0005-0000-0000-000053AB0000}"/>
    <cellStyle name="Migliaia 3 2 11" xfId="50595" xr:uid="{00000000-0005-0000-0000-000054AB0000}"/>
    <cellStyle name="Migliaia 3 2 12" xfId="51037" xr:uid="{00000000-0005-0000-0000-000055AB0000}"/>
    <cellStyle name="Migliaia 3 2 13" xfId="1719" xr:uid="{00000000-0005-0000-0000-000056AB0000}"/>
    <cellStyle name="Migliaia 3 2 2" xfId="1998" xr:uid="{00000000-0005-0000-0000-000057AB0000}"/>
    <cellStyle name="Migliaia 3 2 2 10" xfId="51369" xr:uid="{00000000-0005-0000-0000-000058AB0000}"/>
    <cellStyle name="Migliaia 3 2 2 2" xfId="10343" xr:uid="{00000000-0005-0000-0000-000059AB0000}"/>
    <cellStyle name="Migliaia 3 2 2 2 2" xfId="26664" xr:uid="{00000000-0005-0000-0000-00005AAB0000}"/>
    <cellStyle name="Migliaia 3 2 2 2 3" xfId="41632" xr:uid="{00000000-0005-0000-0000-00005BAB0000}"/>
    <cellStyle name="Migliaia 3 2 2 3" xfId="18561" xr:uid="{00000000-0005-0000-0000-00005CAB0000}"/>
    <cellStyle name="Migliaia 3 2 2 3 2" xfId="34028" xr:uid="{00000000-0005-0000-0000-00005DAB0000}"/>
    <cellStyle name="Migliaia 3 2 2 3 3" xfId="48989" xr:uid="{00000000-0005-0000-0000-00005EAB0000}"/>
    <cellStyle name="Migliaia 3 2 2 4" xfId="19643" xr:uid="{00000000-0005-0000-0000-00005FAB0000}"/>
    <cellStyle name="Migliaia 3 2 2 5" xfId="34633" xr:uid="{00000000-0005-0000-0000-000060AB0000}"/>
    <cellStyle name="Migliaia 3 2 2 6" xfId="49585" xr:uid="{00000000-0005-0000-0000-000061AB0000}"/>
    <cellStyle name="Migliaia 3 2 2 7" xfId="49990" xr:uid="{00000000-0005-0000-0000-000062AB0000}"/>
    <cellStyle name="Migliaia 3 2 2 8" xfId="50399" xr:uid="{00000000-0005-0000-0000-000063AB0000}"/>
    <cellStyle name="Migliaia 3 2 2 9" xfId="50804" xr:uid="{00000000-0005-0000-0000-000064AB0000}"/>
    <cellStyle name="Migliaia 3 2 3" xfId="9789" xr:uid="{00000000-0005-0000-0000-000065AB0000}"/>
    <cellStyle name="Migliaia 3 2 4" xfId="10134" xr:uid="{00000000-0005-0000-0000-000066AB0000}"/>
    <cellStyle name="Migliaia 3 2 4 2" xfId="26460" xr:uid="{00000000-0005-0000-0000-000067AB0000}"/>
    <cellStyle name="Migliaia 3 2 4 3" xfId="41438" xr:uid="{00000000-0005-0000-0000-000068AB0000}"/>
    <cellStyle name="Migliaia 3 2 5" xfId="17427" xr:uid="{00000000-0005-0000-0000-000069AB0000}"/>
    <cellStyle name="Migliaia 3 2 5 2" xfId="33543" xr:uid="{00000000-0005-0000-0000-00006AAB0000}"/>
    <cellStyle name="Migliaia 3 2 5 3" xfId="48504" xr:uid="{00000000-0005-0000-0000-00006BAB0000}"/>
    <cellStyle name="Migliaia 3 2 6" xfId="19441" xr:uid="{00000000-0005-0000-0000-00006CAB0000}"/>
    <cellStyle name="Migliaia 3 2 7" xfId="34436" xr:uid="{00000000-0005-0000-0000-00006DAB0000}"/>
    <cellStyle name="Migliaia 3 2 8" xfId="49376" xr:uid="{00000000-0005-0000-0000-00006EAB0000}"/>
    <cellStyle name="Migliaia 3 2 9" xfId="49781" xr:uid="{00000000-0005-0000-0000-00006FAB0000}"/>
    <cellStyle name="Migliaia 3 3" xfId="500" xr:uid="{00000000-0005-0000-0000-000070AB0000}"/>
    <cellStyle name="Migliaia 3 3 10" xfId="50188" xr:uid="{00000000-0005-0000-0000-000071AB0000}"/>
    <cellStyle name="Migliaia 3 3 11" xfId="50596" xr:uid="{00000000-0005-0000-0000-000072AB0000}"/>
    <cellStyle name="Migliaia 3 3 12" xfId="51038" xr:uid="{00000000-0005-0000-0000-000073AB0000}"/>
    <cellStyle name="Migliaia 3 3 13" xfId="1720" xr:uid="{00000000-0005-0000-0000-000074AB0000}"/>
    <cellStyle name="Migliaia 3 3 2" xfId="501" xr:uid="{00000000-0005-0000-0000-000075AB0000}"/>
    <cellStyle name="Migliaia 3 3 2 10" xfId="50597" xr:uid="{00000000-0005-0000-0000-000076AB0000}"/>
    <cellStyle name="Migliaia 3 3 2 11" xfId="51039" xr:uid="{00000000-0005-0000-0000-000077AB0000}"/>
    <cellStyle name="Migliaia 3 3 2 12" xfId="1721" xr:uid="{00000000-0005-0000-0000-000078AB0000}"/>
    <cellStyle name="Migliaia 3 3 2 2" xfId="9791" xr:uid="{00000000-0005-0000-0000-000079AB0000}"/>
    <cellStyle name="Migliaia 3 3 2 3" xfId="10136" xr:uid="{00000000-0005-0000-0000-00007AAB0000}"/>
    <cellStyle name="Migliaia 3 3 2 3 2" xfId="26462" xr:uid="{00000000-0005-0000-0000-00007BAB0000}"/>
    <cellStyle name="Migliaia 3 3 2 3 3" xfId="41440" xr:uid="{00000000-0005-0000-0000-00007CAB0000}"/>
    <cellStyle name="Migliaia 3 3 2 4" xfId="17429" xr:uid="{00000000-0005-0000-0000-00007DAB0000}"/>
    <cellStyle name="Migliaia 3 3 2 4 2" xfId="33545" xr:uid="{00000000-0005-0000-0000-00007EAB0000}"/>
    <cellStyle name="Migliaia 3 3 2 4 3" xfId="48506" xr:uid="{00000000-0005-0000-0000-00007FAB0000}"/>
    <cellStyle name="Migliaia 3 3 2 5" xfId="19443" xr:uid="{00000000-0005-0000-0000-000080AB0000}"/>
    <cellStyle name="Migliaia 3 3 2 6" xfId="34438" xr:uid="{00000000-0005-0000-0000-000081AB0000}"/>
    <cellStyle name="Migliaia 3 3 2 7" xfId="49378" xr:uid="{00000000-0005-0000-0000-000082AB0000}"/>
    <cellStyle name="Migliaia 3 3 2 8" xfId="49783" xr:uid="{00000000-0005-0000-0000-000083AB0000}"/>
    <cellStyle name="Migliaia 3 3 2 9" xfId="50189" xr:uid="{00000000-0005-0000-0000-000084AB0000}"/>
    <cellStyle name="Migliaia 3 3 3" xfId="9790" xr:uid="{00000000-0005-0000-0000-000085AB0000}"/>
    <cellStyle name="Migliaia 3 3 3 2" xfId="18563" xr:uid="{00000000-0005-0000-0000-000086AB0000}"/>
    <cellStyle name="Migliaia 3 3 3 2 2" xfId="34030" xr:uid="{00000000-0005-0000-0000-000087AB0000}"/>
    <cellStyle name="Migliaia 3 3 3 2 3" xfId="48991" xr:uid="{00000000-0005-0000-0000-000088AB0000}"/>
    <cellStyle name="Migliaia 3 3 3 3" xfId="17430" xr:uid="{00000000-0005-0000-0000-000089AB0000}"/>
    <cellStyle name="Migliaia 3 3 3 3 2" xfId="33546" xr:uid="{00000000-0005-0000-0000-00008AAB0000}"/>
    <cellStyle name="Migliaia 3 3 3 3 3" xfId="48507" xr:uid="{00000000-0005-0000-0000-00008BAB0000}"/>
    <cellStyle name="Migliaia 3 3 4" xfId="10135" xr:uid="{00000000-0005-0000-0000-00008CAB0000}"/>
    <cellStyle name="Migliaia 3 3 4 2" xfId="18562" xr:uid="{00000000-0005-0000-0000-00008DAB0000}"/>
    <cellStyle name="Migliaia 3 3 4 2 2" xfId="34029" xr:uid="{00000000-0005-0000-0000-00008EAB0000}"/>
    <cellStyle name="Migliaia 3 3 4 2 3" xfId="48990" xr:uid="{00000000-0005-0000-0000-00008FAB0000}"/>
    <cellStyle name="Migliaia 3 3 4 3" xfId="26461" xr:uid="{00000000-0005-0000-0000-000090AB0000}"/>
    <cellStyle name="Migliaia 3 3 4 4" xfId="41439" xr:uid="{00000000-0005-0000-0000-000091AB0000}"/>
    <cellStyle name="Migliaia 3 3 5" xfId="17428" xr:uid="{00000000-0005-0000-0000-000092AB0000}"/>
    <cellStyle name="Migliaia 3 3 5 2" xfId="33544" xr:uid="{00000000-0005-0000-0000-000093AB0000}"/>
    <cellStyle name="Migliaia 3 3 5 3" xfId="48505" xr:uid="{00000000-0005-0000-0000-000094AB0000}"/>
    <cellStyle name="Migliaia 3 3 6" xfId="19442" xr:uid="{00000000-0005-0000-0000-000095AB0000}"/>
    <cellStyle name="Migliaia 3 3 7" xfId="34437" xr:uid="{00000000-0005-0000-0000-000096AB0000}"/>
    <cellStyle name="Migliaia 3 3 8" xfId="49377" xr:uid="{00000000-0005-0000-0000-000097AB0000}"/>
    <cellStyle name="Migliaia 3 3 9" xfId="49782" xr:uid="{00000000-0005-0000-0000-000098AB0000}"/>
    <cellStyle name="Migliaia 3 4" xfId="502" xr:uid="{00000000-0005-0000-0000-000099AB0000}"/>
    <cellStyle name="Migliaia 3 4 2" xfId="17432" xr:uid="{00000000-0005-0000-0000-00009AAB0000}"/>
    <cellStyle name="Migliaia 3 4 2 2" xfId="18565" xr:uid="{00000000-0005-0000-0000-00009BAB0000}"/>
    <cellStyle name="Migliaia 3 4 2 2 2" xfId="34032" xr:uid="{00000000-0005-0000-0000-00009CAB0000}"/>
    <cellStyle name="Migliaia 3 4 2 2 3" xfId="48993" xr:uid="{00000000-0005-0000-0000-00009DAB0000}"/>
    <cellStyle name="Migliaia 3 4 2 3" xfId="33548" xr:uid="{00000000-0005-0000-0000-00009EAB0000}"/>
    <cellStyle name="Migliaia 3 4 2 4" xfId="48509" xr:uid="{00000000-0005-0000-0000-00009FAB0000}"/>
    <cellStyle name="Migliaia 3 4 3" xfId="18564" xr:uid="{00000000-0005-0000-0000-0000A0AB0000}"/>
    <cellStyle name="Migliaia 3 4 3 2" xfId="34031" xr:uid="{00000000-0005-0000-0000-0000A1AB0000}"/>
    <cellStyle name="Migliaia 3 4 3 3" xfId="48992" xr:uid="{00000000-0005-0000-0000-0000A2AB0000}"/>
    <cellStyle name="Migliaia 3 4 4" xfId="17431" xr:uid="{00000000-0005-0000-0000-0000A3AB0000}"/>
    <cellStyle name="Migliaia 3 4 4 2" xfId="33547" xr:uid="{00000000-0005-0000-0000-0000A4AB0000}"/>
    <cellStyle name="Migliaia 3 4 4 3" xfId="48508" xr:uid="{00000000-0005-0000-0000-0000A5AB0000}"/>
    <cellStyle name="Migliaia 3 4 5" xfId="51293" xr:uid="{00000000-0005-0000-0000-0000A6AB0000}"/>
    <cellStyle name="Migliaia 3 5" xfId="503" xr:uid="{00000000-0005-0000-0000-0000A7AB0000}"/>
    <cellStyle name="Migliaia 3 5 2" xfId="17433" xr:uid="{00000000-0005-0000-0000-0000A8AB0000}"/>
    <cellStyle name="Migliaia 3 5 2 2" xfId="33549" xr:uid="{00000000-0005-0000-0000-0000A9AB0000}"/>
    <cellStyle name="Migliaia 3 5 2 3" xfId="48510" xr:uid="{00000000-0005-0000-0000-0000AAAB0000}"/>
    <cellStyle name="Migliaia 3 5 3" xfId="51294" xr:uid="{00000000-0005-0000-0000-0000ABAB0000}"/>
    <cellStyle name="Migliaia 3 6" xfId="9788" xr:uid="{00000000-0005-0000-0000-0000ACAB0000}"/>
    <cellStyle name="Migliaia 3 6 2" xfId="51526" xr:uid="{00000000-0005-0000-0000-0000ADAB0000}"/>
    <cellStyle name="Migliaia 3 7" xfId="10133" xr:uid="{00000000-0005-0000-0000-0000AEAB0000}"/>
    <cellStyle name="Migliaia 3 7 2" xfId="26459" xr:uid="{00000000-0005-0000-0000-0000AFAB0000}"/>
    <cellStyle name="Migliaia 3 7 3" xfId="41437" xr:uid="{00000000-0005-0000-0000-0000B0AB0000}"/>
    <cellStyle name="Migliaia 3 8" xfId="17426" xr:uid="{00000000-0005-0000-0000-0000B1AB0000}"/>
    <cellStyle name="Migliaia 3 8 2" xfId="33542" xr:uid="{00000000-0005-0000-0000-0000B2AB0000}"/>
    <cellStyle name="Migliaia 3 8 3" xfId="48503" xr:uid="{00000000-0005-0000-0000-0000B3AB0000}"/>
    <cellStyle name="Migliaia 3 9" xfId="19440" xr:uid="{00000000-0005-0000-0000-0000B4AB0000}"/>
    <cellStyle name="Migliaia 30" xfId="504" xr:uid="{00000000-0005-0000-0000-0000B5AB0000}"/>
    <cellStyle name="Migliaia 30 10" xfId="34439" xr:uid="{00000000-0005-0000-0000-0000B6AB0000}"/>
    <cellStyle name="Migliaia 30 11" xfId="49379" xr:uid="{00000000-0005-0000-0000-0000B7AB0000}"/>
    <cellStyle name="Migliaia 30 12" xfId="49784" xr:uid="{00000000-0005-0000-0000-0000B8AB0000}"/>
    <cellStyle name="Migliaia 30 13" xfId="50190" xr:uid="{00000000-0005-0000-0000-0000B9AB0000}"/>
    <cellStyle name="Migliaia 30 14" xfId="50598" xr:uid="{00000000-0005-0000-0000-0000BAAB0000}"/>
    <cellStyle name="Migliaia 30 15" xfId="51040" xr:uid="{00000000-0005-0000-0000-0000BBAB0000}"/>
    <cellStyle name="Migliaia 30 16" xfId="1722" xr:uid="{00000000-0005-0000-0000-0000BCAB0000}"/>
    <cellStyle name="Migliaia 30 2" xfId="505" xr:uid="{00000000-0005-0000-0000-0000BDAB0000}"/>
    <cellStyle name="Migliaia 30 2 10" xfId="50191" xr:uid="{00000000-0005-0000-0000-0000BEAB0000}"/>
    <cellStyle name="Migliaia 30 2 11" xfId="50599" xr:uid="{00000000-0005-0000-0000-0000BFAB0000}"/>
    <cellStyle name="Migliaia 30 2 12" xfId="51041" xr:uid="{00000000-0005-0000-0000-0000C0AB0000}"/>
    <cellStyle name="Migliaia 30 2 13" xfId="1723" xr:uid="{00000000-0005-0000-0000-0000C1AB0000}"/>
    <cellStyle name="Migliaia 30 2 2" xfId="1999" xr:uid="{00000000-0005-0000-0000-0000C2AB0000}"/>
    <cellStyle name="Migliaia 30 2 2 10" xfId="51370" xr:uid="{00000000-0005-0000-0000-0000C3AB0000}"/>
    <cellStyle name="Migliaia 30 2 2 2" xfId="10344" xr:uid="{00000000-0005-0000-0000-0000C4AB0000}"/>
    <cellStyle name="Migliaia 30 2 2 2 2" xfId="26665" xr:uid="{00000000-0005-0000-0000-0000C5AB0000}"/>
    <cellStyle name="Migliaia 30 2 2 2 3" xfId="41633" xr:uid="{00000000-0005-0000-0000-0000C6AB0000}"/>
    <cellStyle name="Migliaia 30 2 2 3" xfId="18566" xr:uid="{00000000-0005-0000-0000-0000C7AB0000}"/>
    <cellStyle name="Migliaia 30 2 2 3 2" xfId="34033" xr:uid="{00000000-0005-0000-0000-0000C8AB0000}"/>
    <cellStyle name="Migliaia 30 2 2 3 3" xfId="48994" xr:uid="{00000000-0005-0000-0000-0000C9AB0000}"/>
    <cellStyle name="Migliaia 30 2 2 4" xfId="19644" xr:uid="{00000000-0005-0000-0000-0000CAAB0000}"/>
    <cellStyle name="Migliaia 30 2 2 5" xfId="34634" xr:uid="{00000000-0005-0000-0000-0000CBAB0000}"/>
    <cellStyle name="Migliaia 30 2 2 6" xfId="49586" xr:uid="{00000000-0005-0000-0000-0000CCAB0000}"/>
    <cellStyle name="Migliaia 30 2 2 7" xfId="49991" xr:uid="{00000000-0005-0000-0000-0000CDAB0000}"/>
    <cellStyle name="Migliaia 30 2 2 8" xfId="50400" xr:uid="{00000000-0005-0000-0000-0000CEAB0000}"/>
    <cellStyle name="Migliaia 30 2 2 9" xfId="50805" xr:uid="{00000000-0005-0000-0000-0000CFAB0000}"/>
    <cellStyle name="Migliaia 30 2 3" xfId="9793" xr:uid="{00000000-0005-0000-0000-0000D0AB0000}"/>
    <cellStyle name="Migliaia 30 2 4" xfId="10138" xr:uid="{00000000-0005-0000-0000-0000D1AB0000}"/>
    <cellStyle name="Migliaia 30 2 4 2" xfId="26464" xr:uid="{00000000-0005-0000-0000-0000D2AB0000}"/>
    <cellStyle name="Migliaia 30 2 4 3" xfId="41442" xr:uid="{00000000-0005-0000-0000-0000D3AB0000}"/>
    <cellStyle name="Migliaia 30 2 5" xfId="17435" xr:uid="{00000000-0005-0000-0000-0000D4AB0000}"/>
    <cellStyle name="Migliaia 30 2 5 2" xfId="33551" xr:uid="{00000000-0005-0000-0000-0000D5AB0000}"/>
    <cellStyle name="Migliaia 30 2 5 3" xfId="48512" xr:uid="{00000000-0005-0000-0000-0000D6AB0000}"/>
    <cellStyle name="Migliaia 30 2 6" xfId="19445" xr:uid="{00000000-0005-0000-0000-0000D7AB0000}"/>
    <cellStyle name="Migliaia 30 2 7" xfId="34440" xr:uid="{00000000-0005-0000-0000-0000D8AB0000}"/>
    <cellStyle name="Migliaia 30 2 8" xfId="49380" xr:uid="{00000000-0005-0000-0000-0000D9AB0000}"/>
    <cellStyle name="Migliaia 30 2 9" xfId="49785" xr:uid="{00000000-0005-0000-0000-0000DAAB0000}"/>
    <cellStyle name="Migliaia 30 3" xfId="506" xr:uid="{00000000-0005-0000-0000-0000DBAB0000}"/>
    <cellStyle name="Migliaia 30 3 10" xfId="50192" xr:uid="{00000000-0005-0000-0000-0000DCAB0000}"/>
    <cellStyle name="Migliaia 30 3 11" xfId="50600" xr:uid="{00000000-0005-0000-0000-0000DDAB0000}"/>
    <cellStyle name="Migliaia 30 3 12" xfId="51042" xr:uid="{00000000-0005-0000-0000-0000DEAB0000}"/>
    <cellStyle name="Migliaia 30 3 13" xfId="1724" xr:uid="{00000000-0005-0000-0000-0000DFAB0000}"/>
    <cellStyle name="Migliaia 30 3 2" xfId="507" xr:uid="{00000000-0005-0000-0000-0000E0AB0000}"/>
    <cellStyle name="Migliaia 30 3 2 10" xfId="50601" xr:uid="{00000000-0005-0000-0000-0000E1AB0000}"/>
    <cellStyle name="Migliaia 30 3 2 11" xfId="51043" xr:uid="{00000000-0005-0000-0000-0000E2AB0000}"/>
    <cellStyle name="Migliaia 30 3 2 12" xfId="1725" xr:uid="{00000000-0005-0000-0000-0000E3AB0000}"/>
    <cellStyle name="Migliaia 30 3 2 2" xfId="9795" xr:uid="{00000000-0005-0000-0000-0000E4AB0000}"/>
    <cellStyle name="Migliaia 30 3 2 3" xfId="10140" xr:uid="{00000000-0005-0000-0000-0000E5AB0000}"/>
    <cellStyle name="Migliaia 30 3 2 3 2" xfId="26466" xr:uid="{00000000-0005-0000-0000-0000E6AB0000}"/>
    <cellStyle name="Migliaia 30 3 2 3 3" xfId="41444" xr:uid="{00000000-0005-0000-0000-0000E7AB0000}"/>
    <cellStyle name="Migliaia 30 3 2 4" xfId="17437" xr:uid="{00000000-0005-0000-0000-0000E8AB0000}"/>
    <cellStyle name="Migliaia 30 3 2 4 2" xfId="33553" xr:uid="{00000000-0005-0000-0000-0000E9AB0000}"/>
    <cellStyle name="Migliaia 30 3 2 4 3" xfId="48514" xr:uid="{00000000-0005-0000-0000-0000EAAB0000}"/>
    <cellStyle name="Migliaia 30 3 2 5" xfId="19447" xr:uid="{00000000-0005-0000-0000-0000EBAB0000}"/>
    <cellStyle name="Migliaia 30 3 2 6" xfId="34442" xr:uid="{00000000-0005-0000-0000-0000ECAB0000}"/>
    <cellStyle name="Migliaia 30 3 2 7" xfId="49382" xr:uid="{00000000-0005-0000-0000-0000EDAB0000}"/>
    <cellStyle name="Migliaia 30 3 2 8" xfId="49787" xr:uid="{00000000-0005-0000-0000-0000EEAB0000}"/>
    <cellStyle name="Migliaia 30 3 2 9" xfId="50193" xr:uid="{00000000-0005-0000-0000-0000EFAB0000}"/>
    <cellStyle name="Migliaia 30 3 3" xfId="9794" xr:uid="{00000000-0005-0000-0000-0000F0AB0000}"/>
    <cellStyle name="Migliaia 30 3 3 2" xfId="18568" xr:uid="{00000000-0005-0000-0000-0000F1AB0000}"/>
    <cellStyle name="Migliaia 30 3 3 2 2" xfId="34035" xr:uid="{00000000-0005-0000-0000-0000F2AB0000}"/>
    <cellStyle name="Migliaia 30 3 3 2 3" xfId="48996" xr:uid="{00000000-0005-0000-0000-0000F3AB0000}"/>
    <cellStyle name="Migliaia 30 3 3 3" xfId="17438" xr:uid="{00000000-0005-0000-0000-0000F4AB0000}"/>
    <cellStyle name="Migliaia 30 3 3 3 2" xfId="33554" xr:uid="{00000000-0005-0000-0000-0000F5AB0000}"/>
    <cellStyle name="Migliaia 30 3 3 3 3" xfId="48515" xr:uid="{00000000-0005-0000-0000-0000F6AB0000}"/>
    <cellStyle name="Migliaia 30 3 4" xfId="10139" xr:uid="{00000000-0005-0000-0000-0000F7AB0000}"/>
    <cellStyle name="Migliaia 30 3 4 2" xfId="18567" xr:uid="{00000000-0005-0000-0000-0000F8AB0000}"/>
    <cellStyle name="Migliaia 30 3 4 2 2" xfId="34034" xr:uid="{00000000-0005-0000-0000-0000F9AB0000}"/>
    <cellStyle name="Migliaia 30 3 4 2 3" xfId="48995" xr:uid="{00000000-0005-0000-0000-0000FAAB0000}"/>
    <cellStyle name="Migliaia 30 3 4 3" xfId="26465" xr:uid="{00000000-0005-0000-0000-0000FBAB0000}"/>
    <cellStyle name="Migliaia 30 3 4 4" xfId="41443" xr:uid="{00000000-0005-0000-0000-0000FCAB0000}"/>
    <cellStyle name="Migliaia 30 3 5" xfId="17436" xr:uid="{00000000-0005-0000-0000-0000FDAB0000}"/>
    <cellStyle name="Migliaia 30 3 5 2" xfId="33552" xr:uid="{00000000-0005-0000-0000-0000FEAB0000}"/>
    <cellStyle name="Migliaia 30 3 5 3" xfId="48513" xr:uid="{00000000-0005-0000-0000-0000FFAB0000}"/>
    <cellStyle name="Migliaia 30 3 6" xfId="19446" xr:uid="{00000000-0005-0000-0000-000000AC0000}"/>
    <cellStyle name="Migliaia 30 3 7" xfId="34441" xr:uid="{00000000-0005-0000-0000-000001AC0000}"/>
    <cellStyle name="Migliaia 30 3 8" xfId="49381" xr:uid="{00000000-0005-0000-0000-000002AC0000}"/>
    <cellStyle name="Migliaia 30 3 9" xfId="49786" xr:uid="{00000000-0005-0000-0000-000003AC0000}"/>
    <cellStyle name="Migliaia 30 4" xfId="508" xr:uid="{00000000-0005-0000-0000-000004AC0000}"/>
    <cellStyle name="Migliaia 30 4 2" xfId="17440" xr:uid="{00000000-0005-0000-0000-000005AC0000}"/>
    <cellStyle name="Migliaia 30 4 2 2" xfId="18570" xr:uid="{00000000-0005-0000-0000-000006AC0000}"/>
    <cellStyle name="Migliaia 30 4 2 2 2" xfId="34037" xr:uid="{00000000-0005-0000-0000-000007AC0000}"/>
    <cellStyle name="Migliaia 30 4 2 2 3" xfId="48998" xr:uid="{00000000-0005-0000-0000-000008AC0000}"/>
    <cellStyle name="Migliaia 30 4 2 3" xfId="33556" xr:uid="{00000000-0005-0000-0000-000009AC0000}"/>
    <cellStyle name="Migliaia 30 4 2 4" xfId="48517" xr:uid="{00000000-0005-0000-0000-00000AAC0000}"/>
    <cellStyle name="Migliaia 30 4 3" xfId="18569" xr:uid="{00000000-0005-0000-0000-00000BAC0000}"/>
    <cellStyle name="Migliaia 30 4 3 2" xfId="34036" xr:uid="{00000000-0005-0000-0000-00000CAC0000}"/>
    <cellStyle name="Migliaia 30 4 3 3" xfId="48997" xr:uid="{00000000-0005-0000-0000-00000DAC0000}"/>
    <cellStyle name="Migliaia 30 4 4" xfId="17439" xr:uid="{00000000-0005-0000-0000-00000EAC0000}"/>
    <cellStyle name="Migliaia 30 4 4 2" xfId="33555" xr:uid="{00000000-0005-0000-0000-00000FAC0000}"/>
    <cellStyle name="Migliaia 30 4 4 3" xfId="48516" xr:uid="{00000000-0005-0000-0000-000010AC0000}"/>
    <cellStyle name="Migliaia 30 4 5" xfId="51525" xr:uid="{00000000-0005-0000-0000-000011AC0000}"/>
    <cellStyle name="Migliaia 30 5" xfId="509" xr:uid="{00000000-0005-0000-0000-000012AC0000}"/>
    <cellStyle name="Migliaia 30 5 2" xfId="17441" xr:uid="{00000000-0005-0000-0000-000013AC0000}"/>
    <cellStyle name="Migliaia 30 5 2 2" xfId="33557" xr:uid="{00000000-0005-0000-0000-000014AC0000}"/>
    <cellStyle name="Migliaia 30 5 2 3" xfId="48518" xr:uid="{00000000-0005-0000-0000-000015AC0000}"/>
    <cellStyle name="Migliaia 30 5 3" xfId="51491" xr:uid="{00000000-0005-0000-0000-000016AC0000}"/>
    <cellStyle name="Migliaia 30 6" xfId="9792" xr:uid="{00000000-0005-0000-0000-000017AC0000}"/>
    <cellStyle name="Migliaia 30 6 2" xfId="51225" xr:uid="{00000000-0005-0000-0000-000018AC0000}"/>
    <cellStyle name="Migliaia 30 7" xfId="10137" xr:uid="{00000000-0005-0000-0000-000019AC0000}"/>
    <cellStyle name="Migliaia 30 7 2" xfId="26463" xr:uid="{00000000-0005-0000-0000-00001AAC0000}"/>
    <cellStyle name="Migliaia 30 7 3" xfId="41441" xr:uid="{00000000-0005-0000-0000-00001BAC0000}"/>
    <cellStyle name="Migliaia 30 8" xfId="17434" xr:uid="{00000000-0005-0000-0000-00001CAC0000}"/>
    <cellStyle name="Migliaia 30 8 2" xfId="33550" xr:uid="{00000000-0005-0000-0000-00001DAC0000}"/>
    <cellStyle name="Migliaia 30 8 3" xfId="48511" xr:uid="{00000000-0005-0000-0000-00001EAC0000}"/>
    <cellStyle name="Migliaia 30 9" xfId="19444" xr:uid="{00000000-0005-0000-0000-00001FAC0000}"/>
    <cellStyle name="Migliaia 31" xfId="510" xr:uid="{00000000-0005-0000-0000-000020AC0000}"/>
    <cellStyle name="Migliaia 31 10" xfId="34443" xr:uid="{00000000-0005-0000-0000-000021AC0000}"/>
    <cellStyle name="Migliaia 31 11" xfId="49383" xr:uid="{00000000-0005-0000-0000-000022AC0000}"/>
    <cellStyle name="Migliaia 31 12" xfId="49788" xr:uid="{00000000-0005-0000-0000-000023AC0000}"/>
    <cellStyle name="Migliaia 31 13" xfId="50194" xr:uid="{00000000-0005-0000-0000-000024AC0000}"/>
    <cellStyle name="Migliaia 31 14" xfId="50602" xr:uid="{00000000-0005-0000-0000-000025AC0000}"/>
    <cellStyle name="Migliaia 31 15" xfId="51044" xr:uid="{00000000-0005-0000-0000-000026AC0000}"/>
    <cellStyle name="Migliaia 31 16" xfId="1726" xr:uid="{00000000-0005-0000-0000-000027AC0000}"/>
    <cellStyle name="Migliaia 31 2" xfId="511" xr:uid="{00000000-0005-0000-0000-000028AC0000}"/>
    <cellStyle name="Migliaia 31 2 10" xfId="50195" xr:uid="{00000000-0005-0000-0000-000029AC0000}"/>
    <cellStyle name="Migliaia 31 2 11" xfId="50603" xr:uid="{00000000-0005-0000-0000-00002AAC0000}"/>
    <cellStyle name="Migliaia 31 2 12" xfId="51045" xr:uid="{00000000-0005-0000-0000-00002BAC0000}"/>
    <cellStyle name="Migliaia 31 2 13" xfId="1727" xr:uid="{00000000-0005-0000-0000-00002CAC0000}"/>
    <cellStyle name="Migliaia 31 2 2" xfId="2000" xr:uid="{00000000-0005-0000-0000-00002DAC0000}"/>
    <cellStyle name="Migliaia 31 2 2 10" xfId="51371" xr:uid="{00000000-0005-0000-0000-00002EAC0000}"/>
    <cellStyle name="Migliaia 31 2 2 2" xfId="10345" xr:uid="{00000000-0005-0000-0000-00002FAC0000}"/>
    <cellStyle name="Migliaia 31 2 2 2 2" xfId="26666" xr:uid="{00000000-0005-0000-0000-000030AC0000}"/>
    <cellStyle name="Migliaia 31 2 2 2 3" xfId="41634" xr:uid="{00000000-0005-0000-0000-000031AC0000}"/>
    <cellStyle name="Migliaia 31 2 2 3" xfId="18571" xr:uid="{00000000-0005-0000-0000-000032AC0000}"/>
    <cellStyle name="Migliaia 31 2 2 3 2" xfId="34038" xr:uid="{00000000-0005-0000-0000-000033AC0000}"/>
    <cellStyle name="Migliaia 31 2 2 3 3" xfId="48999" xr:uid="{00000000-0005-0000-0000-000034AC0000}"/>
    <cellStyle name="Migliaia 31 2 2 4" xfId="19645" xr:uid="{00000000-0005-0000-0000-000035AC0000}"/>
    <cellStyle name="Migliaia 31 2 2 5" xfId="34635" xr:uid="{00000000-0005-0000-0000-000036AC0000}"/>
    <cellStyle name="Migliaia 31 2 2 6" xfId="49587" xr:uid="{00000000-0005-0000-0000-000037AC0000}"/>
    <cellStyle name="Migliaia 31 2 2 7" xfId="49992" xr:uid="{00000000-0005-0000-0000-000038AC0000}"/>
    <cellStyle name="Migliaia 31 2 2 8" xfId="50401" xr:uid="{00000000-0005-0000-0000-000039AC0000}"/>
    <cellStyle name="Migliaia 31 2 2 9" xfId="50806" xr:uid="{00000000-0005-0000-0000-00003AAC0000}"/>
    <cellStyle name="Migliaia 31 2 3" xfId="9797" xr:uid="{00000000-0005-0000-0000-00003BAC0000}"/>
    <cellStyle name="Migliaia 31 2 4" xfId="10142" xr:uid="{00000000-0005-0000-0000-00003CAC0000}"/>
    <cellStyle name="Migliaia 31 2 4 2" xfId="26468" xr:uid="{00000000-0005-0000-0000-00003DAC0000}"/>
    <cellStyle name="Migliaia 31 2 4 3" xfId="41446" xr:uid="{00000000-0005-0000-0000-00003EAC0000}"/>
    <cellStyle name="Migliaia 31 2 5" xfId="17443" xr:uid="{00000000-0005-0000-0000-00003FAC0000}"/>
    <cellStyle name="Migliaia 31 2 5 2" xfId="33559" xr:uid="{00000000-0005-0000-0000-000040AC0000}"/>
    <cellStyle name="Migliaia 31 2 5 3" xfId="48520" xr:uid="{00000000-0005-0000-0000-000041AC0000}"/>
    <cellStyle name="Migliaia 31 2 6" xfId="19449" xr:uid="{00000000-0005-0000-0000-000042AC0000}"/>
    <cellStyle name="Migliaia 31 2 7" xfId="34444" xr:uid="{00000000-0005-0000-0000-000043AC0000}"/>
    <cellStyle name="Migliaia 31 2 8" xfId="49384" xr:uid="{00000000-0005-0000-0000-000044AC0000}"/>
    <cellStyle name="Migliaia 31 2 9" xfId="49789" xr:uid="{00000000-0005-0000-0000-000045AC0000}"/>
    <cellStyle name="Migliaia 31 3" xfId="512" xr:uid="{00000000-0005-0000-0000-000046AC0000}"/>
    <cellStyle name="Migliaia 31 3 10" xfId="50196" xr:uid="{00000000-0005-0000-0000-000047AC0000}"/>
    <cellStyle name="Migliaia 31 3 11" xfId="50604" xr:uid="{00000000-0005-0000-0000-000048AC0000}"/>
    <cellStyle name="Migliaia 31 3 12" xfId="51046" xr:uid="{00000000-0005-0000-0000-000049AC0000}"/>
    <cellStyle name="Migliaia 31 3 13" xfId="1728" xr:uid="{00000000-0005-0000-0000-00004AAC0000}"/>
    <cellStyle name="Migliaia 31 3 2" xfId="513" xr:uid="{00000000-0005-0000-0000-00004BAC0000}"/>
    <cellStyle name="Migliaia 31 3 2 10" xfId="50605" xr:uid="{00000000-0005-0000-0000-00004CAC0000}"/>
    <cellStyle name="Migliaia 31 3 2 11" xfId="51047" xr:uid="{00000000-0005-0000-0000-00004DAC0000}"/>
    <cellStyle name="Migliaia 31 3 2 12" xfId="1729" xr:uid="{00000000-0005-0000-0000-00004EAC0000}"/>
    <cellStyle name="Migliaia 31 3 2 2" xfId="9799" xr:uid="{00000000-0005-0000-0000-00004FAC0000}"/>
    <cellStyle name="Migliaia 31 3 2 3" xfId="10144" xr:uid="{00000000-0005-0000-0000-000050AC0000}"/>
    <cellStyle name="Migliaia 31 3 2 3 2" xfId="26470" xr:uid="{00000000-0005-0000-0000-000051AC0000}"/>
    <cellStyle name="Migliaia 31 3 2 3 3" xfId="41448" xr:uid="{00000000-0005-0000-0000-000052AC0000}"/>
    <cellStyle name="Migliaia 31 3 2 4" xfId="17445" xr:uid="{00000000-0005-0000-0000-000053AC0000}"/>
    <cellStyle name="Migliaia 31 3 2 4 2" xfId="33561" xr:uid="{00000000-0005-0000-0000-000054AC0000}"/>
    <cellStyle name="Migliaia 31 3 2 4 3" xfId="48522" xr:uid="{00000000-0005-0000-0000-000055AC0000}"/>
    <cellStyle name="Migliaia 31 3 2 5" xfId="19451" xr:uid="{00000000-0005-0000-0000-000056AC0000}"/>
    <cellStyle name="Migliaia 31 3 2 6" xfId="34446" xr:uid="{00000000-0005-0000-0000-000057AC0000}"/>
    <cellStyle name="Migliaia 31 3 2 7" xfId="49386" xr:uid="{00000000-0005-0000-0000-000058AC0000}"/>
    <cellStyle name="Migliaia 31 3 2 8" xfId="49791" xr:uid="{00000000-0005-0000-0000-000059AC0000}"/>
    <cellStyle name="Migliaia 31 3 2 9" xfId="50197" xr:uid="{00000000-0005-0000-0000-00005AAC0000}"/>
    <cellStyle name="Migliaia 31 3 3" xfId="9798" xr:uid="{00000000-0005-0000-0000-00005BAC0000}"/>
    <cellStyle name="Migliaia 31 3 3 2" xfId="18573" xr:uid="{00000000-0005-0000-0000-00005CAC0000}"/>
    <cellStyle name="Migliaia 31 3 3 2 2" xfId="34040" xr:uid="{00000000-0005-0000-0000-00005DAC0000}"/>
    <cellStyle name="Migliaia 31 3 3 2 3" xfId="49001" xr:uid="{00000000-0005-0000-0000-00005EAC0000}"/>
    <cellStyle name="Migliaia 31 3 3 3" xfId="17446" xr:uid="{00000000-0005-0000-0000-00005FAC0000}"/>
    <cellStyle name="Migliaia 31 3 3 3 2" xfId="33562" xr:uid="{00000000-0005-0000-0000-000060AC0000}"/>
    <cellStyle name="Migliaia 31 3 3 3 3" xfId="48523" xr:uid="{00000000-0005-0000-0000-000061AC0000}"/>
    <cellStyle name="Migliaia 31 3 4" xfId="10143" xr:uid="{00000000-0005-0000-0000-000062AC0000}"/>
    <cellStyle name="Migliaia 31 3 4 2" xfId="18572" xr:uid="{00000000-0005-0000-0000-000063AC0000}"/>
    <cellStyle name="Migliaia 31 3 4 2 2" xfId="34039" xr:uid="{00000000-0005-0000-0000-000064AC0000}"/>
    <cellStyle name="Migliaia 31 3 4 2 3" xfId="49000" xr:uid="{00000000-0005-0000-0000-000065AC0000}"/>
    <cellStyle name="Migliaia 31 3 4 3" xfId="26469" xr:uid="{00000000-0005-0000-0000-000066AC0000}"/>
    <cellStyle name="Migliaia 31 3 4 4" xfId="41447" xr:uid="{00000000-0005-0000-0000-000067AC0000}"/>
    <cellStyle name="Migliaia 31 3 5" xfId="17444" xr:uid="{00000000-0005-0000-0000-000068AC0000}"/>
    <cellStyle name="Migliaia 31 3 5 2" xfId="33560" xr:uid="{00000000-0005-0000-0000-000069AC0000}"/>
    <cellStyle name="Migliaia 31 3 5 3" xfId="48521" xr:uid="{00000000-0005-0000-0000-00006AAC0000}"/>
    <cellStyle name="Migliaia 31 3 6" xfId="19450" xr:uid="{00000000-0005-0000-0000-00006BAC0000}"/>
    <cellStyle name="Migliaia 31 3 7" xfId="34445" xr:uid="{00000000-0005-0000-0000-00006CAC0000}"/>
    <cellStyle name="Migliaia 31 3 8" xfId="49385" xr:uid="{00000000-0005-0000-0000-00006DAC0000}"/>
    <cellStyle name="Migliaia 31 3 9" xfId="49790" xr:uid="{00000000-0005-0000-0000-00006EAC0000}"/>
    <cellStyle name="Migliaia 31 4" xfId="514" xr:uid="{00000000-0005-0000-0000-00006FAC0000}"/>
    <cellStyle name="Migliaia 31 4 2" xfId="17448" xr:uid="{00000000-0005-0000-0000-000070AC0000}"/>
    <cellStyle name="Migliaia 31 4 2 2" xfId="18575" xr:uid="{00000000-0005-0000-0000-000071AC0000}"/>
    <cellStyle name="Migliaia 31 4 2 2 2" xfId="34042" xr:uid="{00000000-0005-0000-0000-000072AC0000}"/>
    <cellStyle name="Migliaia 31 4 2 2 3" xfId="49003" xr:uid="{00000000-0005-0000-0000-000073AC0000}"/>
    <cellStyle name="Migliaia 31 4 2 3" xfId="33564" xr:uid="{00000000-0005-0000-0000-000074AC0000}"/>
    <cellStyle name="Migliaia 31 4 2 4" xfId="48525" xr:uid="{00000000-0005-0000-0000-000075AC0000}"/>
    <cellStyle name="Migliaia 31 4 3" xfId="18574" xr:uid="{00000000-0005-0000-0000-000076AC0000}"/>
    <cellStyle name="Migliaia 31 4 3 2" xfId="34041" xr:uid="{00000000-0005-0000-0000-000077AC0000}"/>
    <cellStyle name="Migliaia 31 4 3 3" xfId="49002" xr:uid="{00000000-0005-0000-0000-000078AC0000}"/>
    <cellStyle name="Migliaia 31 4 4" xfId="17447" xr:uid="{00000000-0005-0000-0000-000079AC0000}"/>
    <cellStyle name="Migliaia 31 4 4 2" xfId="33563" xr:uid="{00000000-0005-0000-0000-00007AAC0000}"/>
    <cellStyle name="Migliaia 31 4 4 3" xfId="48524" xr:uid="{00000000-0005-0000-0000-00007BAC0000}"/>
    <cellStyle name="Migliaia 31 4 5" xfId="51292" xr:uid="{00000000-0005-0000-0000-00007CAC0000}"/>
    <cellStyle name="Migliaia 31 5" xfId="515" xr:uid="{00000000-0005-0000-0000-00007DAC0000}"/>
    <cellStyle name="Migliaia 31 5 2" xfId="17449" xr:uid="{00000000-0005-0000-0000-00007EAC0000}"/>
    <cellStyle name="Migliaia 31 5 2 2" xfId="33565" xr:uid="{00000000-0005-0000-0000-00007FAC0000}"/>
    <cellStyle name="Migliaia 31 5 2 3" xfId="48526" xr:uid="{00000000-0005-0000-0000-000080AC0000}"/>
    <cellStyle name="Migliaia 31 5 3" xfId="51442" xr:uid="{00000000-0005-0000-0000-000081AC0000}"/>
    <cellStyle name="Migliaia 31 6" xfId="9796" xr:uid="{00000000-0005-0000-0000-000082AC0000}"/>
    <cellStyle name="Migliaia 31 6 2" xfId="51291" xr:uid="{00000000-0005-0000-0000-000083AC0000}"/>
    <cellStyle name="Migliaia 31 7" xfId="10141" xr:uid="{00000000-0005-0000-0000-000084AC0000}"/>
    <cellStyle name="Migliaia 31 7 2" xfId="26467" xr:uid="{00000000-0005-0000-0000-000085AC0000}"/>
    <cellStyle name="Migliaia 31 7 3" xfId="41445" xr:uid="{00000000-0005-0000-0000-000086AC0000}"/>
    <cellStyle name="Migliaia 31 8" xfId="17442" xr:uid="{00000000-0005-0000-0000-000087AC0000}"/>
    <cellStyle name="Migliaia 31 8 2" xfId="33558" xr:uid="{00000000-0005-0000-0000-000088AC0000}"/>
    <cellStyle name="Migliaia 31 8 3" xfId="48519" xr:uid="{00000000-0005-0000-0000-000089AC0000}"/>
    <cellStyle name="Migliaia 31 9" xfId="19448" xr:uid="{00000000-0005-0000-0000-00008AAC0000}"/>
    <cellStyle name="Migliaia 32" xfId="516" xr:uid="{00000000-0005-0000-0000-00008BAC0000}"/>
    <cellStyle name="Migliaia 32 10" xfId="34447" xr:uid="{00000000-0005-0000-0000-00008CAC0000}"/>
    <cellStyle name="Migliaia 32 11" xfId="49387" xr:uid="{00000000-0005-0000-0000-00008DAC0000}"/>
    <cellStyle name="Migliaia 32 12" xfId="49792" xr:uid="{00000000-0005-0000-0000-00008EAC0000}"/>
    <cellStyle name="Migliaia 32 13" xfId="50198" xr:uid="{00000000-0005-0000-0000-00008FAC0000}"/>
    <cellStyle name="Migliaia 32 14" xfId="50606" xr:uid="{00000000-0005-0000-0000-000090AC0000}"/>
    <cellStyle name="Migliaia 32 15" xfId="51048" xr:uid="{00000000-0005-0000-0000-000091AC0000}"/>
    <cellStyle name="Migliaia 32 16" xfId="1730" xr:uid="{00000000-0005-0000-0000-000092AC0000}"/>
    <cellStyle name="Migliaia 32 2" xfId="517" xr:uid="{00000000-0005-0000-0000-000093AC0000}"/>
    <cellStyle name="Migliaia 32 2 10" xfId="50199" xr:uid="{00000000-0005-0000-0000-000094AC0000}"/>
    <cellStyle name="Migliaia 32 2 11" xfId="50607" xr:uid="{00000000-0005-0000-0000-000095AC0000}"/>
    <cellStyle name="Migliaia 32 2 12" xfId="51049" xr:uid="{00000000-0005-0000-0000-000096AC0000}"/>
    <cellStyle name="Migliaia 32 2 13" xfId="1731" xr:uid="{00000000-0005-0000-0000-000097AC0000}"/>
    <cellStyle name="Migliaia 32 2 2" xfId="2001" xr:uid="{00000000-0005-0000-0000-000098AC0000}"/>
    <cellStyle name="Migliaia 32 2 2 10" xfId="51372" xr:uid="{00000000-0005-0000-0000-000099AC0000}"/>
    <cellStyle name="Migliaia 32 2 2 2" xfId="10346" xr:uid="{00000000-0005-0000-0000-00009AAC0000}"/>
    <cellStyle name="Migliaia 32 2 2 2 2" xfId="26667" xr:uid="{00000000-0005-0000-0000-00009BAC0000}"/>
    <cellStyle name="Migliaia 32 2 2 2 3" xfId="41635" xr:uid="{00000000-0005-0000-0000-00009CAC0000}"/>
    <cellStyle name="Migliaia 32 2 2 3" xfId="18576" xr:uid="{00000000-0005-0000-0000-00009DAC0000}"/>
    <cellStyle name="Migliaia 32 2 2 3 2" xfId="34043" xr:uid="{00000000-0005-0000-0000-00009EAC0000}"/>
    <cellStyle name="Migliaia 32 2 2 3 3" xfId="49004" xr:uid="{00000000-0005-0000-0000-00009FAC0000}"/>
    <cellStyle name="Migliaia 32 2 2 4" xfId="19646" xr:uid="{00000000-0005-0000-0000-0000A0AC0000}"/>
    <cellStyle name="Migliaia 32 2 2 5" xfId="34636" xr:uid="{00000000-0005-0000-0000-0000A1AC0000}"/>
    <cellStyle name="Migliaia 32 2 2 6" xfId="49588" xr:uid="{00000000-0005-0000-0000-0000A2AC0000}"/>
    <cellStyle name="Migliaia 32 2 2 7" xfId="49993" xr:uid="{00000000-0005-0000-0000-0000A3AC0000}"/>
    <cellStyle name="Migliaia 32 2 2 8" xfId="50402" xr:uid="{00000000-0005-0000-0000-0000A4AC0000}"/>
    <cellStyle name="Migliaia 32 2 2 9" xfId="50807" xr:uid="{00000000-0005-0000-0000-0000A5AC0000}"/>
    <cellStyle name="Migliaia 32 2 3" xfId="9801" xr:uid="{00000000-0005-0000-0000-0000A6AC0000}"/>
    <cellStyle name="Migliaia 32 2 4" xfId="10146" xr:uid="{00000000-0005-0000-0000-0000A7AC0000}"/>
    <cellStyle name="Migliaia 32 2 4 2" xfId="26472" xr:uid="{00000000-0005-0000-0000-0000A8AC0000}"/>
    <cellStyle name="Migliaia 32 2 4 3" xfId="41450" xr:uid="{00000000-0005-0000-0000-0000A9AC0000}"/>
    <cellStyle name="Migliaia 32 2 5" xfId="17451" xr:uid="{00000000-0005-0000-0000-0000AAAC0000}"/>
    <cellStyle name="Migliaia 32 2 5 2" xfId="33567" xr:uid="{00000000-0005-0000-0000-0000ABAC0000}"/>
    <cellStyle name="Migliaia 32 2 5 3" xfId="48528" xr:uid="{00000000-0005-0000-0000-0000ACAC0000}"/>
    <cellStyle name="Migliaia 32 2 6" xfId="19453" xr:uid="{00000000-0005-0000-0000-0000ADAC0000}"/>
    <cellStyle name="Migliaia 32 2 7" xfId="34448" xr:uid="{00000000-0005-0000-0000-0000AEAC0000}"/>
    <cellStyle name="Migliaia 32 2 8" xfId="49388" xr:uid="{00000000-0005-0000-0000-0000AFAC0000}"/>
    <cellStyle name="Migliaia 32 2 9" xfId="49793" xr:uid="{00000000-0005-0000-0000-0000B0AC0000}"/>
    <cellStyle name="Migliaia 32 3" xfId="518" xr:uid="{00000000-0005-0000-0000-0000B1AC0000}"/>
    <cellStyle name="Migliaia 32 3 10" xfId="50200" xr:uid="{00000000-0005-0000-0000-0000B2AC0000}"/>
    <cellStyle name="Migliaia 32 3 11" xfId="50608" xr:uid="{00000000-0005-0000-0000-0000B3AC0000}"/>
    <cellStyle name="Migliaia 32 3 12" xfId="51050" xr:uid="{00000000-0005-0000-0000-0000B4AC0000}"/>
    <cellStyle name="Migliaia 32 3 13" xfId="1732" xr:uid="{00000000-0005-0000-0000-0000B5AC0000}"/>
    <cellStyle name="Migliaia 32 3 2" xfId="519" xr:uid="{00000000-0005-0000-0000-0000B6AC0000}"/>
    <cellStyle name="Migliaia 32 3 2 10" xfId="50609" xr:uid="{00000000-0005-0000-0000-0000B7AC0000}"/>
    <cellStyle name="Migliaia 32 3 2 11" xfId="51051" xr:uid="{00000000-0005-0000-0000-0000B8AC0000}"/>
    <cellStyle name="Migliaia 32 3 2 12" xfId="1733" xr:uid="{00000000-0005-0000-0000-0000B9AC0000}"/>
    <cellStyle name="Migliaia 32 3 2 2" xfId="9803" xr:uid="{00000000-0005-0000-0000-0000BAAC0000}"/>
    <cellStyle name="Migliaia 32 3 2 3" xfId="10148" xr:uid="{00000000-0005-0000-0000-0000BBAC0000}"/>
    <cellStyle name="Migliaia 32 3 2 3 2" xfId="26474" xr:uid="{00000000-0005-0000-0000-0000BCAC0000}"/>
    <cellStyle name="Migliaia 32 3 2 3 3" xfId="41452" xr:uid="{00000000-0005-0000-0000-0000BDAC0000}"/>
    <cellStyle name="Migliaia 32 3 2 4" xfId="17453" xr:uid="{00000000-0005-0000-0000-0000BEAC0000}"/>
    <cellStyle name="Migliaia 32 3 2 4 2" xfId="33569" xr:uid="{00000000-0005-0000-0000-0000BFAC0000}"/>
    <cellStyle name="Migliaia 32 3 2 4 3" xfId="48530" xr:uid="{00000000-0005-0000-0000-0000C0AC0000}"/>
    <cellStyle name="Migliaia 32 3 2 5" xfId="19455" xr:uid="{00000000-0005-0000-0000-0000C1AC0000}"/>
    <cellStyle name="Migliaia 32 3 2 6" xfId="34450" xr:uid="{00000000-0005-0000-0000-0000C2AC0000}"/>
    <cellStyle name="Migliaia 32 3 2 7" xfId="49390" xr:uid="{00000000-0005-0000-0000-0000C3AC0000}"/>
    <cellStyle name="Migliaia 32 3 2 8" xfId="49795" xr:uid="{00000000-0005-0000-0000-0000C4AC0000}"/>
    <cellStyle name="Migliaia 32 3 2 9" xfId="50201" xr:uid="{00000000-0005-0000-0000-0000C5AC0000}"/>
    <cellStyle name="Migliaia 32 3 3" xfId="9802" xr:uid="{00000000-0005-0000-0000-0000C6AC0000}"/>
    <cellStyle name="Migliaia 32 3 3 2" xfId="18578" xr:uid="{00000000-0005-0000-0000-0000C7AC0000}"/>
    <cellStyle name="Migliaia 32 3 3 2 2" xfId="34045" xr:uid="{00000000-0005-0000-0000-0000C8AC0000}"/>
    <cellStyle name="Migliaia 32 3 3 2 3" xfId="49006" xr:uid="{00000000-0005-0000-0000-0000C9AC0000}"/>
    <cellStyle name="Migliaia 32 3 3 3" xfId="17454" xr:uid="{00000000-0005-0000-0000-0000CAAC0000}"/>
    <cellStyle name="Migliaia 32 3 3 3 2" xfId="33570" xr:uid="{00000000-0005-0000-0000-0000CBAC0000}"/>
    <cellStyle name="Migliaia 32 3 3 3 3" xfId="48531" xr:uid="{00000000-0005-0000-0000-0000CCAC0000}"/>
    <cellStyle name="Migliaia 32 3 4" xfId="10147" xr:uid="{00000000-0005-0000-0000-0000CDAC0000}"/>
    <cellStyle name="Migliaia 32 3 4 2" xfId="18577" xr:uid="{00000000-0005-0000-0000-0000CEAC0000}"/>
    <cellStyle name="Migliaia 32 3 4 2 2" xfId="34044" xr:uid="{00000000-0005-0000-0000-0000CFAC0000}"/>
    <cellStyle name="Migliaia 32 3 4 2 3" xfId="49005" xr:uid="{00000000-0005-0000-0000-0000D0AC0000}"/>
    <cellStyle name="Migliaia 32 3 4 3" xfId="26473" xr:uid="{00000000-0005-0000-0000-0000D1AC0000}"/>
    <cellStyle name="Migliaia 32 3 4 4" xfId="41451" xr:uid="{00000000-0005-0000-0000-0000D2AC0000}"/>
    <cellStyle name="Migliaia 32 3 5" xfId="17452" xr:uid="{00000000-0005-0000-0000-0000D3AC0000}"/>
    <cellStyle name="Migliaia 32 3 5 2" xfId="33568" xr:uid="{00000000-0005-0000-0000-0000D4AC0000}"/>
    <cellStyle name="Migliaia 32 3 5 3" xfId="48529" xr:uid="{00000000-0005-0000-0000-0000D5AC0000}"/>
    <cellStyle name="Migliaia 32 3 6" xfId="19454" xr:uid="{00000000-0005-0000-0000-0000D6AC0000}"/>
    <cellStyle name="Migliaia 32 3 7" xfId="34449" xr:uid="{00000000-0005-0000-0000-0000D7AC0000}"/>
    <cellStyle name="Migliaia 32 3 8" xfId="49389" xr:uid="{00000000-0005-0000-0000-0000D8AC0000}"/>
    <cellStyle name="Migliaia 32 3 9" xfId="49794" xr:uid="{00000000-0005-0000-0000-0000D9AC0000}"/>
    <cellStyle name="Migliaia 32 4" xfId="520" xr:uid="{00000000-0005-0000-0000-0000DAAC0000}"/>
    <cellStyle name="Migliaia 32 4 2" xfId="17456" xr:uid="{00000000-0005-0000-0000-0000DBAC0000}"/>
    <cellStyle name="Migliaia 32 4 2 2" xfId="18580" xr:uid="{00000000-0005-0000-0000-0000DCAC0000}"/>
    <cellStyle name="Migliaia 32 4 2 2 2" xfId="34047" xr:uid="{00000000-0005-0000-0000-0000DDAC0000}"/>
    <cellStyle name="Migliaia 32 4 2 2 3" xfId="49008" xr:uid="{00000000-0005-0000-0000-0000DEAC0000}"/>
    <cellStyle name="Migliaia 32 4 2 3" xfId="33572" xr:uid="{00000000-0005-0000-0000-0000DFAC0000}"/>
    <cellStyle name="Migliaia 32 4 2 4" xfId="48533" xr:uid="{00000000-0005-0000-0000-0000E0AC0000}"/>
    <cellStyle name="Migliaia 32 4 3" xfId="18579" xr:uid="{00000000-0005-0000-0000-0000E1AC0000}"/>
    <cellStyle name="Migliaia 32 4 3 2" xfId="34046" xr:uid="{00000000-0005-0000-0000-0000E2AC0000}"/>
    <cellStyle name="Migliaia 32 4 3 3" xfId="49007" xr:uid="{00000000-0005-0000-0000-0000E3AC0000}"/>
    <cellStyle name="Migliaia 32 4 4" xfId="17455" xr:uid="{00000000-0005-0000-0000-0000E4AC0000}"/>
    <cellStyle name="Migliaia 32 4 4 2" xfId="33571" xr:uid="{00000000-0005-0000-0000-0000E5AC0000}"/>
    <cellStyle name="Migliaia 32 4 4 3" xfId="48532" xr:uid="{00000000-0005-0000-0000-0000E6AC0000}"/>
    <cellStyle name="Migliaia 32 4 5" xfId="51527" xr:uid="{00000000-0005-0000-0000-0000E7AC0000}"/>
    <cellStyle name="Migliaia 32 5" xfId="521" xr:uid="{00000000-0005-0000-0000-0000E8AC0000}"/>
    <cellStyle name="Migliaia 32 5 2" xfId="17457" xr:uid="{00000000-0005-0000-0000-0000E9AC0000}"/>
    <cellStyle name="Migliaia 32 5 2 2" xfId="33573" xr:uid="{00000000-0005-0000-0000-0000EAAC0000}"/>
    <cellStyle name="Migliaia 32 5 2 3" xfId="48534" xr:uid="{00000000-0005-0000-0000-0000EBAC0000}"/>
    <cellStyle name="Migliaia 32 5 3" xfId="51290" xr:uid="{00000000-0005-0000-0000-0000ECAC0000}"/>
    <cellStyle name="Migliaia 32 6" xfId="9800" xr:uid="{00000000-0005-0000-0000-0000EDAC0000}"/>
    <cellStyle name="Migliaia 32 6 2" xfId="51224" xr:uid="{00000000-0005-0000-0000-0000EEAC0000}"/>
    <cellStyle name="Migliaia 32 7" xfId="10145" xr:uid="{00000000-0005-0000-0000-0000EFAC0000}"/>
    <cellStyle name="Migliaia 32 7 2" xfId="26471" xr:uid="{00000000-0005-0000-0000-0000F0AC0000}"/>
    <cellStyle name="Migliaia 32 7 3" xfId="41449" xr:uid="{00000000-0005-0000-0000-0000F1AC0000}"/>
    <cellStyle name="Migliaia 32 8" xfId="17450" xr:uid="{00000000-0005-0000-0000-0000F2AC0000}"/>
    <cellStyle name="Migliaia 32 8 2" xfId="33566" xr:uid="{00000000-0005-0000-0000-0000F3AC0000}"/>
    <cellStyle name="Migliaia 32 8 3" xfId="48527" xr:uid="{00000000-0005-0000-0000-0000F4AC0000}"/>
    <cellStyle name="Migliaia 32 9" xfId="19452" xr:uid="{00000000-0005-0000-0000-0000F5AC0000}"/>
    <cellStyle name="Migliaia 33" xfId="522" xr:uid="{00000000-0005-0000-0000-0000F6AC0000}"/>
    <cellStyle name="Migliaia 33 10" xfId="34451" xr:uid="{00000000-0005-0000-0000-0000F7AC0000}"/>
    <cellStyle name="Migliaia 33 11" xfId="49391" xr:uid="{00000000-0005-0000-0000-0000F8AC0000}"/>
    <cellStyle name="Migliaia 33 12" xfId="49796" xr:uid="{00000000-0005-0000-0000-0000F9AC0000}"/>
    <cellStyle name="Migliaia 33 13" xfId="50202" xr:uid="{00000000-0005-0000-0000-0000FAAC0000}"/>
    <cellStyle name="Migliaia 33 14" xfId="50610" xr:uid="{00000000-0005-0000-0000-0000FBAC0000}"/>
    <cellStyle name="Migliaia 33 15" xfId="51052" xr:uid="{00000000-0005-0000-0000-0000FCAC0000}"/>
    <cellStyle name="Migliaia 33 16" xfId="1734" xr:uid="{00000000-0005-0000-0000-0000FDAC0000}"/>
    <cellStyle name="Migliaia 33 2" xfId="523" xr:uid="{00000000-0005-0000-0000-0000FEAC0000}"/>
    <cellStyle name="Migliaia 33 2 10" xfId="50203" xr:uid="{00000000-0005-0000-0000-0000FFAC0000}"/>
    <cellStyle name="Migliaia 33 2 11" xfId="50611" xr:uid="{00000000-0005-0000-0000-000000AD0000}"/>
    <cellStyle name="Migliaia 33 2 12" xfId="51053" xr:uid="{00000000-0005-0000-0000-000001AD0000}"/>
    <cellStyle name="Migliaia 33 2 13" xfId="1735" xr:uid="{00000000-0005-0000-0000-000002AD0000}"/>
    <cellStyle name="Migliaia 33 2 2" xfId="2002" xr:uid="{00000000-0005-0000-0000-000003AD0000}"/>
    <cellStyle name="Migliaia 33 2 2 10" xfId="51373" xr:uid="{00000000-0005-0000-0000-000004AD0000}"/>
    <cellStyle name="Migliaia 33 2 2 2" xfId="10347" xr:uid="{00000000-0005-0000-0000-000005AD0000}"/>
    <cellStyle name="Migliaia 33 2 2 2 2" xfId="26668" xr:uid="{00000000-0005-0000-0000-000006AD0000}"/>
    <cellStyle name="Migliaia 33 2 2 2 3" xfId="41636" xr:uid="{00000000-0005-0000-0000-000007AD0000}"/>
    <cellStyle name="Migliaia 33 2 2 3" xfId="18581" xr:uid="{00000000-0005-0000-0000-000008AD0000}"/>
    <cellStyle name="Migliaia 33 2 2 3 2" xfId="34048" xr:uid="{00000000-0005-0000-0000-000009AD0000}"/>
    <cellStyle name="Migliaia 33 2 2 3 3" xfId="49009" xr:uid="{00000000-0005-0000-0000-00000AAD0000}"/>
    <cellStyle name="Migliaia 33 2 2 4" xfId="19647" xr:uid="{00000000-0005-0000-0000-00000BAD0000}"/>
    <cellStyle name="Migliaia 33 2 2 5" xfId="34637" xr:uid="{00000000-0005-0000-0000-00000CAD0000}"/>
    <cellStyle name="Migliaia 33 2 2 6" xfId="49589" xr:uid="{00000000-0005-0000-0000-00000DAD0000}"/>
    <cellStyle name="Migliaia 33 2 2 7" xfId="49994" xr:uid="{00000000-0005-0000-0000-00000EAD0000}"/>
    <cellStyle name="Migliaia 33 2 2 8" xfId="50403" xr:uid="{00000000-0005-0000-0000-00000FAD0000}"/>
    <cellStyle name="Migliaia 33 2 2 9" xfId="50808" xr:uid="{00000000-0005-0000-0000-000010AD0000}"/>
    <cellStyle name="Migliaia 33 2 3" xfId="9805" xr:uid="{00000000-0005-0000-0000-000011AD0000}"/>
    <cellStyle name="Migliaia 33 2 4" xfId="10150" xr:uid="{00000000-0005-0000-0000-000012AD0000}"/>
    <cellStyle name="Migliaia 33 2 4 2" xfId="26476" xr:uid="{00000000-0005-0000-0000-000013AD0000}"/>
    <cellStyle name="Migliaia 33 2 4 3" xfId="41454" xr:uid="{00000000-0005-0000-0000-000014AD0000}"/>
    <cellStyle name="Migliaia 33 2 5" xfId="17459" xr:uid="{00000000-0005-0000-0000-000015AD0000}"/>
    <cellStyle name="Migliaia 33 2 5 2" xfId="33575" xr:uid="{00000000-0005-0000-0000-000016AD0000}"/>
    <cellStyle name="Migliaia 33 2 5 3" xfId="48536" xr:uid="{00000000-0005-0000-0000-000017AD0000}"/>
    <cellStyle name="Migliaia 33 2 6" xfId="19457" xr:uid="{00000000-0005-0000-0000-000018AD0000}"/>
    <cellStyle name="Migliaia 33 2 7" xfId="34452" xr:uid="{00000000-0005-0000-0000-000019AD0000}"/>
    <cellStyle name="Migliaia 33 2 8" xfId="49392" xr:uid="{00000000-0005-0000-0000-00001AAD0000}"/>
    <cellStyle name="Migliaia 33 2 9" xfId="49797" xr:uid="{00000000-0005-0000-0000-00001BAD0000}"/>
    <cellStyle name="Migliaia 33 3" xfId="524" xr:uid="{00000000-0005-0000-0000-00001CAD0000}"/>
    <cellStyle name="Migliaia 33 3 10" xfId="50204" xr:uid="{00000000-0005-0000-0000-00001DAD0000}"/>
    <cellStyle name="Migliaia 33 3 11" xfId="50612" xr:uid="{00000000-0005-0000-0000-00001EAD0000}"/>
    <cellStyle name="Migliaia 33 3 12" xfId="51054" xr:uid="{00000000-0005-0000-0000-00001FAD0000}"/>
    <cellStyle name="Migliaia 33 3 13" xfId="1736" xr:uid="{00000000-0005-0000-0000-000020AD0000}"/>
    <cellStyle name="Migliaia 33 3 2" xfId="525" xr:uid="{00000000-0005-0000-0000-000021AD0000}"/>
    <cellStyle name="Migliaia 33 3 2 10" xfId="50613" xr:uid="{00000000-0005-0000-0000-000022AD0000}"/>
    <cellStyle name="Migliaia 33 3 2 11" xfId="51055" xr:uid="{00000000-0005-0000-0000-000023AD0000}"/>
    <cellStyle name="Migliaia 33 3 2 12" xfId="1737" xr:uid="{00000000-0005-0000-0000-000024AD0000}"/>
    <cellStyle name="Migliaia 33 3 2 2" xfId="9807" xr:uid="{00000000-0005-0000-0000-000025AD0000}"/>
    <cellStyle name="Migliaia 33 3 2 3" xfId="10152" xr:uid="{00000000-0005-0000-0000-000026AD0000}"/>
    <cellStyle name="Migliaia 33 3 2 3 2" xfId="26478" xr:uid="{00000000-0005-0000-0000-000027AD0000}"/>
    <cellStyle name="Migliaia 33 3 2 3 3" xfId="41456" xr:uid="{00000000-0005-0000-0000-000028AD0000}"/>
    <cellStyle name="Migliaia 33 3 2 4" xfId="17461" xr:uid="{00000000-0005-0000-0000-000029AD0000}"/>
    <cellStyle name="Migliaia 33 3 2 4 2" xfId="33577" xr:uid="{00000000-0005-0000-0000-00002AAD0000}"/>
    <cellStyle name="Migliaia 33 3 2 4 3" xfId="48538" xr:uid="{00000000-0005-0000-0000-00002BAD0000}"/>
    <cellStyle name="Migliaia 33 3 2 5" xfId="19459" xr:uid="{00000000-0005-0000-0000-00002CAD0000}"/>
    <cellStyle name="Migliaia 33 3 2 6" xfId="34454" xr:uid="{00000000-0005-0000-0000-00002DAD0000}"/>
    <cellStyle name="Migliaia 33 3 2 7" xfId="49394" xr:uid="{00000000-0005-0000-0000-00002EAD0000}"/>
    <cellStyle name="Migliaia 33 3 2 8" xfId="49799" xr:uid="{00000000-0005-0000-0000-00002FAD0000}"/>
    <cellStyle name="Migliaia 33 3 2 9" xfId="50205" xr:uid="{00000000-0005-0000-0000-000030AD0000}"/>
    <cellStyle name="Migliaia 33 3 3" xfId="9806" xr:uid="{00000000-0005-0000-0000-000031AD0000}"/>
    <cellStyle name="Migliaia 33 3 3 2" xfId="18583" xr:uid="{00000000-0005-0000-0000-000032AD0000}"/>
    <cellStyle name="Migliaia 33 3 3 2 2" xfId="34050" xr:uid="{00000000-0005-0000-0000-000033AD0000}"/>
    <cellStyle name="Migliaia 33 3 3 2 3" xfId="49011" xr:uid="{00000000-0005-0000-0000-000034AD0000}"/>
    <cellStyle name="Migliaia 33 3 3 3" xfId="17462" xr:uid="{00000000-0005-0000-0000-000035AD0000}"/>
    <cellStyle name="Migliaia 33 3 3 3 2" xfId="33578" xr:uid="{00000000-0005-0000-0000-000036AD0000}"/>
    <cellStyle name="Migliaia 33 3 3 3 3" xfId="48539" xr:uid="{00000000-0005-0000-0000-000037AD0000}"/>
    <cellStyle name="Migliaia 33 3 4" xfId="10151" xr:uid="{00000000-0005-0000-0000-000038AD0000}"/>
    <cellStyle name="Migliaia 33 3 4 2" xfId="18582" xr:uid="{00000000-0005-0000-0000-000039AD0000}"/>
    <cellStyle name="Migliaia 33 3 4 2 2" xfId="34049" xr:uid="{00000000-0005-0000-0000-00003AAD0000}"/>
    <cellStyle name="Migliaia 33 3 4 2 3" xfId="49010" xr:uid="{00000000-0005-0000-0000-00003BAD0000}"/>
    <cellStyle name="Migliaia 33 3 4 3" xfId="26477" xr:uid="{00000000-0005-0000-0000-00003CAD0000}"/>
    <cellStyle name="Migliaia 33 3 4 4" xfId="41455" xr:uid="{00000000-0005-0000-0000-00003DAD0000}"/>
    <cellStyle name="Migliaia 33 3 5" xfId="17460" xr:uid="{00000000-0005-0000-0000-00003EAD0000}"/>
    <cellStyle name="Migliaia 33 3 5 2" xfId="33576" xr:uid="{00000000-0005-0000-0000-00003FAD0000}"/>
    <cellStyle name="Migliaia 33 3 5 3" xfId="48537" xr:uid="{00000000-0005-0000-0000-000040AD0000}"/>
    <cellStyle name="Migliaia 33 3 6" xfId="19458" xr:uid="{00000000-0005-0000-0000-000041AD0000}"/>
    <cellStyle name="Migliaia 33 3 7" xfId="34453" xr:uid="{00000000-0005-0000-0000-000042AD0000}"/>
    <cellStyle name="Migliaia 33 3 8" xfId="49393" xr:uid="{00000000-0005-0000-0000-000043AD0000}"/>
    <cellStyle name="Migliaia 33 3 9" xfId="49798" xr:uid="{00000000-0005-0000-0000-000044AD0000}"/>
    <cellStyle name="Migliaia 33 4" xfId="526" xr:uid="{00000000-0005-0000-0000-000045AD0000}"/>
    <cellStyle name="Migliaia 33 4 2" xfId="17464" xr:uid="{00000000-0005-0000-0000-000046AD0000}"/>
    <cellStyle name="Migliaia 33 4 2 2" xfId="18585" xr:uid="{00000000-0005-0000-0000-000047AD0000}"/>
    <cellStyle name="Migliaia 33 4 2 2 2" xfId="34052" xr:uid="{00000000-0005-0000-0000-000048AD0000}"/>
    <cellStyle name="Migliaia 33 4 2 2 3" xfId="49013" xr:uid="{00000000-0005-0000-0000-000049AD0000}"/>
    <cellStyle name="Migliaia 33 4 2 3" xfId="33580" xr:uid="{00000000-0005-0000-0000-00004AAD0000}"/>
    <cellStyle name="Migliaia 33 4 2 4" xfId="48541" xr:uid="{00000000-0005-0000-0000-00004BAD0000}"/>
    <cellStyle name="Migliaia 33 4 3" xfId="18584" xr:uid="{00000000-0005-0000-0000-00004CAD0000}"/>
    <cellStyle name="Migliaia 33 4 3 2" xfId="34051" xr:uid="{00000000-0005-0000-0000-00004DAD0000}"/>
    <cellStyle name="Migliaia 33 4 3 3" xfId="49012" xr:uid="{00000000-0005-0000-0000-00004EAD0000}"/>
    <cellStyle name="Migliaia 33 4 4" xfId="17463" xr:uid="{00000000-0005-0000-0000-00004FAD0000}"/>
    <cellStyle name="Migliaia 33 4 4 2" xfId="33579" xr:uid="{00000000-0005-0000-0000-000050AD0000}"/>
    <cellStyle name="Migliaia 33 4 4 3" xfId="48540" xr:uid="{00000000-0005-0000-0000-000051AD0000}"/>
    <cellStyle name="Migliaia 33 4 5" xfId="51289" xr:uid="{00000000-0005-0000-0000-000052AD0000}"/>
    <cellStyle name="Migliaia 33 5" xfId="527" xr:uid="{00000000-0005-0000-0000-000053AD0000}"/>
    <cellStyle name="Migliaia 33 5 2" xfId="17465" xr:uid="{00000000-0005-0000-0000-000054AD0000}"/>
    <cellStyle name="Migliaia 33 5 2 2" xfId="33581" xr:uid="{00000000-0005-0000-0000-000055AD0000}"/>
    <cellStyle name="Migliaia 33 5 2 3" xfId="48542" xr:uid="{00000000-0005-0000-0000-000056AD0000}"/>
    <cellStyle name="Migliaia 33 5 3" xfId="51528" xr:uid="{00000000-0005-0000-0000-000057AD0000}"/>
    <cellStyle name="Migliaia 33 6" xfId="9804" xr:uid="{00000000-0005-0000-0000-000058AD0000}"/>
    <cellStyle name="Migliaia 33 6 2" xfId="51492" xr:uid="{00000000-0005-0000-0000-000059AD0000}"/>
    <cellStyle name="Migliaia 33 7" xfId="10149" xr:uid="{00000000-0005-0000-0000-00005AAD0000}"/>
    <cellStyle name="Migliaia 33 7 2" xfId="26475" xr:uid="{00000000-0005-0000-0000-00005BAD0000}"/>
    <cellStyle name="Migliaia 33 7 3" xfId="41453" xr:uid="{00000000-0005-0000-0000-00005CAD0000}"/>
    <cellStyle name="Migliaia 33 8" xfId="17458" xr:uid="{00000000-0005-0000-0000-00005DAD0000}"/>
    <cellStyle name="Migliaia 33 8 2" xfId="33574" xr:uid="{00000000-0005-0000-0000-00005EAD0000}"/>
    <cellStyle name="Migliaia 33 8 3" xfId="48535" xr:uid="{00000000-0005-0000-0000-00005FAD0000}"/>
    <cellStyle name="Migliaia 33 9" xfId="19456" xr:uid="{00000000-0005-0000-0000-000060AD0000}"/>
    <cellStyle name="Migliaia 34" xfId="528" xr:uid="{00000000-0005-0000-0000-000061AD0000}"/>
    <cellStyle name="Migliaia 34 10" xfId="34455" xr:uid="{00000000-0005-0000-0000-000062AD0000}"/>
    <cellStyle name="Migliaia 34 11" xfId="49395" xr:uid="{00000000-0005-0000-0000-000063AD0000}"/>
    <cellStyle name="Migliaia 34 12" xfId="49800" xr:uid="{00000000-0005-0000-0000-000064AD0000}"/>
    <cellStyle name="Migliaia 34 13" xfId="50206" xr:uid="{00000000-0005-0000-0000-000065AD0000}"/>
    <cellStyle name="Migliaia 34 14" xfId="50614" xr:uid="{00000000-0005-0000-0000-000066AD0000}"/>
    <cellStyle name="Migliaia 34 15" xfId="51056" xr:uid="{00000000-0005-0000-0000-000067AD0000}"/>
    <cellStyle name="Migliaia 34 16" xfId="1738" xr:uid="{00000000-0005-0000-0000-000068AD0000}"/>
    <cellStyle name="Migliaia 34 2" xfId="529" xr:uid="{00000000-0005-0000-0000-000069AD0000}"/>
    <cellStyle name="Migliaia 34 2 10" xfId="50207" xr:uid="{00000000-0005-0000-0000-00006AAD0000}"/>
    <cellStyle name="Migliaia 34 2 11" xfId="50615" xr:uid="{00000000-0005-0000-0000-00006BAD0000}"/>
    <cellStyle name="Migliaia 34 2 12" xfId="51057" xr:uid="{00000000-0005-0000-0000-00006CAD0000}"/>
    <cellStyle name="Migliaia 34 2 13" xfId="1739" xr:uid="{00000000-0005-0000-0000-00006DAD0000}"/>
    <cellStyle name="Migliaia 34 2 2" xfId="2003" xr:uid="{00000000-0005-0000-0000-00006EAD0000}"/>
    <cellStyle name="Migliaia 34 2 2 10" xfId="51374" xr:uid="{00000000-0005-0000-0000-00006FAD0000}"/>
    <cellStyle name="Migliaia 34 2 2 2" xfId="10348" xr:uid="{00000000-0005-0000-0000-000070AD0000}"/>
    <cellStyle name="Migliaia 34 2 2 2 2" xfId="26669" xr:uid="{00000000-0005-0000-0000-000071AD0000}"/>
    <cellStyle name="Migliaia 34 2 2 2 3" xfId="41637" xr:uid="{00000000-0005-0000-0000-000072AD0000}"/>
    <cellStyle name="Migliaia 34 2 2 3" xfId="18586" xr:uid="{00000000-0005-0000-0000-000073AD0000}"/>
    <cellStyle name="Migliaia 34 2 2 3 2" xfId="34053" xr:uid="{00000000-0005-0000-0000-000074AD0000}"/>
    <cellStyle name="Migliaia 34 2 2 3 3" xfId="49014" xr:uid="{00000000-0005-0000-0000-000075AD0000}"/>
    <cellStyle name="Migliaia 34 2 2 4" xfId="19648" xr:uid="{00000000-0005-0000-0000-000076AD0000}"/>
    <cellStyle name="Migliaia 34 2 2 5" xfId="34638" xr:uid="{00000000-0005-0000-0000-000077AD0000}"/>
    <cellStyle name="Migliaia 34 2 2 6" xfId="49590" xr:uid="{00000000-0005-0000-0000-000078AD0000}"/>
    <cellStyle name="Migliaia 34 2 2 7" xfId="49995" xr:uid="{00000000-0005-0000-0000-000079AD0000}"/>
    <cellStyle name="Migliaia 34 2 2 8" xfId="50404" xr:uid="{00000000-0005-0000-0000-00007AAD0000}"/>
    <cellStyle name="Migliaia 34 2 2 9" xfId="50809" xr:uid="{00000000-0005-0000-0000-00007BAD0000}"/>
    <cellStyle name="Migliaia 34 2 3" xfId="9809" xr:uid="{00000000-0005-0000-0000-00007CAD0000}"/>
    <cellStyle name="Migliaia 34 2 4" xfId="10154" xr:uid="{00000000-0005-0000-0000-00007DAD0000}"/>
    <cellStyle name="Migliaia 34 2 4 2" xfId="26480" xr:uid="{00000000-0005-0000-0000-00007EAD0000}"/>
    <cellStyle name="Migliaia 34 2 4 3" xfId="41458" xr:uid="{00000000-0005-0000-0000-00007FAD0000}"/>
    <cellStyle name="Migliaia 34 2 5" xfId="17467" xr:uid="{00000000-0005-0000-0000-000080AD0000}"/>
    <cellStyle name="Migliaia 34 2 5 2" xfId="33583" xr:uid="{00000000-0005-0000-0000-000081AD0000}"/>
    <cellStyle name="Migliaia 34 2 5 3" xfId="48544" xr:uid="{00000000-0005-0000-0000-000082AD0000}"/>
    <cellStyle name="Migliaia 34 2 6" xfId="19461" xr:uid="{00000000-0005-0000-0000-000083AD0000}"/>
    <cellStyle name="Migliaia 34 2 7" xfId="34456" xr:uid="{00000000-0005-0000-0000-000084AD0000}"/>
    <cellStyle name="Migliaia 34 2 8" xfId="49396" xr:uid="{00000000-0005-0000-0000-000085AD0000}"/>
    <cellStyle name="Migliaia 34 2 9" xfId="49801" xr:uid="{00000000-0005-0000-0000-000086AD0000}"/>
    <cellStyle name="Migliaia 34 3" xfId="530" xr:uid="{00000000-0005-0000-0000-000087AD0000}"/>
    <cellStyle name="Migliaia 34 3 10" xfId="50208" xr:uid="{00000000-0005-0000-0000-000088AD0000}"/>
    <cellStyle name="Migliaia 34 3 11" xfId="50616" xr:uid="{00000000-0005-0000-0000-000089AD0000}"/>
    <cellStyle name="Migliaia 34 3 12" xfId="51058" xr:uid="{00000000-0005-0000-0000-00008AAD0000}"/>
    <cellStyle name="Migliaia 34 3 13" xfId="1740" xr:uid="{00000000-0005-0000-0000-00008BAD0000}"/>
    <cellStyle name="Migliaia 34 3 2" xfId="531" xr:uid="{00000000-0005-0000-0000-00008CAD0000}"/>
    <cellStyle name="Migliaia 34 3 2 10" xfId="50617" xr:uid="{00000000-0005-0000-0000-00008DAD0000}"/>
    <cellStyle name="Migliaia 34 3 2 11" xfId="51059" xr:uid="{00000000-0005-0000-0000-00008EAD0000}"/>
    <cellStyle name="Migliaia 34 3 2 12" xfId="1741" xr:uid="{00000000-0005-0000-0000-00008FAD0000}"/>
    <cellStyle name="Migliaia 34 3 2 2" xfId="9811" xr:uid="{00000000-0005-0000-0000-000090AD0000}"/>
    <cellStyle name="Migliaia 34 3 2 3" xfId="10156" xr:uid="{00000000-0005-0000-0000-000091AD0000}"/>
    <cellStyle name="Migliaia 34 3 2 3 2" xfId="26482" xr:uid="{00000000-0005-0000-0000-000092AD0000}"/>
    <cellStyle name="Migliaia 34 3 2 3 3" xfId="41460" xr:uid="{00000000-0005-0000-0000-000093AD0000}"/>
    <cellStyle name="Migliaia 34 3 2 4" xfId="17469" xr:uid="{00000000-0005-0000-0000-000094AD0000}"/>
    <cellStyle name="Migliaia 34 3 2 4 2" xfId="33585" xr:uid="{00000000-0005-0000-0000-000095AD0000}"/>
    <cellStyle name="Migliaia 34 3 2 4 3" xfId="48546" xr:uid="{00000000-0005-0000-0000-000096AD0000}"/>
    <cellStyle name="Migliaia 34 3 2 5" xfId="19463" xr:uid="{00000000-0005-0000-0000-000097AD0000}"/>
    <cellStyle name="Migliaia 34 3 2 6" xfId="34458" xr:uid="{00000000-0005-0000-0000-000098AD0000}"/>
    <cellStyle name="Migliaia 34 3 2 7" xfId="49398" xr:uid="{00000000-0005-0000-0000-000099AD0000}"/>
    <cellStyle name="Migliaia 34 3 2 8" xfId="49803" xr:uid="{00000000-0005-0000-0000-00009AAD0000}"/>
    <cellStyle name="Migliaia 34 3 2 9" xfId="50209" xr:uid="{00000000-0005-0000-0000-00009BAD0000}"/>
    <cellStyle name="Migliaia 34 3 3" xfId="9810" xr:uid="{00000000-0005-0000-0000-00009CAD0000}"/>
    <cellStyle name="Migliaia 34 3 3 2" xfId="18588" xr:uid="{00000000-0005-0000-0000-00009DAD0000}"/>
    <cellStyle name="Migliaia 34 3 3 2 2" xfId="34055" xr:uid="{00000000-0005-0000-0000-00009EAD0000}"/>
    <cellStyle name="Migliaia 34 3 3 2 3" xfId="49016" xr:uid="{00000000-0005-0000-0000-00009FAD0000}"/>
    <cellStyle name="Migliaia 34 3 3 3" xfId="17470" xr:uid="{00000000-0005-0000-0000-0000A0AD0000}"/>
    <cellStyle name="Migliaia 34 3 3 3 2" xfId="33586" xr:uid="{00000000-0005-0000-0000-0000A1AD0000}"/>
    <cellStyle name="Migliaia 34 3 3 3 3" xfId="48547" xr:uid="{00000000-0005-0000-0000-0000A2AD0000}"/>
    <cellStyle name="Migliaia 34 3 4" xfId="10155" xr:uid="{00000000-0005-0000-0000-0000A3AD0000}"/>
    <cellStyle name="Migliaia 34 3 4 2" xfId="18587" xr:uid="{00000000-0005-0000-0000-0000A4AD0000}"/>
    <cellStyle name="Migliaia 34 3 4 2 2" xfId="34054" xr:uid="{00000000-0005-0000-0000-0000A5AD0000}"/>
    <cellStyle name="Migliaia 34 3 4 2 3" xfId="49015" xr:uid="{00000000-0005-0000-0000-0000A6AD0000}"/>
    <cellStyle name="Migliaia 34 3 4 3" xfId="26481" xr:uid="{00000000-0005-0000-0000-0000A7AD0000}"/>
    <cellStyle name="Migliaia 34 3 4 4" xfId="41459" xr:uid="{00000000-0005-0000-0000-0000A8AD0000}"/>
    <cellStyle name="Migliaia 34 3 5" xfId="17468" xr:uid="{00000000-0005-0000-0000-0000A9AD0000}"/>
    <cellStyle name="Migliaia 34 3 5 2" xfId="33584" xr:uid="{00000000-0005-0000-0000-0000AAAD0000}"/>
    <cellStyle name="Migliaia 34 3 5 3" xfId="48545" xr:uid="{00000000-0005-0000-0000-0000ABAD0000}"/>
    <cellStyle name="Migliaia 34 3 6" xfId="19462" xr:uid="{00000000-0005-0000-0000-0000ACAD0000}"/>
    <cellStyle name="Migliaia 34 3 7" xfId="34457" xr:uid="{00000000-0005-0000-0000-0000ADAD0000}"/>
    <cellStyle name="Migliaia 34 3 8" xfId="49397" xr:uid="{00000000-0005-0000-0000-0000AEAD0000}"/>
    <cellStyle name="Migliaia 34 3 9" xfId="49802" xr:uid="{00000000-0005-0000-0000-0000AFAD0000}"/>
    <cellStyle name="Migliaia 34 4" xfId="532" xr:uid="{00000000-0005-0000-0000-0000B0AD0000}"/>
    <cellStyle name="Migliaia 34 4 2" xfId="17472" xr:uid="{00000000-0005-0000-0000-0000B1AD0000}"/>
    <cellStyle name="Migliaia 34 4 2 2" xfId="18590" xr:uid="{00000000-0005-0000-0000-0000B2AD0000}"/>
    <cellStyle name="Migliaia 34 4 2 2 2" xfId="34057" xr:uid="{00000000-0005-0000-0000-0000B3AD0000}"/>
    <cellStyle name="Migliaia 34 4 2 2 3" xfId="49018" xr:uid="{00000000-0005-0000-0000-0000B4AD0000}"/>
    <cellStyle name="Migliaia 34 4 2 3" xfId="33588" xr:uid="{00000000-0005-0000-0000-0000B5AD0000}"/>
    <cellStyle name="Migliaia 34 4 2 4" xfId="48549" xr:uid="{00000000-0005-0000-0000-0000B6AD0000}"/>
    <cellStyle name="Migliaia 34 4 3" xfId="18589" xr:uid="{00000000-0005-0000-0000-0000B7AD0000}"/>
    <cellStyle name="Migliaia 34 4 3 2" xfId="34056" xr:uid="{00000000-0005-0000-0000-0000B8AD0000}"/>
    <cellStyle name="Migliaia 34 4 3 3" xfId="49017" xr:uid="{00000000-0005-0000-0000-0000B9AD0000}"/>
    <cellStyle name="Migliaia 34 4 4" xfId="17471" xr:uid="{00000000-0005-0000-0000-0000BAAD0000}"/>
    <cellStyle name="Migliaia 34 4 4 2" xfId="33587" xr:uid="{00000000-0005-0000-0000-0000BBAD0000}"/>
    <cellStyle name="Migliaia 34 4 4 3" xfId="48548" xr:uid="{00000000-0005-0000-0000-0000BCAD0000}"/>
    <cellStyle name="Migliaia 34 4 5" xfId="51288" xr:uid="{00000000-0005-0000-0000-0000BDAD0000}"/>
    <cellStyle name="Migliaia 34 5" xfId="533" xr:uid="{00000000-0005-0000-0000-0000BEAD0000}"/>
    <cellStyle name="Migliaia 34 5 2" xfId="17473" xr:uid="{00000000-0005-0000-0000-0000BFAD0000}"/>
    <cellStyle name="Migliaia 34 5 2 2" xfId="33589" xr:uid="{00000000-0005-0000-0000-0000C0AD0000}"/>
    <cellStyle name="Migliaia 34 5 2 3" xfId="48550" xr:uid="{00000000-0005-0000-0000-0000C1AD0000}"/>
    <cellStyle name="Migliaia 34 5 3" xfId="51441" xr:uid="{00000000-0005-0000-0000-0000C2AD0000}"/>
    <cellStyle name="Migliaia 34 6" xfId="9808" xr:uid="{00000000-0005-0000-0000-0000C3AD0000}"/>
    <cellStyle name="Migliaia 34 6 2" xfId="51287" xr:uid="{00000000-0005-0000-0000-0000C4AD0000}"/>
    <cellStyle name="Migliaia 34 7" xfId="10153" xr:uid="{00000000-0005-0000-0000-0000C5AD0000}"/>
    <cellStyle name="Migliaia 34 7 2" xfId="26479" xr:uid="{00000000-0005-0000-0000-0000C6AD0000}"/>
    <cellStyle name="Migliaia 34 7 3" xfId="41457" xr:uid="{00000000-0005-0000-0000-0000C7AD0000}"/>
    <cellStyle name="Migliaia 34 8" xfId="17466" xr:uid="{00000000-0005-0000-0000-0000C8AD0000}"/>
    <cellStyle name="Migliaia 34 8 2" xfId="33582" xr:uid="{00000000-0005-0000-0000-0000C9AD0000}"/>
    <cellStyle name="Migliaia 34 8 3" xfId="48543" xr:uid="{00000000-0005-0000-0000-0000CAAD0000}"/>
    <cellStyle name="Migliaia 34 9" xfId="19460" xr:uid="{00000000-0005-0000-0000-0000CBAD0000}"/>
    <cellStyle name="Migliaia 35" xfId="534" xr:uid="{00000000-0005-0000-0000-0000CCAD0000}"/>
    <cellStyle name="Migliaia 35 10" xfId="34459" xr:uid="{00000000-0005-0000-0000-0000CDAD0000}"/>
    <cellStyle name="Migliaia 35 11" xfId="49399" xr:uid="{00000000-0005-0000-0000-0000CEAD0000}"/>
    <cellStyle name="Migliaia 35 12" xfId="49804" xr:uid="{00000000-0005-0000-0000-0000CFAD0000}"/>
    <cellStyle name="Migliaia 35 13" xfId="50210" xr:uid="{00000000-0005-0000-0000-0000D0AD0000}"/>
    <cellStyle name="Migliaia 35 14" xfId="50618" xr:uid="{00000000-0005-0000-0000-0000D1AD0000}"/>
    <cellStyle name="Migliaia 35 15" xfId="51060" xr:uid="{00000000-0005-0000-0000-0000D2AD0000}"/>
    <cellStyle name="Migliaia 35 16" xfId="1742" xr:uid="{00000000-0005-0000-0000-0000D3AD0000}"/>
    <cellStyle name="Migliaia 35 2" xfId="535" xr:uid="{00000000-0005-0000-0000-0000D4AD0000}"/>
    <cellStyle name="Migliaia 35 2 10" xfId="50211" xr:uid="{00000000-0005-0000-0000-0000D5AD0000}"/>
    <cellStyle name="Migliaia 35 2 11" xfId="50619" xr:uid="{00000000-0005-0000-0000-0000D6AD0000}"/>
    <cellStyle name="Migliaia 35 2 12" xfId="51061" xr:uid="{00000000-0005-0000-0000-0000D7AD0000}"/>
    <cellStyle name="Migliaia 35 2 13" xfId="1743" xr:uid="{00000000-0005-0000-0000-0000D8AD0000}"/>
    <cellStyle name="Migliaia 35 2 2" xfId="2004" xr:uid="{00000000-0005-0000-0000-0000D9AD0000}"/>
    <cellStyle name="Migliaia 35 2 2 10" xfId="51375" xr:uid="{00000000-0005-0000-0000-0000DAAD0000}"/>
    <cellStyle name="Migliaia 35 2 2 2" xfId="10349" xr:uid="{00000000-0005-0000-0000-0000DBAD0000}"/>
    <cellStyle name="Migliaia 35 2 2 2 2" xfId="26670" xr:uid="{00000000-0005-0000-0000-0000DCAD0000}"/>
    <cellStyle name="Migliaia 35 2 2 2 3" xfId="41638" xr:uid="{00000000-0005-0000-0000-0000DDAD0000}"/>
    <cellStyle name="Migliaia 35 2 2 3" xfId="18591" xr:uid="{00000000-0005-0000-0000-0000DEAD0000}"/>
    <cellStyle name="Migliaia 35 2 2 3 2" xfId="34058" xr:uid="{00000000-0005-0000-0000-0000DFAD0000}"/>
    <cellStyle name="Migliaia 35 2 2 3 3" xfId="49019" xr:uid="{00000000-0005-0000-0000-0000E0AD0000}"/>
    <cellStyle name="Migliaia 35 2 2 4" xfId="19649" xr:uid="{00000000-0005-0000-0000-0000E1AD0000}"/>
    <cellStyle name="Migliaia 35 2 2 5" xfId="34639" xr:uid="{00000000-0005-0000-0000-0000E2AD0000}"/>
    <cellStyle name="Migliaia 35 2 2 6" xfId="49591" xr:uid="{00000000-0005-0000-0000-0000E3AD0000}"/>
    <cellStyle name="Migliaia 35 2 2 7" xfId="49996" xr:uid="{00000000-0005-0000-0000-0000E4AD0000}"/>
    <cellStyle name="Migliaia 35 2 2 8" xfId="50405" xr:uid="{00000000-0005-0000-0000-0000E5AD0000}"/>
    <cellStyle name="Migliaia 35 2 2 9" xfId="50810" xr:uid="{00000000-0005-0000-0000-0000E6AD0000}"/>
    <cellStyle name="Migliaia 35 2 3" xfId="9813" xr:uid="{00000000-0005-0000-0000-0000E7AD0000}"/>
    <cellStyle name="Migliaia 35 2 4" xfId="10158" xr:uid="{00000000-0005-0000-0000-0000E8AD0000}"/>
    <cellStyle name="Migliaia 35 2 4 2" xfId="26484" xr:uid="{00000000-0005-0000-0000-0000E9AD0000}"/>
    <cellStyle name="Migliaia 35 2 4 3" xfId="41462" xr:uid="{00000000-0005-0000-0000-0000EAAD0000}"/>
    <cellStyle name="Migliaia 35 2 5" xfId="17475" xr:uid="{00000000-0005-0000-0000-0000EBAD0000}"/>
    <cellStyle name="Migliaia 35 2 5 2" xfId="33591" xr:uid="{00000000-0005-0000-0000-0000ECAD0000}"/>
    <cellStyle name="Migliaia 35 2 5 3" xfId="48552" xr:uid="{00000000-0005-0000-0000-0000EDAD0000}"/>
    <cellStyle name="Migliaia 35 2 6" xfId="19465" xr:uid="{00000000-0005-0000-0000-0000EEAD0000}"/>
    <cellStyle name="Migliaia 35 2 7" xfId="34460" xr:uid="{00000000-0005-0000-0000-0000EFAD0000}"/>
    <cellStyle name="Migliaia 35 2 8" xfId="49400" xr:uid="{00000000-0005-0000-0000-0000F0AD0000}"/>
    <cellStyle name="Migliaia 35 2 9" xfId="49805" xr:uid="{00000000-0005-0000-0000-0000F1AD0000}"/>
    <cellStyle name="Migliaia 35 3" xfId="536" xr:uid="{00000000-0005-0000-0000-0000F2AD0000}"/>
    <cellStyle name="Migliaia 35 3 10" xfId="50212" xr:uid="{00000000-0005-0000-0000-0000F3AD0000}"/>
    <cellStyle name="Migliaia 35 3 11" xfId="50620" xr:uid="{00000000-0005-0000-0000-0000F4AD0000}"/>
    <cellStyle name="Migliaia 35 3 12" xfId="51062" xr:uid="{00000000-0005-0000-0000-0000F5AD0000}"/>
    <cellStyle name="Migliaia 35 3 13" xfId="1744" xr:uid="{00000000-0005-0000-0000-0000F6AD0000}"/>
    <cellStyle name="Migliaia 35 3 2" xfId="537" xr:uid="{00000000-0005-0000-0000-0000F7AD0000}"/>
    <cellStyle name="Migliaia 35 3 2 10" xfId="50621" xr:uid="{00000000-0005-0000-0000-0000F8AD0000}"/>
    <cellStyle name="Migliaia 35 3 2 11" xfId="51063" xr:uid="{00000000-0005-0000-0000-0000F9AD0000}"/>
    <cellStyle name="Migliaia 35 3 2 12" xfId="1745" xr:uid="{00000000-0005-0000-0000-0000FAAD0000}"/>
    <cellStyle name="Migliaia 35 3 2 2" xfId="9815" xr:uid="{00000000-0005-0000-0000-0000FBAD0000}"/>
    <cellStyle name="Migliaia 35 3 2 3" xfId="10160" xr:uid="{00000000-0005-0000-0000-0000FCAD0000}"/>
    <cellStyle name="Migliaia 35 3 2 3 2" xfId="26486" xr:uid="{00000000-0005-0000-0000-0000FDAD0000}"/>
    <cellStyle name="Migliaia 35 3 2 3 3" xfId="41464" xr:uid="{00000000-0005-0000-0000-0000FEAD0000}"/>
    <cellStyle name="Migliaia 35 3 2 4" xfId="17477" xr:uid="{00000000-0005-0000-0000-0000FFAD0000}"/>
    <cellStyle name="Migliaia 35 3 2 4 2" xfId="33593" xr:uid="{00000000-0005-0000-0000-000000AE0000}"/>
    <cellStyle name="Migliaia 35 3 2 4 3" xfId="48554" xr:uid="{00000000-0005-0000-0000-000001AE0000}"/>
    <cellStyle name="Migliaia 35 3 2 5" xfId="19467" xr:uid="{00000000-0005-0000-0000-000002AE0000}"/>
    <cellStyle name="Migliaia 35 3 2 6" xfId="34462" xr:uid="{00000000-0005-0000-0000-000003AE0000}"/>
    <cellStyle name="Migliaia 35 3 2 7" xfId="49402" xr:uid="{00000000-0005-0000-0000-000004AE0000}"/>
    <cellStyle name="Migliaia 35 3 2 8" xfId="49807" xr:uid="{00000000-0005-0000-0000-000005AE0000}"/>
    <cellStyle name="Migliaia 35 3 2 9" xfId="50213" xr:uid="{00000000-0005-0000-0000-000006AE0000}"/>
    <cellStyle name="Migliaia 35 3 3" xfId="9814" xr:uid="{00000000-0005-0000-0000-000007AE0000}"/>
    <cellStyle name="Migliaia 35 3 3 2" xfId="18593" xr:uid="{00000000-0005-0000-0000-000008AE0000}"/>
    <cellStyle name="Migliaia 35 3 3 2 2" xfId="34060" xr:uid="{00000000-0005-0000-0000-000009AE0000}"/>
    <cellStyle name="Migliaia 35 3 3 2 3" xfId="49021" xr:uid="{00000000-0005-0000-0000-00000AAE0000}"/>
    <cellStyle name="Migliaia 35 3 3 3" xfId="17478" xr:uid="{00000000-0005-0000-0000-00000BAE0000}"/>
    <cellStyle name="Migliaia 35 3 3 3 2" xfId="33594" xr:uid="{00000000-0005-0000-0000-00000CAE0000}"/>
    <cellStyle name="Migliaia 35 3 3 3 3" xfId="48555" xr:uid="{00000000-0005-0000-0000-00000DAE0000}"/>
    <cellStyle name="Migliaia 35 3 4" xfId="10159" xr:uid="{00000000-0005-0000-0000-00000EAE0000}"/>
    <cellStyle name="Migliaia 35 3 4 2" xfId="18592" xr:uid="{00000000-0005-0000-0000-00000FAE0000}"/>
    <cellStyle name="Migliaia 35 3 4 2 2" xfId="34059" xr:uid="{00000000-0005-0000-0000-000010AE0000}"/>
    <cellStyle name="Migliaia 35 3 4 2 3" xfId="49020" xr:uid="{00000000-0005-0000-0000-000011AE0000}"/>
    <cellStyle name="Migliaia 35 3 4 3" xfId="26485" xr:uid="{00000000-0005-0000-0000-000012AE0000}"/>
    <cellStyle name="Migliaia 35 3 4 4" xfId="41463" xr:uid="{00000000-0005-0000-0000-000013AE0000}"/>
    <cellStyle name="Migliaia 35 3 5" xfId="17476" xr:uid="{00000000-0005-0000-0000-000014AE0000}"/>
    <cellStyle name="Migliaia 35 3 5 2" xfId="33592" xr:uid="{00000000-0005-0000-0000-000015AE0000}"/>
    <cellStyle name="Migliaia 35 3 5 3" xfId="48553" xr:uid="{00000000-0005-0000-0000-000016AE0000}"/>
    <cellStyle name="Migliaia 35 3 6" xfId="19466" xr:uid="{00000000-0005-0000-0000-000017AE0000}"/>
    <cellStyle name="Migliaia 35 3 7" xfId="34461" xr:uid="{00000000-0005-0000-0000-000018AE0000}"/>
    <cellStyle name="Migliaia 35 3 8" xfId="49401" xr:uid="{00000000-0005-0000-0000-000019AE0000}"/>
    <cellStyle name="Migliaia 35 3 9" xfId="49806" xr:uid="{00000000-0005-0000-0000-00001AAE0000}"/>
    <cellStyle name="Migliaia 35 4" xfId="538" xr:uid="{00000000-0005-0000-0000-00001BAE0000}"/>
    <cellStyle name="Migliaia 35 4 2" xfId="17480" xr:uid="{00000000-0005-0000-0000-00001CAE0000}"/>
    <cellStyle name="Migliaia 35 4 2 2" xfId="18595" xr:uid="{00000000-0005-0000-0000-00001DAE0000}"/>
    <cellStyle name="Migliaia 35 4 2 2 2" xfId="34062" xr:uid="{00000000-0005-0000-0000-00001EAE0000}"/>
    <cellStyle name="Migliaia 35 4 2 2 3" xfId="49023" xr:uid="{00000000-0005-0000-0000-00001FAE0000}"/>
    <cellStyle name="Migliaia 35 4 2 3" xfId="33596" xr:uid="{00000000-0005-0000-0000-000020AE0000}"/>
    <cellStyle name="Migliaia 35 4 2 4" xfId="48557" xr:uid="{00000000-0005-0000-0000-000021AE0000}"/>
    <cellStyle name="Migliaia 35 4 3" xfId="18594" xr:uid="{00000000-0005-0000-0000-000022AE0000}"/>
    <cellStyle name="Migliaia 35 4 3 2" xfId="34061" xr:uid="{00000000-0005-0000-0000-000023AE0000}"/>
    <cellStyle name="Migliaia 35 4 3 3" xfId="49022" xr:uid="{00000000-0005-0000-0000-000024AE0000}"/>
    <cellStyle name="Migliaia 35 4 4" xfId="17479" xr:uid="{00000000-0005-0000-0000-000025AE0000}"/>
    <cellStyle name="Migliaia 35 4 4 2" xfId="33595" xr:uid="{00000000-0005-0000-0000-000026AE0000}"/>
    <cellStyle name="Migliaia 35 4 4 3" xfId="48556" xr:uid="{00000000-0005-0000-0000-000027AE0000}"/>
    <cellStyle name="Migliaia 35 4 5" xfId="51530" xr:uid="{00000000-0005-0000-0000-000028AE0000}"/>
    <cellStyle name="Migliaia 35 5" xfId="539" xr:uid="{00000000-0005-0000-0000-000029AE0000}"/>
    <cellStyle name="Migliaia 35 5 2" xfId="17481" xr:uid="{00000000-0005-0000-0000-00002AAE0000}"/>
    <cellStyle name="Migliaia 35 5 2 2" xfId="33597" xr:uid="{00000000-0005-0000-0000-00002BAE0000}"/>
    <cellStyle name="Migliaia 35 5 2 3" xfId="48558" xr:uid="{00000000-0005-0000-0000-00002CAE0000}"/>
    <cellStyle name="Migliaia 35 5 3" xfId="51286" xr:uid="{00000000-0005-0000-0000-00002DAE0000}"/>
    <cellStyle name="Migliaia 35 6" xfId="9812" xr:uid="{00000000-0005-0000-0000-00002EAE0000}"/>
    <cellStyle name="Migliaia 35 6 2" xfId="51529" xr:uid="{00000000-0005-0000-0000-00002FAE0000}"/>
    <cellStyle name="Migliaia 35 7" xfId="10157" xr:uid="{00000000-0005-0000-0000-000030AE0000}"/>
    <cellStyle name="Migliaia 35 7 2" xfId="26483" xr:uid="{00000000-0005-0000-0000-000031AE0000}"/>
    <cellStyle name="Migliaia 35 7 3" xfId="41461" xr:uid="{00000000-0005-0000-0000-000032AE0000}"/>
    <cellStyle name="Migliaia 35 8" xfId="17474" xr:uid="{00000000-0005-0000-0000-000033AE0000}"/>
    <cellStyle name="Migliaia 35 8 2" xfId="33590" xr:uid="{00000000-0005-0000-0000-000034AE0000}"/>
    <cellStyle name="Migliaia 35 8 3" xfId="48551" xr:uid="{00000000-0005-0000-0000-000035AE0000}"/>
    <cellStyle name="Migliaia 35 9" xfId="19464" xr:uid="{00000000-0005-0000-0000-000036AE0000}"/>
    <cellStyle name="Migliaia 36" xfId="540" xr:uid="{00000000-0005-0000-0000-000037AE0000}"/>
    <cellStyle name="Migliaia 36 10" xfId="34463" xr:uid="{00000000-0005-0000-0000-000038AE0000}"/>
    <cellStyle name="Migliaia 36 11" xfId="49403" xr:uid="{00000000-0005-0000-0000-000039AE0000}"/>
    <cellStyle name="Migliaia 36 12" xfId="49808" xr:uid="{00000000-0005-0000-0000-00003AAE0000}"/>
    <cellStyle name="Migliaia 36 13" xfId="50214" xr:uid="{00000000-0005-0000-0000-00003BAE0000}"/>
    <cellStyle name="Migliaia 36 14" xfId="50622" xr:uid="{00000000-0005-0000-0000-00003CAE0000}"/>
    <cellStyle name="Migliaia 36 15" xfId="51064" xr:uid="{00000000-0005-0000-0000-00003DAE0000}"/>
    <cellStyle name="Migliaia 36 16" xfId="1746" xr:uid="{00000000-0005-0000-0000-00003EAE0000}"/>
    <cellStyle name="Migliaia 36 2" xfId="541" xr:uid="{00000000-0005-0000-0000-00003FAE0000}"/>
    <cellStyle name="Migliaia 36 2 10" xfId="50215" xr:uid="{00000000-0005-0000-0000-000040AE0000}"/>
    <cellStyle name="Migliaia 36 2 11" xfId="50623" xr:uid="{00000000-0005-0000-0000-000041AE0000}"/>
    <cellStyle name="Migliaia 36 2 12" xfId="51065" xr:uid="{00000000-0005-0000-0000-000042AE0000}"/>
    <cellStyle name="Migliaia 36 2 13" xfId="1747" xr:uid="{00000000-0005-0000-0000-000043AE0000}"/>
    <cellStyle name="Migliaia 36 2 2" xfId="2005" xr:uid="{00000000-0005-0000-0000-000044AE0000}"/>
    <cellStyle name="Migliaia 36 2 2 10" xfId="51376" xr:uid="{00000000-0005-0000-0000-000045AE0000}"/>
    <cellStyle name="Migliaia 36 2 2 2" xfId="10350" xr:uid="{00000000-0005-0000-0000-000046AE0000}"/>
    <cellStyle name="Migliaia 36 2 2 2 2" xfId="26671" xr:uid="{00000000-0005-0000-0000-000047AE0000}"/>
    <cellStyle name="Migliaia 36 2 2 2 3" xfId="41639" xr:uid="{00000000-0005-0000-0000-000048AE0000}"/>
    <cellStyle name="Migliaia 36 2 2 3" xfId="18596" xr:uid="{00000000-0005-0000-0000-000049AE0000}"/>
    <cellStyle name="Migliaia 36 2 2 3 2" xfId="34063" xr:uid="{00000000-0005-0000-0000-00004AAE0000}"/>
    <cellStyle name="Migliaia 36 2 2 3 3" xfId="49024" xr:uid="{00000000-0005-0000-0000-00004BAE0000}"/>
    <cellStyle name="Migliaia 36 2 2 4" xfId="19650" xr:uid="{00000000-0005-0000-0000-00004CAE0000}"/>
    <cellStyle name="Migliaia 36 2 2 5" xfId="34640" xr:uid="{00000000-0005-0000-0000-00004DAE0000}"/>
    <cellStyle name="Migliaia 36 2 2 6" xfId="49592" xr:uid="{00000000-0005-0000-0000-00004EAE0000}"/>
    <cellStyle name="Migliaia 36 2 2 7" xfId="49997" xr:uid="{00000000-0005-0000-0000-00004FAE0000}"/>
    <cellStyle name="Migliaia 36 2 2 8" xfId="50406" xr:uid="{00000000-0005-0000-0000-000050AE0000}"/>
    <cellStyle name="Migliaia 36 2 2 9" xfId="50811" xr:uid="{00000000-0005-0000-0000-000051AE0000}"/>
    <cellStyle name="Migliaia 36 2 3" xfId="9817" xr:uid="{00000000-0005-0000-0000-000052AE0000}"/>
    <cellStyle name="Migliaia 36 2 4" xfId="10162" xr:uid="{00000000-0005-0000-0000-000053AE0000}"/>
    <cellStyle name="Migliaia 36 2 4 2" xfId="26488" xr:uid="{00000000-0005-0000-0000-000054AE0000}"/>
    <cellStyle name="Migliaia 36 2 4 3" xfId="41466" xr:uid="{00000000-0005-0000-0000-000055AE0000}"/>
    <cellStyle name="Migliaia 36 2 5" xfId="17483" xr:uid="{00000000-0005-0000-0000-000056AE0000}"/>
    <cellStyle name="Migliaia 36 2 5 2" xfId="33599" xr:uid="{00000000-0005-0000-0000-000057AE0000}"/>
    <cellStyle name="Migliaia 36 2 5 3" xfId="48560" xr:uid="{00000000-0005-0000-0000-000058AE0000}"/>
    <cellStyle name="Migliaia 36 2 6" xfId="19469" xr:uid="{00000000-0005-0000-0000-000059AE0000}"/>
    <cellStyle name="Migliaia 36 2 7" xfId="34464" xr:uid="{00000000-0005-0000-0000-00005AAE0000}"/>
    <cellStyle name="Migliaia 36 2 8" xfId="49404" xr:uid="{00000000-0005-0000-0000-00005BAE0000}"/>
    <cellStyle name="Migliaia 36 2 9" xfId="49809" xr:uid="{00000000-0005-0000-0000-00005CAE0000}"/>
    <cellStyle name="Migliaia 36 3" xfId="542" xr:uid="{00000000-0005-0000-0000-00005DAE0000}"/>
    <cellStyle name="Migliaia 36 3 10" xfId="50216" xr:uid="{00000000-0005-0000-0000-00005EAE0000}"/>
    <cellStyle name="Migliaia 36 3 11" xfId="50624" xr:uid="{00000000-0005-0000-0000-00005FAE0000}"/>
    <cellStyle name="Migliaia 36 3 12" xfId="51066" xr:uid="{00000000-0005-0000-0000-000060AE0000}"/>
    <cellStyle name="Migliaia 36 3 13" xfId="1748" xr:uid="{00000000-0005-0000-0000-000061AE0000}"/>
    <cellStyle name="Migliaia 36 3 2" xfId="543" xr:uid="{00000000-0005-0000-0000-000062AE0000}"/>
    <cellStyle name="Migliaia 36 3 2 10" xfId="50625" xr:uid="{00000000-0005-0000-0000-000063AE0000}"/>
    <cellStyle name="Migliaia 36 3 2 11" xfId="51067" xr:uid="{00000000-0005-0000-0000-000064AE0000}"/>
    <cellStyle name="Migliaia 36 3 2 12" xfId="1749" xr:uid="{00000000-0005-0000-0000-000065AE0000}"/>
    <cellStyle name="Migliaia 36 3 2 2" xfId="9819" xr:uid="{00000000-0005-0000-0000-000066AE0000}"/>
    <cellStyle name="Migliaia 36 3 2 3" xfId="10164" xr:uid="{00000000-0005-0000-0000-000067AE0000}"/>
    <cellStyle name="Migliaia 36 3 2 3 2" xfId="26490" xr:uid="{00000000-0005-0000-0000-000068AE0000}"/>
    <cellStyle name="Migliaia 36 3 2 3 3" xfId="41468" xr:uid="{00000000-0005-0000-0000-000069AE0000}"/>
    <cellStyle name="Migliaia 36 3 2 4" xfId="17485" xr:uid="{00000000-0005-0000-0000-00006AAE0000}"/>
    <cellStyle name="Migliaia 36 3 2 4 2" xfId="33601" xr:uid="{00000000-0005-0000-0000-00006BAE0000}"/>
    <cellStyle name="Migliaia 36 3 2 4 3" xfId="48562" xr:uid="{00000000-0005-0000-0000-00006CAE0000}"/>
    <cellStyle name="Migliaia 36 3 2 5" xfId="19471" xr:uid="{00000000-0005-0000-0000-00006DAE0000}"/>
    <cellStyle name="Migliaia 36 3 2 6" xfId="34466" xr:uid="{00000000-0005-0000-0000-00006EAE0000}"/>
    <cellStyle name="Migliaia 36 3 2 7" xfId="49406" xr:uid="{00000000-0005-0000-0000-00006FAE0000}"/>
    <cellStyle name="Migliaia 36 3 2 8" xfId="49811" xr:uid="{00000000-0005-0000-0000-000070AE0000}"/>
    <cellStyle name="Migliaia 36 3 2 9" xfId="50217" xr:uid="{00000000-0005-0000-0000-000071AE0000}"/>
    <cellStyle name="Migliaia 36 3 3" xfId="9818" xr:uid="{00000000-0005-0000-0000-000072AE0000}"/>
    <cellStyle name="Migliaia 36 3 3 2" xfId="18598" xr:uid="{00000000-0005-0000-0000-000073AE0000}"/>
    <cellStyle name="Migliaia 36 3 3 2 2" xfId="34065" xr:uid="{00000000-0005-0000-0000-000074AE0000}"/>
    <cellStyle name="Migliaia 36 3 3 2 3" xfId="49026" xr:uid="{00000000-0005-0000-0000-000075AE0000}"/>
    <cellStyle name="Migliaia 36 3 3 3" xfId="17486" xr:uid="{00000000-0005-0000-0000-000076AE0000}"/>
    <cellStyle name="Migliaia 36 3 3 3 2" xfId="33602" xr:uid="{00000000-0005-0000-0000-000077AE0000}"/>
    <cellStyle name="Migliaia 36 3 3 3 3" xfId="48563" xr:uid="{00000000-0005-0000-0000-000078AE0000}"/>
    <cellStyle name="Migliaia 36 3 4" xfId="10163" xr:uid="{00000000-0005-0000-0000-000079AE0000}"/>
    <cellStyle name="Migliaia 36 3 4 2" xfId="18597" xr:uid="{00000000-0005-0000-0000-00007AAE0000}"/>
    <cellStyle name="Migliaia 36 3 4 2 2" xfId="34064" xr:uid="{00000000-0005-0000-0000-00007BAE0000}"/>
    <cellStyle name="Migliaia 36 3 4 2 3" xfId="49025" xr:uid="{00000000-0005-0000-0000-00007CAE0000}"/>
    <cellStyle name="Migliaia 36 3 4 3" xfId="26489" xr:uid="{00000000-0005-0000-0000-00007DAE0000}"/>
    <cellStyle name="Migliaia 36 3 4 4" xfId="41467" xr:uid="{00000000-0005-0000-0000-00007EAE0000}"/>
    <cellStyle name="Migliaia 36 3 5" xfId="17484" xr:uid="{00000000-0005-0000-0000-00007FAE0000}"/>
    <cellStyle name="Migliaia 36 3 5 2" xfId="33600" xr:uid="{00000000-0005-0000-0000-000080AE0000}"/>
    <cellStyle name="Migliaia 36 3 5 3" xfId="48561" xr:uid="{00000000-0005-0000-0000-000081AE0000}"/>
    <cellStyle name="Migliaia 36 3 6" xfId="19470" xr:uid="{00000000-0005-0000-0000-000082AE0000}"/>
    <cellStyle name="Migliaia 36 3 7" xfId="34465" xr:uid="{00000000-0005-0000-0000-000083AE0000}"/>
    <cellStyle name="Migliaia 36 3 8" xfId="49405" xr:uid="{00000000-0005-0000-0000-000084AE0000}"/>
    <cellStyle name="Migliaia 36 3 9" xfId="49810" xr:uid="{00000000-0005-0000-0000-000085AE0000}"/>
    <cellStyle name="Migliaia 36 4" xfId="544" xr:uid="{00000000-0005-0000-0000-000086AE0000}"/>
    <cellStyle name="Migliaia 36 4 2" xfId="17488" xr:uid="{00000000-0005-0000-0000-000087AE0000}"/>
    <cellStyle name="Migliaia 36 4 2 2" xfId="18600" xr:uid="{00000000-0005-0000-0000-000088AE0000}"/>
    <cellStyle name="Migliaia 36 4 2 2 2" xfId="34067" xr:uid="{00000000-0005-0000-0000-000089AE0000}"/>
    <cellStyle name="Migliaia 36 4 2 2 3" xfId="49028" xr:uid="{00000000-0005-0000-0000-00008AAE0000}"/>
    <cellStyle name="Migliaia 36 4 2 3" xfId="33604" xr:uid="{00000000-0005-0000-0000-00008BAE0000}"/>
    <cellStyle name="Migliaia 36 4 2 4" xfId="48565" xr:uid="{00000000-0005-0000-0000-00008CAE0000}"/>
    <cellStyle name="Migliaia 36 4 3" xfId="18599" xr:uid="{00000000-0005-0000-0000-00008DAE0000}"/>
    <cellStyle name="Migliaia 36 4 3 2" xfId="34066" xr:uid="{00000000-0005-0000-0000-00008EAE0000}"/>
    <cellStyle name="Migliaia 36 4 3 3" xfId="49027" xr:uid="{00000000-0005-0000-0000-00008FAE0000}"/>
    <cellStyle name="Migliaia 36 4 4" xfId="17487" xr:uid="{00000000-0005-0000-0000-000090AE0000}"/>
    <cellStyle name="Migliaia 36 4 4 2" xfId="33603" xr:uid="{00000000-0005-0000-0000-000091AE0000}"/>
    <cellStyle name="Migliaia 36 4 4 3" xfId="48564" xr:uid="{00000000-0005-0000-0000-000092AE0000}"/>
    <cellStyle name="Migliaia 36 4 5" xfId="51493" xr:uid="{00000000-0005-0000-0000-000093AE0000}"/>
    <cellStyle name="Migliaia 36 5" xfId="545" xr:uid="{00000000-0005-0000-0000-000094AE0000}"/>
    <cellStyle name="Migliaia 36 5 2" xfId="17489" xr:uid="{00000000-0005-0000-0000-000095AE0000}"/>
    <cellStyle name="Migliaia 36 5 2 2" xfId="33605" xr:uid="{00000000-0005-0000-0000-000096AE0000}"/>
    <cellStyle name="Migliaia 36 5 2 3" xfId="48566" xr:uid="{00000000-0005-0000-0000-000097AE0000}"/>
    <cellStyle name="Migliaia 36 5 3" xfId="51440" xr:uid="{00000000-0005-0000-0000-000098AE0000}"/>
    <cellStyle name="Migliaia 36 6" xfId="9816" xr:uid="{00000000-0005-0000-0000-000099AE0000}"/>
    <cellStyle name="Migliaia 36 6 2" xfId="51285" xr:uid="{00000000-0005-0000-0000-00009AAE0000}"/>
    <cellStyle name="Migliaia 36 7" xfId="10161" xr:uid="{00000000-0005-0000-0000-00009BAE0000}"/>
    <cellStyle name="Migliaia 36 7 2" xfId="26487" xr:uid="{00000000-0005-0000-0000-00009CAE0000}"/>
    <cellStyle name="Migliaia 36 7 3" xfId="41465" xr:uid="{00000000-0005-0000-0000-00009DAE0000}"/>
    <cellStyle name="Migliaia 36 8" xfId="17482" xr:uid="{00000000-0005-0000-0000-00009EAE0000}"/>
    <cellStyle name="Migliaia 36 8 2" xfId="33598" xr:uid="{00000000-0005-0000-0000-00009FAE0000}"/>
    <cellStyle name="Migliaia 36 8 3" xfId="48559" xr:uid="{00000000-0005-0000-0000-0000A0AE0000}"/>
    <cellStyle name="Migliaia 36 9" xfId="19468" xr:uid="{00000000-0005-0000-0000-0000A1AE0000}"/>
    <cellStyle name="Migliaia 37" xfId="546" xr:uid="{00000000-0005-0000-0000-0000A2AE0000}"/>
    <cellStyle name="Migliaia 37 10" xfId="34467" xr:uid="{00000000-0005-0000-0000-0000A3AE0000}"/>
    <cellStyle name="Migliaia 37 11" xfId="49407" xr:uid="{00000000-0005-0000-0000-0000A4AE0000}"/>
    <cellStyle name="Migliaia 37 12" xfId="49812" xr:uid="{00000000-0005-0000-0000-0000A5AE0000}"/>
    <cellStyle name="Migliaia 37 13" xfId="50218" xr:uid="{00000000-0005-0000-0000-0000A6AE0000}"/>
    <cellStyle name="Migliaia 37 14" xfId="50626" xr:uid="{00000000-0005-0000-0000-0000A7AE0000}"/>
    <cellStyle name="Migliaia 37 15" xfId="51068" xr:uid="{00000000-0005-0000-0000-0000A8AE0000}"/>
    <cellStyle name="Migliaia 37 16" xfId="1750" xr:uid="{00000000-0005-0000-0000-0000A9AE0000}"/>
    <cellStyle name="Migliaia 37 2" xfId="547" xr:uid="{00000000-0005-0000-0000-0000AAAE0000}"/>
    <cellStyle name="Migliaia 37 2 10" xfId="50219" xr:uid="{00000000-0005-0000-0000-0000ABAE0000}"/>
    <cellStyle name="Migliaia 37 2 11" xfId="50627" xr:uid="{00000000-0005-0000-0000-0000ACAE0000}"/>
    <cellStyle name="Migliaia 37 2 12" xfId="51069" xr:uid="{00000000-0005-0000-0000-0000ADAE0000}"/>
    <cellStyle name="Migliaia 37 2 13" xfId="1751" xr:uid="{00000000-0005-0000-0000-0000AEAE0000}"/>
    <cellStyle name="Migliaia 37 2 2" xfId="2006" xr:uid="{00000000-0005-0000-0000-0000AFAE0000}"/>
    <cellStyle name="Migliaia 37 2 2 10" xfId="51377" xr:uid="{00000000-0005-0000-0000-0000B0AE0000}"/>
    <cellStyle name="Migliaia 37 2 2 2" xfId="10351" xr:uid="{00000000-0005-0000-0000-0000B1AE0000}"/>
    <cellStyle name="Migliaia 37 2 2 2 2" xfId="26672" xr:uid="{00000000-0005-0000-0000-0000B2AE0000}"/>
    <cellStyle name="Migliaia 37 2 2 2 3" xfId="41640" xr:uid="{00000000-0005-0000-0000-0000B3AE0000}"/>
    <cellStyle name="Migliaia 37 2 2 3" xfId="18601" xr:uid="{00000000-0005-0000-0000-0000B4AE0000}"/>
    <cellStyle name="Migliaia 37 2 2 3 2" xfId="34068" xr:uid="{00000000-0005-0000-0000-0000B5AE0000}"/>
    <cellStyle name="Migliaia 37 2 2 3 3" xfId="49029" xr:uid="{00000000-0005-0000-0000-0000B6AE0000}"/>
    <cellStyle name="Migliaia 37 2 2 4" xfId="19651" xr:uid="{00000000-0005-0000-0000-0000B7AE0000}"/>
    <cellStyle name="Migliaia 37 2 2 5" xfId="34641" xr:uid="{00000000-0005-0000-0000-0000B8AE0000}"/>
    <cellStyle name="Migliaia 37 2 2 6" xfId="49593" xr:uid="{00000000-0005-0000-0000-0000B9AE0000}"/>
    <cellStyle name="Migliaia 37 2 2 7" xfId="49998" xr:uid="{00000000-0005-0000-0000-0000BAAE0000}"/>
    <cellStyle name="Migliaia 37 2 2 8" xfId="50407" xr:uid="{00000000-0005-0000-0000-0000BBAE0000}"/>
    <cellStyle name="Migliaia 37 2 2 9" xfId="50812" xr:uid="{00000000-0005-0000-0000-0000BCAE0000}"/>
    <cellStyle name="Migliaia 37 2 3" xfId="9821" xr:uid="{00000000-0005-0000-0000-0000BDAE0000}"/>
    <cellStyle name="Migliaia 37 2 4" xfId="10166" xr:uid="{00000000-0005-0000-0000-0000BEAE0000}"/>
    <cellStyle name="Migliaia 37 2 4 2" xfId="26492" xr:uid="{00000000-0005-0000-0000-0000BFAE0000}"/>
    <cellStyle name="Migliaia 37 2 4 3" xfId="41470" xr:uid="{00000000-0005-0000-0000-0000C0AE0000}"/>
    <cellStyle name="Migliaia 37 2 5" xfId="17491" xr:uid="{00000000-0005-0000-0000-0000C1AE0000}"/>
    <cellStyle name="Migliaia 37 2 5 2" xfId="33607" xr:uid="{00000000-0005-0000-0000-0000C2AE0000}"/>
    <cellStyle name="Migliaia 37 2 5 3" xfId="48568" xr:uid="{00000000-0005-0000-0000-0000C3AE0000}"/>
    <cellStyle name="Migliaia 37 2 6" xfId="19473" xr:uid="{00000000-0005-0000-0000-0000C4AE0000}"/>
    <cellStyle name="Migliaia 37 2 7" xfId="34468" xr:uid="{00000000-0005-0000-0000-0000C5AE0000}"/>
    <cellStyle name="Migliaia 37 2 8" xfId="49408" xr:uid="{00000000-0005-0000-0000-0000C6AE0000}"/>
    <cellStyle name="Migliaia 37 2 9" xfId="49813" xr:uid="{00000000-0005-0000-0000-0000C7AE0000}"/>
    <cellStyle name="Migliaia 37 3" xfId="548" xr:uid="{00000000-0005-0000-0000-0000C8AE0000}"/>
    <cellStyle name="Migliaia 37 3 10" xfId="50220" xr:uid="{00000000-0005-0000-0000-0000C9AE0000}"/>
    <cellStyle name="Migliaia 37 3 11" xfId="50628" xr:uid="{00000000-0005-0000-0000-0000CAAE0000}"/>
    <cellStyle name="Migliaia 37 3 12" xfId="51070" xr:uid="{00000000-0005-0000-0000-0000CBAE0000}"/>
    <cellStyle name="Migliaia 37 3 13" xfId="1752" xr:uid="{00000000-0005-0000-0000-0000CCAE0000}"/>
    <cellStyle name="Migliaia 37 3 2" xfId="549" xr:uid="{00000000-0005-0000-0000-0000CDAE0000}"/>
    <cellStyle name="Migliaia 37 3 2 10" xfId="50629" xr:uid="{00000000-0005-0000-0000-0000CEAE0000}"/>
    <cellStyle name="Migliaia 37 3 2 11" xfId="51071" xr:uid="{00000000-0005-0000-0000-0000CFAE0000}"/>
    <cellStyle name="Migliaia 37 3 2 12" xfId="1753" xr:uid="{00000000-0005-0000-0000-0000D0AE0000}"/>
    <cellStyle name="Migliaia 37 3 2 2" xfId="9823" xr:uid="{00000000-0005-0000-0000-0000D1AE0000}"/>
    <cellStyle name="Migliaia 37 3 2 3" xfId="10168" xr:uid="{00000000-0005-0000-0000-0000D2AE0000}"/>
    <cellStyle name="Migliaia 37 3 2 3 2" xfId="26494" xr:uid="{00000000-0005-0000-0000-0000D3AE0000}"/>
    <cellStyle name="Migliaia 37 3 2 3 3" xfId="41472" xr:uid="{00000000-0005-0000-0000-0000D4AE0000}"/>
    <cellStyle name="Migliaia 37 3 2 4" xfId="17493" xr:uid="{00000000-0005-0000-0000-0000D5AE0000}"/>
    <cellStyle name="Migliaia 37 3 2 4 2" xfId="33609" xr:uid="{00000000-0005-0000-0000-0000D6AE0000}"/>
    <cellStyle name="Migliaia 37 3 2 4 3" xfId="48570" xr:uid="{00000000-0005-0000-0000-0000D7AE0000}"/>
    <cellStyle name="Migliaia 37 3 2 5" xfId="19475" xr:uid="{00000000-0005-0000-0000-0000D8AE0000}"/>
    <cellStyle name="Migliaia 37 3 2 6" xfId="34470" xr:uid="{00000000-0005-0000-0000-0000D9AE0000}"/>
    <cellStyle name="Migliaia 37 3 2 7" xfId="49410" xr:uid="{00000000-0005-0000-0000-0000DAAE0000}"/>
    <cellStyle name="Migliaia 37 3 2 8" xfId="49815" xr:uid="{00000000-0005-0000-0000-0000DBAE0000}"/>
    <cellStyle name="Migliaia 37 3 2 9" xfId="50221" xr:uid="{00000000-0005-0000-0000-0000DCAE0000}"/>
    <cellStyle name="Migliaia 37 3 3" xfId="9822" xr:uid="{00000000-0005-0000-0000-0000DDAE0000}"/>
    <cellStyle name="Migliaia 37 3 3 2" xfId="18603" xr:uid="{00000000-0005-0000-0000-0000DEAE0000}"/>
    <cellStyle name="Migliaia 37 3 3 2 2" xfId="34070" xr:uid="{00000000-0005-0000-0000-0000DFAE0000}"/>
    <cellStyle name="Migliaia 37 3 3 2 3" xfId="49031" xr:uid="{00000000-0005-0000-0000-0000E0AE0000}"/>
    <cellStyle name="Migliaia 37 3 3 3" xfId="17494" xr:uid="{00000000-0005-0000-0000-0000E1AE0000}"/>
    <cellStyle name="Migliaia 37 3 3 3 2" xfId="33610" xr:uid="{00000000-0005-0000-0000-0000E2AE0000}"/>
    <cellStyle name="Migliaia 37 3 3 3 3" xfId="48571" xr:uid="{00000000-0005-0000-0000-0000E3AE0000}"/>
    <cellStyle name="Migliaia 37 3 4" xfId="10167" xr:uid="{00000000-0005-0000-0000-0000E4AE0000}"/>
    <cellStyle name="Migliaia 37 3 4 2" xfId="18602" xr:uid="{00000000-0005-0000-0000-0000E5AE0000}"/>
    <cellStyle name="Migliaia 37 3 4 2 2" xfId="34069" xr:uid="{00000000-0005-0000-0000-0000E6AE0000}"/>
    <cellStyle name="Migliaia 37 3 4 2 3" xfId="49030" xr:uid="{00000000-0005-0000-0000-0000E7AE0000}"/>
    <cellStyle name="Migliaia 37 3 4 3" xfId="26493" xr:uid="{00000000-0005-0000-0000-0000E8AE0000}"/>
    <cellStyle name="Migliaia 37 3 4 4" xfId="41471" xr:uid="{00000000-0005-0000-0000-0000E9AE0000}"/>
    <cellStyle name="Migliaia 37 3 5" xfId="17492" xr:uid="{00000000-0005-0000-0000-0000EAAE0000}"/>
    <cellStyle name="Migliaia 37 3 5 2" xfId="33608" xr:uid="{00000000-0005-0000-0000-0000EBAE0000}"/>
    <cellStyle name="Migliaia 37 3 5 3" xfId="48569" xr:uid="{00000000-0005-0000-0000-0000ECAE0000}"/>
    <cellStyle name="Migliaia 37 3 6" xfId="19474" xr:uid="{00000000-0005-0000-0000-0000EDAE0000}"/>
    <cellStyle name="Migliaia 37 3 7" xfId="34469" xr:uid="{00000000-0005-0000-0000-0000EEAE0000}"/>
    <cellStyle name="Migliaia 37 3 8" xfId="49409" xr:uid="{00000000-0005-0000-0000-0000EFAE0000}"/>
    <cellStyle name="Migliaia 37 3 9" xfId="49814" xr:uid="{00000000-0005-0000-0000-0000F0AE0000}"/>
    <cellStyle name="Migliaia 37 4" xfId="550" xr:uid="{00000000-0005-0000-0000-0000F1AE0000}"/>
    <cellStyle name="Migliaia 37 4 2" xfId="17496" xr:uid="{00000000-0005-0000-0000-0000F2AE0000}"/>
    <cellStyle name="Migliaia 37 4 2 2" xfId="18605" xr:uid="{00000000-0005-0000-0000-0000F3AE0000}"/>
    <cellStyle name="Migliaia 37 4 2 2 2" xfId="34072" xr:uid="{00000000-0005-0000-0000-0000F4AE0000}"/>
    <cellStyle name="Migliaia 37 4 2 2 3" xfId="49033" xr:uid="{00000000-0005-0000-0000-0000F5AE0000}"/>
    <cellStyle name="Migliaia 37 4 2 3" xfId="33612" xr:uid="{00000000-0005-0000-0000-0000F6AE0000}"/>
    <cellStyle name="Migliaia 37 4 2 4" xfId="48573" xr:uid="{00000000-0005-0000-0000-0000F7AE0000}"/>
    <cellStyle name="Migliaia 37 4 3" xfId="18604" xr:uid="{00000000-0005-0000-0000-0000F8AE0000}"/>
    <cellStyle name="Migliaia 37 4 3 2" xfId="34071" xr:uid="{00000000-0005-0000-0000-0000F9AE0000}"/>
    <cellStyle name="Migliaia 37 4 3 3" xfId="49032" xr:uid="{00000000-0005-0000-0000-0000FAAE0000}"/>
    <cellStyle name="Migliaia 37 4 4" xfId="17495" xr:uid="{00000000-0005-0000-0000-0000FBAE0000}"/>
    <cellStyle name="Migliaia 37 4 4 2" xfId="33611" xr:uid="{00000000-0005-0000-0000-0000FCAE0000}"/>
    <cellStyle name="Migliaia 37 4 4 3" xfId="48572" xr:uid="{00000000-0005-0000-0000-0000FDAE0000}"/>
    <cellStyle name="Migliaia 37 4 5" xfId="51532" xr:uid="{00000000-0005-0000-0000-0000FEAE0000}"/>
    <cellStyle name="Migliaia 37 5" xfId="551" xr:uid="{00000000-0005-0000-0000-0000FFAE0000}"/>
    <cellStyle name="Migliaia 37 5 2" xfId="17497" xr:uid="{00000000-0005-0000-0000-000000AF0000}"/>
    <cellStyle name="Migliaia 37 5 2 2" xfId="33613" xr:uid="{00000000-0005-0000-0000-000001AF0000}"/>
    <cellStyle name="Migliaia 37 5 2 3" xfId="48574" xr:uid="{00000000-0005-0000-0000-000002AF0000}"/>
    <cellStyle name="Migliaia 37 5 3" xfId="51531" xr:uid="{00000000-0005-0000-0000-000003AF0000}"/>
    <cellStyle name="Migliaia 37 6" xfId="9820" xr:uid="{00000000-0005-0000-0000-000004AF0000}"/>
    <cellStyle name="Migliaia 37 6 2" xfId="51439" xr:uid="{00000000-0005-0000-0000-000005AF0000}"/>
    <cellStyle name="Migliaia 37 7" xfId="10165" xr:uid="{00000000-0005-0000-0000-000006AF0000}"/>
    <cellStyle name="Migliaia 37 7 2" xfId="26491" xr:uid="{00000000-0005-0000-0000-000007AF0000}"/>
    <cellStyle name="Migliaia 37 7 3" xfId="41469" xr:uid="{00000000-0005-0000-0000-000008AF0000}"/>
    <cellStyle name="Migliaia 37 8" xfId="17490" xr:uid="{00000000-0005-0000-0000-000009AF0000}"/>
    <cellStyle name="Migliaia 37 8 2" xfId="33606" xr:uid="{00000000-0005-0000-0000-00000AAF0000}"/>
    <cellStyle name="Migliaia 37 8 3" xfId="48567" xr:uid="{00000000-0005-0000-0000-00000BAF0000}"/>
    <cellStyle name="Migliaia 37 9" xfId="19472" xr:uid="{00000000-0005-0000-0000-00000CAF0000}"/>
    <cellStyle name="Migliaia 38" xfId="552" xr:uid="{00000000-0005-0000-0000-00000DAF0000}"/>
    <cellStyle name="Migliaia 38 10" xfId="34471" xr:uid="{00000000-0005-0000-0000-00000EAF0000}"/>
    <cellStyle name="Migliaia 38 11" xfId="49411" xr:uid="{00000000-0005-0000-0000-00000FAF0000}"/>
    <cellStyle name="Migliaia 38 12" xfId="49816" xr:uid="{00000000-0005-0000-0000-000010AF0000}"/>
    <cellStyle name="Migliaia 38 13" xfId="50222" xr:uid="{00000000-0005-0000-0000-000011AF0000}"/>
    <cellStyle name="Migliaia 38 14" xfId="50630" xr:uid="{00000000-0005-0000-0000-000012AF0000}"/>
    <cellStyle name="Migliaia 38 15" xfId="51072" xr:uid="{00000000-0005-0000-0000-000013AF0000}"/>
    <cellStyle name="Migliaia 38 16" xfId="1754" xr:uid="{00000000-0005-0000-0000-000014AF0000}"/>
    <cellStyle name="Migliaia 38 2" xfId="553" xr:uid="{00000000-0005-0000-0000-000015AF0000}"/>
    <cellStyle name="Migliaia 38 2 10" xfId="50223" xr:uid="{00000000-0005-0000-0000-000016AF0000}"/>
    <cellStyle name="Migliaia 38 2 11" xfId="50631" xr:uid="{00000000-0005-0000-0000-000017AF0000}"/>
    <cellStyle name="Migliaia 38 2 12" xfId="51073" xr:uid="{00000000-0005-0000-0000-000018AF0000}"/>
    <cellStyle name="Migliaia 38 2 13" xfId="1755" xr:uid="{00000000-0005-0000-0000-000019AF0000}"/>
    <cellStyle name="Migliaia 38 2 2" xfId="2007" xr:uid="{00000000-0005-0000-0000-00001AAF0000}"/>
    <cellStyle name="Migliaia 38 2 2 10" xfId="51378" xr:uid="{00000000-0005-0000-0000-00001BAF0000}"/>
    <cellStyle name="Migliaia 38 2 2 2" xfId="10352" xr:uid="{00000000-0005-0000-0000-00001CAF0000}"/>
    <cellStyle name="Migliaia 38 2 2 2 2" xfId="26673" xr:uid="{00000000-0005-0000-0000-00001DAF0000}"/>
    <cellStyle name="Migliaia 38 2 2 2 3" xfId="41641" xr:uid="{00000000-0005-0000-0000-00001EAF0000}"/>
    <cellStyle name="Migliaia 38 2 2 3" xfId="18606" xr:uid="{00000000-0005-0000-0000-00001FAF0000}"/>
    <cellStyle name="Migliaia 38 2 2 3 2" xfId="34073" xr:uid="{00000000-0005-0000-0000-000020AF0000}"/>
    <cellStyle name="Migliaia 38 2 2 3 3" xfId="49034" xr:uid="{00000000-0005-0000-0000-000021AF0000}"/>
    <cellStyle name="Migliaia 38 2 2 4" xfId="19652" xr:uid="{00000000-0005-0000-0000-000022AF0000}"/>
    <cellStyle name="Migliaia 38 2 2 5" xfId="34642" xr:uid="{00000000-0005-0000-0000-000023AF0000}"/>
    <cellStyle name="Migliaia 38 2 2 6" xfId="49594" xr:uid="{00000000-0005-0000-0000-000024AF0000}"/>
    <cellStyle name="Migliaia 38 2 2 7" xfId="49999" xr:uid="{00000000-0005-0000-0000-000025AF0000}"/>
    <cellStyle name="Migliaia 38 2 2 8" xfId="50408" xr:uid="{00000000-0005-0000-0000-000026AF0000}"/>
    <cellStyle name="Migliaia 38 2 2 9" xfId="50813" xr:uid="{00000000-0005-0000-0000-000027AF0000}"/>
    <cellStyle name="Migliaia 38 2 3" xfId="9825" xr:uid="{00000000-0005-0000-0000-000028AF0000}"/>
    <cellStyle name="Migliaia 38 2 4" xfId="10170" xr:uid="{00000000-0005-0000-0000-000029AF0000}"/>
    <cellStyle name="Migliaia 38 2 4 2" xfId="26496" xr:uid="{00000000-0005-0000-0000-00002AAF0000}"/>
    <cellStyle name="Migliaia 38 2 4 3" xfId="41474" xr:uid="{00000000-0005-0000-0000-00002BAF0000}"/>
    <cellStyle name="Migliaia 38 2 5" xfId="17499" xr:uid="{00000000-0005-0000-0000-00002CAF0000}"/>
    <cellStyle name="Migliaia 38 2 5 2" xfId="33615" xr:uid="{00000000-0005-0000-0000-00002DAF0000}"/>
    <cellStyle name="Migliaia 38 2 5 3" xfId="48576" xr:uid="{00000000-0005-0000-0000-00002EAF0000}"/>
    <cellStyle name="Migliaia 38 2 6" xfId="19477" xr:uid="{00000000-0005-0000-0000-00002FAF0000}"/>
    <cellStyle name="Migliaia 38 2 7" xfId="34472" xr:uid="{00000000-0005-0000-0000-000030AF0000}"/>
    <cellStyle name="Migliaia 38 2 8" xfId="49412" xr:uid="{00000000-0005-0000-0000-000031AF0000}"/>
    <cellStyle name="Migliaia 38 2 9" xfId="49817" xr:uid="{00000000-0005-0000-0000-000032AF0000}"/>
    <cellStyle name="Migliaia 38 3" xfId="554" xr:uid="{00000000-0005-0000-0000-000033AF0000}"/>
    <cellStyle name="Migliaia 38 3 10" xfId="50224" xr:uid="{00000000-0005-0000-0000-000034AF0000}"/>
    <cellStyle name="Migliaia 38 3 11" xfId="50632" xr:uid="{00000000-0005-0000-0000-000035AF0000}"/>
    <cellStyle name="Migliaia 38 3 12" xfId="51074" xr:uid="{00000000-0005-0000-0000-000036AF0000}"/>
    <cellStyle name="Migliaia 38 3 13" xfId="1756" xr:uid="{00000000-0005-0000-0000-000037AF0000}"/>
    <cellStyle name="Migliaia 38 3 2" xfId="555" xr:uid="{00000000-0005-0000-0000-000038AF0000}"/>
    <cellStyle name="Migliaia 38 3 2 10" xfId="50633" xr:uid="{00000000-0005-0000-0000-000039AF0000}"/>
    <cellStyle name="Migliaia 38 3 2 11" xfId="51075" xr:uid="{00000000-0005-0000-0000-00003AAF0000}"/>
    <cellStyle name="Migliaia 38 3 2 12" xfId="1757" xr:uid="{00000000-0005-0000-0000-00003BAF0000}"/>
    <cellStyle name="Migliaia 38 3 2 2" xfId="9827" xr:uid="{00000000-0005-0000-0000-00003CAF0000}"/>
    <cellStyle name="Migliaia 38 3 2 3" xfId="10172" xr:uid="{00000000-0005-0000-0000-00003DAF0000}"/>
    <cellStyle name="Migliaia 38 3 2 3 2" xfId="26498" xr:uid="{00000000-0005-0000-0000-00003EAF0000}"/>
    <cellStyle name="Migliaia 38 3 2 3 3" xfId="41476" xr:uid="{00000000-0005-0000-0000-00003FAF0000}"/>
    <cellStyle name="Migliaia 38 3 2 4" xfId="17501" xr:uid="{00000000-0005-0000-0000-000040AF0000}"/>
    <cellStyle name="Migliaia 38 3 2 4 2" xfId="33617" xr:uid="{00000000-0005-0000-0000-000041AF0000}"/>
    <cellStyle name="Migliaia 38 3 2 4 3" xfId="48578" xr:uid="{00000000-0005-0000-0000-000042AF0000}"/>
    <cellStyle name="Migliaia 38 3 2 5" xfId="19479" xr:uid="{00000000-0005-0000-0000-000043AF0000}"/>
    <cellStyle name="Migliaia 38 3 2 6" xfId="34474" xr:uid="{00000000-0005-0000-0000-000044AF0000}"/>
    <cellStyle name="Migliaia 38 3 2 7" xfId="49414" xr:uid="{00000000-0005-0000-0000-000045AF0000}"/>
    <cellStyle name="Migliaia 38 3 2 8" xfId="49819" xr:uid="{00000000-0005-0000-0000-000046AF0000}"/>
    <cellStyle name="Migliaia 38 3 2 9" xfId="50225" xr:uid="{00000000-0005-0000-0000-000047AF0000}"/>
    <cellStyle name="Migliaia 38 3 3" xfId="9826" xr:uid="{00000000-0005-0000-0000-000048AF0000}"/>
    <cellStyle name="Migliaia 38 3 3 2" xfId="18608" xr:uid="{00000000-0005-0000-0000-000049AF0000}"/>
    <cellStyle name="Migliaia 38 3 3 2 2" xfId="34075" xr:uid="{00000000-0005-0000-0000-00004AAF0000}"/>
    <cellStyle name="Migliaia 38 3 3 2 3" xfId="49036" xr:uid="{00000000-0005-0000-0000-00004BAF0000}"/>
    <cellStyle name="Migliaia 38 3 3 3" xfId="17502" xr:uid="{00000000-0005-0000-0000-00004CAF0000}"/>
    <cellStyle name="Migliaia 38 3 3 3 2" xfId="33618" xr:uid="{00000000-0005-0000-0000-00004DAF0000}"/>
    <cellStyle name="Migliaia 38 3 3 3 3" xfId="48579" xr:uid="{00000000-0005-0000-0000-00004EAF0000}"/>
    <cellStyle name="Migliaia 38 3 4" xfId="10171" xr:uid="{00000000-0005-0000-0000-00004FAF0000}"/>
    <cellStyle name="Migliaia 38 3 4 2" xfId="18607" xr:uid="{00000000-0005-0000-0000-000050AF0000}"/>
    <cellStyle name="Migliaia 38 3 4 2 2" xfId="34074" xr:uid="{00000000-0005-0000-0000-000051AF0000}"/>
    <cellStyle name="Migliaia 38 3 4 2 3" xfId="49035" xr:uid="{00000000-0005-0000-0000-000052AF0000}"/>
    <cellStyle name="Migliaia 38 3 4 3" xfId="26497" xr:uid="{00000000-0005-0000-0000-000053AF0000}"/>
    <cellStyle name="Migliaia 38 3 4 4" xfId="41475" xr:uid="{00000000-0005-0000-0000-000054AF0000}"/>
    <cellStyle name="Migliaia 38 3 5" xfId="17500" xr:uid="{00000000-0005-0000-0000-000055AF0000}"/>
    <cellStyle name="Migliaia 38 3 5 2" xfId="33616" xr:uid="{00000000-0005-0000-0000-000056AF0000}"/>
    <cellStyle name="Migliaia 38 3 5 3" xfId="48577" xr:uid="{00000000-0005-0000-0000-000057AF0000}"/>
    <cellStyle name="Migliaia 38 3 6" xfId="19478" xr:uid="{00000000-0005-0000-0000-000058AF0000}"/>
    <cellStyle name="Migliaia 38 3 7" xfId="34473" xr:uid="{00000000-0005-0000-0000-000059AF0000}"/>
    <cellStyle name="Migliaia 38 3 8" xfId="49413" xr:uid="{00000000-0005-0000-0000-00005AAF0000}"/>
    <cellStyle name="Migliaia 38 3 9" xfId="49818" xr:uid="{00000000-0005-0000-0000-00005BAF0000}"/>
    <cellStyle name="Migliaia 38 4" xfId="556" xr:uid="{00000000-0005-0000-0000-00005CAF0000}"/>
    <cellStyle name="Migliaia 38 4 2" xfId="17504" xr:uid="{00000000-0005-0000-0000-00005DAF0000}"/>
    <cellStyle name="Migliaia 38 4 2 2" xfId="18610" xr:uid="{00000000-0005-0000-0000-00005EAF0000}"/>
    <cellStyle name="Migliaia 38 4 2 2 2" xfId="34077" xr:uid="{00000000-0005-0000-0000-00005FAF0000}"/>
    <cellStyle name="Migliaia 38 4 2 2 3" xfId="49038" xr:uid="{00000000-0005-0000-0000-000060AF0000}"/>
    <cellStyle name="Migliaia 38 4 2 3" xfId="33620" xr:uid="{00000000-0005-0000-0000-000061AF0000}"/>
    <cellStyle name="Migliaia 38 4 2 4" xfId="48581" xr:uid="{00000000-0005-0000-0000-000062AF0000}"/>
    <cellStyle name="Migliaia 38 4 3" xfId="18609" xr:uid="{00000000-0005-0000-0000-000063AF0000}"/>
    <cellStyle name="Migliaia 38 4 3 2" xfId="34076" xr:uid="{00000000-0005-0000-0000-000064AF0000}"/>
    <cellStyle name="Migliaia 38 4 3 3" xfId="49037" xr:uid="{00000000-0005-0000-0000-000065AF0000}"/>
    <cellStyle name="Migliaia 38 4 4" xfId="17503" xr:uid="{00000000-0005-0000-0000-000066AF0000}"/>
    <cellStyle name="Migliaia 38 4 4 2" xfId="33619" xr:uid="{00000000-0005-0000-0000-000067AF0000}"/>
    <cellStyle name="Migliaia 38 4 4 3" xfId="48580" xr:uid="{00000000-0005-0000-0000-000068AF0000}"/>
    <cellStyle name="Migliaia 38 4 5" xfId="51533" xr:uid="{00000000-0005-0000-0000-000069AF0000}"/>
    <cellStyle name="Migliaia 38 5" xfId="557" xr:uid="{00000000-0005-0000-0000-00006AAF0000}"/>
    <cellStyle name="Migliaia 38 5 2" xfId="17505" xr:uid="{00000000-0005-0000-0000-00006BAF0000}"/>
    <cellStyle name="Migliaia 38 5 2 2" xfId="33621" xr:uid="{00000000-0005-0000-0000-00006CAF0000}"/>
    <cellStyle name="Migliaia 38 5 2 3" xfId="48582" xr:uid="{00000000-0005-0000-0000-00006DAF0000}"/>
    <cellStyle name="Migliaia 38 5 3" xfId="51223" xr:uid="{00000000-0005-0000-0000-00006EAF0000}"/>
    <cellStyle name="Migliaia 38 6" xfId="9824" xr:uid="{00000000-0005-0000-0000-00006FAF0000}"/>
    <cellStyle name="Migliaia 38 6 2" xfId="51284" xr:uid="{00000000-0005-0000-0000-000070AF0000}"/>
    <cellStyle name="Migliaia 38 7" xfId="10169" xr:uid="{00000000-0005-0000-0000-000071AF0000}"/>
    <cellStyle name="Migliaia 38 7 2" xfId="26495" xr:uid="{00000000-0005-0000-0000-000072AF0000}"/>
    <cellStyle name="Migliaia 38 7 3" xfId="41473" xr:uid="{00000000-0005-0000-0000-000073AF0000}"/>
    <cellStyle name="Migliaia 38 8" xfId="17498" xr:uid="{00000000-0005-0000-0000-000074AF0000}"/>
    <cellStyle name="Migliaia 38 8 2" xfId="33614" xr:uid="{00000000-0005-0000-0000-000075AF0000}"/>
    <cellStyle name="Migliaia 38 8 3" xfId="48575" xr:uid="{00000000-0005-0000-0000-000076AF0000}"/>
    <cellStyle name="Migliaia 38 9" xfId="19476" xr:uid="{00000000-0005-0000-0000-000077AF0000}"/>
    <cellStyle name="Migliaia 39" xfId="558" xr:uid="{00000000-0005-0000-0000-000078AF0000}"/>
    <cellStyle name="Migliaia 39 10" xfId="34475" xr:uid="{00000000-0005-0000-0000-000079AF0000}"/>
    <cellStyle name="Migliaia 39 11" xfId="49415" xr:uid="{00000000-0005-0000-0000-00007AAF0000}"/>
    <cellStyle name="Migliaia 39 12" xfId="49820" xr:uid="{00000000-0005-0000-0000-00007BAF0000}"/>
    <cellStyle name="Migliaia 39 13" xfId="50226" xr:uid="{00000000-0005-0000-0000-00007CAF0000}"/>
    <cellStyle name="Migliaia 39 14" xfId="50634" xr:uid="{00000000-0005-0000-0000-00007DAF0000}"/>
    <cellStyle name="Migliaia 39 15" xfId="51076" xr:uid="{00000000-0005-0000-0000-00007EAF0000}"/>
    <cellStyle name="Migliaia 39 16" xfId="1758" xr:uid="{00000000-0005-0000-0000-00007FAF0000}"/>
    <cellStyle name="Migliaia 39 2" xfId="559" xr:uid="{00000000-0005-0000-0000-000080AF0000}"/>
    <cellStyle name="Migliaia 39 2 10" xfId="50227" xr:uid="{00000000-0005-0000-0000-000081AF0000}"/>
    <cellStyle name="Migliaia 39 2 11" xfId="50635" xr:uid="{00000000-0005-0000-0000-000082AF0000}"/>
    <cellStyle name="Migliaia 39 2 12" xfId="51077" xr:uid="{00000000-0005-0000-0000-000083AF0000}"/>
    <cellStyle name="Migliaia 39 2 13" xfId="1759" xr:uid="{00000000-0005-0000-0000-000084AF0000}"/>
    <cellStyle name="Migliaia 39 2 2" xfId="2008" xr:uid="{00000000-0005-0000-0000-000085AF0000}"/>
    <cellStyle name="Migliaia 39 2 2 10" xfId="51379" xr:uid="{00000000-0005-0000-0000-000086AF0000}"/>
    <cellStyle name="Migliaia 39 2 2 2" xfId="10353" xr:uid="{00000000-0005-0000-0000-000087AF0000}"/>
    <cellStyle name="Migliaia 39 2 2 2 2" xfId="26674" xr:uid="{00000000-0005-0000-0000-000088AF0000}"/>
    <cellStyle name="Migliaia 39 2 2 2 3" xfId="41642" xr:uid="{00000000-0005-0000-0000-000089AF0000}"/>
    <cellStyle name="Migliaia 39 2 2 3" xfId="18611" xr:uid="{00000000-0005-0000-0000-00008AAF0000}"/>
    <cellStyle name="Migliaia 39 2 2 3 2" xfId="34078" xr:uid="{00000000-0005-0000-0000-00008BAF0000}"/>
    <cellStyle name="Migliaia 39 2 2 3 3" xfId="49039" xr:uid="{00000000-0005-0000-0000-00008CAF0000}"/>
    <cellStyle name="Migliaia 39 2 2 4" xfId="19653" xr:uid="{00000000-0005-0000-0000-00008DAF0000}"/>
    <cellStyle name="Migliaia 39 2 2 5" xfId="34643" xr:uid="{00000000-0005-0000-0000-00008EAF0000}"/>
    <cellStyle name="Migliaia 39 2 2 6" xfId="49595" xr:uid="{00000000-0005-0000-0000-00008FAF0000}"/>
    <cellStyle name="Migliaia 39 2 2 7" xfId="50000" xr:uid="{00000000-0005-0000-0000-000090AF0000}"/>
    <cellStyle name="Migliaia 39 2 2 8" xfId="50409" xr:uid="{00000000-0005-0000-0000-000091AF0000}"/>
    <cellStyle name="Migliaia 39 2 2 9" xfId="50814" xr:uid="{00000000-0005-0000-0000-000092AF0000}"/>
    <cellStyle name="Migliaia 39 2 3" xfId="9829" xr:uid="{00000000-0005-0000-0000-000093AF0000}"/>
    <cellStyle name="Migliaia 39 2 4" xfId="10174" xr:uid="{00000000-0005-0000-0000-000094AF0000}"/>
    <cellStyle name="Migliaia 39 2 4 2" xfId="26500" xr:uid="{00000000-0005-0000-0000-000095AF0000}"/>
    <cellStyle name="Migliaia 39 2 4 3" xfId="41478" xr:uid="{00000000-0005-0000-0000-000096AF0000}"/>
    <cellStyle name="Migliaia 39 2 5" xfId="17507" xr:uid="{00000000-0005-0000-0000-000097AF0000}"/>
    <cellStyle name="Migliaia 39 2 5 2" xfId="33623" xr:uid="{00000000-0005-0000-0000-000098AF0000}"/>
    <cellStyle name="Migliaia 39 2 5 3" xfId="48584" xr:uid="{00000000-0005-0000-0000-000099AF0000}"/>
    <cellStyle name="Migliaia 39 2 6" xfId="19481" xr:uid="{00000000-0005-0000-0000-00009AAF0000}"/>
    <cellStyle name="Migliaia 39 2 7" xfId="34476" xr:uid="{00000000-0005-0000-0000-00009BAF0000}"/>
    <cellStyle name="Migliaia 39 2 8" xfId="49416" xr:uid="{00000000-0005-0000-0000-00009CAF0000}"/>
    <cellStyle name="Migliaia 39 2 9" xfId="49821" xr:uid="{00000000-0005-0000-0000-00009DAF0000}"/>
    <cellStyle name="Migliaia 39 3" xfId="560" xr:uid="{00000000-0005-0000-0000-00009EAF0000}"/>
    <cellStyle name="Migliaia 39 3 10" xfId="50228" xr:uid="{00000000-0005-0000-0000-00009FAF0000}"/>
    <cellStyle name="Migliaia 39 3 11" xfId="50636" xr:uid="{00000000-0005-0000-0000-0000A0AF0000}"/>
    <cellStyle name="Migliaia 39 3 12" xfId="51078" xr:uid="{00000000-0005-0000-0000-0000A1AF0000}"/>
    <cellStyle name="Migliaia 39 3 13" xfId="1760" xr:uid="{00000000-0005-0000-0000-0000A2AF0000}"/>
    <cellStyle name="Migliaia 39 3 2" xfId="561" xr:uid="{00000000-0005-0000-0000-0000A3AF0000}"/>
    <cellStyle name="Migliaia 39 3 2 10" xfId="50637" xr:uid="{00000000-0005-0000-0000-0000A4AF0000}"/>
    <cellStyle name="Migliaia 39 3 2 11" xfId="51079" xr:uid="{00000000-0005-0000-0000-0000A5AF0000}"/>
    <cellStyle name="Migliaia 39 3 2 12" xfId="1761" xr:uid="{00000000-0005-0000-0000-0000A6AF0000}"/>
    <cellStyle name="Migliaia 39 3 2 2" xfId="9831" xr:uid="{00000000-0005-0000-0000-0000A7AF0000}"/>
    <cellStyle name="Migliaia 39 3 2 3" xfId="10176" xr:uid="{00000000-0005-0000-0000-0000A8AF0000}"/>
    <cellStyle name="Migliaia 39 3 2 3 2" xfId="26502" xr:uid="{00000000-0005-0000-0000-0000A9AF0000}"/>
    <cellStyle name="Migliaia 39 3 2 3 3" xfId="41480" xr:uid="{00000000-0005-0000-0000-0000AAAF0000}"/>
    <cellStyle name="Migliaia 39 3 2 4" xfId="17509" xr:uid="{00000000-0005-0000-0000-0000ABAF0000}"/>
    <cellStyle name="Migliaia 39 3 2 4 2" xfId="33625" xr:uid="{00000000-0005-0000-0000-0000ACAF0000}"/>
    <cellStyle name="Migliaia 39 3 2 4 3" xfId="48586" xr:uid="{00000000-0005-0000-0000-0000ADAF0000}"/>
    <cellStyle name="Migliaia 39 3 2 5" xfId="19483" xr:uid="{00000000-0005-0000-0000-0000AEAF0000}"/>
    <cellStyle name="Migliaia 39 3 2 6" xfId="34478" xr:uid="{00000000-0005-0000-0000-0000AFAF0000}"/>
    <cellStyle name="Migliaia 39 3 2 7" xfId="49418" xr:uid="{00000000-0005-0000-0000-0000B0AF0000}"/>
    <cellStyle name="Migliaia 39 3 2 8" xfId="49823" xr:uid="{00000000-0005-0000-0000-0000B1AF0000}"/>
    <cellStyle name="Migliaia 39 3 2 9" xfId="50229" xr:uid="{00000000-0005-0000-0000-0000B2AF0000}"/>
    <cellStyle name="Migliaia 39 3 3" xfId="9830" xr:uid="{00000000-0005-0000-0000-0000B3AF0000}"/>
    <cellStyle name="Migliaia 39 3 3 2" xfId="18613" xr:uid="{00000000-0005-0000-0000-0000B4AF0000}"/>
    <cellStyle name="Migliaia 39 3 3 2 2" xfId="34080" xr:uid="{00000000-0005-0000-0000-0000B5AF0000}"/>
    <cellStyle name="Migliaia 39 3 3 2 3" xfId="49041" xr:uid="{00000000-0005-0000-0000-0000B6AF0000}"/>
    <cellStyle name="Migliaia 39 3 3 3" xfId="17510" xr:uid="{00000000-0005-0000-0000-0000B7AF0000}"/>
    <cellStyle name="Migliaia 39 3 3 3 2" xfId="33626" xr:uid="{00000000-0005-0000-0000-0000B8AF0000}"/>
    <cellStyle name="Migliaia 39 3 3 3 3" xfId="48587" xr:uid="{00000000-0005-0000-0000-0000B9AF0000}"/>
    <cellStyle name="Migliaia 39 3 4" xfId="10175" xr:uid="{00000000-0005-0000-0000-0000BAAF0000}"/>
    <cellStyle name="Migliaia 39 3 4 2" xfId="18612" xr:uid="{00000000-0005-0000-0000-0000BBAF0000}"/>
    <cellStyle name="Migliaia 39 3 4 2 2" xfId="34079" xr:uid="{00000000-0005-0000-0000-0000BCAF0000}"/>
    <cellStyle name="Migliaia 39 3 4 2 3" xfId="49040" xr:uid="{00000000-0005-0000-0000-0000BDAF0000}"/>
    <cellStyle name="Migliaia 39 3 4 3" xfId="26501" xr:uid="{00000000-0005-0000-0000-0000BEAF0000}"/>
    <cellStyle name="Migliaia 39 3 4 4" xfId="41479" xr:uid="{00000000-0005-0000-0000-0000BFAF0000}"/>
    <cellStyle name="Migliaia 39 3 5" xfId="17508" xr:uid="{00000000-0005-0000-0000-0000C0AF0000}"/>
    <cellStyle name="Migliaia 39 3 5 2" xfId="33624" xr:uid="{00000000-0005-0000-0000-0000C1AF0000}"/>
    <cellStyle name="Migliaia 39 3 5 3" xfId="48585" xr:uid="{00000000-0005-0000-0000-0000C2AF0000}"/>
    <cellStyle name="Migliaia 39 3 6" xfId="19482" xr:uid="{00000000-0005-0000-0000-0000C3AF0000}"/>
    <cellStyle name="Migliaia 39 3 7" xfId="34477" xr:uid="{00000000-0005-0000-0000-0000C4AF0000}"/>
    <cellStyle name="Migliaia 39 3 8" xfId="49417" xr:uid="{00000000-0005-0000-0000-0000C5AF0000}"/>
    <cellStyle name="Migliaia 39 3 9" xfId="49822" xr:uid="{00000000-0005-0000-0000-0000C6AF0000}"/>
    <cellStyle name="Migliaia 39 4" xfId="562" xr:uid="{00000000-0005-0000-0000-0000C7AF0000}"/>
    <cellStyle name="Migliaia 39 4 2" xfId="17512" xr:uid="{00000000-0005-0000-0000-0000C8AF0000}"/>
    <cellStyle name="Migliaia 39 4 2 2" xfId="18615" xr:uid="{00000000-0005-0000-0000-0000C9AF0000}"/>
    <cellStyle name="Migliaia 39 4 2 2 2" xfId="34082" xr:uid="{00000000-0005-0000-0000-0000CAAF0000}"/>
    <cellStyle name="Migliaia 39 4 2 2 3" xfId="49043" xr:uid="{00000000-0005-0000-0000-0000CBAF0000}"/>
    <cellStyle name="Migliaia 39 4 2 3" xfId="33628" xr:uid="{00000000-0005-0000-0000-0000CCAF0000}"/>
    <cellStyle name="Migliaia 39 4 2 4" xfId="48589" xr:uid="{00000000-0005-0000-0000-0000CDAF0000}"/>
    <cellStyle name="Migliaia 39 4 3" xfId="18614" xr:uid="{00000000-0005-0000-0000-0000CEAF0000}"/>
    <cellStyle name="Migliaia 39 4 3 2" xfId="34081" xr:uid="{00000000-0005-0000-0000-0000CFAF0000}"/>
    <cellStyle name="Migliaia 39 4 3 3" xfId="49042" xr:uid="{00000000-0005-0000-0000-0000D0AF0000}"/>
    <cellStyle name="Migliaia 39 4 4" xfId="17511" xr:uid="{00000000-0005-0000-0000-0000D1AF0000}"/>
    <cellStyle name="Migliaia 39 4 4 2" xfId="33627" xr:uid="{00000000-0005-0000-0000-0000D2AF0000}"/>
    <cellStyle name="Migliaia 39 4 4 3" xfId="48588" xr:uid="{00000000-0005-0000-0000-0000D3AF0000}"/>
    <cellStyle name="Migliaia 39 4 5" xfId="51438" xr:uid="{00000000-0005-0000-0000-0000D4AF0000}"/>
    <cellStyle name="Migliaia 39 5" xfId="563" xr:uid="{00000000-0005-0000-0000-0000D5AF0000}"/>
    <cellStyle name="Migliaia 39 5 2" xfId="17513" xr:uid="{00000000-0005-0000-0000-0000D6AF0000}"/>
    <cellStyle name="Migliaia 39 5 2 2" xfId="33629" xr:uid="{00000000-0005-0000-0000-0000D7AF0000}"/>
    <cellStyle name="Migliaia 39 5 2 3" xfId="48590" xr:uid="{00000000-0005-0000-0000-0000D8AF0000}"/>
    <cellStyle name="Migliaia 39 5 3" xfId="51222" xr:uid="{00000000-0005-0000-0000-0000D9AF0000}"/>
    <cellStyle name="Migliaia 39 6" xfId="9828" xr:uid="{00000000-0005-0000-0000-0000DAAF0000}"/>
    <cellStyle name="Migliaia 39 6 2" xfId="51472" xr:uid="{00000000-0005-0000-0000-0000DBAF0000}"/>
    <cellStyle name="Migliaia 39 7" xfId="10173" xr:uid="{00000000-0005-0000-0000-0000DCAF0000}"/>
    <cellStyle name="Migliaia 39 7 2" xfId="26499" xr:uid="{00000000-0005-0000-0000-0000DDAF0000}"/>
    <cellStyle name="Migliaia 39 7 3" xfId="41477" xr:uid="{00000000-0005-0000-0000-0000DEAF0000}"/>
    <cellStyle name="Migliaia 39 8" xfId="17506" xr:uid="{00000000-0005-0000-0000-0000DFAF0000}"/>
    <cellStyle name="Migliaia 39 8 2" xfId="33622" xr:uid="{00000000-0005-0000-0000-0000E0AF0000}"/>
    <cellStyle name="Migliaia 39 8 3" xfId="48583" xr:uid="{00000000-0005-0000-0000-0000E1AF0000}"/>
    <cellStyle name="Migliaia 39 9" xfId="19480" xr:uid="{00000000-0005-0000-0000-0000E2AF0000}"/>
    <cellStyle name="Migliaia 4" xfId="564" xr:uid="{00000000-0005-0000-0000-0000E3AF0000}"/>
    <cellStyle name="Migliaia 4 10" xfId="34479" xr:uid="{00000000-0005-0000-0000-0000E4AF0000}"/>
    <cellStyle name="Migliaia 4 11" xfId="49419" xr:uid="{00000000-0005-0000-0000-0000E5AF0000}"/>
    <cellStyle name="Migliaia 4 12" xfId="49824" xr:uid="{00000000-0005-0000-0000-0000E6AF0000}"/>
    <cellStyle name="Migliaia 4 13" xfId="50230" xr:uid="{00000000-0005-0000-0000-0000E7AF0000}"/>
    <cellStyle name="Migliaia 4 14" xfId="50638" xr:uid="{00000000-0005-0000-0000-0000E8AF0000}"/>
    <cellStyle name="Migliaia 4 15" xfId="51080" xr:uid="{00000000-0005-0000-0000-0000E9AF0000}"/>
    <cellStyle name="Migliaia 4 16" xfId="1762" xr:uid="{00000000-0005-0000-0000-0000EAAF0000}"/>
    <cellStyle name="Migliaia 4 2" xfId="565" xr:uid="{00000000-0005-0000-0000-0000EBAF0000}"/>
    <cellStyle name="Migliaia 4 2 10" xfId="50231" xr:uid="{00000000-0005-0000-0000-0000ECAF0000}"/>
    <cellStyle name="Migliaia 4 2 11" xfId="50639" xr:uid="{00000000-0005-0000-0000-0000EDAF0000}"/>
    <cellStyle name="Migliaia 4 2 12" xfId="51081" xr:uid="{00000000-0005-0000-0000-0000EEAF0000}"/>
    <cellStyle name="Migliaia 4 2 13" xfId="1763" xr:uid="{00000000-0005-0000-0000-0000EFAF0000}"/>
    <cellStyle name="Migliaia 4 2 2" xfId="2009" xr:uid="{00000000-0005-0000-0000-0000F0AF0000}"/>
    <cellStyle name="Migliaia 4 2 2 10" xfId="51380" xr:uid="{00000000-0005-0000-0000-0000F1AF0000}"/>
    <cellStyle name="Migliaia 4 2 2 2" xfId="10354" xr:uid="{00000000-0005-0000-0000-0000F2AF0000}"/>
    <cellStyle name="Migliaia 4 2 2 2 2" xfId="26675" xr:uid="{00000000-0005-0000-0000-0000F3AF0000}"/>
    <cellStyle name="Migliaia 4 2 2 2 3" xfId="41643" xr:uid="{00000000-0005-0000-0000-0000F4AF0000}"/>
    <cellStyle name="Migliaia 4 2 2 3" xfId="18616" xr:uid="{00000000-0005-0000-0000-0000F5AF0000}"/>
    <cellStyle name="Migliaia 4 2 2 3 2" xfId="34083" xr:uid="{00000000-0005-0000-0000-0000F6AF0000}"/>
    <cellStyle name="Migliaia 4 2 2 3 3" xfId="49044" xr:uid="{00000000-0005-0000-0000-0000F7AF0000}"/>
    <cellStyle name="Migliaia 4 2 2 4" xfId="19654" xr:uid="{00000000-0005-0000-0000-0000F8AF0000}"/>
    <cellStyle name="Migliaia 4 2 2 5" xfId="34644" xr:uid="{00000000-0005-0000-0000-0000F9AF0000}"/>
    <cellStyle name="Migliaia 4 2 2 6" xfId="49596" xr:uid="{00000000-0005-0000-0000-0000FAAF0000}"/>
    <cellStyle name="Migliaia 4 2 2 7" xfId="50001" xr:uid="{00000000-0005-0000-0000-0000FBAF0000}"/>
    <cellStyle name="Migliaia 4 2 2 8" xfId="50410" xr:uid="{00000000-0005-0000-0000-0000FCAF0000}"/>
    <cellStyle name="Migliaia 4 2 2 9" xfId="50815" xr:uid="{00000000-0005-0000-0000-0000FDAF0000}"/>
    <cellStyle name="Migliaia 4 2 3" xfId="9833" xr:uid="{00000000-0005-0000-0000-0000FEAF0000}"/>
    <cellStyle name="Migliaia 4 2 4" xfId="10178" xr:uid="{00000000-0005-0000-0000-0000FFAF0000}"/>
    <cellStyle name="Migliaia 4 2 4 2" xfId="26504" xr:uid="{00000000-0005-0000-0000-000000B00000}"/>
    <cellStyle name="Migliaia 4 2 4 3" xfId="41482" xr:uid="{00000000-0005-0000-0000-000001B00000}"/>
    <cellStyle name="Migliaia 4 2 5" xfId="17515" xr:uid="{00000000-0005-0000-0000-000002B00000}"/>
    <cellStyle name="Migliaia 4 2 5 2" xfId="33631" xr:uid="{00000000-0005-0000-0000-000003B00000}"/>
    <cellStyle name="Migliaia 4 2 5 3" xfId="48592" xr:uid="{00000000-0005-0000-0000-000004B00000}"/>
    <cellStyle name="Migliaia 4 2 6" xfId="19485" xr:uid="{00000000-0005-0000-0000-000005B00000}"/>
    <cellStyle name="Migliaia 4 2 7" xfId="34480" xr:uid="{00000000-0005-0000-0000-000006B00000}"/>
    <cellStyle name="Migliaia 4 2 8" xfId="49420" xr:uid="{00000000-0005-0000-0000-000007B00000}"/>
    <cellStyle name="Migliaia 4 2 9" xfId="49825" xr:uid="{00000000-0005-0000-0000-000008B00000}"/>
    <cellStyle name="Migliaia 4 3" xfId="566" xr:uid="{00000000-0005-0000-0000-000009B00000}"/>
    <cellStyle name="Migliaia 4 3 10" xfId="50232" xr:uid="{00000000-0005-0000-0000-00000AB00000}"/>
    <cellStyle name="Migliaia 4 3 11" xfId="50640" xr:uid="{00000000-0005-0000-0000-00000BB00000}"/>
    <cellStyle name="Migliaia 4 3 12" xfId="51082" xr:uid="{00000000-0005-0000-0000-00000CB00000}"/>
    <cellStyle name="Migliaia 4 3 13" xfId="1764" xr:uid="{00000000-0005-0000-0000-00000DB00000}"/>
    <cellStyle name="Migliaia 4 3 2" xfId="567" xr:uid="{00000000-0005-0000-0000-00000EB00000}"/>
    <cellStyle name="Migliaia 4 3 2 10" xfId="50641" xr:uid="{00000000-0005-0000-0000-00000FB00000}"/>
    <cellStyle name="Migliaia 4 3 2 11" xfId="51083" xr:uid="{00000000-0005-0000-0000-000010B00000}"/>
    <cellStyle name="Migliaia 4 3 2 12" xfId="1765" xr:uid="{00000000-0005-0000-0000-000011B00000}"/>
    <cellStyle name="Migliaia 4 3 2 2" xfId="9835" xr:uid="{00000000-0005-0000-0000-000012B00000}"/>
    <cellStyle name="Migliaia 4 3 2 3" xfId="10180" xr:uid="{00000000-0005-0000-0000-000013B00000}"/>
    <cellStyle name="Migliaia 4 3 2 3 2" xfId="26506" xr:uid="{00000000-0005-0000-0000-000014B00000}"/>
    <cellStyle name="Migliaia 4 3 2 3 3" xfId="41484" xr:uid="{00000000-0005-0000-0000-000015B00000}"/>
    <cellStyle name="Migliaia 4 3 2 4" xfId="17517" xr:uid="{00000000-0005-0000-0000-000016B00000}"/>
    <cellStyle name="Migliaia 4 3 2 4 2" xfId="33633" xr:uid="{00000000-0005-0000-0000-000017B00000}"/>
    <cellStyle name="Migliaia 4 3 2 4 3" xfId="48594" xr:uid="{00000000-0005-0000-0000-000018B00000}"/>
    <cellStyle name="Migliaia 4 3 2 5" xfId="19487" xr:uid="{00000000-0005-0000-0000-000019B00000}"/>
    <cellStyle name="Migliaia 4 3 2 6" xfId="34482" xr:uid="{00000000-0005-0000-0000-00001AB00000}"/>
    <cellStyle name="Migliaia 4 3 2 7" xfId="49422" xr:uid="{00000000-0005-0000-0000-00001BB00000}"/>
    <cellStyle name="Migliaia 4 3 2 8" xfId="49827" xr:uid="{00000000-0005-0000-0000-00001CB00000}"/>
    <cellStyle name="Migliaia 4 3 2 9" xfId="50233" xr:uid="{00000000-0005-0000-0000-00001DB00000}"/>
    <cellStyle name="Migliaia 4 3 3" xfId="9834" xr:uid="{00000000-0005-0000-0000-00001EB00000}"/>
    <cellStyle name="Migliaia 4 3 3 2" xfId="18618" xr:uid="{00000000-0005-0000-0000-00001FB00000}"/>
    <cellStyle name="Migliaia 4 3 3 2 2" xfId="34085" xr:uid="{00000000-0005-0000-0000-000020B00000}"/>
    <cellStyle name="Migliaia 4 3 3 2 3" xfId="49046" xr:uid="{00000000-0005-0000-0000-000021B00000}"/>
    <cellStyle name="Migliaia 4 3 3 3" xfId="17518" xr:uid="{00000000-0005-0000-0000-000022B00000}"/>
    <cellStyle name="Migliaia 4 3 3 3 2" xfId="33634" xr:uid="{00000000-0005-0000-0000-000023B00000}"/>
    <cellStyle name="Migliaia 4 3 3 3 3" xfId="48595" xr:uid="{00000000-0005-0000-0000-000024B00000}"/>
    <cellStyle name="Migliaia 4 3 4" xfId="10179" xr:uid="{00000000-0005-0000-0000-000025B00000}"/>
    <cellStyle name="Migliaia 4 3 4 2" xfId="18617" xr:uid="{00000000-0005-0000-0000-000026B00000}"/>
    <cellStyle name="Migliaia 4 3 4 2 2" xfId="34084" xr:uid="{00000000-0005-0000-0000-000027B00000}"/>
    <cellStyle name="Migliaia 4 3 4 2 3" xfId="49045" xr:uid="{00000000-0005-0000-0000-000028B00000}"/>
    <cellStyle name="Migliaia 4 3 4 3" xfId="26505" xr:uid="{00000000-0005-0000-0000-000029B00000}"/>
    <cellStyle name="Migliaia 4 3 4 4" xfId="41483" xr:uid="{00000000-0005-0000-0000-00002AB00000}"/>
    <cellStyle name="Migliaia 4 3 5" xfId="17516" xr:uid="{00000000-0005-0000-0000-00002BB00000}"/>
    <cellStyle name="Migliaia 4 3 5 2" xfId="33632" xr:uid="{00000000-0005-0000-0000-00002CB00000}"/>
    <cellStyle name="Migliaia 4 3 5 3" xfId="48593" xr:uid="{00000000-0005-0000-0000-00002DB00000}"/>
    <cellStyle name="Migliaia 4 3 6" xfId="19486" xr:uid="{00000000-0005-0000-0000-00002EB00000}"/>
    <cellStyle name="Migliaia 4 3 7" xfId="34481" xr:uid="{00000000-0005-0000-0000-00002FB00000}"/>
    <cellStyle name="Migliaia 4 3 8" xfId="49421" xr:uid="{00000000-0005-0000-0000-000030B00000}"/>
    <cellStyle name="Migliaia 4 3 9" xfId="49826" xr:uid="{00000000-0005-0000-0000-000031B00000}"/>
    <cellStyle name="Migliaia 4 4" xfId="568" xr:uid="{00000000-0005-0000-0000-000032B00000}"/>
    <cellStyle name="Migliaia 4 4 2" xfId="17520" xr:uid="{00000000-0005-0000-0000-000033B00000}"/>
    <cellStyle name="Migliaia 4 4 2 2" xfId="18620" xr:uid="{00000000-0005-0000-0000-000034B00000}"/>
    <cellStyle name="Migliaia 4 4 2 2 2" xfId="34087" xr:uid="{00000000-0005-0000-0000-000035B00000}"/>
    <cellStyle name="Migliaia 4 4 2 2 3" xfId="49048" xr:uid="{00000000-0005-0000-0000-000036B00000}"/>
    <cellStyle name="Migliaia 4 4 2 3" xfId="33636" xr:uid="{00000000-0005-0000-0000-000037B00000}"/>
    <cellStyle name="Migliaia 4 4 2 4" xfId="48597" xr:uid="{00000000-0005-0000-0000-000038B00000}"/>
    <cellStyle name="Migliaia 4 4 3" xfId="18619" xr:uid="{00000000-0005-0000-0000-000039B00000}"/>
    <cellStyle name="Migliaia 4 4 3 2" xfId="34086" xr:uid="{00000000-0005-0000-0000-00003AB00000}"/>
    <cellStyle name="Migliaia 4 4 3 3" xfId="49047" xr:uid="{00000000-0005-0000-0000-00003BB00000}"/>
    <cellStyle name="Migliaia 4 4 4" xfId="17519" xr:uid="{00000000-0005-0000-0000-00003CB00000}"/>
    <cellStyle name="Migliaia 4 4 4 2" xfId="33635" xr:uid="{00000000-0005-0000-0000-00003DB00000}"/>
    <cellStyle name="Migliaia 4 4 4 3" xfId="48596" xr:uid="{00000000-0005-0000-0000-00003EB00000}"/>
    <cellStyle name="Migliaia 4 4 5" xfId="51534" xr:uid="{00000000-0005-0000-0000-00003FB00000}"/>
    <cellStyle name="Migliaia 4 5" xfId="569" xr:uid="{00000000-0005-0000-0000-000040B00000}"/>
    <cellStyle name="Migliaia 4 5 2" xfId="17521" xr:uid="{00000000-0005-0000-0000-000041B00000}"/>
    <cellStyle name="Migliaia 4 5 2 2" xfId="33637" xr:uid="{00000000-0005-0000-0000-000042B00000}"/>
    <cellStyle name="Migliaia 4 5 2 3" xfId="48598" xr:uid="{00000000-0005-0000-0000-000043B00000}"/>
    <cellStyle name="Migliaia 4 5 3" xfId="51437" xr:uid="{00000000-0005-0000-0000-000044B00000}"/>
    <cellStyle name="Migliaia 4 6" xfId="9832" xr:uid="{00000000-0005-0000-0000-000045B00000}"/>
    <cellStyle name="Migliaia 4 6 2" xfId="51283" xr:uid="{00000000-0005-0000-0000-000046B00000}"/>
    <cellStyle name="Migliaia 4 7" xfId="10177" xr:uid="{00000000-0005-0000-0000-000047B00000}"/>
    <cellStyle name="Migliaia 4 7 2" xfId="26503" xr:uid="{00000000-0005-0000-0000-000048B00000}"/>
    <cellStyle name="Migliaia 4 7 3" xfId="41481" xr:uid="{00000000-0005-0000-0000-000049B00000}"/>
    <cellStyle name="Migliaia 4 8" xfId="17514" xr:uid="{00000000-0005-0000-0000-00004AB00000}"/>
    <cellStyle name="Migliaia 4 8 2" xfId="33630" xr:uid="{00000000-0005-0000-0000-00004BB00000}"/>
    <cellStyle name="Migliaia 4 8 3" xfId="48591" xr:uid="{00000000-0005-0000-0000-00004CB00000}"/>
    <cellStyle name="Migliaia 4 9" xfId="19484" xr:uid="{00000000-0005-0000-0000-00004DB00000}"/>
    <cellStyle name="Migliaia 40" xfId="570" xr:uid="{00000000-0005-0000-0000-00004EB00000}"/>
    <cellStyle name="Migliaia 40 10" xfId="34483" xr:uid="{00000000-0005-0000-0000-00004FB00000}"/>
    <cellStyle name="Migliaia 40 11" xfId="49423" xr:uid="{00000000-0005-0000-0000-000050B00000}"/>
    <cellStyle name="Migliaia 40 12" xfId="49828" xr:uid="{00000000-0005-0000-0000-000051B00000}"/>
    <cellStyle name="Migliaia 40 13" xfId="50234" xr:uid="{00000000-0005-0000-0000-000052B00000}"/>
    <cellStyle name="Migliaia 40 14" xfId="50642" xr:uid="{00000000-0005-0000-0000-000053B00000}"/>
    <cellStyle name="Migliaia 40 15" xfId="51084" xr:uid="{00000000-0005-0000-0000-000054B00000}"/>
    <cellStyle name="Migliaia 40 16" xfId="1766" xr:uid="{00000000-0005-0000-0000-000055B00000}"/>
    <cellStyle name="Migliaia 40 2" xfId="571" xr:uid="{00000000-0005-0000-0000-000056B00000}"/>
    <cellStyle name="Migliaia 40 2 10" xfId="50235" xr:uid="{00000000-0005-0000-0000-000057B00000}"/>
    <cellStyle name="Migliaia 40 2 11" xfId="50643" xr:uid="{00000000-0005-0000-0000-000058B00000}"/>
    <cellStyle name="Migliaia 40 2 12" xfId="51085" xr:uid="{00000000-0005-0000-0000-000059B00000}"/>
    <cellStyle name="Migliaia 40 2 13" xfId="1767" xr:uid="{00000000-0005-0000-0000-00005AB00000}"/>
    <cellStyle name="Migliaia 40 2 2" xfId="2010" xr:uid="{00000000-0005-0000-0000-00005BB00000}"/>
    <cellStyle name="Migliaia 40 2 2 10" xfId="51381" xr:uid="{00000000-0005-0000-0000-00005CB00000}"/>
    <cellStyle name="Migliaia 40 2 2 2" xfId="10355" xr:uid="{00000000-0005-0000-0000-00005DB00000}"/>
    <cellStyle name="Migliaia 40 2 2 2 2" xfId="26676" xr:uid="{00000000-0005-0000-0000-00005EB00000}"/>
    <cellStyle name="Migliaia 40 2 2 2 3" xfId="41644" xr:uid="{00000000-0005-0000-0000-00005FB00000}"/>
    <cellStyle name="Migliaia 40 2 2 3" xfId="18621" xr:uid="{00000000-0005-0000-0000-000060B00000}"/>
    <cellStyle name="Migliaia 40 2 2 3 2" xfId="34088" xr:uid="{00000000-0005-0000-0000-000061B00000}"/>
    <cellStyle name="Migliaia 40 2 2 3 3" xfId="49049" xr:uid="{00000000-0005-0000-0000-000062B00000}"/>
    <cellStyle name="Migliaia 40 2 2 4" xfId="19655" xr:uid="{00000000-0005-0000-0000-000063B00000}"/>
    <cellStyle name="Migliaia 40 2 2 5" xfId="34645" xr:uid="{00000000-0005-0000-0000-000064B00000}"/>
    <cellStyle name="Migliaia 40 2 2 6" xfId="49597" xr:uid="{00000000-0005-0000-0000-000065B00000}"/>
    <cellStyle name="Migliaia 40 2 2 7" xfId="50002" xr:uid="{00000000-0005-0000-0000-000066B00000}"/>
    <cellStyle name="Migliaia 40 2 2 8" xfId="50411" xr:uid="{00000000-0005-0000-0000-000067B00000}"/>
    <cellStyle name="Migliaia 40 2 2 9" xfId="50816" xr:uid="{00000000-0005-0000-0000-000068B00000}"/>
    <cellStyle name="Migliaia 40 2 3" xfId="9837" xr:uid="{00000000-0005-0000-0000-000069B00000}"/>
    <cellStyle name="Migliaia 40 2 4" xfId="10182" xr:uid="{00000000-0005-0000-0000-00006AB00000}"/>
    <cellStyle name="Migliaia 40 2 4 2" xfId="26508" xr:uid="{00000000-0005-0000-0000-00006BB00000}"/>
    <cellStyle name="Migliaia 40 2 4 3" xfId="41486" xr:uid="{00000000-0005-0000-0000-00006CB00000}"/>
    <cellStyle name="Migliaia 40 2 5" xfId="17523" xr:uid="{00000000-0005-0000-0000-00006DB00000}"/>
    <cellStyle name="Migliaia 40 2 5 2" xfId="33639" xr:uid="{00000000-0005-0000-0000-00006EB00000}"/>
    <cellStyle name="Migliaia 40 2 5 3" xfId="48600" xr:uid="{00000000-0005-0000-0000-00006FB00000}"/>
    <cellStyle name="Migliaia 40 2 6" xfId="19489" xr:uid="{00000000-0005-0000-0000-000070B00000}"/>
    <cellStyle name="Migliaia 40 2 7" xfId="34484" xr:uid="{00000000-0005-0000-0000-000071B00000}"/>
    <cellStyle name="Migliaia 40 2 8" xfId="49424" xr:uid="{00000000-0005-0000-0000-000072B00000}"/>
    <cellStyle name="Migliaia 40 2 9" xfId="49829" xr:uid="{00000000-0005-0000-0000-000073B00000}"/>
    <cellStyle name="Migliaia 40 3" xfId="572" xr:uid="{00000000-0005-0000-0000-000074B00000}"/>
    <cellStyle name="Migliaia 40 3 10" xfId="50236" xr:uid="{00000000-0005-0000-0000-000075B00000}"/>
    <cellStyle name="Migliaia 40 3 11" xfId="50644" xr:uid="{00000000-0005-0000-0000-000076B00000}"/>
    <cellStyle name="Migliaia 40 3 12" xfId="51086" xr:uid="{00000000-0005-0000-0000-000077B00000}"/>
    <cellStyle name="Migliaia 40 3 13" xfId="1768" xr:uid="{00000000-0005-0000-0000-000078B00000}"/>
    <cellStyle name="Migliaia 40 3 2" xfId="573" xr:uid="{00000000-0005-0000-0000-000079B00000}"/>
    <cellStyle name="Migliaia 40 3 2 10" xfId="50645" xr:uid="{00000000-0005-0000-0000-00007AB00000}"/>
    <cellStyle name="Migliaia 40 3 2 11" xfId="51087" xr:uid="{00000000-0005-0000-0000-00007BB00000}"/>
    <cellStyle name="Migliaia 40 3 2 12" xfId="1769" xr:uid="{00000000-0005-0000-0000-00007CB00000}"/>
    <cellStyle name="Migliaia 40 3 2 2" xfId="9839" xr:uid="{00000000-0005-0000-0000-00007DB00000}"/>
    <cellStyle name="Migliaia 40 3 2 3" xfId="10184" xr:uid="{00000000-0005-0000-0000-00007EB00000}"/>
    <cellStyle name="Migliaia 40 3 2 3 2" xfId="26510" xr:uid="{00000000-0005-0000-0000-00007FB00000}"/>
    <cellStyle name="Migliaia 40 3 2 3 3" xfId="41488" xr:uid="{00000000-0005-0000-0000-000080B00000}"/>
    <cellStyle name="Migliaia 40 3 2 4" xfId="17525" xr:uid="{00000000-0005-0000-0000-000081B00000}"/>
    <cellStyle name="Migliaia 40 3 2 4 2" xfId="33641" xr:uid="{00000000-0005-0000-0000-000082B00000}"/>
    <cellStyle name="Migliaia 40 3 2 4 3" xfId="48602" xr:uid="{00000000-0005-0000-0000-000083B00000}"/>
    <cellStyle name="Migliaia 40 3 2 5" xfId="19491" xr:uid="{00000000-0005-0000-0000-000084B00000}"/>
    <cellStyle name="Migliaia 40 3 2 6" xfId="34486" xr:uid="{00000000-0005-0000-0000-000085B00000}"/>
    <cellStyle name="Migliaia 40 3 2 7" xfId="49426" xr:uid="{00000000-0005-0000-0000-000086B00000}"/>
    <cellStyle name="Migliaia 40 3 2 8" xfId="49831" xr:uid="{00000000-0005-0000-0000-000087B00000}"/>
    <cellStyle name="Migliaia 40 3 2 9" xfId="50237" xr:uid="{00000000-0005-0000-0000-000088B00000}"/>
    <cellStyle name="Migliaia 40 3 3" xfId="9838" xr:uid="{00000000-0005-0000-0000-000089B00000}"/>
    <cellStyle name="Migliaia 40 3 3 2" xfId="18623" xr:uid="{00000000-0005-0000-0000-00008AB00000}"/>
    <cellStyle name="Migliaia 40 3 3 2 2" xfId="34090" xr:uid="{00000000-0005-0000-0000-00008BB00000}"/>
    <cellStyle name="Migliaia 40 3 3 2 3" xfId="49051" xr:uid="{00000000-0005-0000-0000-00008CB00000}"/>
    <cellStyle name="Migliaia 40 3 3 3" xfId="17526" xr:uid="{00000000-0005-0000-0000-00008DB00000}"/>
    <cellStyle name="Migliaia 40 3 3 3 2" xfId="33642" xr:uid="{00000000-0005-0000-0000-00008EB00000}"/>
    <cellStyle name="Migliaia 40 3 3 3 3" xfId="48603" xr:uid="{00000000-0005-0000-0000-00008FB00000}"/>
    <cellStyle name="Migliaia 40 3 4" xfId="10183" xr:uid="{00000000-0005-0000-0000-000090B00000}"/>
    <cellStyle name="Migliaia 40 3 4 2" xfId="18622" xr:uid="{00000000-0005-0000-0000-000091B00000}"/>
    <cellStyle name="Migliaia 40 3 4 2 2" xfId="34089" xr:uid="{00000000-0005-0000-0000-000092B00000}"/>
    <cellStyle name="Migliaia 40 3 4 2 3" xfId="49050" xr:uid="{00000000-0005-0000-0000-000093B00000}"/>
    <cellStyle name="Migliaia 40 3 4 3" xfId="26509" xr:uid="{00000000-0005-0000-0000-000094B00000}"/>
    <cellStyle name="Migliaia 40 3 4 4" xfId="41487" xr:uid="{00000000-0005-0000-0000-000095B00000}"/>
    <cellStyle name="Migliaia 40 3 5" xfId="17524" xr:uid="{00000000-0005-0000-0000-000096B00000}"/>
    <cellStyle name="Migliaia 40 3 5 2" xfId="33640" xr:uid="{00000000-0005-0000-0000-000097B00000}"/>
    <cellStyle name="Migliaia 40 3 5 3" xfId="48601" xr:uid="{00000000-0005-0000-0000-000098B00000}"/>
    <cellStyle name="Migliaia 40 3 6" xfId="19490" xr:uid="{00000000-0005-0000-0000-000099B00000}"/>
    <cellStyle name="Migliaia 40 3 7" xfId="34485" xr:uid="{00000000-0005-0000-0000-00009AB00000}"/>
    <cellStyle name="Migliaia 40 3 8" xfId="49425" xr:uid="{00000000-0005-0000-0000-00009BB00000}"/>
    <cellStyle name="Migliaia 40 3 9" xfId="49830" xr:uid="{00000000-0005-0000-0000-00009CB00000}"/>
    <cellStyle name="Migliaia 40 4" xfId="574" xr:uid="{00000000-0005-0000-0000-00009DB00000}"/>
    <cellStyle name="Migliaia 40 4 2" xfId="17528" xr:uid="{00000000-0005-0000-0000-00009EB00000}"/>
    <cellStyle name="Migliaia 40 4 2 2" xfId="18625" xr:uid="{00000000-0005-0000-0000-00009FB00000}"/>
    <cellStyle name="Migliaia 40 4 2 2 2" xfId="34092" xr:uid="{00000000-0005-0000-0000-0000A0B00000}"/>
    <cellStyle name="Migliaia 40 4 2 2 3" xfId="49053" xr:uid="{00000000-0005-0000-0000-0000A1B00000}"/>
    <cellStyle name="Migliaia 40 4 2 3" xfId="33644" xr:uid="{00000000-0005-0000-0000-0000A2B00000}"/>
    <cellStyle name="Migliaia 40 4 2 4" xfId="48605" xr:uid="{00000000-0005-0000-0000-0000A3B00000}"/>
    <cellStyle name="Migliaia 40 4 3" xfId="18624" xr:uid="{00000000-0005-0000-0000-0000A4B00000}"/>
    <cellStyle name="Migliaia 40 4 3 2" xfId="34091" xr:uid="{00000000-0005-0000-0000-0000A5B00000}"/>
    <cellStyle name="Migliaia 40 4 3 3" xfId="49052" xr:uid="{00000000-0005-0000-0000-0000A6B00000}"/>
    <cellStyle name="Migliaia 40 4 4" xfId="17527" xr:uid="{00000000-0005-0000-0000-0000A7B00000}"/>
    <cellStyle name="Migliaia 40 4 4 2" xfId="33643" xr:uid="{00000000-0005-0000-0000-0000A8B00000}"/>
    <cellStyle name="Migliaia 40 4 4 3" xfId="48604" xr:uid="{00000000-0005-0000-0000-0000A9B00000}"/>
    <cellStyle name="Migliaia 40 4 5" xfId="51482" xr:uid="{00000000-0005-0000-0000-0000AAB00000}"/>
    <cellStyle name="Migliaia 40 5" xfId="575" xr:uid="{00000000-0005-0000-0000-0000ABB00000}"/>
    <cellStyle name="Migliaia 40 5 2" xfId="17529" xr:uid="{00000000-0005-0000-0000-0000ACB00000}"/>
    <cellStyle name="Migliaia 40 5 2 2" xfId="33645" xr:uid="{00000000-0005-0000-0000-0000ADB00000}"/>
    <cellStyle name="Migliaia 40 5 2 3" xfId="48606" xr:uid="{00000000-0005-0000-0000-0000AEB00000}"/>
    <cellStyle name="Migliaia 40 5 3" xfId="51436" xr:uid="{00000000-0005-0000-0000-0000AFB00000}"/>
    <cellStyle name="Migliaia 40 6" xfId="9836" xr:uid="{00000000-0005-0000-0000-0000B0B00000}"/>
    <cellStyle name="Migliaia 40 6 2" xfId="51471" xr:uid="{00000000-0005-0000-0000-0000B1B00000}"/>
    <cellStyle name="Migliaia 40 7" xfId="10181" xr:uid="{00000000-0005-0000-0000-0000B2B00000}"/>
    <cellStyle name="Migliaia 40 7 2" xfId="26507" xr:uid="{00000000-0005-0000-0000-0000B3B00000}"/>
    <cellStyle name="Migliaia 40 7 3" xfId="41485" xr:uid="{00000000-0005-0000-0000-0000B4B00000}"/>
    <cellStyle name="Migliaia 40 8" xfId="17522" xr:uid="{00000000-0005-0000-0000-0000B5B00000}"/>
    <cellStyle name="Migliaia 40 8 2" xfId="33638" xr:uid="{00000000-0005-0000-0000-0000B6B00000}"/>
    <cellStyle name="Migliaia 40 8 3" xfId="48599" xr:uid="{00000000-0005-0000-0000-0000B7B00000}"/>
    <cellStyle name="Migliaia 40 9" xfId="19488" xr:uid="{00000000-0005-0000-0000-0000B8B00000}"/>
    <cellStyle name="Migliaia 41" xfId="576" xr:uid="{00000000-0005-0000-0000-0000B9B00000}"/>
    <cellStyle name="Migliaia 41 10" xfId="34487" xr:uid="{00000000-0005-0000-0000-0000BAB00000}"/>
    <cellStyle name="Migliaia 41 11" xfId="49427" xr:uid="{00000000-0005-0000-0000-0000BBB00000}"/>
    <cellStyle name="Migliaia 41 12" xfId="49832" xr:uid="{00000000-0005-0000-0000-0000BCB00000}"/>
    <cellStyle name="Migliaia 41 13" xfId="50238" xr:uid="{00000000-0005-0000-0000-0000BDB00000}"/>
    <cellStyle name="Migliaia 41 14" xfId="50646" xr:uid="{00000000-0005-0000-0000-0000BEB00000}"/>
    <cellStyle name="Migliaia 41 15" xfId="51088" xr:uid="{00000000-0005-0000-0000-0000BFB00000}"/>
    <cellStyle name="Migliaia 41 16" xfId="1770" xr:uid="{00000000-0005-0000-0000-0000C0B00000}"/>
    <cellStyle name="Migliaia 41 2" xfId="577" xr:uid="{00000000-0005-0000-0000-0000C1B00000}"/>
    <cellStyle name="Migliaia 41 2 10" xfId="50239" xr:uid="{00000000-0005-0000-0000-0000C2B00000}"/>
    <cellStyle name="Migliaia 41 2 11" xfId="50647" xr:uid="{00000000-0005-0000-0000-0000C3B00000}"/>
    <cellStyle name="Migliaia 41 2 12" xfId="51089" xr:uid="{00000000-0005-0000-0000-0000C4B00000}"/>
    <cellStyle name="Migliaia 41 2 13" xfId="1771" xr:uid="{00000000-0005-0000-0000-0000C5B00000}"/>
    <cellStyle name="Migliaia 41 2 2" xfId="2011" xr:uid="{00000000-0005-0000-0000-0000C6B00000}"/>
    <cellStyle name="Migliaia 41 2 2 10" xfId="51382" xr:uid="{00000000-0005-0000-0000-0000C7B00000}"/>
    <cellStyle name="Migliaia 41 2 2 2" xfId="10356" xr:uid="{00000000-0005-0000-0000-0000C8B00000}"/>
    <cellStyle name="Migliaia 41 2 2 2 2" xfId="26677" xr:uid="{00000000-0005-0000-0000-0000C9B00000}"/>
    <cellStyle name="Migliaia 41 2 2 2 3" xfId="41645" xr:uid="{00000000-0005-0000-0000-0000CAB00000}"/>
    <cellStyle name="Migliaia 41 2 2 3" xfId="18626" xr:uid="{00000000-0005-0000-0000-0000CBB00000}"/>
    <cellStyle name="Migliaia 41 2 2 3 2" xfId="34093" xr:uid="{00000000-0005-0000-0000-0000CCB00000}"/>
    <cellStyle name="Migliaia 41 2 2 3 3" xfId="49054" xr:uid="{00000000-0005-0000-0000-0000CDB00000}"/>
    <cellStyle name="Migliaia 41 2 2 4" xfId="19656" xr:uid="{00000000-0005-0000-0000-0000CEB00000}"/>
    <cellStyle name="Migliaia 41 2 2 5" xfId="34646" xr:uid="{00000000-0005-0000-0000-0000CFB00000}"/>
    <cellStyle name="Migliaia 41 2 2 6" xfId="49598" xr:uid="{00000000-0005-0000-0000-0000D0B00000}"/>
    <cellStyle name="Migliaia 41 2 2 7" xfId="50003" xr:uid="{00000000-0005-0000-0000-0000D1B00000}"/>
    <cellStyle name="Migliaia 41 2 2 8" xfId="50412" xr:uid="{00000000-0005-0000-0000-0000D2B00000}"/>
    <cellStyle name="Migliaia 41 2 2 9" xfId="50817" xr:uid="{00000000-0005-0000-0000-0000D3B00000}"/>
    <cellStyle name="Migliaia 41 2 3" xfId="9841" xr:uid="{00000000-0005-0000-0000-0000D4B00000}"/>
    <cellStyle name="Migliaia 41 2 4" xfId="10186" xr:uid="{00000000-0005-0000-0000-0000D5B00000}"/>
    <cellStyle name="Migliaia 41 2 4 2" xfId="26512" xr:uid="{00000000-0005-0000-0000-0000D6B00000}"/>
    <cellStyle name="Migliaia 41 2 4 3" xfId="41490" xr:uid="{00000000-0005-0000-0000-0000D7B00000}"/>
    <cellStyle name="Migliaia 41 2 5" xfId="17531" xr:uid="{00000000-0005-0000-0000-0000D8B00000}"/>
    <cellStyle name="Migliaia 41 2 5 2" xfId="33647" xr:uid="{00000000-0005-0000-0000-0000D9B00000}"/>
    <cellStyle name="Migliaia 41 2 5 3" xfId="48608" xr:uid="{00000000-0005-0000-0000-0000DAB00000}"/>
    <cellStyle name="Migliaia 41 2 6" xfId="19493" xr:uid="{00000000-0005-0000-0000-0000DBB00000}"/>
    <cellStyle name="Migliaia 41 2 7" xfId="34488" xr:uid="{00000000-0005-0000-0000-0000DCB00000}"/>
    <cellStyle name="Migliaia 41 2 8" xfId="49428" xr:uid="{00000000-0005-0000-0000-0000DDB00000}"/>
    <cellStyle name="Migliaia 41 2 9" xfId="49833" xr:uid="{00000000-0005-0000-0000-0000DEB00000}"/>
    <cellStyle name="Migliaia 41 3" xfId="578" xr:uid="{00000000-0005-0000-0000-0000DFB00000}"/>
    <cellStyle name="Migliaia 41 3 10" xfId="50240" xr:uid="{00000000-0005-0000-0000-0000E0B00000}"/>
    <cellStyle name="Migliaia 41 3 11" xfId="50648" xr:uid="{00000000-0005-0000-0000-0000E1B00000}"/>
    <cellStyle name="Migliaia 41 3 12" xfId="51090" xr:uid="{00000000-0005-0000-0000-0000E2B00000}"/>
    <cellStyle name="Migliaia 41 3 13" xfId="1772" xr:uid="{00000000-0005-0000-0000-0000E3B00000}"/>
    <cellStyle name="Migliaia 41 3 2" xfId="579" xr:uid="{00000000-0005-0000-0000-0000E4B00000}"/>
    <cellStyle name="Migliaia 41 3 2 10" xfId="50649" xr:uid="{00000000-0005-0000-0000-0000E5B00000}"/>
    <cellStyle name="Migliaia 41 3 2 11" xfId="51091" xr:uid="{00000000-0005-0000-0000-0000E6B00000}"/>
    <cellStyle name="Migliaia 41 3 2 12" xfId="1773" xr:uid="{00000000-0005-0000-0000-0000E7B00000}"/>
    <cellStyle name="Migliaia 41 3 2 2" xfId="9843" xr:uid="{00000000-0005-0000-0000-0000E8B00000}"/>
    <cellStyle name="Migliaia 41 3 2 3" xfId="10188" xr:uid="{00000000-0005-0000-0000-0000E9B00000}"/>
    <cellStyle name="Migliaia 41 3 2 3 2" xfId="26514" xr:uid="{00000000-0005-0000-0000-0000EAB00000}"/>
    <cellStyle name="Migliaia 41 3 2 3 3" xfId="41492" xr:uid="{00000000-0005-0000-0000-0000EBB00000}"/>
    <cellStyle name="Migliaia 41 3 2 4" xfId="17533" xr:uid="{00000000-0005-0000-0000-0000ECB00000}"/>
    <cellStyle name="Migliaia 41 3 2 4 2" xfId="33649" xr:uid="{00000000-0005-0000-0000-0000EDB00000}"/>
    <cellStyle name="Migliaia 41 3 2 4 3" xfId="48610" xr:uid="{00000000-0005-0000-0000-0000EEB00000}"/>
    <cellStyle name="Migliaia 41 3 2 5" xfId="19495" xr:uid="{00000000-0005-0000-0000-0000EFB00000}"/>
    <cellStyle name="Migliaia 41 3 2 6" xfId="34490" xr:uid="{00000000-0005-0000-0000-0000F0B00000}"/>
    <cellStyle name="Migliaia 41 3 2 7" xfId="49430" xr:uid="{00000000-0005-0000-0000-0000F1B00000}"/>
    <cellStyle name="Migliaia 41 3 2 8" xfId="49835" xr:uid="{00000000-0005-0000-0000-0000F2B00000}"/>
    <cellStyle name="Migliaia 41 3 2 9" xfId="50241" xr:uid="{00000000-0005-0000-0000-0000F3B00000}"/>
    <cellStyle name="Migliaia 41 3 3" xfId="9842" xr:uid="{00000000-0005-0000-0000-0000F4B00000}"/>
    <cellStyle name="Migliaia 41 3 3 2" xfId="18628" xr:uid="{00000000-0005-0000-0000-0000F5B00000}"/>
    <cellStyle name="Migliaia 41 3 3 2 2" xfId="34095" xr:uid="{00000000-0005-0000-0000-0000F6B00000}"/>
    <cellStyle name="Migliaia 41 3 3 2 3" xfId="49056" xr:uid="{00000000-0005-0000-0000-0000F7B00000}"/>
    <cellStyle name="Migliaia 41 3 3 3" xfId="17534" xr:uid="{00000000-0005-0000-0000-0000F8B00000}"/>
    <cellStyle name="Migliaia 41 3 3 3 2" xfId="33650" xr:uid="{00000000-0005-0000-0000-0000F9B00000}"/>
    <cellStyle name="Migliaia 41 3 3 3 3" xfId="48611" xr:uid="{00000000-0005-0000-0000-0000FAB00000}"/>
    <cellStyle name="Migliaia 41 3 4" xfId="10187" xr:uid="{00000000-0005-0000-0000-0000FBB00000}"/>
    <cellStyle name="Migliaia 41 3 4 2" xfId="18627" xr:uid="{00000000-0005-0000-0000-0000FCB00000}"/>
    <cellStyle name="Migliaia 41 3 4 2 2" xfId="34094" xr:uid="{00000000-0005-0000-0000-0000FDB00000}"/>
    <cellStyle name="Migliaia 41 3 4 2 3" xfId="49055" xr:uid="{00000000-0005-0000-0000-0000FEB00000}"/>
    <cellStyle name="Migliaia 41 3 4 3" xfId="26513" xr:uid="{00000000-0005-0000-0000-0000FFB00000}"/>
    <cellStyle name="Migliaia 41 3 4 4" xfId="41491" xr:uid="{00000000-0005-0000-0000-000000B10000}"/>
    <cellStyle name="Migliaia 41 3 5" xfId="17532" xr:uid="{00000000-0005-0000-0000-000001B10000}"/>
    <cellStyle name="Migliaia 41 3 5 2" xfId="33648" xr:uid="{00000000-0005-0000-0000-000002B10000}"/>
    <cellStyle name="Migliaia 41 3 5 3" xfId="48609" xr:uid="{00000000-0005-0000-0000-000003B10000}"/>
    <cellStyle name="Migliaia 41 3 6" xfId="19494" xr:uid="{00000000-0005-0000-0000-000004B10000}"/>
    <cellStyle name="Migliaia 41 3 7" xfId="34489" xr:uid="{00000000-0005-0000-0000-000005B10000}"/>
    <cellStyle name="Migliaia 41 3 8" xfId="49429" xr:uid="{00000000-0005-0000-0000-000006B10000}"/>
    <cellStyle name="Migliaia 41 3 9" xfId="49834" xr:uid="{00000000-0005-0000-0000-000007B10000}"/>
    <cellStyle name="Migliaia 41 4" xfId="580" xr:uid="{00000000-0005-0000-0000-000008B10000}"/>
    <cellStyle name="Migliaia 41 4 2" xfId="17536" xr:uid="{00000000-0005-0000-0000-000009B10000}"/>
    <cellStyle name="Migliaia 41 4 2 2" xfId="18630" xr:uid="{00000000-0005-0000-0000-00000AB10000}"/>
    <cellStyle name="Migliaia 41 4 2 2 2" xfId="34097" xr:uid="{00000000-0005-0000-0000-00000BB10000}"/>
    <cellStyle name="Migliaia 41 4 2 2 3" xfId="49058" xr:uid="{00000000-0005-0000-0000-00000CB10000}"/>
    <cellStyle name="Migliaia 41 4 2 3" xfId="33652" xr:uid="{00000000-0005-0000-0000-00000DB10000}"/>
    <cellStyle name="Migliaia 41 4 2 4" xfId="48613" xr:uid="{00000000-0005-0000-0000-00000EB10000}"/>
    <cellStyle name="Migliaia 41 4 3" xfId="18629" xr:uid="{00000000-0005-0000-0000-00000FB10000}"/>
    <cellStyle name="Migliaia 41 4 3 2" xfId="34096" xr:uid="{00000000-0005-0000-0000-000010B10000}"/>
    <cellStyle name="Migliaia 41 4 3 3" xfId="49057" xr:uid="{00000000-0005-0000-0000-000011B10000}"/>
    <cellStyle name="Migliaia 41 4 4" xfId="17535" xr:uid="{00000000-0005-0000-0000-000012B10000}"/>
    <cellStyle name="Migliaia 41 4 4 2" xfId="33651" xr:uid="{00000000-0005-0000-0000-000013B10000}"/>
    <cellStyle name="Migliaia 41 4 4 3" xfId="48612" xr:uid="{00000000-0005-0000-0000-000014B10000}"/>
    <cellStyle name="Migliaia 41 4 5" xfId="51535" xr:uid="{00000000-0005-0000-0000-000015B10000}"/>
    <cellStyle name="Migliaia 41 5" xfId="581" xr:uid="{00000000-0005-0000-0000-000016B10000}"/>
    <cellStyle name="Migliaia 41 5 2" xfId="17537" xr:uid="{00000000-0005-0000-0000-000017B10000}"/>
    <cellStyle name="Migliaia 41 5 2 2" xfId="33653" xr:uid="{00000000-0005-0000-0000-000018B10000}"/>
    <cellStyle name="Migliaia 41 5 2 3" xfId="48614" xr:uid="{00000000-0005-0000-0000-000019B10000}"/>
    <cellStyle name="Migliaia 41 5 3" xfId="51221" xr:uid="{00000000-0005-0000-0000-00001AB10000}"/>
    <cellStyle name="Migliaia 41 6" xfId="9840" xr:uid="{00000000-0005-0000-0000-00001BB10000}"/>
    <cellStyle name="Migliaia 41 6 2" xfId="51494" xr:uid="{00000000-0005-0000-0000-00001CB10000}"/>
    <cellStyle name="Migliaia 41 7" xfId="10185" xr:uid="{00000000-0005-0000-0000-00001DB10000}"/>
    <cellStyle name="Migliaia 41 7 2" xfId="26511" xr:uid="{00000000-0005-0000-0000-00001EB10000}"/>
    <cellStyle name="Migliaia 41 7 3" xfId="41489" xr:uid="{00000000-0005-0000-0000-00001FB10000}"/>
    <cellStyle name="Migliaia 41 8" xfId="17530" xr:uid="{00000000-0005-0000-0000-000020B10000}"/>
    <cellStyle name="Migliaia 41 8 2" xfId="33646" xr:uid="{00000000-0005-0000-0000-000021B10000}"/>
    <cellStyle name="Migliaia 41 8 3" xfId="48607" xr:uid="{00000000-0005-0000-0000-000022B10000}"/>
    <cellStyle name="Migliaia 41 9" xfId="19492" xr:uid="{00000000-0005-0000-0000-000023B10000}"/>
    <cellStyle name="Migliaia 42" xfId="582" xr:uid="{00000000-0005-0000-0000-000024B10000}"/>
    <cellStyle name="Migliaia 42 10" xfId="34491" xr:uid="{00000000-0005-0000-0000-000025B10000}"/>
    <cellStyle name="Migliaia 42 11" xfId="49431" xr:uid="{00000000-0005-0000-0000-000026B10000}"/>
    <cellStyle name="Migliaia 42 12" xfId="49836" xr:uid="{00000000-0005-0000-0000-000027B10000}"/>
    <cellStyle name="Migliaia 42 13" xfId="50242" xr:uid="{00000000-0005-0000-0000-000028B10000}"/>
    <cellStyle name="Migliaia 42 14" xfId="50650" xr:uid="{00000000-0005-0000-0000-000029B10000}"/>
    <cellStyle name="Migliaia 42 15" xfId="51092" xr:uid="{00000000-0005-0000-0000-00002AB10000}"/>
    <cellStyle name="Migliaia 42 16" xfId="1774" xr:uid="{00000000-0005-0000-0000-00002BB10000}"/>
    <cellStyle name="Migliaia 42 2" xfId="583" xr:uid="{00000000-0005-0000-0000-00002CB10000}"/>
    <cellStyle name="Migliaia 42 2 10" xfId="50243" xr:uid="{00000000-0005-0000-0000-00002DB10000}"/>
    <cellStyle name="Migliaia 42 2 11" xfId="50651" xr:uid="{00000000-0005-0000-0000-00002EB10000}"/>
    <cellStyle name="Migliaia 42 2 12" xfId="51093" xr:uid="{00000000-0005-0000-0000-00002FB10000}"/>
    <cellStyle name="Migliaia 42 2 13" xfId="1775" xr:uid="{00000000-0005-0000-0000-000030B10000}"/>
    <cellStyle name="Migliaia 42 2 2" xfId="2012" xr:uid="{00000000-0005-0000-0000-000031B10000}"/>
    <cellStyle name="Migliaia 42 2 2 10" xfId="51383" xr:uid="{00000000-0005-0000-0000-000032B10000}"/>
    <cellStyle name="Migliaia 42 2 2 2" xfId="10357" xr:uid="{00000000-0005-0000-0000-000033B10000}"/>
    <cellStyle name="Migliaia 42 2 2 2 2" xfId="26678" xr:uid="{00000000-0005-0000-0000-000034B10000}"/>
    <cellStyle name="Migliaia 42 2 2 2 3" xfId="41646" xr:uid="{00000000-0005-0000-0000-000035B10000}"/>
    <cellStyle name="Migliaia 42 2 2 3" xfId="18631" xr:uid="{00000000-0005-0000-0000-000036B10000}"/>
    <cellStyle name="Migliaia 42 2 2 3 2" xfId="34098" xr:uid="{00000000-0005-0000-0000-000037B10000}"/>
    <cellStyle name="Migliaia 42 2 2 3 3" xfId="49059" xr:uid="{00000000-0005-0000-0000-000038B10000}"/>
    <cellStyle name="Migliaia 42 2 2 4" xfId="19657" xr:uid="{00000000-0005-0000-0000-000039B10000}"/>
    <cellStyle name="Migliaia 42 2 2 5" xfId="34647" xr:uid="{00000000-0005-0000-0000-00003AB10000}"/>
    <cellStyle name="Migliaia 42 2 2 6" xfId="49599" xr:uid="{00000000-0005-0000-0000-00003BB10000}"/>
    <cellStyle name="Migliaia 42 2 2 7" xfId="50004" xr:uid="{00000000-0005-0000-0000-00003CB10000}"/>
    <cellStyle name="Migliaia 42 2 2 8" xfId="50413" xr:uid="{00000000-0005-0000-0000-00003DB10000}"/>
    <cellStyle name="Migliaia 42 2 2 9" xfId="50818" xr:uid="{00000000-0005-0000-0000-00003EB10000}"/>
    <cellStyle name="Migliaia 42 2 3" xfId="9845" xr:uid="{00000000-0005-0000-0000-00003FB10000}"/>
    <cellStyle name="Migliaia 42 2 4" xfId="10190" xr:uid="{00000000-0005-0000-0000-000040B10000}"/>
    <cellStyle name="Migliaia 42 2 4 2" xfId="26516" xr:uid="{00000000-0005-0000-0000-000041B10000}"/>
    <cellStyle name="Migliaia 42 2 4 3" xfId="41494" xr:uid="{00000000-0005-0000-0000-000042B10000}"/>
    <cellStyle name="Migliaia 42 2 5" xfId="17539" xr:uid="{00000000-0005-0000-0000-000043B10000}"/>
    <cellStyle name="Migliaia 42 2 5 2" xfId="33655" xr:uid="{00000000-0005-0000-0000-000044B10000}"/>
    <cellStyle name="Migliaia 42 2 5 3" xfId="48616" xr:uid="{00000000-0005-0000-0000-000045B10000}"/>
    <cellStyle name="Migliaia 42 2 6" xfId="19497" xr:uid="{00000000-0005-0000-0000-000046B10000}"/>
    <cellStyle name="Migliaia 42 2 7" xfId="34492" xr:uid="{00000000-0005-0000-0000-000047B10000}"/>
    <cellStyle name="Migliaia 42 2 8" xfId="49432" xr:uid="{00000000-0005-0000-0000-000048B10000}"/>
    <cellStyle name="Migliaia 42 2 9" xfId="49837" xr:uid="{00000000-0005-0000-0000-000049B10000}"/>
    <cellStyle name="Migliaia 42 3" xfId="584" xr:uid="{00000000-0005-0000-0000-00004AB10000}"/>
    <cellStyle name="Migliaia 42 3 10" xfId="50244" xr:uid="{00000000-0005-0000-0000-00004BB10000}"/>
    <cellStyle name="Migliaia 42 3 11" xfId="50652" xr:uid="{00000000-0005-0000-0000-00004CB10000}"/>
    <cellStyle name="Migliaia 42 3 12" xfId="51094" xr:uid="{00000000-0005-0000-0000-00004DB10000}"/>
    <cellStyle name="Migliaia 42 3 13" xfId="1776" xr:uid="{00000000-0005-0000-0000-00004EB10000}"/>
    <cellStyle name="Migliaia 42 3 2" xfId="585" xr:uid="{00000000-0005-0000-0000-00004FB10000}"/>
    <cellStyle name="Migliaia 42 3 2 10" xfId="50653" xr:uid="{00000000-0005-0000-0000-000050B10000}"/>
    <cellStyle name="Migliaia 42 3 2 11" xfId="51095" xr:uid="{00000000-0005-0000-0000-000051B10000}"/>
    <cellStyle name="Migliaia 42 3 2 12" xfId="1777" xr:uid="{00000000-0005-0000-0000-000052B10000}"/>
    <cellStyle name="Migliaia 42 3 2 2" xfId="9847" xr:uid="{00000000-0005-0000-0000-000053B10000}"/>
    <cellStyle name="Migliaia 42 3 2 3" xfId="10192" xr:uid="{00000000-0005-0000-0000-000054B10000}"/>
    <cellStyle name="Migliaia 42 3 2 3 2" xfId="26518" xr:uid="{00000000-0005-0000-0000-000055B10000}"/>
    <cellStyle name="Migliaia 42 3 2 3 3" xfId="41496" xr:uid="{00000000-0005-0000-0000-000056B10000}"/>
    <cellStyle name="Migliaia 42 3 2 4" xfId="17541" xr:uid="{00000000-0005-0000-0000-000057B10000}"/>
    <cellStyle name="Migliaia 42 3 2 4 2" xfId="33657" xr:uid="{00000000-0005-0000-0000-000058B10000}"/>
    <cellStyle name="Migliaia 42 3 2 4 3" xfId="48618" xr:uid="{00000000-0005-0000-0000-000059B10000}"/>
    <cellStyle name="Migliaia 42 3 2 5" xfId="19499" xr:uid="{00000000-0005-0000-0000-00005AB10000}"/>
    <cellStyle name="Migliaia 42 3 2 6" xfId="34494" xr:uid="{00000000-0005-0000-0000-00005BB10000}"/>
    <cellStyle name="Migliaia 42 3 2 7" xfId="49434" xr:uid="{00000000-0005-0000-0000-00005CB10000}"/>
    <cellStyle name="Migliaia 42 3 2 8" xfId="49839" xr:uid="{00000000-0005-0000-0000-00005DB10000}"/>
    <cellStyle name="Migliaia 42 3 2 9" xfId="50245" xr:uid="{00000000-0005-0000-0000-00005EB10000}"/>
    <cellStyle name="Migliaia 42 3 3" xfId="9846" xr:uid="{00000000-0005-0000-0000-00005FB10000}"/>
    <cellStyle name="Migliaia 42 3 3 2" xfId="18633" xr:uid="{00000000-0005-0000-0000-000060B10000}"/>
    <cellStyle name="Migliaia 42 3 3 2 2" xfId="34100" xr:uid="{00000000-0005-0000-0000-000061B10000}"/>
    <cellStyle name="Migliaia 42 3 3 2 3" xfId="49061" xr:uid="{00000000-0005-0000-0000-000062B10000}"/>
    <cellStyle name="Migliaia 42 3 3 3" xfId="17542" xr:uid="{00000000-0005-0000-0000-000063B10000}"/>
    <cellStyle name="Migliaia 42 3 3 3 2" xfId="33658" xr:uid="{00000000-0005-0000-0000-000064B10000}"/>
    <cellStyle name="Migliaia 42 3 3 3 3" xfId="48619" xr:uid="{00000000-0005-0000-0000-000065B10000}"/>
    <cellStyle name="Migliaia 42 3 4" xfId="10191" xr:uid="{00000000-0005-0000-0000-000066B10000}"/>
    <cellStyle name="Migliaia 42 3 4 2" xfId="18632" xr:uid="{00000000-0005-0000-0000-000067B10000}"/>
    <cellStyle name="Migliaia 42 3 4 2 2" xfId="34099" xr:uid="{00000000-0005-0000-0000-000068B10000}"/>
    <cellStyle name="Migliaia 42 3 4 2 3" xfId="49060" xr:uid="{00000000-0005-0000-0000-000069B10000}"/>
    <cellStyle name="Migliaia 42 3 4 3" xfId="26517" xr:uid="{00000000-0005-0000-0000-00006AB10000}"/>
    <cellStyle name="Migliaia 42 3 4 4" xfId="41495" xr:uid="{00000000-0005-0000-0000-00006BB10000}"/>
    <cellStyle name="Migliaia 42 3 5" xfId="17540" xr:uid="{00000000-0005-0000-0000-00006CB10000}"/>
    <cellStyle name="Migliaia 42 3 5 2" xfId="33656" xr:uid="{00000000-0005-0000-0000-00006DB10000}"/>
    <cellStyle name="Migliaia 42 3 5 3" xfId="48617" xr:uid="{00000000-0005-0000-0000-00006EB10000}"/>
    <cellStyle name="Migliaia 42 3 6" xfId="19498" xr:uid="{00000000-0005-0000-0000-00006FB10000}"/>
    <cellStyle name="Migliaia 42 3 7" xfId="34493" xr:uid="{00000000-0005-0000-0000-000070B10000}"/>
    <cellStyle name="Migliaia 42 3 8" xfId="49433" xr:uid="{00000000-0005-0000-0000-000071B10000}"/>
    <cellStyle name="Migliaia 42 3 9" xfId="49838" xr:uid="{00000000-0005-0000-0000-000072B10000}"/>
    <cellStyle name="Migliaia 42 4" xfId="586" xr:uid="{00000000-0005-0000-0000-000073B10000}"/>
    <cellStyle name="Migliaia 42 4 2" xfId="17544" xr:uid="{00000000-0005-0000-0000-000074B10000}"/>
    <cellStyle name="Migliaia 42 4 2 2" xfId="18635" xr:uid="{00000000-0005-0000-0000-000075B10000}"/>
    <cellStyle name="Migliaia 42 4 2 2 2" xfId="34102" xr:uid="{00000000-0005-0000-0000-000076B10000}"/>
    <cellStyle name="Migliaia 42 4 2 2 3" xfId="49063" xr:uid="{00000000-0005-0000-0000-000077B10000}"/>
    <cellStyle name="Migliaia 42 4 2 3" xfId="33660" xr:uid="{00000000-0005-0000-0000-000078B10000}"/>
    <cellStyle name="Migliaia 42 4 2 4" xfId="48621" xr:uid="{00000000-0005-0000-0000-000079B10000}"/>
    <cellStyle name="Migliaia 42 4 3" xfId="18634" xr:uid="{00000000-0005-0000-0000-00007AB10000}"/>
    <cellStyle name="Migliaia 42 4 3 2" xfId="34101" xr:uid="{00000000-0005-0000-0000-00007BB10000}"/>
    <cellStyle name="Migliaia 42 4 3 3" xfId="49062" xr:uid="{00000000-0005-0000-0000-00007CB10000}"/>
    <cellStyle name="Migliaia 42 4 4" xfId="17543" xr:uid="{00000000-0005-0000-0000-00007DB10000}"/>
    <cellStyle name="Migliaia 42 4 4 2" xfId="33659" xr:uid="{00000000-0005-0000-0000-00007EB10000}"/>
    <cellStyle name="Migliaia 42 4 4 3" xfId="48620" xr:uid="{00000000-0005-0000-0000-00007FB10000}"/>
    <cellStyle name="Migliaia 42 4 5" xfId="51435" xr:uid="{00000000-0005-0000-0000-000080B10000}"/>
    <cellStyle name="Migliaia 42 5" xfId="587" xr:uid="{00000000-0005-0000-0000-000081B10000}"/>
    <cellStyle name="Migliaia 42 5 2" xfId="17545" xr:uid="{00000000-0005-0000-0000-000082B10000}"/>
    <cellStyle name="Migliaia 42 5 2 2" xfId="33661" xr:uid="{00000000-0005-0000-0000-000083B10000}"/>
    <cellStyle name="Migliaia 42 5 2 3" xfId="48622" xr:uid="{00000000-0005-0000-0000-000084B10000}"/>
    <cellStyle name="Migliaia 42 5 3" xfId="51536" xr:uid="{00000000-0005-0000-0000-000085B10000}"/>
    <cellStyle name="Migliaia 42 6" xfId="9844" xr:uid="{00000000-0005-0000-0000-000086B10000}"/>
    <cellStyle name="Migliaia 42 6 2" xfId="51470" xr:uid="{00000000-0005-0000-0000-000087B10000}"/>
    <cellStyle name="Migliaia 42 7" xfId="10189" xr:uid="{00000000-0005-0000-0000-000088B10000}"/>
    <cellStyle name="Migliaia 42 7 2" xfId="26515" xr:uid="{00000000-0005-0000-0000-000089B10000}"/>
    <cellStyle name="Migliaia 42 7 3" xfId="41493" xr:uid="{00000000-0005-0000-0000-00008AB10000}"/>
    <cellStyle name="Migliaia 42 8" xfId="17538" xr:uid="{00000000-0005-0000-0000-00008BB10000}"/>
    <cellStyle name="Migliaia 42 8 2" xfId="33654" xr:uid="{00000000-0005-0000-0000-00008CB10000}"/>
    <cellStyle name="Migliaia 42 8 3" xfId="48615" xr:uid="{00000000-0005-0000-0000-00008DB10000}"/>
    <cellStyle name="Migliaia 42 9" xfId="19496" xr:uid="{00000000-0005-0000-0000-00008EB10000}"/>
    <cellStyle name="Migliaia 43" xfId="588" xr:uid="{00000000-0005-0000-0000-00008FB10000}"/>
    <cellStyle name="Migliaia 43 10" xfId="34495" xr:uid="{00000000-0005-0000-0000-000090B10000}"/>
    <cellStyle name="Migliaia 43 11" xfId="49435" xr:uid="{00000000-0005-0000-0000-000091B10000}"/>
    <cellStyle name="Migliaia 43 12" xfId="49840" xr:uid="{00000000-0005-0000-0000-000092B10000}"/>
    <cellStyle name="Migliaia 43 13" xfId="50246" xr:uid="{00000000-0005-0000-0000-000093B10000}"/>
    <cellStyle name="Migliaia 43 14" xfId="50654" xr:uid="{00000000-0005-0000-0000-000094B10000}"/>
    <cellStyle name="Migliaia 43 15" xfId="51096" xr:uid="{00000000-0005-0000-0000-000095B10000}"/>
    <cellStyle name="Migliaia 43 16" xfId="1778" xr:uid="{00000000-0005-0000-0000-000096B10000}"/>
    <cellStyle name="Migliaia 43 2" xfId="589" xr:uid="{00000000-0005-0000-0000-000097B10000}"/>
    <cellStyle name="Migliaia 43 2 10" xfId="50247" xr:uid="{00000000-0005-0000-0000-000098B10000}"/>
    <cellStyle name="Migliaia 43 2 11" xfId="50655" xr:uid="{00000000-0005-0000-0000-000099B10000}"/>
    <cellStyle name="Migliaia 43 2 12" xfId="51097" xr:uid="{00000000-0005-0000-0000-00009AB10000}"/>
    <cellStyle name="Migliaia 43 2 13" xfId="1779" xr:uid="{00000000-0005-0000-0000-00009BB10000}"/>
    <cellStyle name="Migliaia 43 2 2" xfId="2013" xr:uid="{00000000-0005-0000-0000-00009CB10000}"/>
    <cellStyle name="Migliaia 43 2 2 10" xfId="51384" xr:uid="{00000000-0005-0000-0000-00009DB10000}"/>
    <cellStyle name="Migliaia 43 2 2 2" xfId="10358" xr:uid="{00000000-0005-0000-0000-00009EB10000}"/>
    <cellStyle name="Migliaia 43 2 2 2 2" xfId="26679" xr:uid="{00000000-0005-0000-0000-00009FB10000}"/>
    <cellStyle name="Migliaia 43 2 2 2 3" xfId="41647" xr:uid="{00000000-0005-0000-0000-0000A0B10000}"/>
    <cellStyle name="Migliaia 43 2 2 3" xfId="18636" xr:uid="{00000000-0005-0000-0000-0000A1B10000}"/>
    <cellStyle name="Migliaia 43 2 2 3 2" xfId="34103" xr:uid="{00000000-0005-0000-0000-0000A2B10000}"/>
    <cellStyle name="Migliaia 43 2 2 3 3" xfId="49064" xr:uid="{00000000-0005-0000-0000-0000A3B10000}"/>
    <cellStyle name="Migliaia 43 2 2 4" xfId="19658" xr:uid="{00000000-0005-0000-0000-0000A4B10000}"/>
    <cellStyle name="Migliaia 43 2 2 5" xfId="34648" xr:uid="{00000000-0005-0000-0000-0000A5B10000}"/>
    <cellStyle name="Migliaia 43 2 2 6" xfId="49600" xr:uid="{00000000-0005-0000-0000-0000A6B10000}"/>
    <cellStyle name="Migliaia 43 2 2 7" xfId="50005" xr:uid="{00000000-0005-0000-0000-0000A7B10000}"/>
    <cellStyle name="Migliaia 43 2 2 8" xfId="50414" xr:uid="{00000000-0005-0000-0000-0000A8B10000}"/>
    <cellStyle name="Migliaia 43 2 2 9" xfId="50819" xr:uid="{00000000-0005-0000-0000-0000A9B10000}"/>
    <cellStyle name="Migliaia 43 2 3" xfId="9849" xr:uid="{00000000-0005-0000-0000-0000AAB10000}"/>
    <cellStyle name="Migliaia 43 2 4" xfId="10194" xr:uid="{00000000-0005-0000-0000-0000ABB10000}"/>
    <cellStyle name="Migliaia 43 2 4 2" xfId="26520" xr:uid="{00000000-0005-0000-0000-0000ACB10000}"/>
    <cellStyle name="Migliaia 43 2 4 3" xfId="41498" xr:uid="{00000000-0005-0000-0000-0000ADB10000}"/>
    <cellStyle name="Migliaia 43 2 5" xfId="17547" xr:uid="{00000000-0005-0000-0000-0000AEB10000}"/>
    <cellStyle name="Migliaia 43 2 5 2" xfId="33663" xr:uid="{00000000-0005-0000-0000-0000AFB10000}"/>
    <cellStyle name="Migliaia 43 2 5 3" xfId="48624" xr:uid="{00000000-0005-0000-0000-0000B0B10000}"/>
    <cellStyle name="Migliaia 43 2 6" xfId="19501" xr:uid="{00000000-0005-0000-0000-0000B1B10000}"/>
    <cellStyle name="Migliaia 43 2 7" xfId="34496" xr:uid="{00000000-0005-0000-0000-0000B2B10000}"/>
    <cellStyle name="Migliaia 43 2 8" xfId="49436" xr:uid="{00000000-0005-0000-0000-0000B3B10000}"/>
    <cellStyle name="Migliaia 43 2 9" xfId="49841" xr:uid="{00000000-0005-0000-0000-0000B4B10000}"/>
    <cellStyle name="Migliaia 43 3" xfId="590" xr:uid="{00000000-0005-0000-0000-0000B5B10000}"/>
    <cellStyle name="Migliaia 43 3 10" xfId="50248" xr:uid="{00000000-0005-0000-0000-0000B6B10000}"/>
    <cellStyle name="Migliaia 43 3 11" xfId="50656" xr:uid="{00000000-0005-0000-0000-0000B7B10000}"/>
    <cellStyle name="Migliaia 43 3 12" xfId="51098" xr:uid="{00000000-0005-0000-0000-0000B8B10000}"/>
    <cellStyle name="Migliaia 43 3 13" xfId="1780" xr:uid="{00000000-0005-0000-0000-0000B9B10000}"/>
    <cellStyle name="Migliaia 43 3 2" xfId="591" xr:uid="{00000000-0005-0000-0000-0000BAB10000}"/>
    <cellStyle name="Migliaia 43 3 2 10" xfId="50657" xr:uid="{00000000-0005-0000-0000-0000BBB10000}"/>
    <cellStyle name="Migliaia 43 3 2 11" xfId="51099" xr:uid="{00000000-0005-0000-0000-0000BCB10000}"/>
    <cellStyle name="Migliaia 43 3 2 12" xfId="1781" xr:uid="{00000000-0005-0000-0000-0000BDB10000}"/>
    <cellStyle name="Migliaia 43 3 2 2" xfId="9851" xr:uid="{00000000-0005-0000-0000-0000BEB10000}"/>
    <cellStyle name="Migliaia 43 3 2 3" xfId="10196" xr:uid="{00000000-0005-0000-0000-0000BFB10000}"/>
    <cellStyle name="Migliaia 43 3 2 3 2" xfId="26522" xr:uid="{00000000-0005-0000-0000-0000C0B10000}"/>
    <cellStyle name="Migliaia 43 3 2 3 3" xfId="41500" xr:uid="{00000000-0005-0000-0000-0000C1B10000}"/>
    <cellStyle name="Migliaia 43 3 2 4" xfId="17549" xr:uid="{00000000-0005-0000-0000-0000C2B10000}"/>
    <cellStyle name="Migliaia 43 3 2 4 2" xfId="33665" xr:uid="{00000000-0005-0000-0000-0000C3B10000}"/>
    <cellStyle name="Migliaia 43 3 2 4 3" xfId="48626" xr:uid="{00000000-0005-0000-0000-0000C4B10000}"/>
    <cellStyle name="Migliaia 43 3 2 5" xfId="19503" xr:uid="{00000000-0005-0000-0000-0000C5B10000}"/>
    <cellStyle name="Migliaia 43 3 2 6" xfId="34498" xr:uid="{00000000-0005-0000-0000-0000C6B10000}"/>
    <cellStyle name="Migliaia 43 3 2 7" xfId="49438" xr:uid="{00000000-0005-0000-0000-0000C7B10000}"/>
    <cellStyle name="Migliaia 43 3 2 8" xfId="49843" xr:uid="{00000000-0005-0000-0000-0000C8B10000}"/>
    <cellStyle name="Migliaia 43 3 2 9" xfId="50249" xr:uid="{00000000-0005-0000-0000-0000C9B10000}"/>
    <cellStyle name="Migliaia 43 3 3" xfId="9850" xr:uid="{00000000-0005-0000-0000-0000CAB10000}"/>
    <cellStyle name="Migliaia 43 3 3 2" xfId="18638" xr:uid="{00000000-0005-0000-0000-0000CBB10000}"/>
    <cellStyle name="Migliaia 43 3 3 2 2" xfId="34105" xr:uid="{00000000-0005-0000-0000-0000CCB10000}"/>
    <cellStyle name="Migliaia 43 3 3 2 3" xfId="49066" xr:uid="{00000000-0005-0000-0000-0000CDB10000}"/>
    <cellStyle name="Migliaia 43 3 3 3" xfId="17550" xr:uid="{00000000-0005-0000-0000-0000CEB10000}"/>
    <cellStyle name="Migliaia 43 3 3 3 2" xfId="33666" xr:uid="{00000000-0005-0000-0000-0000CFB10000}"/>
    <cellStyle name="Migliaia 43 3 3 3 3" xfId="48627" xr:uid="{00000000-0005-0000-0000-0000D0B10000}"/>
    <cellStyle name="Migliaia 43 3 4" xfId="10195" xr:uid="{00000000-0005-0000-0000-0000D1B10000}"/>
    <cellStyle name="Migliaia 43 3 4 2" xfId="18637" xr:uid="{00000000-0005-0000-0000-0000D2B10000}"/>
    <cellStyle name="Migliaia 43 3 4 2 2" xfId="34104" xr:uid="{00000000-0005-0000-0000-0000D3B10000}"/>
    <cellStyle name="Migliaia 43 3 4 2 3" xfId="49065" xr:uid="{00000000-0005-0000-0000-0000D4B10000}"/>
    <cellStyle name="Migliaia 43 3 4 3" xfId="26521" xr:uid="{00000000-0005-0000-0000-0000D5B10000}"/>
    <cellStyle name="Migliaia 43 3 4 4" xfId="41499" xr:uid="{00000000-0005-0000-0000-0000D6B10000}"/>
    <cellStyle name="Migliaia 43 3 5" xfId="17548" xr:uid="{00000000-0005-0000-0000-0000D7B10000}"/>
    <cellStyle name="Migliaia 43 3 5 2" xfId="33664" xr:uid="{00000000-0005-0000-0000-0000D8B10000}"/>
    <cellStyle name="Migliaia 43 3 5 3" xfId="48625" xr:uid="{00000000-0005-0000-0000-0000D9B10000}"/>
    <cellStyle name="Migliaia 43 3 6" xfId="19502" xr:uid="{00000000-0005-0000-0000-0000DAB10000}"/>
    <cellStyle name="Migliaia 43 3 7" xfId="34497" xr:uid="{00000000-0005-0000-0000-0000DBB10000}"/>
    <cellStyle name="Migliaia 43 3 8" xfId="49437" xr:uid="{00000000-0005-0000-0000-0000DCB10000}"/>
    <cellStyle name="Migliaia 43 3 9" xfId="49842" xr:uid="{00000000-0005-0000-0000-0000DDB10000}"/>
    <cellStyle name="Migliaia 43 4" xfId="592" xr:uid="{00000000-0005-0000-0000-0000DEB10000}"/>
    <cellStyle name="Migliaia 43 4 2" xfId="17552" xr:uid="{00000000-0005-0000-0000-0000DFB10000}"/>
    <cellStyle name="Migliaia 43 4 2 2" xfId="18640" xr:uid="{00000000-0005-0000-0000-0000E0B10000}"/>
    <cellStyle name="Migliaia 43 4 2 2 2" xfId="34107" xr:uid="{00000000-0005-0000-0000-0000E1B10000}"/>
    <cellStyle name="Migliaia 43 4 2 2 3" xfId="49068" xr:uid="{00000000-0005-0000-0000-0000E2B10000}"/>
    <cellStyle name="Migliaia 43 4 2 3" xfId="33668" xr:uid="{00000000-0005-0000-0000-0000E3B10000}"/>
    <cellStyle name="Migliaia 43 4 2 4" xfId="48629" xr:uid="{00000000-0005-0000-0000-0000E4B10000}"/>
    <cellStyle name="Migliaia 43 4 3" xfId="18639" xr:uid="{00000000-0005-0000-0000-0000E5B10000}"/>
    <cellStyle name="Migliaia 43 4 3 2" xfId="34106" xr:uid="{00000000-0005-0000-0000-0000E6B10000}"/>
    <cellStyle name="Migliaia 43 4 3 3" xfId="49067" xr:uid="{00000000-0005-0000-0000-0000E7B10000}"/>
    <cellStyle name="Migliaia 43 4 4" xfId="17551" xr:uid="{00000000-0005-0000-0000-0000E8B10000}"/>
    <cellStyle name="Migliaia 43 4 4 2" xfId="33667" xr:uid="{00000000-0005-0000-0000-0000E9B10000}"/>
    <cellStyle name="Migliaia 43 4 4 3" xfId="48628" xr:uid="{00000000-0005-0000-0000-0000EAB10000}"/>
    <cellStyle name="Migliaia 43 4 5" xfId="51220" xr:uid="{00000000-0005-0000-0000-0000EBB10000}"/>
    <cellStyle name="Migliaia 43 5" xfId="593" xr:uid="{00000000-0005-0000-0000-0000ECB10000}"/>
    <cellStyle name="Migliaia 43 5 2" xfId="17553" xr:uid="{00000000-0005-0000-0000-0000EDB10000}"/>
    <cellStyle name="Migliaia 43 5 2 2" xfId="33669" xr:uid="{00000000-0005-0000-0000-0000EEB10000}"/>
    <cellStyle name="Migliaia 43 5 2 3" xfId="48630" xr:uid="{00000000-0005-0000-0000-0000EFB10000}"/>
    <cellStyle name="Migliaia 43 5 3" xfId="51219" xr:uid="{00000000-0005-0000-0000-0000F0B10000}"/>
    <cellStyle name="Migliaia 43 6" xfId="9848" xr:uid="{00000000-0005-0000-0000-0000F1B10000}"/>
    <cellStyle name="Migliaia 43 6 2" xfId="51537" xr:uid="{00000000-0005-0000-0000-0000F2B10000}"/>
    <cellStyle name="Migliaia 43 7" xfId="10193" xr:uid="{00000000-0005-0000-0000-0000F3B10000}"/>
    <cellStyle name="Migliaia 43 7 2" xfId="26519" xr:uid="{00000000-0005-0000-0000-0000F4B10000}"/>
    <cellStyle name="Migliaia 43 7 3" xfId="41497" xr:uid="{00000000-0005-0000-0000-0000F5B10000}"/>
    <cellStyle name="Migliaia 43 8" xfId="17546" xr:uid="{00000000-0005-0000-0000-0000F6B10000}"/>
    <cellStyle name="Migliaia 43 8 2" xfId="33662" xr:uid="{00000000-0005-0000-0000-0000F7B10000}"/>
    <cellStyle name="Migliaia 43 8 3" xfId="48623" xr:uid="{00000000-0005-0000-0000-0000F8B10000}"/>
    <cellStyle name="Migliaia 43 9" xfId="19500" xr:uid="{00000000-0005-0000-0000-0000F9B10000}"/>
    <cellStyle name="Migliaia 44" xfId="594" xr:uid="{00000000-0005-0000-0000-0000FAB10000}"/>
    <cellStyle name="Migliaia 44 10" xfId="34499" xr:uid="{00000000-0005-0000-0000-0000FBB10000}"/>
    <cellStyle name="Migliaia 44 11" xfId="49439" xr:uid="{00000000-0005-0000-0000-0000FCB10000}"/>
    <cellStyle name="Migliaia 44 12" xfId="49844" xr:uid="{00000000-0005-0000-0000-0000FDB10000}"/>
    <cellStyle name="Migliaia 44 13" xfId="50250" xr:uid="{00000000-0005-0000-0000-0000FEB10000}"/>
    <cellStyle name="Migliaia 44 14" xfId="50658" xr:uid="{00000000-0005-0000-0000-0000FFB10000}"/>
    <cellStyle name="Migliaia 44 15" xfId="51100" xr:uid="{00000000-0005-0000-0000-000000B20000}"/>
    <cellStyle name="Migliaia 44 16" xfId="1782" xr:uid="{00000000-0005-0000-0000-000001B20000}"/>
    <cellStyle name="Migliaia 44 2" xfId="595" xr:uid="{00000000-0005-0000-0000-000002B20000}"/>
    <cellStyle name="Migliaia 44 2 10" xfId="50251" xr:uid="{00000000-0005-0000-0000-000003B20000}"/>
    <cellStyle name="Migliaia 44 2 11" xfId="50659" xr:uid="{00000000-0005-0000-0000-000004B20000}"/>
    <cellStyle name="Migliaia 44 2 12" xfId="51101" xr:uid="{00000000-0005-0000-0000-000005B20000}"/>
    <cellStyle name="Migliaia 44 2 13" xfId="1783" xr:uid="{00000000-0005-0000-0000-000006B20000}"/>
    <cellStyle name="Migliaia 44 2 2" xfId="2014" xr:uid="{00000000-0005-0000-0000-000007B20000}"/>
    <cellStyle name="Migliaia 44 2 2 10" xfId="51385" xr:uid="{00000000-0005-0000-0000-000008B20000}"/>
    <cellStyle name="Migliaia 44 2 2 2" xfId="10359" xr:uid="{00000000-0005-0000-0000-000009B20000}"/>
    <cellStyle name="Migliaia 44 2 2 2 2" xfId="26680" xr:uid="{00000000-0005-0000-0000-00000AB20000}"/>
    <cellStyle name="Migliaia 44 2 2 2 3" xfId="41648" xr:uid="{00000000-0005-0000-0000-00000BB20000}"/>
    <cellStyle name="Migliaia 44 2 2 3" xfId="18641" xr:uid="{00000000-0005-0000-0000-00000CB20000}"/>
    <cellStyle name="Migliaia 44 2 2 3 2" xfId="34108" xr:uid="{00000000-0005-0000-0000-00000DB20000}"/>
    <cellStyle name="Migliaia 44 2 2 3 3" xfId="49069" xr:uid="{00000000-0005-0000-0000-00000EB20000}"/>
    <cellStyle name="Migliaia 44 2 2 4" xfId="19659" xr:uid="{00000000-0005-0000-0000-00000FB20000}"/>
    <cellStyle name="Migliaia 44 2 2 5" xfId="34649" xr:uid="{00000000-0005-0000-0000-000010B20000}"/>
    <cellStyle name="Migliaia 44 2 2 6" xfId="49601" xr:uid="{00000000-0005-0000-0000-000011B20000}"/>
    <cellStyle name="Migliaia 44 2 2 7" xfId="50006" xr:uid="{00000000-0005-0000-0000-000012B20000}"/>
    <cellStyle name="Migliaia 44 2 2 8" xfId="50415" xr:uid="{00000000-0005-0000-0000-000013B20000}"/>
    <cellStyle name="Migliaia 44 2 2 9" xfId="50820" xr:uid="{00000000-0005-0000-0000-000014B20000}"/>
    <cellStyle name="Migliaia 44 2 3" xfId="9853" xr:uid="{00000000-0005-0000-0000-000015B20000}"/>
    <cellStyle name="Migliaia 44 2 4" xfId="10198" xr:uid="{00000000-0005-0000-0000-000016B20000}"/>
    <cellStyle name="Migliaia 44 2 4 2" xfId="26524" xr:uid="{00000000-0005-0000-0000-000017B20000}"/>
    <cellStyle name="Migliaia 44 2 4 3" xfId="41502" xr:uid="{00000000-0005-0000-0000-000018B20000}"/>
    <cellStyle name="Migliaia 44 2 5" xfId="17555" xr:uid="{00000000-0005-0000-0000-000019B20000}"/>
    <cellStyle name="Migliaia 44 2 5 2" xfId="33671" xr:uid="{00000000-0005-0000-0000-00001AB20000}"/>
    <cellStyle name="Migliaia 44 2 5 3" xfId="48632" xr:uid="{00000000-0005-0000-0000-00001BB20000}"/>
    <cellStyle name="Migliaia 44 2 6" xfId="19505" xr:uid="{00000000-0005-0000-0000-00001CB20000}"/>
    <cellStyle name="Migliaia 44 2 7" xfId="34500" xr:uid="{00000000-0005-0000-0000-00001DB20000}"/>
    <cellStyle name="Migliaia 44 2 8" xfId="49440" xr:uid="{00000000-0005-0000-0000-00001EB20000}"/>
    <cellStyle name="Migliaia 44 2 9" xfId="49845" xr:uid="{00000000-0005-0000-0000-00001FB20000}"/>
    <cellStyle name="Migliaia 44 3" xfId="596" xr:uid="{00000000-0005-0000-0000-000020B20000}"/>
    <cellStyle name="Migliaia 44 3 10" xfId="50252" xr:uid="{00000000-0005-0000-0000-000021B20000}"/>
    <cellStyle name="Migliaia 44 3 11" xfId="50660" xr:uid="{00000000-0005-0000-0000-000022B20000}"/>
    <cellStyle name="Migliaia 44 3 12" xfId="51102" xr:uid="{00000000-0005-0000-0000-000023B20000}"/>
    <cellStyle name="Migliaia 44 3 13" xfId="1784" xr:uid="{00000000-0005-0000-0000-000024B20000}"/>
    <cellStyle name="Migliaia 44 3 2" xfId="597" xr:uid="{00000000-0005-0000-0000-000025B20000}"/>
    <cellStyle name="Migliaia 44 3 2 10" xfId="50661" xr:uid="{00000000-0005-0000-0000-000026B20000}"/>
    <cellStyle name="Migliaia 44 3 2 11" xfId="51103" xr:uid="{00000000-0005-0000-0000-000027B20000}"/>
    <cellStyle name="Migliaia 44 3 2 12" xfId="1785" xr:uid="{00000000-0005-0000-0000-000028B20000}"/>
    <cellStyle name="Migliaia 44 3 2 2" xfId="9855" xr:uid="{00000000-0005-0000-0000-000029B20000}"/>
    <cellStyle name="Migliaia 44 3 2 3" xfId="10200" xr:uid="{00000000-0005-0000-0000-00002AB20000}"/>
    <cellStyle name="Migliaia 44 3 2 3 2" xfId="26526" xr:uid="{00000000-0005-0000-0000-00002BB20000}"/>
    <cellStyle name="Migliaia 44 3 2 3 3" xfId="41504" xr:uid="{00000000-0005-0000-0000-00002CB20000}"/>
    <cellStyle name="Migliaia 44 3 2 4" xfId="17557" xr:uid="{00000000-0005-0000-0000-00002DB20000}"/>
    <cellStyle name="Migliaia 44 3 2 4 2" xfId="33673" xr:uid="{00000000-0005-0000-0000-00002EB20000}"/>
    <cellStyle name="Migliaia 44 3 2 4 3" xfId="48634" xr:uid="{00000000-0005-0000-0000-00002FB20000}"/>
    <cellStyle name="Migliaia 44 3 2 5" xfId="19507" xr:uid="{00000000-0005-0000-0000-000030B20000}"/>
    <cellStyle name="Migliaia 44 3 2 6" xfId="34502" xr:uid="{00000000-0005-0000-0000-000031B20000}"/>
    <cellStyle name="Migliaia 44 3 2 7" xfId="49442" xr:uid="{00000000-0005-0000-0000-000032B20000}"/>
    <cellStyle name="Migliaia 44 3 2 8" xfId="49847" xr:uid="{00000000-0005-0000-0000-000033B20000}"/>
    <cellStyle name="Migliaia 44 3 2 9" xfId="50253" xr:uid="{00000000-0005-0000-0000-000034B20000}"/>
    <cellStyle name="Migliaia 44 3 3" xfId="9854" xr:uid="{00000000-0005-0000-0000-000035B20000}"/>
    <cellStyle name="Migliaia 44 3 3 2" xfId="18643" xr:uid="{00000000-0005-0000-0000-000036B20000}"/>
    <cellStyle name="Migliaia 44 3 3 2 2" xfId="34110" xr:uid="{00000000-0005-0000-0000-000037B20000}"/>
    <cellStyle name="Migliaia 44 3 3 2 3" xfId="49071" xr:uid="{00000000-0005-0000-0000-000038B20000}"/>
    <cellStyle name="Migliaia 44 3 3 3" xfId="17558" xr:uid="{00000000-0005-0000-0000-000039B20000}"/>
    <cellStyle name="Migliaia 44 3 3 3 2" xfId="33674" xr:uid="{00000000-0005-0000-0000-00003AB20000}"/>
    <cellStyle name="Migliaia 44 3 3 3 3" xfId="48635" xr:uid="{00000000-0005-0000-0000-00003BB20000}"/>
    <cellStyle name="Migliaia 44 3 4" xfId="10199" xr:uid="{00000000-0005-0000-0000-00003CB20000}"/>
    <cellStyle name="Migliaia 44 3 4 2" xfId="18642" xr:uid="{00000000-0005-0000-0000-00003DB20000}"/>
    <cellStyle name="Migliaia 44 3 4 2 2" xfId="34109" xr:uid="{00000000-0005-0000-0000-00003EB20000}"/>
    <cellStyle name="Migliaia 44 3 4 2 3" xfId="49070" xr:uid="{00000000-0005-0000-0000-00003FB20000}"/>
    <cellStyle name="Migliaia 44 3 4 3" xfId="26525" xr:uid="{00000000-0005-0000-0000-000040B20000}"/>
    <cellStyle name="Migliaia 44 3 4 4" xfId="41503" xr:uid="{00000000-0005-0000-0000-000041B20000}"/>
    <cellStyle name="Migliaia 44 3 5" xfId="17556" xr:uid="{00000000-0005-0000-0000-000042B20000}"/>
    <cellStyle name="Migliaia 44 3 5 2" xfId="33672" xr:uid="{00000000-0005-0000-0000-000043B20000}"/>
    <cellStyle name="Migliaia 44 3 5 3" xfId="48633" xr:uid="{00000000-0005-0000-0000-000044B20000}"/>
    <cellStyle name="Migliaia 44 3 6" xfId="19506" xr:uid="{00000000-0005-0000-0000-000045B20000}"/>
    <cellStyle name="Migliaia 44 3 7" xfId="34501" xr:uid="{00000000-0005-0000-0000-000046B20000}"/>
    <cellStyle name="Migliaia 44 3 8" xfId="49441" xr:uid="{00000000-0005-0000-0000-000047B20000}"/>
    <cellStyle name="Migliaia 44 3 9" xfId="49846" xr:uid="{00000000-0005-0000-0000-000048B20000}"/>
    <cellStyle name="Migliaia 44 4" xfId="598" xr:uid="{00000000-0005-0000-0000-000049B20000}"/>
    <cellStyle name="Migliaia 44 4 2" xfId="17560" xr:uid="{00000000-0005-0000-0000-00004AB20000}"/>
    <cellStyle name="Migliaia 44 4 2 2" xfId="18645" xr:uid="{00000000-0005-0000-0000-00004BB20000}"/>
    <cellStyle name="Migliaia 44 4 2 2 2" xfId="34112" xr:uid="{00000000-0005-0000-0000-00004CB20000}"/>
    <cellStyle name="Migliaia 44 4 2 2 3" xfId="49073" xr:uid="{00000000-0005-0000-0000-00004DB20000}"/>
    <cellStyle name="Migliaia 44 4 2 3" xfId="33676" xr:uid="{00000000-0005-0000-0000-00004EB20000}"/>
    <cellStyle name="Migliaia 44 4 2 4" xfId="48637" xr:uid="{00000000-0005-0000-0000-00004FB20000}"/>
    <cellStyle name="Migliaia 44 4 3" xfId="18644" xr:uid="{00000000-0005-0000-0000-000050B20000}"/>
    <cellStyle name="Migliaia 44 4 3 2" xfId="34111" xr:uid="{00000000-0005-0000-0000-000051B20000}"/>
    <cellStyle name="Migliaia 44 4 3 3" xfId="49072" xr:uid="{00000000-0005-0000-0000-000052B20000}"/>
    <cellStyle name="Migliaia 44 4 4" xfId="17559" xr:uid="{00000000-0005-0000-0000-000053B20000}"/>
    <cellStyle name="Migliaia 44 4 4 2" xfId="33675" xr:uid="{00000000-0005-0000-0000-000054B20000}"/>
    <cellStyle name="Migliaia 44 4 4 3" xfId="48636" xr:uid="{00000000-0005-0000-0000-000055B20000}"/>
    <cellStyle name="Migliaia 44 4 5" xfId="51434" xr:uid="{00000000-0005-0000-0000-000056B20000}"/>
    <cellStyle name="Migliaia 44 5" xfId="599" xr:uid="{00000000-0005-0000-0000-000057B20000}"/>
    <cellStyle name="Migliaia 44 5 2" xfId="17561" xr:uid="{00000000-0005-0000-0000-000058B20000}"/>
    <cellStyle name="Migliaia 44 5 2 2" xfId="33677" xr:uid="{00000000-0005-0000-0000-000059B20000}"/>
    <cellStyle name="Migliaia 44 5 2 3" xfId="48638" xr:uid="{00000000-0005-0000-0000-00005AB20000}"/>
    <cellStyle name="Migliaia 44 5 3" xfId="51218" xr:uid="{00000000-0005-0000-0000-00005BB20000}"/>
    <cellStyle name="Migliaia 44 6" xfId="9852" xr:uid="{00000000-0005-0000-0000-00005CB20000}"/>
    <cellStyle name="Migliaia 44 6 2" xfId="51538" xr:uid="{00000000-0005-0000-0000-00005DB20000}"/>
    <cellStyle name="Migliaia 44 7" xfId="10197" xr:uid="{00000000-0005-0000-0000-00005EB20000}"/>
    <cellStyle name="Migliaia 44 7 2" xfId="26523" xr:uid="{00000000-0005-0000-0000-00005FB20000}"/>
    <cellStyle name="Migliaia 44 7 3" xfId="41501" xr:uid="{00000000-0005-0000-0000-000060B20000}"/>
    <cellStyle name="Migliaia 44 8" xfId="17554" xr:uid="{00000000-0005-0000-0000-000061B20000}"/>
    <cellStyle name="Migliaia 44 8 2" xfId="33670" xr:uid="{00000000-0005-0000-0000-000062B20000}"/>
    <cellStyle name="Migliaia 44 8 3" xfId="48631" xr:uid="{00000000-0005-0000-0000-000063B20000}"/>
    <cellStyle name="Migliaia 44 9" xfId="19504" xr:uid="{00000000-0005-0000-0000-000064B20000}"/>
    <cellStyle name="Migliaia 45" xfId="600" xr:uid="{00000000-0005-0000-0000-000065B20000}"/>
    <cellStyle name="Migliaia 45 10" xfId="34503" xr:uid="{00000000-0005-0000-0000-000066B20000}"/>
    <cellStyle name="Migliaia 45 11" xfId="49443" xr:uid="{00000000-0005-0000-0000-000067B20000}"/>
    <cellStyle name="Migliaia 45 12" xfId="49848" xr:uid="{00000000-0005-0000-0000-000068B20000}"/>
    <cellStyle name="Migliaia 45 13" xfId="50254" xr:uid="{00000000-0005-0000-0000-000069B20000}"/>
    <cellStyle name="Migliaia 45 14" xfId="50662" xr:uid="{00000000-0005-0000-0000-00006AB20000}"/>
    <cellStyle name="Migliaia 45 15" xfId="51104" xr:uid="{00000000-0005-0000-0000-00006BB20000}"/>
    <cellStyle name="Migliaia 45 16" xfId="1786" xr:uid="{00000000-0005-0000-0000-00006CB20000}"/>
    <cellStyle name="Migliaia 45 2" xfId="601" xr:uid="{00000000-0005-0000-0000-00006DB20000}"/>
    <cellStyle name="Migliaia 45 2 10" xfId="50255" xr:uid="{00000000-0005-0000-0000-00006EB20000}"/>
    <cellStyle name="Migliaia 45 2 11" xfId="50663" xr:uid="{00000000-0005-0000-0000-00006FB20000}"/>
    <cellStyle name="Migliaia 45 2 12" xfId="51105" xr:uid="{00000000-0005-0000-0000-000070B20000}"/>
    <cellStyle name="Migliaia 45 2 13" xfId="1787" xr:uid="{00000000-0005-0000-0000-000071B20000}"/>
    <cellStyle name="Migliaia 45 2 2" xfId="2015" xr:uid="{00000000-0005-0000-0000-000072B20000}"/>
    <cellStyle name="Migliaia 45 2 2 10" xfId="51386" xr:uid="{00000000-0005-0000-0000-000073B20000}"/>
    <cellStyle name="Migliaia 45 2 2 2" xfId="10360" xr:uid="{00000000-0005-0000-0000-000074B20000}"/>
    <cellStyle name="Migliaia 45 2 2 2 2" xfId="26681" xr:uid="{00000000-0005-0000-0000-000075B20000}"/>
    <cellStyle name="Migliaia 45 2 2 2 3" xfId="41649" xr:uid="{00000000-0005-0000-0000-000076B20000}"/>
    <cellStyle name="Migliaia 45 2 2 3" xfId="18646" xr:uid="{00000000-0005-0000-0000-000077B20000}"/>
    <cellStyle name="Migliaia 45 2 2 3 2" xfId="34113" xr:uid="{00000000-0005-0000-0000-000078B20000}"/>
    <cellStyle name="Migliaia 45 2 2 3 3" xfId="49074" xr:uid="{00000000-0005-0000-0000-000079B20000}"/>
    <cellStyle name="Migliaia 45 2 2 4" xfId="19660" xr:uid="{00000000-0005-0000-0000-00007AB20000}"/>
    <cellStyle name="Migliaia 45 2 2 5" xfId="34650" xr:uid="{00000000-0005-0000-0000-00007BB20000}"/>
    <cellStyle name="Migliaia 45 2 2 6" xfId="49602" xr:uid="{00000000-0005-0000-0000-00007CB20000}"/>
    <cellStyle name="Migliaia 45 2 2 7" xfId="50007" xr:uid="{00000000-0005-0000-0000-00007DB20000}"/>
    <cellStyle name="Migliaia 45 2 2 8" xfId="50416" xr:uid="{00000000-0005-0000-0000-00007EB20000}"/>
    <cellStyle name="Migliaia 45 2 2 9" xfId="50821" xr:uid="{00000000-0005-0000-0000-00007FB20000}"/>
    <cellStyle name="Migliaia 45 2 3" xfId="9857" xr:uid="{00000000-0005-0000-0000-000080B20000}"/>
    <cellStyle name="Migliaia 45 2 4" xfId="10202" xr:uid="{00000000-0005-0000-0000-000081B20000}"/>
    <cellStyle name="Migliaia 45 2 4 2" xfId="26528" xr:uid="{00000000-0005-0000-0000-000082B20000}"/>
    <cellStyle name="Migliaia 45 2 4 3" xfId="41506" xr:uid="{00000000-0005-0000-0000-000083B20000}"/>
    <cellStyle name="Migliaia 45 2 5" xfId="17563" xr:uid="{00000000-0005-0000-0000-000084B20000}"/>
    <cellStyle name="Migliaia 45 2 5 2" xfId="33679" xr:uid="{00000000-0005-0000-0000-000085B20000}"/>
    <cellStyle name="Migliaia 45 2 5 3" xfId="48640" xr:uid="{00000000-0005-0000-0000-000086B20000}"/>
    <cellStyle name="Migliaia 45 2 6" xfId="19509" xr:uid="{00000000-0005-0000-0000-000087B20000}"/>
    <cellStyle name="Migliaia 45 2 7" xfId="34504" xr:uid="{00000000-0005-0000-0000-000088B20000}"/>
    <cellStyle name="Migliaia 45 2 8" xfId="49444" xr:uid="{00000000-0005-0000-0000-000089B20000}"/>
    <cellStyle name="Migliaia 45 2 9" xfId="49849" xr:uid="{00000000-0005-0000-0000-00008AB20000}"/>
    <cellStyle name="Migliaia 45 3" xfId="602" xr:uid="{00000000-0005-0000-0000-00008BB20000}"/>
    <cellStyle name="Migliaia 45 3 10" xfId="50256" xr:uid="{00000000-0005-0000-0000-00008CB20000}"/>
    <cellStyle name="Migliaia 45 3 11" xfId="50664" xr:uid="{00000000-0005-0000-0000-00008DB20000}"/>
    <cellStyle name="Migliaia 45 3 12" xfId="51106" xr:uid="{00000000-0005-0000-0000-00008EB20000}"/>
    <cellStyle name="Migliaia 45 3 13" xfId="1788" xr:uid="{00000000-0005-0000-0000-00008FB20000}"/>
    <cellStyle name="Migliaia 45 3 2" xfId="603" xr:uid="{00000000-0005-0000-0000-000090B20000}"/>
    <cellStyle name="Migliaia 45 3 2 10" xfId="50665" xr:uid="{00000000-0005-0000-0000-000091B20000}"/>
    <cellStyle name="Migliaia 45 3 2 11" xfId="51107" xr:uid="{00000000-0005-0000-0000-000092B20000}"/>
    <cellStyle name="Migliaia 45 3 2 12" xfId="1789" xr:uid="{00000000-0005-0000-0000-000093B20000}"/>
    <cellStyle name="Migliaia 45 3 2 2" xfId="9859" xr:uid="{00000000-0005-0000-0000-000094B20000}"/>
    <cellStyle name="Migliaia 45 3 2 3" xfId="10204" xr:uid="{00000000-0005-0000-0000-000095B20000}"/>
    <cellStyle name="Migliaia 45 3 2 3 2" xfId="26530" xr:uid="{00000000-0005-0000-0000-000096B20000}"/>
    <cellStyle name="Migliaia 45 3 2 3 3" xfId="41508" xr:uid="{00000000-0005-0000-0000-000097B20000}"/>
    <cellStyle name="Migliaia 45 3 2 4" xfId="17565" xr:uid="{00000000-0005-0000-0000-000098B20000}"/>
    <cellStyle name="Migliaia 45 3 2 4 2" xfId="33681" xr:uid="{00000000-0005-0000-0000-000099B20000}"/>
    <cellStyle name="Migliaia 45 3 2 4 3" xfId="48642" xr:uid="{00000000-0005-0000-0000-00009AB20000}"/>
    <cellStyle name="Migliaia 45 3 2 5" xfId="19511" xr:uid="{00000000-0005-0000-0000-00009BB20000}"/>
    <cellStyle name="Migliaia 45 3 2 6" xfId="34506" xr:uid="{00000000-0005-0000-0000-00009CB20000}"/>
    <cellStyle name="Migliaia 45 3 2 7" xfId="49446" xr:uid="{00000000-0005-0000-0000-00009DB20000}"/>
    <cellStyle name="Migliaia 45 3 2 8" xfId="49851" xr:uid="{00000000-0005-0000-0000-00009EB20000}"/>
    <cellStyle name="Migliaia 45 3 2 9" xfId="50257" xr:uid="{00000000-0005-0000-0000-00009FB20000}"/>
    <cellStyle name="Migliaia 45 3 3" xfId="9858" xr:uid="{00000000-0005-0000-0000-0000A0B20000}"/>
    <cellStyle name="Migliaia 45 3 3 2" xfId="18648" xr:uid="{00000000-0005-0000-0000-0000A1B20000}"/>
    <cellStyle name="Migliaia 45 3 3 2 2" xfId="34115" xr:uid="{00000000-0005-0000-0000-0000A2B20000}"/>
    <cellStyle name="Migliaia 45 3 3 2 3" xfId="49076" xr:uid="{00000000-0005-0000-0000-0000A3B20000}"/>
    <cellStyle name="Migliaia 45 3 3 3" xfId="17566" xr:uid="{00000000-0005-0000-0000-0000A4B20000}"/>
    <cellStyle name="Migliaia 45 3 3 3 2" xfId="33682" xr:uid="{00000000-0005-0000-0000-0000A5B20000}"/>
    <cellStyle name="Migliaia 45 3 3 3 3" xfId="48643" xr:uid="{00000000-0005-0000-0000-0000A6B20000}"/>
    <cellStyle name="Migliaia 45 3 4" xfId="10203" xr:uid="{00000000-0005-0000-0000-0000A7B20000}"/>
    <cellStyle name="Migliaia 45 3 4 2" xfId="18647" xr:uid="{00000000-0005-0000-0000-0000A8B20000}"/>
    <cellStyle name="Migliaia 45 3 4 2 2" xfId="34114" xr:uid="{00000000-0005-0000-0000-0000A9B20000}"/>
    <cellStyle name="Migliaia 45 3 4 2 3" xfId="49075" xr:uid="{00000000-0005-0000-0000-0000AAB20000}"/>
    <cellStyle name="Migliaia 45 3 4 3" xfId="26529" xr:uid="{00000000-0005-0000-0000-0000ABB20000}"/>
    <cellStyle name="Migliaia 45 3 4 4" xfId="41507" xr:uid="{00000000-0005-0000-0000-0000ACB20000}"/>
    <cellStyle name="Migliaia 45 3 5" xfId="17564" xr:uid="{00000000-0005-0000-0000-0000ADB20000}"/>
    <cellStyle name="Migliaia 45 3 5 2" xfId="33680" xr:uid="{00000000-0005-0000-0000-0000AEB20000}"/>
    <cellStyle name="Migliaia 45 3 5 3" xfId="48641" xr:uid="{00000000-0005-0000-0000-0000AFB20000}"/>
    <cellStyle name="Migliaia 45 3 6" xfId="19510" xr:uid="{00000000-0005-0000-0000-0000B0B20000}"/>
    <cellStyle name="Migliaia 45 3 7" xfId="34505" xr:uid="{00000000-0005-0000-0000-0000B1B20000}"/>
    <cellStyle name="Migliaia 45 3 8" xfId="49445" xr:uid="{00000000-0005-0000-0000-0000B2B20000}"/>
    <cellStyle name="Migliaia 45 3 9" xfId="49850" xr:uid="{00000000-0005-0000-0000-0000B3B20000}"/>
    <cellStyle name="Migliaia 45 4" xfId="604" xr:uid="{00000000-0005-0000-0000-0000B4B20000}"/>
    <cellStyle name="Migliaia 45 4 2" xfId="17568" xr:uid="{00000000-0005-0000-0000-0000B5B20000}"/>
    <cellStyle name="Migliaia 45 4 2 2" xfId="18650" xr:uid="{00000000-0005-0000-0000-0000B6B20000}"/>
    <cellStyle name="Migliaia 45 4 2 2 2" xfId="34117" xr:uid="{00000000-0005-0000-0000-0000B7B20000}"/>
    <cellStyle name="Migliaia 45 4 2 2 3" xfId="49078" xr:uid="{00000000-0005-0000-0000-0000B8B20000}"/>
    <cellStyle name="Migliaia 45 4 2 3" xfId="33684" xr:uid="{00000000-0005-0000-0000-0000B9B20000}"/>
    <cellStyle name="Migliaia 45 4 2 4" xfId="48645" xr:uid="{00000000-0005-0000-0000-0000BAB20000}"/>
    <cellStyle name="Migliaia 45 4 3" xfId="18649" xr:uid="{00000000-0005-0000-0000-0000BBB20000}"/>
    <cellStyle name="Migliaia 45 4 3 2" xfId="34116" xr:uid="{00000000-0005-0000-0000-0000BCB20000}"/>
    <cellStyle name="Migliaia 45 4 3 3" xfId="49077" xr:uid="{00000000-0005-0000-0000-0000BDB20000}"/>
    <cellStyle name="Migliaia 45 4 4" xfId="17567" xr:uid="{00000000-0005-0000-0000-0000BEB20000}"/>
    <cellStyle name="Migliaia 45 4 4 2" xfId="33683" xr:uid="{00000000-0005-0000-0000-0000BFB20000}"/>
    <cellStyle name="Migliaia 45 4 4 3" xfId="48644" xr:uid="{00000000-0005-0000-0000-0000C0B20000}"/>
    <cellStyle name="Migliaia 45 4 5" xfId="51217" xr:uid="{00000000-0005-0000-0000-0000C1B20000}"/>
    <cellStyle name="Migliaia 45 5" xfId="605" xr:uid="{00000000-0005-0000-0000-0000C2B20000}"/>
    <cellStyle name="Migliaia 45 5 2" xfId="17569" xr:uid="{00000000-0005-0000-0000-0000C3B20000}"/>
    <cellStyle name="Migliaia 45 5 2 2" xfId="33685" xr:uid="{00000000-0005-0000-0000-0000C4B20000}"/>
    <cellStyle name="Migliaia 45 5 2 3" xfId="48646" xr:uid="{00000000-0005-0000-0000-0000C5B20000}"/>
    <cellStyle name="Migliaia 45 5 3" xfId="51464" xr:uid="{00000000-0005-0000-0000-0000C6B20000}"/>
    <cellStyle name="Migliaia 45 6" xfId="9856" xr:uid="{00000000-0005-0000-0000-0000C7B20000}"/>
    <cellStyle name="Migliaia 45 6 2" xfId="51433" xr:uid="{00000000-0005-0000-0000-0000C8B20000}"/>
    <cellStyle name="Migliaia 45 7" xfId="10201" xr:uid="{00000000-0005-0000-0000-0000C9B20000}"/>
    <cellStyle name="Migliaia 45 7 2" xfId="26527" xr:uid="{00000000-0005-0000-0000-0000CAB20000}"/>
    <cellStyle name="Migliaia 45 7 3" xfId="41505" xr:uid="{00000000-0005-0000-0000-0000CBB20000}"/>
    <cellStyle name="Migliaia 45 8" xfId="17562" xr:uid="{00000000-0005-0000-0000-0000CCB20000}"/>
    <cellStyle name="Migliaia 45 8 2" xfId="33678" xr:uid="{00000000-0005-0000-0000-0000CDB20000}"/>
    <cellStyle name="Migliaia 45 8 3" xfId="48639" xr:uid="{00000000-0005-0000-0000-0000CEB20000}"/>
    <cellStyle name="Migliaia 45 9" xfId="19508" xr:uid="{00000000-0005-0000-0000-0000CFB20000}"/>
    <cellStyle name="Migliaia 46" xfId="606" xr:uid="{00000000-0005-0000-0000-0000D0B20000}"/>
    <cellStyle name="Migliaia 46 10" xfId="34507" xr:uid="{00000000-0005-0000-0000-0000D1B20000}"/>
    <cellStyle name="Migliaia 46 11" xfId="49447" xr:uid="{00000000-0005-0000-0000-0000D2B20000}"/>
    <cellStyle name="Migliaia 46 12" xfId="49852" xr:uid="{00000000-0005-0000-0000-0000D3B20000}"/>
    <cellStyle name="Migliaia 46 13" xfId="50258" xr:uid="{00000000-0005-0000-0000-0000D4B20000}"/>
    <cellStyle name="Migliaia 46 14" xfId="50666" xr:uid="{00000000-0005-0000-0000-0000D5B20000}"/>
    <cellStyle name="Migliaia 46 15" xfId="51108" xr:uid="{00000000-0005-0000-0000-0000D6B20000}"/>
    <cellStyle name="Migliaia 46 16" xfId="1790" xr:uid="{00000000-0005-0000-0000-0000D7B20000}"/>
    <cellStyle name="Migliaia 46 2" xfId="607" xr:uid="{00000000-0005-0000-0000-0000D8B20000}"/>
    <cellStyle name="Migliaia 46 2 10" xfId="50259" xr:uid="{00000000-0005-0000-0000-0000D9B20000}"/>
    <cellStyle name="Migliaia 46 2 11" xfId="50667" xr:uid="{00000000-0005-0000-0000-0000DAB20000}"/>
    <cellStyle name="Migliaia 46 2 12" xfId="51109" xr:uid="{00000000-0005-0000-0000-0000DBB20000}"/>
    <cellStyle name="Migliaia 46 2 13" xfId="1791" xr:uid="{00000000-0005-0000-0000-0000DCB20000}"/>
    <cellStyle name="Migliaia 46 2 2" xfId="2016" xr:uid="{00000000-0005-0000-0000-0000DDB20000}"/>
    <cellStyle name="Migliaia 46 2 2 10" xfId="51387" xr:uid="{00000000-0005-0000-0000-0000DEB20000}"/>
    <cellStyle name="Migliaia 46 2 2 2" xfId="10361" xr:uid="{00000000-0005-0000-0000-0000DFB20000}"/>
    <cellStyle name="Migliaia 46 2 2 2 2" xfId="26682" xr:uid="{00000000-0005-0000-0000-0000E0B20000}"/>
    <cellStyle name="Migliaia 46 2 2 2 3" xfId="41650" xr:uid="{00000000-0005-0000-0000-0000E1B20000}"/>
    <cellStyle name="Migliaia 46 2 2 3" xfId="18651" xr:uid="{00000000-0005-0000-0000-0000E2B20000}"/>
    <cellStyle name="Migliaia 46 2 2 3 2" xfId="34118" xr:uid="{00000000-0005-0000-0000-0000E3B20000}"/>
    <cellStyle name="Migliaia 46 2 2 3 3" xfId="49079" xr:uid="{00000000-0005-0000-0000-0000E4B20000}"/>
    <cellStyle name="Migliaia 46 2 2 4" xfId="19661" xr:uid="{00000000-0005-0000-0000-0000E5B20000}"/>
    <cellStyle name="Migliaia 46 2 2 5" xfId="34651" xr:uid="{00000000-0005-0000-0000-0000E6B20000}"/>
    <cellStyle name="Migliaia 46 2 2 6" xfId="49603" xr:uid="{00000000-0005-0000-0000-0000E7B20000}"/>
    <cellStyle name="Migliaia 46 2 2 7" xfId="50008" xr:uid="{00000000-0005-0000-0000-0000E8B20000}"/>
    <cellStyle name="Migliaia 46 2 2 8" xfId="50417" xr:uid="{00000000-0005-0000-0000-0000E9B20000}"/>
    <cellStyle name="Migliaia 46 2 2 9" xfId="50822" xr:uid="{00000000-0005-0000-0000-0000EAB20000}"/>
    <cellStyle name="Migliaia 46 2 3" xfId="9861" xr:uid="{00000000-0005-0000-0000-0000EBB20000}"/>
    <cellStyle name="Migliaia 46 2 4" xfId="10206" xr:uid="{00000000-0005-0000-0000-0000ECB20000}"/>
    <cellStyle name="Migliaia 46 2 4 2" xfId="26532" xr:uid="{00000000-0005-0000-0000-0000EDB20000}"/>
    <cellStyle name="Migliaia 46 2 4 3" xfId="41510" xr:uid="{00000000-0005-0000-0000-0000EEB20000}"/>
    <cellStyle name="Migliaia 46 2 5" xfId="17571" xr:uid="{00000000-0005-0000-0000-0000EFB20000}"/>
    <cellStyle name="Migliaia 46 2 5 2" xfId="33687" xr:uid="{00000000-0005-0000-0000-0000F0B20000}"/>
    <cellStyle name="Migliaia 46 2 5 3" xfId="48648" xr:uid="{00000000-0005-0000-0000-0000F1B20000}"/>
    <cellStyle name="Migliaia 46 2 6" xfId="19513" xr:uid="{00000000-0005-0000-0000-0000F2B20000}"/>
    <cellStyle name="Migliaia 46 2 7" xfId="34508" xr:uid="{00000000-0005-0000-0000-0000F3B20000}"/>
    <cellStyle name="Migliaia 46 2 8" xfId="49448" xr:uid="{00000000-0005-0000-0000-0000F4B20000}"/>
    <cellStyle name="Migliaia 46 2 9" xfId="49853" xr:uid="{00000000-0005-0000-0000-0000F5B20000}"/>
    <cellStyle name="Migliaia 46 3" xfId="608" xr:uid="{00000000-0005-0000-0000-0000F6B20000}"/>
    <cellStyle name="Migliaia 46 3 10" xfId="50260" xr:uid="{00000000-0005-0000-0000-0000F7B20000}"/>
    <cellStyle name="Migliaia 46 3 11" xfId="50668" xr:uid="{00000000-0005-0000-0000-0000F8B20000}"/>
    <cellStyle name="Migliaia 46 3 12" xfId="51110" xr:uid="{00000000-0005-0000-0000-0000F9B20000}"/>
    <cellStyle name="Migliaia 46 3 13" xfId="1792" xr:uid="{00000000-0005-0000-0000-0000FAB20000}"/>
    <cellStyle name="Migliaia 46 3 2" xfId="609" xr:uid="{00000000-0005-0000-0000-0000FBB20000}"/>
    <cellStyle name="Migliaia 46 3 2 10" xfId="50669" xr:uid="{00000000-0005-0000-0000-0000FCB20000}"/>
    <cellStyle name="Migliaia 46 3 2 11" xfId="51111" xr:uid="{00000000-0005-0000-0000-0000FDB20000}"/>
    <cellStyle name="Migliaia 46 3 2 12" xfId="1793" xr:uid="{00000000-0005-0000-0000-0000FEB20000}"/>
    <cellStyle name="Migliaia 46 3 2 2" xfId="9863" xr:uid="{00000000-0005-0000-0000-0000FFB20000}"/>
    <cellStyle name="Migliaia 46 3 2 3" xfId="10208" xr:uid="{00000000-0005-0000-0000-000000B30000}"/>
    <cellStyle name="Migliaia 46 3 2 3 2" xfId="26534" xr:uid="{00000000-0005-0000-0000-000001B30000}"/>
    <cellStyle name="Migliaia 46 3 2 3 3" xfId="41512" xr:uid="{00000000-0005-0000-0000-000002B30000}"/>
    <cellStyle name="Migliaia 46 3 2 4" xfId="17573" xr:uid="{00000000-0005-0000-0000-000003B30000}"/>
    <cellStyle name="Migliaia 46 3 2 4 2" xfId="33689" xr:uid="{00000000-0005-0000-0000-000004B30000}"/>
    <cellStyle name="Migliaia 46 3 2 4 3" xfId="48650" xr:uid="{00000000-0005-0000-0000-000005B30000}"/>
    <cellStyle name="Migliaia 46 3 2 5" xfId="19515" xr:uid="{00000000-0005-0000-0000-000006B30000}"/>
    <cellStyle name="Migliaia 46 3 2 6" xfId="34510" xr:uid="{00000000-0005-0000-0000-000007B30000}"/>
    <cellStyle name="Migliaia 46 3 2 7" xfId="49450" xr:uid="{00000000-0005-0000-0000-000008B30000}"/>
    <cellStyle name="Migliaia 46 3 2 8" xfId="49855" xr:uid="{00000000-0005-0000-0000-000009B30000}"/>
    <cellStyle name="Migliaia 46 3 2 9" xfId="50261" xr:uid="{00000000-0005-0000-0000-00000AB30000}"/>
    <cellStyle name="Migliaia 46 3 3" xfId="9862" xr:uid="{00000000-0005-0000-0000-00000BB30000}"/>
    <cellStyle name="Migliaia 46 3 3 2" xfId="18653" xr:uid="{00000000-0005-0000-0000-00000CB30000}"/>
    <cellStyle name="Migliaia 46 3 3 2 2" xfId="34120" xr:uid="{00000000-0005-0000-0000-00000DB30000}"/>
    <cellStyle name="Migliaia 46 3 3 2 3" xfId="49081" xr:uid="{00000000-0005-0000-0000-00000EB30000}"/>
    <cellStyle name="Migliaia 46 3 3 3" xfId="17574" xr:uid="{00000000-0005-0000-0000-00000FB30000}"/>
    <cellStyle name="Migliaia 46 3 3 3 2" xfId="33690" xr:uid="{00000000-0005-0000-0000-000010B30000}"/>
    <cellStyle name="Migliaia 46 3 3 3 3" xfId="48651" xr:uid="{00000000-0005-0000-0000-000011B30000}"/>
    <cellStyle name="Migliaia 46 3 4" xfId="10207" xr:uid="{00000000-0005-0000-0000-000012B30000}"/>
    <cellStyle name="Migliaia 46 3 4 2" xfId="18652" xr:uid="{00000000-0005-0000-0000-000013B30000}"/>
    <cellStyle name="Migliaia 46 3 4 2 2" xfId="34119" xr:uid="{00000000-0005-0000-0000-000014B30000}"/>
    <cellStyle name="Migliaia 46 3 4 2 3" xfId="49080" xr:uid="{00000000-0005-0000-0000-000015B30000}"/>
    <cellStyle name="Migliaia 46 3 4 3" xfId="26533" xr:uid="{00000000-0005-0000-0000-000016B30000}"/>
    <cellStyle name="Migliaia 46 3 4 4" xfId="41511" xr:uid="{00000000-0005-0000-0000-000017B30000}"/>
    <cellStyle name="Migliaia 46 3 5" xfId="17572" xr:uid="{00000000-0005-0000-0000-000018B30000}"/>
    <cellStyle name="Migliaia 46 3 5 2" xfId="33688" xr:uid="{00000000-0005-0000-0000-000019B30000}"/>
    <cellStyle name="Migliaia 46 3 5 3" xfId="48649" xr:uid="{00000000-0005-0000-0000-00001AB30000}"/>
    <cellStyle name="Migliaia 46 3 6" xfId="19514" xr:uid="{00000000-0005-0000-0000-00001BB30000}"/>
    <cellStyle name="Migliaia 46 3 7" xfId="34509" xr:uid="{00000000-0005-0000-0000-00001CB30000}"/>
    <cellStyle name="Migliaia 46 3 8" xfId="49449" xr:uid="{00000000-0005-0000-0000-00001DB30000}"/>
    <cellStyle name="Migliaia 46 3 9" xfId="49854" xr:uid="{00000000-0005-0000-0000-00001EB30000}"/>
    <cellStyle name="Migliaia 46 4" xfId="610" xr:uid="{00000000-0005-0000-0000-00001FB30000}"/>
    <cellStyle name="Migliaia 46 4 2" xfId="17576" xr:uid="{00000000-0005-0000-0000-000020B30000}"/>
    <cellStyle name="Migliaia 46 4 2 2" xfId="18655" xr:uid="{00000000-0005-0000-0000-000021B30000}"/>
    <cellStyle name="Migliaia 46 4 2 2 2" xfId="34122" xr:uid="{00000000-0005-0000-0000-000022B30000}"/>
    <cellStyle name="Migliaia 46 4 2 2 3" xfId="49083" xr:uid="{00000000-0005-0000-0000-000023B30000}"/>
    <cellStyle name="Migliaia 46 4 2 3" xfId="33692" xr:uid="{00000000-0005-0000-0000-000024B30000}"/>
    <cellStyle name="Migliaia 46 4 2 4" xfId="48653" xr:uid="{00000000-0005-0000-0000-000025B30000}"/>
    <cellStyle name="Migliaia 46 4 3" xfId="18654" xr:uid="{00000000-0005-0000-0000-000026B30000}"/>
    <cellStyle name="Migliaia 46 4 3 2" xfId="34121" xr:uid="{00000000-0005-0000-0000-000027B30000}"/>
    <cellStyle name="Migliaia 46 4 3 3" xfId="49082" xr:uid="{00000000-0005-0000-0000-000028B30000}"/>
    <cellStyle name="Migliaia 46 4 4" xfId="17575" xr:uid="{00000000-0005-0000-0000-000029B30000}"/>
    <cellStyle name="Migliaia 46 4 4 2" xfId="33691" xr:uid="{00000000-0005-0000-0000-00002AB30000}"/>
    <cellStyle name="Migliaia 46 4 4 3" xfId="48652" xr:uid="{00000000-0005-0000-0000-00002BB30000}"/>
    <cellStyle name="Migliaia 46 4 5" xfId="51432" xr:uid="{00000000-0005-0000-0000-00002CB30000}"/>
    <cellStyle name="Migliaia 46 5" xfId="611" xr:uid="{00000000-0005-0000-0000-00002DB30000}"/>
    <cellStyle name="Migliaia 46 5 2" xfId="17577" xr:uid="{00000000-0005-0000-0000-00002EB30000}"/>
    <cellStyle name="Migliaia 46 5 2 2" xfId="33693" xr:uid="{00000000-0005-0000-0000-00002FB30000}"/>
    <cellStyle name="Migliaia 46 5 2 3" xfId="48654" xr:uid="{00000000-0005-0000-0000-000030B30000}"/>
    <cellStyle name="Migliaia 46 5 3" xfId="51270" xr:uid="{00000000-0005-0000-0000-000031B30000}"/>
    <cellStyle name="Migliaia 46 6" xfId="9860" xr:uid="{00000000-0005-0000-0000-000032B30000}"/>
    <cellStyle name="Migliaia 46 6 2" xfId="51268" xr:uid="{00000000-0005-0000-0000-000033B30000}"/>
    <cellStyle name="Migliaia 46 7" xfId="10205" xr:uid="{00000000-0005-0000-0000-000034B30000}"/>
    <cellStyle name="Migliaia 46 7 2" xfId="26531" xr:uid="{00000000-0005-0000-0000-000035B30000}"/>
    <cellStyle name="Migliaia 46 7 3" xfId="41509" xr:uid="{00000000-0005-0000-0000-000036B30000}"/>
    <cellStyle name="Migliaia 46 8" xfId="17570" xr:uid="{00000000-0005-0000-0000-000037B30000}"/>
    <cellStyle name="Migliaia 46 8 2" xfId="33686" xr:uid="{00000000-0005-0000-0000-000038B30000}"/>
    <cellStyle name="Migliaia 46 8 3" xfId="48647" xr:uid="{00000000-0005-0000-0000-000039B30000}"/>
    <cellStyle name="Migliaia 46 9" xfId="19512" xr:uid="{00000000-0005-0000-0000-00003AB30000}"/>
    <cellStyle name="Migliaia 47" xfId="612" xr:uid="{00000000-0005-0000-0000-00003BB30000}"/>
    <cellStyle name="Migliaia 47 10" xfId="34511" xr:uid="{00000000-0005-0000-0000-00003CB30000}"/>
    <cellStyle name="Migliaia 47 11" xfId="49451" xr:uid="{00000000-0005-0000-0000-00003DB30000}"/>
    <cellStyle name="Migliaia 47 12" xfId="49856" xr:uid="{00000000-0005-0000-0000-00003EB30000}"/>
    <cellStyle name="Migliaia 47 13" xfId="50262" xr:uid="{00000000-0005-0000-0000-00003FB30000}"/>
    <cellStyle name="Migliaia 47 14" xfId="50670" xr:uid="{00000000-0005-0000-0000-000040B30000}"/>
    <cellStyle name="Migliaia 47 15" xfId="51112" xr:uid="{00000000-0005-0000-0000-000041B30000}"/>
    <cellStyle name="Migliaia 47 16" xfId="1794" xr:uid="{00000000-0005-0000-0000-000042B30000}"/>
    <cellStyle name="Migliaia 47 2" xfId="613" xr:uid="{00000000-0005-0000-0000-000043B30000}"/>
    <cellStyle name="Migliaia 47 2 10" xfId="50263" xr:uid="{00000000-0005-0000-0000-000044B30000}"/>
    <cellStyle name="Migliaia 47 2 11" xfId="50671" xr:uid="{00000000-0005-0000-0000-000045B30000}"/>
    <cellStyle name="Migliaia 47 2 12" xfId="51113" xr:uid="{00000000-0005-0000-0000-000046B30000}"/>
    <cellStyle name="Migliaia 47 2 13" xfId="1795" xr:uid="{00000000-0005-0000-0000-000047B30000}"/>
    <cellStyle name="Migliaia 47 2 2" xfId="2017" xr:uid="{00000000-0005-0000-0000-000048B30000}"/>
    <cellStyle name="Migliaia 47 2 2 10" xfId="51388" xr:uid="{00000000-0005-0000-0000-000049B30000}"/>
    <cellStyle name="Migliaia 47 2 2 2" xfId="10362" xr:uid="{00000000-0005-0000-0000-00004AB30000}"/>
    <cellStyle name="Migliaia 47 2 2 2 2" xfId="26683" xr:uid="{00000000-0005-0000-0000-00004BB30000}"/>
    <cellStyle name="Migliaia 47 2 2 2 3" xfId="41651" xr:uid="{00000000-0005-0000-0000-00004CB30000}"/>
    <cellStyle name="Migliaia 47 2 2 3" xfId="18656" xr:uid="{00000000-0005-0000-0000-00004DB30000}"/>
    <cellStyle name="Migliaia 47 2 2 3 2" xfId="34123" xr:uid="{00000000-0005-0000-0000-00004EB30000}"/>
    <cellStyle name="Migliaia 47 2 2 3 3" xfId="49084" xr:uid="{00000000-0005-0000-0000-00004FB30000}"/>
    <cellStyle name="Migliaia 47 2 2 4" xfId="19662" xr:uid="{00000000-0005-0000-0000-000050B30000}"/>
    <cellStyle name="Migliaia 47 2 2 5" xfId="34652" xr:uid="{00000000-0005-0000-0000-000051B30000}"/>
    <cellStyle name="Migliaia 47 2 2 6" xfId="49604" xr:uid="{00000000-0005-0000-0000-000052B30000}"/>
    <cellStyle name="Migliaia 47 2 2 7" xfId="50009" xr:uid="{00000000-0005-0000-0000-000053B30000}"/>
    <cellStyle name="Migliaia 47 2 2 8" xfId="50418" xr:uid="{00000000-0005-0000-0000-000054B30000}"/>
    <cellStyle name="Migliaia 47 2 2 9" xfId="50823" xr:uid="{00000000-0005-0000-0000-000055B30000}"/>
    <cellStyle name="Migliaia 47 2 3" xfId="9865" xr:uid="{00000000-0005-0000-0000-000056B30000}"/>
    <cellStyle name="Migliaia 47 2 4" xfId="10210" xr:uid="{00000000-0005-0000-0000-000057B30000}"/>
    <cellStyle name="Migliaia 47 2 4 2" xfId="26536" xr:uid="{00000000-0005-0000-0000-000058B30000}"/>
    <cellStyle name="Migliaia 47 2 4 3" xfId="41514" xr:uid="{00000000-0005-0000-0000-000059B30000}"/>
    <cellStyle name="Migliaia 47 2 5" xfId="17579" xr:uid="{00000000-0005-0000-0000-00005AB30000}"/>
    <cellStyle name="Migliaia 47 2 5 2" xfId="33695" xr:uid="{00000000-0005-0000-0000-00005BB30000}"/>
    <cellStyle name="Migliaia 47 2 5 3" xfId="48656" xr:uid="{00000000-0005-0000-0000-00005CB30000}"/>
    <cellStyle name="Migliaia 47 2 6" xfId="19517" xr:uid="{00000000-0005-0000-0000-00005DB30000}"/>
    <cellStyle name="Migliaia 47 2 7" xfId="34512" xr:uid="{00000000-0005-0000-0000-00005EB30000}"/>
    <cellStyle name="Migliaia 47 2 8" xfId="49452" xr:uid="{00000000-0005-0000-0000-00005FB30000}"/>
    <cellStyle name="Migliaia 47 2 9" xfId="49857" xr:uid="{00000000-0005-0000-0000-000060B30000}"/>
    <cellStyle name="Migliaia 47 3" xfId="614" xr:uid="{00000000-0005-0000-0000-000061B30000}"/>
    <cellStyle name="Migliaia 47 3 10" xfId="50264" xr:uid="{00000000-0005-0000-0000-000062B30000}"/>
    <cellStyle name="Migliaia 47 3 11" xfId="50672" xr:uid="{00000000-0005-0000-0000-000063B30000}"/>
    <cellStyle name="Migliaia 47 3 12" xfId="51114" xr:uid="{00000000-0005-0000-0000-000064B30000}"/>
    <cellStyle name="Migliaia 47 3 13" xfId="1796" xr:uid="{00000000-0005-0000-0000-000065B30000}"/>
    <cellStyle name="Migliaia 47 3 2" xfId="615" xr:uid="{00000000-0005-0000-0000-000066B30000}"/>
    <cellStyle name="Migliaia 47 3 2 10" xfId="50673" xr:uid="{00000000-0005-0000-0000-000067B30000}"/>
    <cellStyle name="Migliaia 47 3 2 11" xfId="51115" xr:uid="{00000000-0005-0000-0000-000068B30000}"/>
    <cellStyle name="Migliaia 47 3 2 12" xfId="1797" xr:uid="{00000000-0005-0000-0000-000069B30000}"/>
    <cellStyle name="Migliaia 47 3 2 2" xfId="9867" xr:uid="{00000000-0005-0000-0000-00006AB30000}"/>
    <cellStyle name="Migliaia 47 3 2 3" xfId="10212" xr:uid="{00000000-0005-0000-0000-00006BB30000}"/>
    <cellStyle name="Migliaia 47 3 2 3 2" xfId="26538" xr:uid="{00000000-0005-0000-0000-00006CB30000}"/>
    <cellStyle name="Migliaia 47 3 2 3 3" xfId="41516" xr:uid="{00000000-0005-0000-0000-00006DB30000}"/>
    <cellStyle name="Migliaia 47 3 2 4" xfId="17581" xr:uid="{00000000-0005-0000-0000-00006EB30000}"/>
    <cellStyle name="Migliaia 47 3 2 4 2" xfId="33697" xr:uid="{00000000-0005-0000-0000-00006FB30000}"/>
    <cellStyle name="Migliaia 47 3 2 4 3" xfId="48658" xr:uid="{00000000-0005-0000-0000-000070B30000}"/>
    <cellStyle name="Migliaia 47 3 2 5" xfId="19519" xr:uid="{00000000-0005-0000-0000-000071B30000}"/>
    <cellStyle name="Migliaia 47 3 2 6" xfId="34514" xr:uid="{00000000-0005-0000-0000-000072B30000}"/>
    <cellStyle name="Migliaia 47 3 2 7" xfId="49454" xr:uid="{00000000-0005-0000-0000-000073B30000}"/>
    <cellStyle name="Migliaia 47 3 2 8" xfId="49859" xr:uid="{00000000-0005-0000-0000-000074B30000}"/>
    <cellStyle name="Migliaia 47 3 2 9" xfId="50265" xr:uid="{00000000-0005-0000-0000-000075B30000}"/>
    <cellStyle name="Migliaia 47 3 3" xfId="9866" xr:uid="{00000000-0005-0000-0000-000076B30000}"/>
    <cellStyle name="Migliaia 47 3 3 2" xfId="18658" xr:uid="{00000000-0005-0000-0000-000077B30000}"/>
    <cellStyle name="Migliaia 47 3 3 2 2" xfId="34125" xr:uid="{00000000-0005-0000-0000-000078B30000}"/>
    <cellStyle name="Migliaia 47 3 3 2 3" xfId="49086" xr:uid="{00000000-0005-0000-0000-000079B30000}"/>
    <cellStyle name="Migliaia 47 3 3 3" xfId="17582" xr:uid="{00000000-0005-0000-0000-00007AB30000}"/>
    <cellStyle name="Migliaia 47 3 3 3 2" xfId="33698" xr:uid="{00000000-0005-0000-0000-00007BB30000}"/>
    <cellStyle name="Migliaia 47 3 3 3 3" xfId="48659" xr:uid="{00000000-0005-0000-0000-00007CB30000}"/>
    <cellStyle name="Migliaia 47 3 4" xfId="10211" xr:uid="{00000000-0005-0000-0000-00007DB30000}"/>
    <cellStyle name="Migliaia 47 3 4 2" xfId="18657" xr:uid="{00000000-0005-0000-0000-00007EB30000}"/>
    <cellStyle name="Migliaia 47 3 4 2 2" xfId="34124" xr:uid="{00000000-0005-0000-0000-00007FB30000}"/>
    <cellStyle name="Migliaia 47 3 4 2 3" xfId="49085" xr:uid="{00000000-0005-0000-0000-000080B30000}"/>
    <cellStyle name="Migliaia 47 3 4 3" xfId="26537" xr:uid="{00000000-0005-0000-0000-000081B30000}"/>
    <cellStyle name="Migliaia 47 3 4 4" xfId="41515" xr:uid="{00000000-0005-0000-0000-000082B30000}"/>
    <cellStyle name="Migliaia 47 3 5" xfId="17580" xr:uid="{00000000-0005-0000-0000-000083B30000}"/>
    <cellStyle name="Migliaia 47 3 5 2" xfId="33696" xr:uid="{00000000-0005-0000-0000-000084B30000}"/>
    <cellStyle name="Migliaia 47 3 5 3" xfId="48657" xr:uid="{00000000-0005-0000-0000-000085B30000}"/>
    <cellStyle name="Migliaia 47 3 6" xfId="19518" xr:uid="{00000000-0005-0000-0000-000086B30000}"/>
    <cellStyle name="Migliaia 47 3 7" xfId="34513" xr:uid="{00000000-0005-0000-0000-000087B30000}"/>
    <cellStyle name="Migliaia 47 3 8" xfId="49453" xr:uid="{00000000-0005-0000-0000-000088B30000}"/>
    <cellStyle name="Migliaia 47 3 9" xfId="49858" xr:uid="{00000000-0005-0000-0000-000089B30000}"/>
    <cellStyle name="Migliaia 47 4" xfId="616" xr:uid="{00000000-0005-0000-0000-00008AB30000}"/>
    <cellStyle name="Migliaia 47 4 2" xfId="17584" xr:uid="{00000000-0005-0000-0000-00008BB30000}"/>
    <cellStyle name="Migliaia 47 4 2 2" xfId="18660" xr:uid="{00000000-0005-0000-0000-00008CB30000}"/>
    <cellStyle name="Migliaia 47 4 2 2 2" xfId="34127" xr:uid="{00000000-0005-0000-0000-00008DB30000}"/>
    <cellStyle name="Migliaia 47 4 2 2 3" xfId="49088" xr:uid="{00000000-0005-0000-0000-00008EB30000}"/>
    <cellStyle name="Migliaia 47 4 2 3" xfId="33700" xr:uid="{00000000-0005-0000-0000-00008FB30000}"/>
    <cellStyle name="Migliaia 47 4 2 4" xfId="48661" xr:uid="{00000000-0005-0000-0000-000090B30000}"/>
    <cellStyle name="Migliaia 47 4 3" xfId="18659" xr:uid="{00000000-0005-0000-0000-000091B30000}"/>
    <cellStyle name="Migliaia 47 4 3 2" xfId="34126" xr:uid="{00000000-0005-0000-0000-000092B30000}"/>
    <cellStyle name="Migliaia 47 4 3 3" xfId="49087" xr:uid="{00000000-0005-0000-0000-000093B30000}"/>
    <cellStyle name="Migliaia 47 4 4" xfId="17583" xr:uid="{00000000-0005-0000-0000-000094B30000}"/>
    <cellStyle name="Migliaia 47 4 4 2" xfId="33699" xr:uid="{00000000-0005-0000-0000-000095B30000}"/>
    <cellStyle name="Migliaia 47 4 4 3" xfId="48660" xr:uid="{00000000-0005-0000-0000-000096B30000}"/>
    <cellStyle name="Migliaia 47 4 5" xfId="51216" xr:uid="{00000000-0005-0000-0000-000097B30000}"/>
    <cellStyle name="Migliaia 47 5" xfId="617" xr:uid="{00000000-0005-0000-0000-000098B30000}"/>
    <cellStyle name="Migliaia 47 5 2" xfId="17585" xr:uid="{00000000-0005-0000-0000-000099B30000}"/>
    <cellStyle name="Migliaia 47 5 2 2" xfId="33701" xr:uid="{00000000-0005-0000-0000-00009AB30000}"/>
    <cellStyle name="Migliaia 47 5 2 3" xfId="48662" xr:uid="{00000000-0005-0000-0000-00009BB30000}"/>
    <cellStyle name="Migliaia 47 5 3" xfId="51539" xr:uid="{00000000-0005-0000-0000-00009CB30000}"/>
    <cellStyle name="Migliaia 47 6" xfId="9864" xr:uid="{00000000-0005-0000-0000-00009DB30000}"/>
    <cellStyle name="Migliaia 47 6 2" xfId="51469" xr:uid="{00000000-0005-0000-0000-00009EB30000}"/>
    <cellStyle name="Migliaia 47 7" xfId="10209" xr:uid="{00000000-0005-0000-0000-00009FB30000}"/>
    <cellStyle name="Migliaia 47 7 2" xfId="26535" xr:uid="{00000000-0005-0000-0000-0000A0B30000}"/>
    <cellStyle name="Migliaia 47 7 3" xfId="41513" xr:uid="{00000000-0005-0000-0000-0000A1B30000}"/>
    <cellStyle name="Migliaia 47 8" xfId="17578" xr:uid="{00000000-0005-0000-0000-0000A2B30000}"/>
    <cellStyle name="Migliaia 47 8 2" xfId="33694" xr:uid="{00000000-0005-0000-0000-0000A3B30000}"/>
    <cellStyle name="Migliaia 47 8 3" xfId="48655" xr:uid="{00000000-0005-0000-0000-0000A4B30000}"/>
    <cellStyle name="Migliaia 47 9" xfId="19516" xr:uid="{00000000-0005-0000-0000-0000A5B30000}"/>
    <cellStyle name="Migliaia 48" xfId="618" xr:uid="{00000000-0005-0000-0000-0000A6B30000}"/>
    <cellStyle name="Migliaia 48 10" xfId="34515" xr:uid="{00000000-0005-0000-0000-0000A7B30000}"/>
    <cellStyle name="Migliaia 48 11" xfId="49455" xr:uid="{00000000-0005-0000-0000-0000A8B30000}"/>
    <cellStyle name="Migliaia 48 12" xfId="49860" xr:uid="{00000000-0005-0000-0000-0000A9B30000}"/>
    <cellStyle name="Migliaia 48 13" xfId="50266" xr:uid="{00000000-0005-0000-0000-0000AAB30000}"/>
    <cellStyle name="Migliaia 48 14" xfId="50674" xr:uid="{00000000-0005-0000-0000-0000ABB30000}"/>
    <cellStyle name="Migliaia 48 15" xfId="51116" xr:uid="{00000000-0005-0000-0000-0000ACB30000}"/>
    <cellStyle name="Migliaia 48 16" xfId="1798" xr:uid="{00000000-0005-0000-0000-0000ADB30000}"/>
    <cellStyle name="Migliaia 48 2" xfId="619" xr:uid="{00000000-0005-0000-0000-0000AEB30000}"/>
    <cellStyle name="Migliaia 48 2 10" xfId="50267" xr:uid="{00000000-0005-0000-0000-0000AFB30000}"/>
    <cellStyle name="Migliaia 48 2 11" xfId="50675" xr:uid="{00000000-0005-0000-0000-0000B0B30000}"/>
    <cellStyle name="Migliaia 48 2 12" xfId="51117" xr:uid="{00000000-0005-0000-0000-0000B1B30000}"/>
    <cellStyle name="Migliaia 48 2 13" xfId="1799" xr:uid="{00000000-0005-0000-0000-0000B2B30000}"/>
    <cellStyle name="Migliaia 48 2 2" xfId="2018" xr:uid="{00000000-0005-0000-0000-0000B3B30000}"/>
    <cellStyle name="Migliaia 48 2 2 10" xfId="51389" xr:uid="{00000000-0005-0000-0000-0000B4B30000}"/>
    <cellStyle name="Migliaia 48 2 2 2" xfId="10363" xr:uid="{00000000-0005-0000-0000-0000B5B30000}"/>
    <cellStyle name="Migliaia 48 2 2 2 2" xfId="26684" xr:uid="{00000000-0005-0000-0000-0000B6B30000}"/>
    <cellStyle name="Migliaia 48 2 2 2 3" xfId="41652" xr:uid="{00000000-0005-0000-0000-0000B7B30000}"/>
    <cellStyle name="Migliaia 48 2 2 3" xfId="18661" xr:uid="{00000000-0005-0000-0000-0000B8B30000}"/>
    <cellStyle name="Migliaia 48 2 2 3 2" xfId="34128" xr:uid="{00000000-0005-0000-0000-0000B9B30000}"/>
    <cellStyle name="Migliaia 48 2 2 3 3" xfId="49089" xr:uid="{00000000-0005-0000-0000-0000BAB30000}"/>
    <cellStyle name="Migliaia 48 2 2 4" xfId="19663" xr:uid="{00000000-0005-0000-0000-0000BBB30000}"/>
    <cellStyle name="Migliaia 48 2 2 5" xfId="34653" xr:uid="{00000000-0005-0000-0000-0000BCB30000}"/>
    <cellStyle name="Migliaia 48 2 2 6" xfId="49605" xr:uid="{00000000-0005-0000-0000-0000BDB30000}"/>
    <cellStyle name="Migliaia 48 2 2 7" xfId="50010" xr:uid="{00000000-0005-0000-0000-0000BEB30000}"/>
    <cellStyle name="Migliaia 48 2 2 8" xfId="50419" xr:uid="{00000000-0005-0000-0000-0000BFB30000}"/>
    <cellStyle name="Migliaia 48 2 2 9" xfId="50824" xr:uid="{00000000-0005-0000-0000-0000C0B30000}"/>
    <cellStyle name="Migliaia 48 2 3" xfId="9869" xr:uid="{00000000-0005-0000-0000-0000C1B30000}"/>
    <cellStyle name="Migliaia 48 2 4" xfId="10214" xr:uid="{00000000-0005-0000-0000-0000C2B30000}"/>
    <cellStyle name="Migliaia 48 2 4 2" xfId="26540" xr:uid="{00000000-0005-0000-0000-0000C3B30000}"/>
    <cellStyle name="Migliaia 48 2 4 3" xfId="41518" xr:uid="{00000000-0005-0000-0000-0000C4B30000}"/>
    <cellStyle name="Migliaia 48 2 5" xfId="17587" xr:uid="{00000000-0005-0000-0000-0000C5B30000}"/>
    <cellStyle name="Migliaia 48 2 5 2" xfId="33703" xr:uid="{00000000-0005-0000-0000-0000C6B30000}"/>
    <cellStyle name="Migliaia 48 2 5 3" xfId="48664" xr:uid="{00000000-0005-0000-0000-0000C7B30000}"/>
    <cellStyle name="Migliaia 48 2 6" xfId="19521" xr:uid="{00000000-0005-0000-0000-0000C8B30000}"/>
    <cellStyle name="Migliaia 48 2 7" xfId="34516" xr:uid="{00000000-0005-0000-0000-0000C9B30000}"/>
    <cellStyle name="Migliaia 48 2 8" xfId="49456" xr:uid="{00000000-0005-0000-0000-0000CAB30000}"/>
    <cellStyle name="Migliaia 48 2 9" xfId="49861" xr:uid="{00000000-0005-0000-0000-0000CBB30000}"/>
    <cellStyle name="Migliaia 48 3" xfId="620" xr:uid="{00000000-0005-0000-0000-0000CCB30000}"/>
    <cellStyle name="Migliaia 48 3 10" xfId="50268" xr:uid="{00000000-0005-0000-0000-0000CDB30000}"/>
    <cellStyle name="Migliaia 48 3 11" xfId="50676" xr:uid="{00000000-0005-0000-0000-0000CEB30000}"/>
    <cellStyle name="Migliaia 48 3 12" xfId="51118" xr:uid="{00000000-0005-0000-0000-0000CFB30000}"/>
    <cellStyle name="Migliaia 48 3 13" xfId="1800" xr:uid="{00000000-0005-0000-0000-0000D0B30000}"/>
    <cellStyle name="Migliaia 48 3 2" xfId="621" xr:uid="{00000000-0005-0000-0000-0000D1B30000}"/>
    <cellStyle name="Migliaia 48 3 2 10" xfId="50677" xr:uid="{00000000-0005-0000-0000-0000D2B30000}"/>
    <cellStyle name="Migliaia 48 3 2 11" xfId="51119" xr:uid="{00000000-0005-0000-0000-0000D3B30000}"/>
    <cellStyle name="Migliaia 48 3 2 12" xfId="1801" xr:uid="{00000000-0005-0000-0000-0000D4B30000}"/>
    <cellStyle name="Migliaia 48 3 2 2" xfId="9871" xr:uid="{00000000-0005-0000-0000-0000D5B30000}"/>
    <cellStyle name="Migliaia 48 3 2 3" xfId="10216" xr:uid="{00000000-0005-0000-0000-0000D6B30000}"/>
    <cellStyle name="Migliaia 48 3 2 3 2" xfId="26542" xr:uid="{00000000-0005-0000-0000-0000D7B30000}"/>
    <cellStyle name="Migliaia 48 3 2 3 3" xfId="41520" xr:uid="{00000000-0005-0000-0000-0000D8B30000}"/>
    <cellStyle name="Migliaia 48 3 2 4" xfId="17589" xr:uid="{00000000-0005-0000-0000-0000D9B30000}"/>
    <cellStyle name="Migliaia 48 3 2 4 2" xfId="33705" xr:uid="{00000000-0005-0000-0000-0000DAB30000}"/>
    <cellStyle name="Migliaia 48 3 2 4 3" xfId="48666" xr:uid="{00000000-0005-0000-0000-0000DBB30000}"/>
    <cellStyle name="Migliaia 48 3 2 5" xfId="19523" xr:uid="{00000000-0005-0000-0000-0000DCB30000}"/>
    <cellStyle name="Migliaia 48 3 2 6" xfId="34518" xr:uid="{00000000-0005-0000-0000-0000DDB30000}"/>
    <cellStyle name="Migliaia 48 3 2 7" xfId="49458" xr:uid="{00000000-0005-0000-0000-0000DEB30000}"/>
    <cellStyle name="Migliaia 48 3 2 8" xfId="49863" xr:uid="{00000000-0005-0000-0000-0000DFB30000}"/>
    <cellStyle name="Migliaia 48 3 2 9" xfId="50269" xr:uid="{00000000-0005-0000-0000-0000E0B30000}"/>
    <cellStyle name="Migliaia 48 3 3" xfId="9870" xr:uid="{00000000-0005-0000-0000-0000E1B30000}"/>
    <cellStyle name="Migliaia 48 3 3 2" xfId="18663" xr:uid="{00000000-0005-0000-0000-0000E2B30000}"/>
    <cellStyle name="Migliaia 48 3 3 2 2" xfId="34130" xr:uid="{00000000-0005-0000-0000-0000E3B30000}"/>
    <cellStyle name="Migliaia 48 3 3 2 3" xfId="49091" xr:uid="{00000000-0005-0000-0000-0000E4B30000}"/>
    <cellStyle name="Migliaia 48 3 3 3" xfId="17590" xr:uid="{00000000-0005-0000-0000-0000E5B30000}"/>
    <cellStyle name="Migliaia 48 3 3 3 2" xfId="33706" xr:uid="{00000000-0005-0000-0000-0000E6B30000}"/>
    <cellStyle name="Migliaia 48 3 3 3 3" xfId="48667" xr:uid="{00000000-0005-0000-0000-0000E7B30000}"/>
    <cellStyle name="Migliaia 48 3 4" xfId="10215" xr:uid="{00000000-0005-0000-0000-0000E8B30000}"/>
    <cellStyle name="Migliaia 48 3 4 2" xfId="18662" xr:uid="{00000000-0005-0000-0000-0000E9B30000}"/>
    <cellStyle name="Migliaia 48 3 4 2 2" xfId="34129" xr:uid="{00000000-0005-0000-0000-0000EAB30000}"/>
    <cellStyle name="Migliaia 48 3 4 2 3" xfId="49090" xr:uid="{00000000-0005-0000-0000-0000EBB30000}"/>
    <cellStyle name="Migliaia 48 3 4 3" xfId="26541" xr:uid="{00000000-0005-0000-0000-0000ECB30000}"/>
    <cellStyle name="Migliaia 48 3 4 4" xfId="41519" xr:uid="{00000000-0005-0000-0000-0000EDB30000}"/>
    <cellStyle name="Migliaia 48 3 5" xfId="17588" xr:uid="{00000000-0005-0000-0000-0000EEB30000}"/>
    <cellStyle name="Migliaia 48 3 5 2" xfId="33704" xr:uid="{00000000-0005-0000-0000-0000EFB30000}"/>
    <cellStyle name="Migliaia 48 3 5 3" xfId="48665" xr:uid="{00000000-0005-0000-0000-0000F0B30000}"/>
    <cellStyle name="Migliaia 48 3 6" xfId="19522" xr:uid="{00000000-0005-0000-0000-0000F1B30000}"/>
    <cellStyle name="Migliaia 48 3 7" xfId="34517" xr:uid="{00000000-0005-0000-0000-0000F2B30000}"/>
    <cellStyle name="Migliaia 48 3 8" xfId="49457" xr:uid="{00000000-0005-0000-0000-0000F3B30000}"/>
    <cellStyle name="Migliaia 48 3 9" xfId="49862" xr:uid="{00000000-0005-0000-0000-0000F4B30000}"/>
    <cellStyle name="Migliaia 48 4" xfId="622" xr:uid="{00000000-0005-0000-0000-0000F5B30000}"/>
    <cellStyle name="Migliaia 48 4 2" xfId="17592" xr:uid="{00000000-0005-0000-0000-0000F6B30000}"/>
    <cellStyle name="Migliaia 48 4 2 2" xfId="18665" xr:uid="{00000000-0005-0000-0000-0000F7B30000}"/>
    <cellStyle name="Migliaia 48 4 2 2 2" xfId="34132" xr:uid="{00000000-0005-0000-0000-0000F8B30000}"/>
    <cellStyle name="Migliaia 48 4 2 2 3" xfId="49093" xr:uid="{00000000-0005-0000-0000-0000F9B30000}"/>
    <cellStyle name="Migliaia 48 4 2 3" xfId="33708" xr:uid="{00000000-0005-0000-0000-0000FAB30000}"/>
    <cellStyle name="Migliaia 48 4 2 4" xfId="48669" xr:uid="{00000000-0005-0000-0000-0000FBB30000}"/>
    <cellStyle name="Migliaia 48 4 3" xfId="18664" xr:uid="{00000000-0005-0000-0000-0000FCB30000}"/>
    <cellStyle name="Migliaia 48 4 3 2" xfId="34131" xr:uid="{00000000-0005-0000-0000-0000FDB30000}"/>
    <cellStyle name="Migliaia 48 4 3 3" xfId="49092" xr:uid="{00000000-0005-0000-0000-0000FEB30000}"/>
    <cellStyle name="Migliaia 48 4 4" xfId="17591" xr:uid="{00000000-0005-0000-0000-0000FFB30000}"/>
    <cellStyle name="Migliaia 48 4 4 2" xfId="33707" xr:uid="{00000000-0005-0000-0000-000000B40000}"/>
    <cellStyle name="Migliaia 48 4 4 3" xfId="48668" xr:uid="{00000000-0005-0000-0000-000001B40000}"/>
    <cellStyle name="Migliaia 48 4 5" xfId="51282" xr:uid="{00000000-0005-0000-0000-000002B40000}"/>
    <cellStyle name="Migliaia 48 5" xfId="623" xr:uid="{00000000-0005-0000-0000-000003B40000}"/>
    <cellStyle name="Migliaia 48 5 2" xfId="17593" xr:uid="{00000000-0005-0000-0000-000004B40000}"/>
    <cellStyle name="Migliaia 48 5 2 2" xfId="33709" xr:uid="{00000000-0005-0000-0000-000005B40000}"/>
    <cellStyle name="Migliaia 48 5 2 3" xfId="48670" xr:uid="{00000000-0005-0000-0000-000006B40000}"/>
    <cellStyle name="Migliaia 48 5 3" xfId="51215" xr:uid="{00000000-0005-0000-0000-000007B40000}"/>
    <cellStyle name="Migliaia 48 6" xfId="9868" xr:uid="{00000000-0005-0000-0000-000008B40000}"/>
    <cellStyle name="Migliaia 48 6 2" xfId="51431" xr:uid="{00000000-0005-0000-0000-000009B40000}"/>
    <cellStyle name="Migliaia 48 7" xfId="10213" xr:uid="{00000000-0005-0000-0000-00000AB40000}"/>
    <cellStyle name="Migliaia 48 7 2" xfId="26539" xr:uid="{00000000-0005-0000-0000-00000BB40000}"/>
    <cellStyle name="Migliaia 48 7 3" xfId="41517" xr:uid="{00000000-0005-0000-0000-00000CB40000}"/>
    <cellStyle name="Migliaia 48 8" xfId="17586" xr:uid="{00000000-0005-0000-0000-00000DB40000}"/>
    <cellStyle name="Migliaia 48 8 2" xfId="33702" xr:uid="{00000000-0005-0000-0000-00000EB40000}"/>
    <cellStyle name="Migliaia 48 8 3" xfId="48663" xr:uid="{00000000-0005-0000-0000-00000FB40000}"/>
    <cellStyle name="Migliaia 48 9" xfId="19520" xr:uid="{00000000-0005-0000-0000-000010B40000}"/>
    <cellStyle name="Migliaia 49" xfId="624" xr:uid="{00000000-0005-0000-0000-000011B40000}"/>
    <cellStyle name="Migliaia 49 10" xfId="34519" xr:uid="{00000000-0005-0000-0000-000012B40000}"/>
    <cellStyle name="Migliaia 49 11" xfId="49459" xr:uid="{00000000-0005-0000-0000-000013B40000}"/>
    <cellStyle name="Migliaia 49 12" xfId="49864" xr:uid="{00000000-0005-0000-0000-000014B40000}"/>
    <cellStyle name="Migliaia 49 13" xfId="50270" xr:uid="{00000000-0005-0000-0000-000015B40000}"/>
    <cellStyle name="Migliaia 49 14" xfId="50678" xr:uid="{00000000-0005-0000-0000-000016B40000}"/>
    <cellStyle name="Migliaia 49 15" xfId="51120" xr:uid="{00000000-0005-0000-0000-000017B40000}"/>
    <cellStyle name="Migliaia 49 16" xfId="1802" xr:uid="{00000000-0005-0000-0000-000018B40000}"/>
    <cellStyle name="Migliaia 49 2" xfId="625" xr:uid="{00000000-0005-0000-0000-000019B40000}"/>
    <cellStyle name="Migliaia 49 2 10" xfId="50271" xr:uid="{00000000-0005-0000-0000-00001AB40000}"/>
    <cellStyle name="Migliaia 49 2 11" xfId="50679" xr:uid="{00000000-0005-0000-0000-00001BB40000}"/>
    <cellStyle name="Migliaia 49 2 12" xfId="51121" xr:uid="{00000000-0005-0000-0000-00001CB40000}"/>
    <cellStyle name="Migliaia 49 2 13" xfId="1803" xr:uid="{00000000-0005-0000-0000-00001DB40000}"/>
    <cellStyle name="Migliaia 49 2 2" xfId="2019" xr:uid="{00000000-0005-0000-0000-00001EB40000}"/>
    <cellStyle name="Migliaia 49 2 2 10" xfId="51390" xr:uid="{00000000-0005-0000-0000-00001FB40000}"/>
    <cellStyle name="Migliaia 49 2 2 2" xfId="10364" xr:uid="{00000000-0005-0000-0000-000020B40000}"/>
    <cellStyle name="Migliaia 49 2 2 2 2" xfId="26685" xr:uid="{00000000-0005-0000-0000-000021B40000}"/>
    <cellStyle name="Migliaia 49 2 2 2 3" xfId="41653" xr:uid="{00000000-0005-0000-0000-000022B40000}"/>
    <cellStyle name="Migliaia 49 2 2 3" xfId="18666" xr:uid="{00000000-0005-0000-0000-000023B40000}"/>
    <cellStyle name="Migliaia 49 2 2 3 2" xfId="34133" xr:uid="{00000000-0005-0000-0000-000024B40000}"/>
    <cellStyle name="Migliaia 49 2 2 3 3" xfId="49094" xr:uid="{00000000-0005-0000-0000-000025B40000}"/>
    <cellStyle name="Migliaia 49 2 2 4" xfId="19664" xr:uid="{00000000-0005-0000-0000-000026B40000}"/>
    <cellStyle name="Migliaia 49 2 2 5" xfId="34654" xr:uid="{00000000-0005-0000-0000-000027B40000}"/>
    <cellStyle name="Migliaia 49 2 2 6" xfId="49606" xr:uid="{00000000-0005-0000-0000-000028B40000}"/>
    <cellStyle name="Migliaia 49 2 2 7" xfId="50011" xr:uid="{00000000-0005-0000-0000-000029B40000}"/>
    <cellStyle name="Migliaia 49 2 2 8" xfId="50420" xr:uid="{00000000-0005-0000-0000-00002AB40000}"/>
    <cellStyle name="Migliaia 49 2 2 9" xfId="50825" xr:uid="{00000000-0005-0000-0000-00002BB40000}"/>
    <cellStyle name="Migliaia 49 2 3" xfId="9873" xr:uid="{00000000-0005-0000-0000-00002CB40000}"/>
    <cellStyle name="Migliaia 49 2 4" xfId="10218" xr:uid="{00000000-0005-0000-0000-00002DB40000}"/>
    <cellStyle name="Migliaia 49 2 4 2" xfId="26544" xr:uid="{00000000-0005-0000-0000-00002EB40000}"/>
    <cellStyle name="Migliaia 49 2 4 3" xfId="41522" xr:uid="{00000000-0005-0000-0000-00002FB40000}"/>
    <cellStyle name="Migliaia 49 2 5" xfId="17595" xr:uid="{00000000-0005-0000-0000-000030B40000}"/>
    <cellStyle name="Migliaia 49 2 5 2" xfId="33711" xr:uid="{00000000-0005-0000-0000-000031B40000}"/>
    <cellStyle name="Migliaia 49 2 5 3" xfId="48672" xr:uid="{00000000-0005-0000-0000-000032B40000}"/>
    <cellStyle name="Migliaia 49 2 6" xfId="19525" xr:uid="{00000000-0005-0000-0000-000033B40000}"/>
    <cellStyle name="Migliaia 49 2 7" xfId="34520" xr:uid="{00000000-0005-0000-0000-000034B40000}"/>
    <cellStyle name="Migliaia 49 2 8" xfId="49460" xr:uid="{00000000-0005-0000-0000-000035B40000}"/>
    <cellStyle name="Migliaia 49 2 9" xfId="49865" xr:uid="{00000000-0005-0000-0000-000036B40000}"/>
    <cellStyle name="Migliaia 49 3" xfId="626" xr:uid="{00000000-0005-0000-0000-000037B40000}"/>
    <cellStyle name="Migliaia 49 3 10" xfId="50272" xr:uid="{00000000-0005-0000-0000-000038B40000}"/>
    <cellStyle name="Migliaia 49 3 11" xfId="50680" xr:uid="{00000000-0005-0000-0000-000039B40000}"/>
    <cellStyle name="Migliaia 49 3 12" xfId="51122" xr:uid="{00000000-0005-0000-0000-00003AB40000}"/>
    <cellStyle name="Migliaia 49 3 13" xfId="1804" xr:uid="{00000000-0005-0000-0000-00003BB40000}"/>
    <cellStyle name="Migliaia 49 3 2" xfId="627" xr:uid="{00000000-0005-0000-0000-00003CB40000}"/>
    <cellStyle name="Migliaia 49 3 2 10" xfId="50681" xr:uid="{00000000-0005-0000-0000-00003DB40000}"/>
    <cellStyle name="Migliaia 49 3 2 11" xfId="51123" xr:uid="{00000000-0005-0000-0000-00003EB40000}"/>
    <cellStyle name="Migliaia 49 3 2 12" xfId="1805" xr:uid="{00000000-0005-0000-0000-00003FB40000}"/>
    <cellStyle name="Migliaia 49 3 2 2" xfId="9875" xr:uid="{00000000-0005-0000-0000-000040B40000}"/>
    <cellStyle name="Migliaia 49 3 2 3" xfId="10220" xr:uid="{00000000-0005-0000-0000-000041B40000}"/>
    <cellStyle name="Migliaia 49 3 2 3 2" xfId="26546" xr:uid="{00000000-0005-0000-0000-000042B40000}"/>
    <cellStyle name="Migliaia 49 3 2 3 3" xfId="41524" xr:uid="{00000000-0005-0000-0000-000043B40000}"/>
    <cellStyle name="Migliaia 49 3 2 4" xfId="17597" xr:uid="{00000000-0005-0000-0000-000044B40000}"/>
    <cellStyle name="Migliaia 49 3 2 4 2" xfId="33713" xr:uid="{00000000-0005-0000-0000-000045B40000}"/>
    <cellStyle name="Migliaia 49 3 2 4 3" xfId="48674" xr:uid="{00000000-0005-0000-0000-000046B40000}"/>
    <cellStyle name="Migliaia 49 3 2 5" xfId="19527" xr:uid="{00000000-0005-0000-0000-000047B40000}"/>
    <cellStyle name="Migliaia 49 3 2 6" xfId="34522" xr:uid="{00000000-0005-0000-0000-000048B40000}"/>
    <cellStyle name="Migliaia 49 3 2 7" xfId="49462" xr:uid="{00000000-0005-0000-0000-000049B40000}"/>
    <cellStyle name="Migliaia 49 3 2 8" xfId="49867" xr:uid="{00000000-0005-0000-0000-00004AB40000}"/>
    <cellStyle name="Migliaia 49 3 2 9" xfId="50273" xr:uid="{00000000-0005-0000-0000-00004BB40000}"/>
    <cellStyle name="Migliaia 49 3 3" xfId="9874" xr:uid="{00000000-0005-0000-0000-00004CB40000}"/>
    <cellStyle name="Migliaia 49 3 3 2" xfId="18668" xr:uid="{00000000-0005-0000-0000-00004DB40000}"/>
    <cellStyle name="Migliaia 49 3 3 2 2" xfId="34135" xr:uid="{00000000-0005-0000-0000-00004EB40000}"/>
    <cellStyle name="Migliaia 49 3 3 2 3" xfId="49096" xr:uid="{00000000-0005-0000-0000-00004FB40000}"/>
    <cellStyle name="Migliaia 49 3 3 3" xfId="17598" xr:uid="{00000000-0005-0000-0000-000050B40000}"/>
    <cellStyle name="Migliaia 49 3 3 3 2" xfId="33714" xr:uid="{00000000-0005-0000-0000-000051B40000}"/>
    <cellStyle name="Migliaia 49 3 3 3 3" xfId="48675" xr:uid="{00000000-0005-0000-0000-000052B40000}"/>
    <cellStyle name="Migliaia 49 3 4" xfId="10219" xr:uid="{00000000-0005-0000-0000-000053B40000}"/>
    <cellStyle name="Migliaia 49 3 4 2" xfId="18667" xr:uid="{00000000-0005-0000-0000-000054B40000}"/>
    <cellStyle name="Migliaia 49 3 4 2 2" xfId="34134" xr:uid="{00000000-0005-0000-0000-000055B40000}"/>
    <cellStyle name="Migliaia 49 3 4 2 3" xfId="49095" xr:uid="{00000000-0005-0000-0000-000056B40000}"/>
    <cellStyle name="Migliaia 49 3 4 3" xfId="26545" xr:uid="{00000000-0005-0000-0000-000057B40000}"/>
    <cellStyle name="Migliaia 49 3 4 4" xfId="41523" xr:uid="{00000000-0005-0000-0000-000058B40000}"/>
    <cellStyle name="Migliaia 49 3 5" xfId="17596" xr:uid="{00000000-0005-0000-0000-000059B40000}"/>
    <cellStyle name="Migliaia 49 3 5 2" xfId="33712" xr:uid="{00000000-0005-0000-0000-00005AB40000}"/>
    <cellStyle name="Migliaia 49 3 5 3" xfId="48673" xr:uid="{00000000-0005-0000-0000-00005BB40000}"/>
    <cellStyle name="Migliaia 49 3 6" xfId="19526" xr:uid="{00000000-0005-0000-0000-00005CB40000}"/>
    <cellStyle name="Migliaia 49 3 7" xfId="34521" xr:uid="{00000000-0005-0000-0000-00005DB40000}"/>
    <cellStyle name="Migliaia 49 3 8" xfId="49461" xr:uid="{00000000-0005-0000-0000-00005EB40000}"/>
    <cellStyle name="Migliaia 49 3 9" xfId="49866" xr:uid="{00000000-0005-0000-0000-00005FB40000}"/>
    <cellStyle name="Migliaia 49 4" xfId="628" xr:uid="{00000000-0005-0000-0000-000060B40000}"/>
    <cellStyle name="Migliaia 49 4 2" xfId="17600" xr:uid="{00000000-0005-0000-0000-000061B40000}"/>
    <cellStyle name="Migliaia 49 4 2 2" xfId="18670" xr:uid="{00000000-0005-0000-0000-000062B40000}"/>
    <cellStyle name="Migliaia 49 4 2 2 2" xfId="34137" xr:uid="{00000000-0005-0000-0000-000063B40000}"/>
    <cellStyle name="Migliaia 49 4 2 2 3" xfId="49098" xr:uid="{00000000-0005-0000-0000-000064B40000}"/>
    <cellStyle name="Migliaia 49 4 2 3" xfId="33716" xr:uid="{00000000-0005-0000-0000-000065B40000}"/>
    <cellStyle name="Migliaia 49 4 2 4" xfId="48677" xr:uid="{00000000-0005-0000-0000-000066B40000}"/>
    <cellStyle name="Migliaia 49 4 3" xfId="18669" xr:uid="{00000000-0005-0000-0000-000067B40000}"/>
    <cellStyle name="Migliaia 49 4 3 2" xfId="34136" xr:uid="{00000000-0005-0000-0000-000068B40000}"/>
    <cellStyle name="Migliaia 49 4 3 3" xfId="49097" xr:uid="{00000000-0005-0000-0000-000069B40000}"/>
    <cellStyle name="Migliaia 49 4 4" xfId="17599" xr:uid="{00000000-0005-0000-0000-00006AB40000}"/>
    <cellStyle name="Migliaia 49 4 4 2" xfId="33715" xr:uid="{00000000-0005-0000-0000-00006BB40000}"/>
    <cellStyle name="Migliaia 49 4 4 3" xfId="48676" xr:uid="{00000000-0005-0000-0000-00006CB40000}"/>
    <cellStyle name="Migliaia 49 4 5" xfId="51430" xr:uid="{00000000-0005-0000-0000-00006DB40000}"/>
    <cellStyle name="Migliaia 49 5" xfId="629" xr:uid="{00000000-0005-0000-0000-00006EB40000}"/>
    <cellStyle name="Migliaia 49 5 2" xfId="17601" xr:uid="{00000000-0005-0000-0000-00006FB40000}"/>
    <cellStyle name="Migliaia 49 5 2 2" xfId="33717" xr:uid="{00000000-0005-0000-0000-000070B40000}"/>
    <cellStyle name="Migliaia 49 5 2 3" xfId="48678" xr:uid="{00000000-0005-0000-0000-000071B40000}"/>
    <cellStyle name="Migliaia 49 5 3" xfId="51483" xr:uid="{00000000-0005-0000-0000-000072B40000}"/>
    <cellStyle name="Migliaia 49 6" xfId="9872" xr:uid="{00000000-0005-0000-0000-000073B40000}"/>
    <cellStyle name="Migliaia 49 6 2" xfId="51495" xr:uid="{00000000-0005-0000-0000-000074B40000}"/>
    <cellStyle name="Migliaia 49 7" xfId="10217" xr:uid="{00000000-0005-0000-0000-000075B40000}"/>
    <cellStyle name="Migliaia 49 7 2" xfId="26543" xr:uid="{00000000-0005-0000-0000-000076B40000}"/>
    <cellStyle name="Migliaia 49 7 3" xfId="41521" xr:uid="{00000000-0005-0000-0000-000077B40000}"/>
    <cellStyle name="Migliaia 49 8" xfId="17594" xr:uid="{00000000-0005-0000-0000-000078B40000}"/>
    <cellStyle name="Migliaia 49 8 2" xfId="33710" xr:uid="{00000000-0005-0000-0000-000079B40000}"/>
    <cellStyle name="Migliaia 49 8 3" xfId="48671" xr:uid="{00000000-0005-0000-0000-00007AB40000}"/>
    <cellStyle name="Migliaia 49 9" xfId="19524" xr:uid="{00000000-0005-0000-0000-00007BB40000}"/>
    <cellStyle name="Migliaia 5" xfId="630" xr:uid="{00000000-0005-0000-0000-00007CB40000}"/>
    <cellStyle name="Migliaia 5 10" xfId="34523" xr:uid="{00000000-0005-0000-0000-00007DB40000}"/>
    <cellStyle name="Migliaia 5 11" xfId="49463" xr:uid="{00000000-0005-0000-0000-00007EB40000}"/>
    <cellStyle name="Migliaia 5 12" xfId="49868" xr:uid="{00000000-0005-0000-0000-00007FB40000}"/>
    <cellStyle name="Migliaia 5 13" xfId="50274" xr:uid="{00000000-0005-0000-0000-000080B40000}"/>
    <cellStyle name="Migliaia 5 14" xfId="50682" xr:uid="{00000000-0005-0000-0000-000081B40000}"/>
    <cellStyle name="Migliaia 5 15" xfId="51124" xr:uid="{00000000-0005-0000-0000-000082B40000}"/>
    <cellStyle name="Migliaia 5 16" xfId="1806" xr:uid="{00000000-0005-0000-0000-000083B40000}"/>
    <cellStyle name="Migliaia 5 2" xfId="631" xr:uid="{00000000-0005-0000-0000-000084B40000}"/>
    <cellStyle name="Migliaia 5 2 10" xfId="50275" xr:uid="{00000000-0005-0000-0000-000085B40000}"/>
    <cellStyle name="Migliaia 5 2 11" xfId="50683" xr:uid="{00000000-0005-0000-0000-000086B40000}"/>
    <cellStyle name="Migliaia 5 2 12" xfId="51125" xr:uid="{00000000-0005-0000-0000-000087B40000}"/>
    <cellStyle name="Migliaia 5 2 13" xfId="1807" xr:uid="{00000000-0005-0000-0000-000088B40000}"/>
    <cellStyle name="Migliaia 5 2 2" xfId="2020" xr:uid="{00000000-0005-0000-0000-000089B40000}"/>
    <cellStyle name="Migliaia 5 2 2 10" xfId="51391" xr:uid="{00000000-0005-0000-0000-00008AB40000}"/>
    <cellStyle name="Migliaia 5 2 2 2" xfId="10365" xr:uid="{00000000-0005-0000-0000-00008BB40000}"/>
    <cellStyle name="Migliaia 5 2 2 2 2" xfId="26686" xr:uid="{00000000-0005-0000-0000-00008CB40000}"/>
    <cellStyle name="Migliaia 5 2 2 2 3" xfId="41654" xr:uid="{00000000-0005-0000-0000-00008DB40000}"/>
    <cellStyle name="Migliaia 5 2 2 3" xfId="18671" xr:uid="{00000000-0005-0000-0000-00008EB40000}"/>
    <cellStyle name="Migliaia 5 2 2 3 2" xfId="34138" xr:uid="{00000000-0005-0000-0000-00008FB40000}"/>
    <cellStyle name="Migliaia 5 2 2 3 3" xfId="49099" xr:uid="{00000000-0005-0000-0000-000090B40000}"/>
    <cellStyle name="Migliaia 5 2 2 4" xfId="19665" xr:uid="{00000000-0005-0000-0000-000091B40000}"/>
    <cellStyle name="Migliaia 5 2 2 5" xfId="34655" xr:uid="{00000000-0005-0000-0000-000092B40000}"/>
    <cellStyle name="Migliaia 5 2 2 6" xfId="49607" xr:uid="{00000000-0005-0000-0000-000093B40000}"/>
    <cellStyle name="Migliaia 5 2 2 7" xfId="50012" xr:uid="{00000000-0005-0000-0000-000094B40000}"/>
    <cellStyle name="Migliaia 5 2 2 8" xfId="50421" xr:uid="{00000000-0005-0000-0000-000095B40000}"/>
    <cellStyle name="Migliaia 5 2 2 9" xfId="50826" xr:uid="{00000000-0005-0000-0000-000096B40000}"/>
    <cellStyle name="Migliaia 5 2 3" xfId="9877" xr:uid="{00000000-0005-0000-0000-000097B40000}"/>
    <cellStyle name="Migliaia 5 2 4" xfId="10222" xr:uid="{00000000-0005-0000-0000-000098B40000}"/>
    <cellStyle name="Migliaia 5 2 4 2" xfId="26548" xr:uid="{00000000-0005-0000-0000-000099B40000}"/>
    <cellStyle name="Migliaia 5 2 4 3" xfId="41526" xr:uid="{00000000-0005-0000-0000-00009AB40000}"/>
    <cellStyle name="Migliaia 5 2 5" xfId="17603" xr:uid="{00000000-0005-0000-0000-00009BB40000}"/>
    <cellStyle name="Migliaia 5 2 5 2" xfId="33719" xr:uid="{00000000-0005-0000-0000-00009CB40000}"/>
    <cellStyle name="Migliaia 5 2 5 3" xfId="48680" xr:uid="{00000000-0005-0000-0000-00009DB40000}"/>
    <cellStyle name="Migliaia 5 2 6" xfId="19529" xr:uid="{00000000-0005-0000-0000-00009EB40000}"/>
    <cellStyle name="Migliaia 5 2 7" xfId="34524" xr:uid="{00000000-0005-0000-0000-00009FB40000}"/>
    <cellStyle name="Migliaia 5 2 8" xfId="49464" xr:uid="{00000000-0005-0000-0000-0000A0B40000}"/>
    <cellStyle name="Migliaia 5 2 9" xfId="49869" xr:uid="{00000000-0005-0000-0000-0000A1B40000}"/>
    <cellStyle name="Migliaia 5 3" xfId="632" xr:uid="{00000000-0005-0000-0000-0000A2B40000}"/>
    <cellStyle name="Migliaia 5 3 10" xfId="50276" xr:uid="{00000000-0005-0000-0000-0000A3B40000}"/>
    <cellStyle name="Migliaia 5 3 11" xfId="50684" xr:uid="{00000000-0005-0000-0000-0000A4B40000}"/>
    <cellStyle name="Migliaia 5 3 12" xfId="51126" xr:uid="{00000000-0005-0000-0000-0000A5B40000}"/>
    <cellStyle name="Migliaia 5 3 13" xfId="1808" xr:uid="{00000000-0005-0000-0000-0000A6B40000}"/>
    <cellStyle name="Migliaia 5 3 2" xfId="633" xr:uid="{00000000-0005-0000-0000-0000A7B40000}"/>
    <cellStyle name="Migliaia 5 3 2 10" xfId="50685" xr:uid="{00000000-0005-0000-0000-0000A8B40000}"/>
    <cellStyle name="Migliaia 5 3 2 11" xfId="51127" xr:uid="{00000000-0005-0000-0000-0000A9B40000}"/>
    <cellStyle name="Migliaia 5 3 2 12" xfId="1809" xr:uid="{00000000-0005-0000-0000-0000AAB40000}"/>
    <cellStyle name="Migliaia 5 3 2 2" xfId="9879" xr:uid="{00000000-0005-0000-0000-0000ABB40000}"/>
    <cellStyle name="Migliaia 5 3 2 3" xfId="10224" xr:uid="{00000000-0005-0000-0000-0000ACB40000}"/>
    <cellStyle name="Migliaia 5 3 2 3 2" xfId="26550" xr:uid="{00000000-0005-0000-0000-0000ADB40000}"/>
    <cellStyle name="Migliaia 5 3 2 3 3" xfId="41528" xr:uid="{00000000-0005-0000-0000-0000AEB40000}"/>
    <cellStyle name="Migliaia 5 3 2 4" xfId="17605" xr:uid="{00000000-0005-0000-0000-0000AFB40000}"/>
    <cellStyle name="Migliaia 5 3 2 4 2" xfId="33721" xr:uid="{00000000-0005-0000-0000-0000B0B40000}"/>
    <cellStyle name="Migliaia 5 3 2 4 3" xfId="48682" xr:uid="{00000000-0005-0000-0000-0000B1B40000}"/>
    <cellStyle name="Migliaia 5 3 2 5" xfId="19531" xr:uid="{00000000-0005-0000-0000-0000B2B40000}"/>
    <cellStyle name="Migliaia 5 3 2 6" xfId="34526" xr:uid="{00000000-0005-0000-0000-0000B3B40000}"/>
    <cellStyle name="Migliaia 5 3 2 7" xfId="49466" xr:uid="{00000000-0005-0000-0000-0000B4B40000}"/>
    <cellStyle name="Migliaia 5 3 2 8" xfId="49871" xr:uid="{00000000-0005-0000-0000-0000B5B40000}"/>
    <cellStyle name="Migliaia 5 3 2 9" xfId="50277" xr:uid="{00000000-0005-0000-0000-0000B6B40000}"/>
    <cellStyle name="Migliaia 5 3 3" xfId="9878" xr:uid="{00000000-0005-0000-0000-0000B7B40000}"/>
    <cellStyle name="Migliaia 5 3 3 2" xfId="18673" xr:uid="{00000000-0005-0000-0000-0000B8B40000}"/>
    <cellStyle name="Migliaia 5 3 3 2 2" xfId="34140" xr:uid="{00000000-0005-0000-0000-0000B9B40000}"/>
    <cellStyle name="Migliaia 5 3 3 2 3" xfId="49101" xr:uid="{00000000-0005-0000-0000-0000BAB40000}"/>
    <cellStyle name="Migliaia 5 3 3 3" xfId="17606" xr:uid="{00000000-0005-0000-0000-0000BBB40000}"/>
    <cellStyle name="Migliaia 5 3 3 3 2" xfId="33722" xr:uid="{00000000-0005-0000-0000-0000BCB40000}"/>
    <cellStyle name="Migliaia 5 3 3 3 3" xfId="48683" xr:uid="{00000000-0005-0000-0000-0000BDB40000}"/>
    <cellStyle name="Migliaia 5 3 4" xfId="10223" xr:uid="{00000000-0005-0000-0000-0000BEB40000}"/>
    <cellStyle name="Migliaia 5 3 4 2" xfId="18672" xr:uid="{00000000-0005-0000-0000-0000BFB40000}"/>
    <cellStyle name="Migliaia 5 3 4 2 2" xfId="34139" xr:uid="{00000000-0005-0000-0000-0000C0B40000}"/>
    <cellStyle name="Migliaia 5 3 4 2 3" xfId="49100" xr:uid="{00000000-0005-0000-0000-0000C1B40000}"/>
    <cellStyle name="Migliaia 5 3 4 3" xfId="26549" xr:uid="{00000000-0005-0000-0000-0000C2B40000}"/>
    <cellStyle name="Migliaia 5 3 4 4" xfId="41527" xr:uid="{00000000-0005-0000-0000-0000C3B40000}"/>
    <cellStyle name="Migliaia 5 3 5" xfId="17604" xr:uid="{00000000-0005-0000-0000-0000C4B40000}"/>
    <cellStyle name="Migliaia 5 3 5 2" xfId="33720" xr:uid="{00000000-0005-0000-0000-0000C5B40000}"/>
    <cellStyle name="Migliaia 5 3 5 3" xfId="48681" xr:uid="{00000000-0005-0000-0000-0000C6B40000}"/>
    <cellStyle name="Migliaia 5 3 6" xfId="19530" xr:uid="{00000000-0005-0000-0000-0000C7B40000}"/>
    <cellStyle name="Migliaia 5 3 7" xfId="34525" xr:uid="{00000000-0005-0000-0000-0000C8B40000}"/>
    <cellStyle name="Migliaia 5 3 8" xfId="49465" xr:uid="{00000000-0005-0000-0000-0000C9B40000}"/>
    <cellStyle name="Migliaia 5 3 9" xfId="49870" xr:uid="{00000000-0005-0000-0000-0000CAB40000}"/>
    <cellStyle name="Migliaia 5 4" xfId="634" xr:uid="{00000000-0005-0000-0000-0000CBB40000}"/>
    <cellStyle name="Migliaia 5 4 2" xfId="17608" xr:uid="{00000000-0005-0000-0000-0000CCB40000}"/>
    <cellStyle name="Migliaia 5 4 2 2" xfId="18675" xr:uid="{00000000-0005-0000-0000-0000CDB40000}"/>
    <cellStyle name="Migliaia 5 4 2 2 2" xfId="34142" xr:uid="{00000000-0005-0000-0000-0000CEB40000}"/>
    <cellStyle name="Migliaia 5 4 2 2 3" xfId="49103" xr:uid="{00000000-0005-0000-0000-0000CFB40000}"/>
    <cellStyle name="Migliaia 5 4 2 3" xfId="33724" xr:uid="{00000000-0005-0000-0000-0000D0B40000}"/>
    <cellStyle name="Migliaia 5 4 2 4" xfId="48685" xr:uid="{00000000-0005-0000-0000-0000D1B40000}"/>
    <cellStyle name="Migliaia 5 4 3" xfId="18674" xr:uid="{00000000-0005-0000-0000-0000D2B40000}"/>
    <cellStyle name="Migliaia 5 4 3 2" xfId="34141" xr:uid="{00000000-0005-0000-0000-0000D3B40000}"/>
    <cellStyle name="Migliaia 5 4 3 3" xfId="49102" xr:uid="{00000000-0005-0000-0000-0000D4B40000}"/>
    <cellStyle name="Migliaia 5 4 4" xfId="17607" xr:uid="{00000000-0005-0000-0000-0000D5B40000}"/>
    <cellStyle name="Migliaia 5 4 4 2" xfId="33723" xr:uid="{00000000-0005-0000-0000-0000D6B40000}"/>
    <cellStyle name="Migliaia 5 4 4 3" xfId="48684" xr:uid="{00000000-0005-0000-0000-0000D7B40000}"/>
    <cellStyle name="Migliaia 5 4 5" xfId="51429" xr:uid="{00000000-0005-0000-0000-0000D8B40000}"/>
    <cellStyle name="Migliaia 5 5" xfId="635" xr:uid="{00000000-0005-0000-0000-0000D9B40000}"/>
    <cellStyle name="Migliaia 5 5 2" xfId="17609" xr:uid="{00000000-0005-0000-0000-0000DAB40000}"/>
    <cellStyle name="Migliaia 5 5 2 2" xfId="33725" xr:uid="{00000000-0005-0000-0000-0000DBB40000}"/>
    <cellStyle name="Migliaia 5 5 2 3" xfId="48686" xr:uid="{00000000-0005-0000-0000-0000DCB40000}"/>
    <cellStyle name="Migliaia 5 5 3" xfId="51262" xr:uid="{00000000-0005-0000-0000-0000DDB40000}"/>
    <cellStyle name="Migliaia 5 6" xfId="9876" xr:uid="{00000000-0005-0000-0000-0000DEB40000}"/>
    <cellStyle name="Migliaia 5 6 2" xfId="51214" xr:uid="{00000000-0005-0000-0000-0000DFB40000}"/>
    <cellStyle name="Migliaia 5 7" xfId="10221" xr:uid="{00000000-0005-0000-0000-0000E0B40000}"/>
    <cellStyle name="Migliaia 5 7 2" xfId="26547" xr:uid="{00000000-0005-0000-0000-0000E1B40000}"/>
    <cellStyle name="Migliaia 5 7 3" xfId="41525" xr:uid="{00000000-0005-0000-0000-0000E2B40000}"/>
    <cellStyle name="Migliaia 5 8" xfId="17602" xr:uid="{00000000-0005-0000-0000-0000E3B40000}"/>
    <cellStyle name="Migliaia 5 8 2" xfId="33718" xr:uid="{00000000-0005-0000-0000-0000E4B40000}"/>
    <cellStyle name="Migliaia 5 8 3" xfId="48679" xr:uid="{00000000-0005-0000-0000-0000E5B40000}"/>
    <cellStyle name="Migliaia 5 9" xfId="19528" xr:uid="{00000000-0005-0000-0000-0000E6B40000}"/>
    <cellStyle name="Migliaia 50" xfId="636" xr:uid="{00000000-0005-0000-0000-0000E7B40000}"/>
    <cellStyle name="Migliaia 50 10" xfId="34527" xr:uid="{00000000-0005-0000-0000-0000E8B40000}"/>
    <cellStyle name="Migliaia 50 11" xfId="49467" xr:uid="{00000000-0005-0000-0000-0000E9B40000}"/>
    <cellStyle name="Migliaia 50 12" xfId="49872" xr:uid="{00000000-0005-0000-0000-0000EAB40000}"/>
    <cellStyle name="Migliaia 50 13" xfId="50278" xr:uid="{00000000-0005-0000-0000-0000EBB40000}"/>
    <cellStyle name="Migliaia 50 14" xfId="50686" xr:uid="{00000000-0005-0000-0000-0000ECB40000}"/>
    <cellStyle name="Migliaia 50 15" xfId="51128" xr:uid="{00000000-0005-0000-0000-0000EDB40000}"/>
    <cellStyle name="Migliaia 50 16" xfId="1810" xr:uid="{00000000-0005-0000-0000-0000EEB40000}"/>
    <cellStyle name="Migliaia 50 2" xfId="637" xr:uid="{00000000-0005-0000-0000-0000EFB40000}"/>
    <cellStyle name="Migliaia 50 2 10" xfId="50279" xr:uid="{00000000-0005-0000-0000-0000F0B40000}"/>
    <cellStyle name="Migliaia 50 2 11" xfId="50687" xr:uid="{00000000-0005-0000-0000-0000F1B40000}"/>
    <cellStyle name="Migliaia 50 2 12" xfId="51129" xr:uid="{00000000-0005-0000-0000-0000F2B40000}"/>
    <cellStyle name="Migliaia 50 2 13" xfId="1811" xr:uid="{00000000-0005-0000-0000-0000F3B40000}"/>
    <cellStyle name="Migliaia 50 2 2" xfId="2021" xr:uid="{00000000-0005-0000-0000-0000F4B40000}"/>
    <cellStyle name="Migliaia 50 2 2 10" xfId="51392" xr:uid="{00000000-0005-0000-0000-0000F5B40000}"/>
    <cellStyle name="Migliaia 50 2 2 2" xfId="10366" xr:uid="{00000000-0005-0000-0000-0000F6B40000}"/>
    <cellStyle name="Migliaia 50 2 2 2 2" xfId="26687" xr:uid="{00000000-0005-0000-0000-0000F7B40000}"/>
    <cellStyle name="Migliaia 50 2 2 2 3" xfId="41655" xr:uid="{00000000-0005-0000-0000-0000F8B40000}"/>
    <cellStyle name="Migliaia 50 2 2 3" xfId="18676" xr:uid="{00000000-0005-0000-0000-0000F9B40000}"/>
    <cellStyle name="Migliaia 50 2 2 3 2" xfId="34143" xr:uid="{00000000-0005-0000-0000-0000FAB40000}"/>
    <cellStyle name="Migliaia 50 2 2 3 3" xfId="49104" xr:uid="{00000000-0005-0000-0000-0000FBB40000}"/>
    <cellStyle name="Migliaia 50 2 2 4" xfId="19666" xr:uid="{00000000-0005-0000-0000-0000FCB40000}"/>
    <cellStyle name="Migliaia 50 2 2 5" xfId="34656" xr:uid="{00000000-0005-0000-0000-0000FDB40000}"/>
    <cellStyle name="Migliaia 50 2 2 6" xfId="49608" xr:uid="{00000000-0005-0000-0000-0000FEB40000}"/>
    <cellStyle name="Migliaia 50 2 2 7" xfId="50013" xr:uid="{00000000-0005-0000-0000-0000FFB40000}"/>
    <cellStyle name="Migliaia 50 2 2 8" xfId="50422" xr:uid="{00000000-0005-0000-0000-000000B50000}"/>
    <cellStyle name="Migliaia 50 2 2 9" xfId="50827" xr:uid="{00000000-0005-0000-0000-000001B50000}"/>
    <cellStyle name="Migliaia 50 2 3" xfId="9881" xr:uid="{00000000-0005-0000-0000-000002B50000}"/>
    <cellStyle name="Migliaia 50 2 4" xfId="10226" xr:uid="{00000000-0005-0000-0000-000003B50000}"/>
    <cellStyle name="Migliaia 50 2 4 2" xfId="26552" xr:uid="{00000000-0005-0000-0000-000004B50000}"/>
    <cellStyle name="Migliaia 50 2 4 3" xfId="41530" xr:uid="{00000000-0005-0000-0000-000005B50000}"/>
    <cellStyle name="Migliaia 50 2 5" xfId="17611" xr:uid="{00000000-0005-0000-0000-000006B50000}"/>
    <cellStyle name="Migliaia 50 2 5 2" xfId="33727" xr:uid="{00000000-0005-0000-0000-000007B50000}"/>
    <cellStyle name="Migliaia 50 2 5 3" xfId="48688" xr:uid="{00000000-0005-0000-0000-000008B50000}"/>
    <cellStyle name="Migliaia 50 2 6" xfId="19533" xr:uid="{00000000-0005-0000-0000-000009B50000}"/>
    <cellStyle name="Migliaia 50 2 7" xfId="34528" xr:uid="{00000000-0005-0000-0000-00000AB50000}"/>
    <cellStyle name="Migliaia 50 2 8" xfId="49468" xr:uid="{00000000-0005-0000-0000-00000BB50000}"/>
    <cellStyle name="Migliaia 50 2 9" xfId="49873" xr:uid="{00000000-0005-0000-0000-00000CB50000}"/>
    <cellStyle name="Migliaia 50 3" xfId="638" xr:uid="{00000000-0005-0000-0000-00000DB50000}"/>
    <cellStyle name="Migliaia 50 3 10" xfId="50280" xr:uid="{00000000-0005-0000-0000-00000EB50000}"/>
    <cellStyle name="Migliaia 50 3 11" xfId="50688" xr:uid="{00000000-0005-0000-0000-00000FB50000}"/>
    <cellStyle name="Migliaia 50 3 12" xfId="51130" xr:uid="{00000000-0005-0000-0000-000010B50000}"/>
    <cellStyle name="Migliaia 50 3 13" xfId="1812" xr:uid="{00000000-0005-0000-0000-000011B50000}"/>
    <cellStyle name="Migliaia 50 3 2" xfId="639" xr:uid="{00000000-0005-0000-0000-000012B50000}"/>
    <cellStyle name="Migliaia 50 3 2 10" xfId="50689" xr:uid="{00000000-0005-0000-0000-000013B50000}"/>
    <cellStyle name="Migliaia 50 3 2 11" xfId="51131" xr:uid="{00000000-0005-0000-0000-000014B50000}"/>
    <cellStyle name="Migliaia 50 3 2 12" xfId="1813" xr:uid="{00000000-0005-0000-0000-000015B50000}"/>
    <cellStyle name="Migliaia 50 3 2 2" xfId="9883" xr:uid="{00000000-0005-0000-0000-000016B50000}"/>
    <cellStyle name="Migliaia 50 3 2 3" xfId="10228" xr:uid="{00000000-0005-0000-0000-000017B50000}"/>
    <cellStyle name="Migliaia 50 3 2 3 2" xfId="26554" xr:uid="{00000000-0005-0000-0000-000018B50000}"/>
    <cellStyle name="Migliaia 50 3 2 3 3" xfId="41532" xr:uid="{00000000-0005-0000-0000-000019B50000}"/>
    <cellStyle name="Migliaia 50 3 2 4" xfId="17613" xr:uid="{00000000-0005-0000-0000-00001AB50000}"/>
    <cellStyle name="Migliaia 50 3 2 4 2" xfId="33729" xr:uid="{00000000-0005-0000-0000-00001BB50000}"/>
    <cellStyle name="Migliaia 50 3 2 4 3" xfId="48690" xr:uid="{00000000-0005-0000-0000-00001CB50000}"/>
    <cellStyle name="Migliaia 50 3 2 5" xfId="19535" xr:uid="{00000000-0005-0000-0000-00001DB50000}"/>
    <cellStyle name="Migliaia 50 3 2 6" xfId="34530" xr:uid="{00000000-0005-0000-0000-00001EB50000}"/>
    <cellStyle name="Migliaia 50 3 2 7" xfId="49470" xr:uid="{00000000-0005-0000-0000-00001FB50000}"/>
    <cellStyle name="Migliaia 50 3 2 8" xfId="49875" xr:uid="{00000000-0005-0000-0000-000020B50000}"/>
    <cellStyle name="Migliaia 50 3 2 9" xfId="50281" xr:uid="{00000000-0005-0000-0000-000021B50000}"/>
    <cellStyle name="Migliaia 50 3 3" xfId="9882" xr:uid="{00000000-0005-0000-0000-000022B50000}"/>
    <cellStyle name="Migliaia 50 3 3 2" xfId="18678" xr:uid="{00000000-0005-0000-0000-000023B50000}"/>
    <cellStyle name="Migliaia 50 3 3 2 2" xfId="34145" xr:uid="{00000000-0005-0000-0000-000024B50000}"/>
    <cellStyle name="Migliaia 50 3 3 2 3" xfId="49106" xr:uid="{00000000-0005-0000-0000-000025B50000}"/>
    <cellStyle name="Migliaia 50 3 3 3" xfId="17614" xr:uid="{00000000-0005-0000-0000-000026B50000}"/>
    <cellStyle name="Migliaia 50 3 3 3 2" xfId="33730" xr:uid="{00000000-0005-0000-0000-000027B50000}"/>
    <cellStyle name="Migliaia 50 3 3 3 3" xfId="48691" xr:uid="{00000000-0005-0000-0000-000028B50000}"/>
    <cellStyle name="Migliaia 50 3 4" xfId="10227" xr:uid="{00000000-0005-0000-0000-000029B50000}"/>
    <cellStyle name="Migliaia 50 3 4 2" xfId="18677" xr:uid="{00000000-0005-0000-0000-00002AB50000}"/>
    <cellStyle name="Migliaia 50 3 4 2 2" xfId="34144" xr:uid="{00000000-0005-0000-0000-00002BB50000}"/>
    <cellStyle name="Migliaia 50 3 4 2 3" xfId="49105" xr:uid="{00000000-0005-0000-0000-00002CB50000}"/>
    <cellStyle name="Migliaia 50 3 4 3" xfId="26553" xr:uid="{00000000-0005-0000-0000-00002DB50000}"/>
    <cellStyle name="Migliaia 50 3 4 4" xfId="41531" xr:uid="{00000000-0005-0000-0000-00002EB50000}"/>
    <cellStyle name="Migliaia 50 3 5" xfId="17612" xr:uid="{00000000-0005-0000-0000-00002FB50000}"/>
    <cellStyle name="Migliaia 50 3 5 2" xfId="33728" xr:uid="{00000000-0005-0000-0000-000030B50000}"/>
    <cellStyle name="Migliaia 50 3 5 3" xfId="48689" xr:uid="{00000000-0005-0000-0000-000031B50000}"/>
    <cellStyle name="Migliaia 50 3 6" xfId="19534" xr:uid="{00000000-0005-0000-0000-000032B50000}"/>
    <cellStyle name="Migliaia 50 3 7" xfId="34529" xr:uid="{00000000-0005-0000-0000-000033B50000}"/>
    <cellStyle name="Migliaia 50 3 8" xfId="49469" xr:uid="{00000000-0005-0000-0000-000034B50000}"/>
    <cellStyle name="Migliaia 50 3 9" xfId="49874" xr:uid="{00000000-0005-0000-0000-000035B50000}"/>
    <cellStyle name="Migliaia 50 4" xfId="640" xr:uid="{00000000-0005-0000-0000-000036B50000}"/>
    <cellStyle name="Migliaia 50 4 2" xfId="17616" xr:uid="{00000000-0005-0000-0000-000037B50000}"/>
    <cellStyle name="Migliaia 50 4 2 2" xfId="18680" xr:uid="{00000000-0005-0000-0000-000038B50000}"/>
    <cellStyle name="Migliaia 50 4 2 2 2" xfId="34147" xr:uid="{00000000-0005-0000-0000-000039B50000}"/>
    <cellStyle name="Migliaia 50 4 2 2 3" xfId="49108" xr:uid="{00000000-0005-0000-0000-00003AB50000}"/>
    <cellStyle name="Migliaia 50 4 2 3" xfId="33732" xr:uid="{00000000-0005-0000-0000-00003BB50000}"/>
    <cellStyle name="Migliaia 50 4 2 4" xfId="48693" xr:uid="{00000000-0005-0000-0000-00003CB50000}"/>
    <cellStyle name="Migliaia 50 4 3" xfId="18679" xr:uid="{00000000-0005-0000-0000-00003DB50000}"/>
    <cellStyle name="Migliaia 50 4 3 2" xfId="34146" xr:uid="{00000000-0005-0000-0000-00003EB50000}"/>
    <cellStyle name="Migliaia 50 4 3 3" xfId="49107" xr:uid="{00000000-0005-0000-0000-00003FB50000}"/>
    <cellStyle name="Migliaia 50 4 4" xfId="17615" xr:uid="{00000000-0005-0000-0000-000040B50000}"/>
    <cellStyle name="Migliaia 50 4 4 2" xfId="33731" xr:uid="{00000000-0005-0000-0000-000041B50000}"/>
    <cellStyle name="Migliaia 50 4 4 3" xfId="48692" xr:uid="{00000000-0005-0000-0000-000042B50000}"/>
    <cellStyle name="Migliaia 50 4 5" xfId="51428" xr:uid="{00000000-0005-0000-0000-000043B50000}"/>
    <cellStyle name="Migliaia 50 5" xfId="641" xr:uid="{00000000-0005-0000-0000-000044B50000}"/>
    <cellStyle name="Migliaia 50 5 2" xfId="17617" xr:uid="{00000000-0005-0000-0000-000045B50000}"/>
    <cellStyle name="Migliaia 50 5 2 2" xfId="33733" xr:uid="{00000000-0005-0000-0000-000046B50000}"/>
    <cellStyle name="Migliaia 50 5 2 3" xfId="48694" xr:uid="{00000000-0005-0000-0000-000047B50000}"/>
    <cellStyle name="Migliaia 50 5 3" xfId="51213" xr:uid="{00000000-0005-0000-0000-000048B50000}"/>
    <cellStyle name="Migliaia 50 6" xfId="9880" xr:uid="{00000000-0005-0000-0000-000049B50000}"/>
    <cellStyle name="Migliaia 50 6 2" xfId="51281" xr:uid="{00000000-0005-0000-0000-00004AB50000}"/>
    <cellStyle name="Migliaia 50 7" xfId="10225" xr:uid="{00000000-0005-0000-0000-00004BB50000}"/>
    <cellStyle name="Migliaia 50 7 2" xfId="26551" xr:uid="{00000000-0005-0000-0000-00004CB50000}"/>
    <cellStyle name="Migliaia 50 7 3" xfId="41529" xr:uid="{00000000-0005-0000-0000-00004DB50000}"/>
    <cellStyle name="Migliaia 50 8" xfId="17610" xr:uid="{00000000-0005-0000-0000-00004EB50000}"/>
    <cellStyle name="Migliaia 50 8 2" xfId="33726" xr:uid="{00000000-0005-0000-0000-00004FB50000}"/>
    <cellStyle name="Migliaia 50 8 3" xfId="48687" xr:uid="{00000000-0005-0000-0000-000050B50000}"/>
    <cellStyle name="Migliaia 50 9" xfId="19532" xr:uid="{00000000-0005-0000-0000-000051B50000}"/>
    <cellStyle name="Migliaia 51" xfId="642" xr:uid="{00000000-0005-0000-0000-000052B50000}"/>
    <cellStyle name="Migliaia 51 10" xfId="34531" xr:uid="{00000000-0005-0000-0000-000053B50000}"/>
    <cellStyle name="Migliaia 51 11" xfId="49471" xr:uid="{00000000-0005-0000-0000-000054B50000}"/>
    <cellStyle name="Migliaia 51 12" xfId="49876" xr:uid="{00000000-0005-0000-0000-000055B50000}"/>
    <cellStyle name="Migliaia 51 13" xfId="50282" xr:uid="{00000000-0005-0000-0000-000056B50000}"/>
    <cellStyle name="Migliaia 51 14" xfId="50690" xr:uid="{00000000-0005-0000-0000-000057B50000}"/>
    <cellStyle name="Migliaia 51 15" xfId="51132" xr:uid="{00000000-0005-0000-0000-000058B50000}"/>
    <cellStyle name="Migliaia 51 16" xfId="1814" xr:uid="{00000000-0005-0000-0000-000059B50000}"/>
    <cellStyle name="Migliaia 51 2" xfId="643" xr:uid="{00000000-0005-0000-0000-00005AB50000}"/>
    <cellStyle name="Migliaia 51 2 10" xfId="50283" xr:uid="{00000000-0005-0000-0000-00005BB50000}"/>
    <cellStyle name="Migliaia 51 2 11" xfId="50691" xr:uid="{00000000-0005-0000-0000-00005CB50000}"/>
    <cellStyle name="Migliaia 51 2 12" xfId="51133" xr:uid="{00000000-0005-0000-0000-00005DB50000}"/>
    <cellStyle name="Migliaia 51 2 13" xfId="1815" xr:uid="{00000000-0005-0000-0000-00005EB50000}"/>
    <cellStyle name="Migliaia 51 2 2" xfId="2022" xr:uid="{00000000-0005-0000-0000-00005FB50000}"/>
    <cellStyle name="Migliaia 51 2 2 10" xfId="51393" xr:uid="{00000000-0005-0000-0000-000060B50000}"/>
    <cellStyle name="Migliaia 51 2 2 2" xfId="10367" xr:uid="{00000000-0005-0000-0000-000061B50000}"/>
    <cellStyle name="Migliaia 51 2 2 2 2" xfId="26688" xr:uid="{00000000-0005-0000-0000-000062B50000}"/>
    <cellStyle name="Migliaia 51 2 2 2 3" xfId="41656" xr:uid="{00000000-0005-0000-0000-000063B50000}"/>
    <cellStyle name="Migliaia 51 2 2 3" xfId="18681" xr:uid="{00000000-0005-0000-0000-000064B50000}"/>
    <cellStyle name="Migliaia 51 2 2 3 2" xfId="34148" xr:uid="{00000000-0005-0000-0000-000065B50000}"/>
    <cellStyle name="Migliaia 51 2 2 3 3" xfId="49109" xr:uid="{00000000-0005-0000-0000-000066B50000}"/>
    <cellStyle name="Migliaia 51 2 2 4" xfId="19667" xr:uid="{00000000-0005-0000-0000-000067B50000}"/>
    <cellStyle name="Migliaia 51 2 2 5" xfId="34657" xr:uid="{00000000-0005-0000-0000-000068B50000}"/>
    <cellStyle name="Migliaia 51 2 2 6" xfId="49609" xr:uid="{00000000-0005-0000-0000-000069B50000}"/>
    <cellStyle name="Migliaia 51 2 2 7" xfId="50014" xr:uid="{00000000-0005-0000-0000-00006AB50000}"/>
    <cellStyle name="Migliaia 51 2 2 8" xfId="50423" xr:uid="{00000000-0005-0000-0000-00006BB50000}"/>
    <cellStyle name="Migliaia 51 2 2 9" xfId="50828" xr:uid="{00000000-0005-0000-0000-00006CB50000}"/>
    <cellStyle name="Migliaia 51 2 3" xfId="9885" xr:uid="{00000000-0005-0000-0000-00006DB50000}"/>
    <cellStyle name="Migliaia 51 2 4" xfId="10230" xr:uid="{00000000-0005-0000-0000-00006EB50000}"/>
    <cellStyle name="Migliaia 51 2 4 2" xfId="26556" xr:uid="{00000000-0005-0000-0000-00006FB50000}"/>
    <cellStyle name="Migliaia 51 2 4 3" xfId="41534" xr:uid="{00000000-0005-0000-0000-000070B50000}"/>
    <cellStyle name="Migliaia 51 2 5" xfId="17619" xr:uid="{00000000-0005-0000-0000-000071B50000}"/>
    <cellStyle name="Migliaia 51 2 5 2" xfId="33735" xr:uid="{00000000-0005-0000-0000-000072B50000}"/>
    <cellStyle name="Migliaia 51 2 5 3" xfId="48696" xr:uid="{00000000-0005-0000-0000-000073B50000}"/>
    <cellStyle name="Migliaia 51 2 6" xfId="19537" xr:uid="{00000000-0005-0000-0000-000074B50000}"/>
    <cellStyle name="Migliaia 51 2 7" xfId="34532" xr:uid="{00000000-0005-0000-0000-000075B50000}"/>
    <cellStyle name="Migliaia 51 2 8" xfId="49472" xr:uid="{00000000-0005-0000-0000-000076B50000}"/>
    <cellStyle name="Migliaia 51 2 9" xfId="49877" xr:uid="{00000000-0005-0000-0000-000077B50000}"/>
    <cellStyle name="Migliaia 51 3" xfId="644" xr:uid="{00000000-0005-0000-0000-000078B50000}"/>
    <cellStyle name="Migliaia 51 3 10" xfId="50284" xr:uid="{00000000-0005-0000-0000-000079B50000}"/>
    <cellStyle name="Migliaia 51 3 11" xfId="50692" xr:uid="{00000000-0005-0000-0000-00007AB50000}"/>
    <cellStyle name="Migliaia 51 3 12" xfId="51134" xr:uid="{00000000-0005-0000-0000-00007BB50000}"/>
    <cellStyle name="Migliaia 51 3 13" xfId="1816" xr:uid="{00000000-0005-0000-0000-00007CB50000}"/>
    <cellStyle name="Migliaia 51 3 2" xfId="645" xr:uid="{00000000-0005-0000-0000-00007DB50000}"/>
    <cellStyle name="Migliaia 51 3 2 10" xfId="50693" xr:uid="{00000000-0005-0000-0000-00007EB50000}"/>
    <cellStyle name="Migliaia 51 3 2 11" xfId="51135" xr:uid="{00000000-0005-0000-0000-00007FB50000}"/>
    <cellStyle name="Migliaia 51 3 2 12" xfId="1817" xr:uid="{00000000-0005-0000-0000-000080B50000}"/>
    <cellStyle name="Migliaia 51 3 2 2" xfId="9887" xr:uid="{00000000-0005-0000-0000-000081B50000}"/>
    <cellStyle name="Migliaia 51 3 2 3" xfId="10232" xr:uid="{00000000-0005-0000-0000-000082B50000}"/>
    <cellStyle name="Migliaia 51 3 2 3 2" xfId="26558" xr:uid="{00000000-0005-0000-0000-000083B50000}"/>
    <cellStyle name="Migliaia 51 3 2 3 3" xfId="41536" xr:uid="{00000000-0005-0000-0000-000084B50000}"/>
    <cellStyle name="Migliaia 51 3 2 4" xfId="17621" xr:uid="{00000000-0005-0000-0000-000085B50000}"/>
    <cellStyle name="Migliaia 51 3 2 4 2" xfId="33737" xr:uid="{00000000-0005-0000-0000-000086B50000}"/>
    <cellStyle name="Migliaia 51 3 2 4 3" xfId="48698" xr:uid="{00000000-0005-0000-0000-000087B50000}"/>
    <cellStyle name="Migliaia 51 3 2 5" xfId="19539" xr:uid="{00000000-0005-0000-0000-000088B50000}"/>
    <cellStyle name="Migliaia 51 3 2 6" xfId="34534" xr:uid="{00000000-0005-0000-0000-000089B50000}"/>
    <cellStyle name="Migliaia 51 3 2 7" xfId="49474" xr:uid="{00000000-0005-0000-0000-00008AB50000}"/>
    <cellStyle name="Migliaia 51 3 2 8" xfId="49879" xr:uid="{00000000-0005-0000-0000-00008BB50000}"/>
    <cellStyle name="Migliaia 51 3 2 9" xfId="50285" xr:uid="{00000000-0005-0000-0000-00008CB50000}"/>
    <cellStyle name="Migliaia 51 3 3" xfId="9886" xr:uid="{00000000-0005-0000-0000-00008DB50000}"/>
    <cellStyle name="Migliaia 51 3 3 2" xfId="18683" xr:uid="{00000000-0005-0000-0000-00008EB50000}"/>
    <cellStyle name="Migliaia 51 3 3 2 2" xfId="34150" xr:uid="{00000000-0005-0000-0000-00008FB50000}"/>
    <cellStyle name="Migliaia 51 3 3 2 3" xfId="49111" xr:uid="{00000000-0005-0000-0000-000090B50000}"/>
    <cellStyle name="Migliaia 51 3 3 3" xfId="17622" xr:uid="{00000000-0005-0000-0000-000091B50000}"/>
    <cellStyle name="Migliaia 51 3 3 3 2" xfId="33738" xr:uid="{00000000-0005-0000-0000-000092B50000}"/>
    <cellStyle name="Migliaia 51 3 3 3 3" xfId="48699" xr:uid="{00000000-0005-0000-0000-000093B50000}"/>
    <cellStyle name="Migliaia 51 3 4" xfId="10231" xr:uid="{00000000-0005-0000-0000-000094B50000}"/>
    <cellStyle name="Migliaia 51 3 4 2" xfId="18682" xr:uid="{00000000-0005-0000-0000-000095B50000}"/>
    <cellStyle name="Migliaia 51 3 4 2 2" xfId="34149" xr:uid="{00000000-0005-0000-0000-000096B50000}"/>
    <cellStyle name="Migliaia 51 3 4 2 3" xfId="49110" xr:uid="{00000000-0005-0000-0000-000097B50000}"/>
    <cellStyle name="Migliaia 51 3 4 3" xfId="26557" xr:uid="{00000000-0005-0000-0000-000098B50000}"/>
    <cellStyle name="Migliaia 51 3 4 4" xfId="41535" xr:uid="{00000000-0005-0000-0000-000099B50000}"/>
    <cellStyle name="Migliaia 51 3 5" xfId="17620" xr:uid="{00000000-0005-0000-0000-00009AB50000}"/>
    <cellStyle name="Migliaia 51 3 5 2" xfId="33736" xr:uid="{00000000-0005-0000-0000-00009BB50000}"/>
    <cellStyle name="Migliaia 51 3 5 3" xfId="48697" xr:uid="{00000000-0005-0000-0000-00009CB50000}"/>
    <cellStyle name="Migliaia 51 3 6" xfId="19538" xr:uid="{00000000-0005-0000-0000-00009DB50000}"/>
    <cellStyle name="Migliaia 51 3 7" xfId="34533" xr:uid="{00000000-0005-0000-0000-00009EB50000}"/>
    <cellStyle name="Migliaia 51 3 8" xfId="49473" xr:uid="{00000000-0005-0000-0000-00009FB50000}"/>
    <cellStyle name="Migliaia 51 3 9" xfId="49878" xr:uid="{00000000-0005-0000-0000-0000A0B50000}"/>
    <cellStyle name="Migliaia 51 4" xfId="646" xr:uid="{00000000-0005-0000-0000-0000A1B50000}"/>
    <cellStyle name="Migliaia 51 4 2" xfId="17624" xr:uid="{00000000-0005-0000-0000-0000A2B50000}"/>
    <cellStyle name="Migliaia 51 4 2 2" xfId="18685" xr:uid="{00000000-0005-0000-0000-0000A3B50000}"/>
    <cellStyle name="Migliaia 51 4 2 2 2" xfId="34152" xr:uid="{00000000-0005-0000-0000-0000A4B50000}"/>
    <cellStyle name="Migliaia 51 4 2 2 3" xfId="49113" xr:uid="{00000000-0005-0000-0000-0000A5B50000}"/>
    <cellStyle name="Migliaia 51 4 2 3" xfId="33740" xr:uid="{00000000-0005-0000-0000-0000A6B50000}"/>
    <cellStyle name="Migliaia 51 4 2 4" xfId="48701" xr:uid="{00000000-0005-0000-0000-0000A7B50000}"/>
    <cellStyle name="Migliaia 51 4 3" xfId="18684" xr:uid="{00000000-0005-0000-0000-0000A8B50000}"/>
    <cellStyle name="Migliaia 51 4 3 2" xfId="34151" xr:uid="{00000000-0005-0000-0000-0000A9B50000}"/>
    <cellStyle name="Migliaia 51 4 3 3" xfId="49112" xr:uid="{00000000-0005-0000-0000-0000AAB50000}"/>
    <cellStyle name="Migliaia 51 4 4" xfId="17623" xr:uid="{00000000-0005-0000-0000-0000ABB50000}"/>
    <cellStyle name="Migliaia 51 4 4 2" xfId="33739" xr:uid="{00000000-0005-0000-0000-0000ACB50000}"/>
    <cellStyle name="Migliaia 51 4 4 3" xfId="48700" xr:uid="{00000000-0005-0000-0000-0000ADB50000}"/>
    <cellStyle name="Migliaia 51 4 5" xfId="51280" xr:uid="{00000000-0005-0000-0000-0000AEB50000}"/>
    <cellStyle name="Migliaia 51 5" xfId="647" xr:uid="{00000000-0005-0000-0000-0000AFB50000}"/>
    <cellStyle name="Migliaia 51 5 2" xfId="17625" xr:uid="{00000000-0005-0000-0000-0000B0B50000}"/>
    <cellStyle name="Migliaia 51 5 2 2" xfId="33741" xr:uid="{00000000-0005-0000-0000-0000B1B50000}"/>
    <cellStyle name="Migliaia 51 5 2 3" xfId="48702" xr:uid="{00000000-0005-0000-0000-0000B2B50000}"/>
    <cellStyle name="Migliaia 51 5 3" xfId="51427" xr:uid="{00000000-0005-0000-0000-0000B3B50000}"/>
    <cellStyle name="Migliaia 51 6" xfId="9884" xr:uid="{00000000-0005-0000-0000-0000B4B50000}"/>
    <cellStyle name="Migliaia 51 6 2" xfId="51540" xr:uid="{00000000-0005-0000-0000-0000B5B50000}"/>
    <cellStyle name="Migliaia 51 7" xfId="10229" xr:uid="{00000000-0005-0000-0000-0000B6B50000}"/>
    <cellStyle name="Migliaia 51 7 2" xfId="26555" xr:uid="{00000000-0005-0000-0000-0000B7B50000}"/>
    <cellStyle name="Migliaia 51 7 3" xfId="41533" xr:uid="{00000000-0005-0000-0000-0000B8B50000}"/>
    <cellStyle name="Migliaia 51 8" xfId="17618" xr:uid="{00000000-0005-0000-0000-0000B9B50000}"/>
    <cellStyle name="Migliaia 51 8 2" xfId="33734" xr:uid="{00000000-0005-0000-0000-0000BAB50000}"/>
    <cellStyle name="Migliaia 51 8 3" xfId="48695" xr:uid="{00000000-0005-0000-0000-0000BBB50000}"/>
    <cellStyle name="Migliaia 51 9" xfId="19536" xr:uid="{00000000-0005-0000-0000-0000BCB50000}"/>
    <cellStyle name="Migliaia 52" xfId="648" xr:uid="{00000000-0005-0000-0000-0000BDB50000}"/>
    <cellStyle name="Migliaia 52 10" xfId="34535" xr:uid="{00000000-0005-0000-0000-0000BEB50000}"/>
    <cellStyle name="Migliaia 52 11" xfId="49475" xr:uid="{00000000-0005-0000-0000-0000BFB50000}"/>
    <cellStyle name="Migliaia 52 12" xfId="49880" xr:uid="{00000000-0005-0000-0000-0000C0B50000}"/>
    <cellStyle name="Migliaia 52 13" xfId="50286" xr:uid="{00000000-0005-0000-0000-0000C1B50000}"/>
    <cellStyle name="Migliaia 52 14" xfId="50694" xr:uid="{00000000-0005-0000-0000-0000C2B50000}"/>
    <cellStyle name="Migliaia 52 15" xfId="51136" xr:uid="{00000000-0005-0000-0000-0000C3B50000}"/>
    <cellStyle name="Migliaia 52 16" xfId="1818" xr:uid="{00000000-0005-0000-0000-0000C4B50000}"/>
    <cellStyle name="Migliaia 52 2" xfId="649" xr:uid="{00000000-0005-0000-0000-0000C5B50000}"/>
    <cellStyle name="Migliaia 52 2 10" xfId="50287" xr:uid="{00000000-0005-0000-0000-0000C6B50000}"/>
    <cellStyle name="Migliaia 52 2 11" xfId="50695" xr:uid="{00000000-0005-0000-0000-0000C7B50000}"/>
    <cellStyle name="Migliaia 52 2 12" xfId="51137" xr:uid="{00000000-0005-0000-0000-0000C8B50000}"/>
    <cellStyle name="Migliaia 52 2 13" xfId="1819" xr:uid="{00000000-0005-0000-0000-0000C9B50000}"/>
    <cellStyle name="Migliaia 52 2 2" xfId="2023" xr:uid="{00000000-0005-0000-0000-0000CAB50000}"/>
    <cellStyle name="Migliaia 52 2 2 10" xfId="51394" xr:uid="{00000000-0005-0000-0000-0000CBB50000}"/>
    <cellStyle name="Migliaia 52 2 2 2" xfId="10368" xr:uid="{00000000-0005-0000-0000-0000CCB50000}"/>
    <cellStyle name="Migliaia 52 2 2 2 2" xfId="26689" xr:uid="{00000000-0005-0000-0000-0000CDB50000}"/>
    <cellStyle name="Migliaia 52 2 2 2 3" xfId="41657" xr:uid="{00000000-0005-0000-0000-0000CEB50000}"/>
    <cellStyle name="Migliaia 52 2 2 3" xfId="18686" xr:uid="{00000000-0005-0000-0000-0000CFB50000}"/>
    <cellStyle name="Migliaia 52 2 2 3 2" xfId="34153" xr:uid="{00000000-0005-0000-0000-0000D0B50000}"/>
    <cellStyle name="Migliaia 52 2 2 3 3" xfId="49114" xr:uid="{00000000-0005-0000-0000-0000D1B50000}"/>
    <cellStyle name="Migliaia 52 2 2 4" xfId="19668" xr:uid="{00000000-0005-0000-0000-0000D2B50000}"/>
    <cellStyle name="Migliaia 52 2 2 5" xfId="34658" xr:uid="{00000000-0005-0000-0000-0000D3B50000}"/>
    <cellStyle name="Migliaia 52 2 2 6" xfId="49610" xr:uid="{00000000-0005-0000-0000-0000D4B50000}"/>
    <cellStyle name="Migliaia 52 2 2 7" xfId="50015" xr:uid="{00000000-0005-0000-0000-0000D5B50000}"/>
    <cellStyle name="Migliaia 52 2 2 8" xfId="50424" xr:uid="{00000000-0005-0000-0000-0000D6B50000}"/>
    <cellStyle name="Migliaia 52 2 2 9" xfId="50829" xr:uid="{00000000-0005-0000-0000-0000D7B50000}"/>
    <cellStyle name="Migliaia 52 2 3" xfId="9889" xr:uid="{00000000-0005-0000-0000-0000D8B50000}"/>
    <cellStyle name="Migliaia 52 2 4" xfId="10234" xr:uid="{00000000-0005-0000-0000-0000D9B50000}"/>
    <cellStyle name="Migliaia 52 2 4 2" xfId="26560" xr:uid="{00000000-0005-0000-0000-0000DAB50000}"/>
    <cellStyle name="Migliaia 52 2 4 3" xfId="41538" xr:uid="{00000000-0005-0000-0000-0000DBB50000}"/>
    <cellStyle name="Migliaia 52 2 5" xfId="17627" xr:uid="{00000000-0005-0000-0000-0000DCB50000}"/>
    <cellStyle name="Migliaia 52 2 5 2" xfId="33743" xr:uid="{00000000-0005-0000-0000-0000DDB50000}"/>
    <cellStyle name="Migliaia 52 2 5 3" xfId="48704" xr:uid="{00000000-0005-0000-0000-0000DEB50000}"/>
    <cellStyle name="Migliaia 52 2 6" xfId="19541" xr:uid="{00000000-0005-0000-0000-0000DFB50000}"/>
    <cellStyle name="Migliaia 52 2 7" xfId="34536" xr:uid="{00000000-0005-0000-0000-0000E0B50000}"/>
    <cellStyle name="Migliaia 52 2 8" xfId="49476" xr:uid="{00000000-0005-0000-0000-0000E1B50000}"/>
    <cellStyle name="Migliaia 52 2 9" xfId="49881" xr:uid="{00000000-0005-0000-0000-0000E2B50000}"/>
    <cellStyle name="Migliaia 52 3" xfId="650" xr:uid="{00000000-0005-0000-0000-0000E3B50000}"/>
    <cellStyle name="Migliaia 52 3 10" xfId="50288" xr:uid="{00000000-0005-0000-0000-0000E4B50000}"/>
    <cellStyle name="Migliaia 52 3 11" xfId="50696" xr:uid="{00000000-0005-0000-0000-0000E5B50000}"/>
    <cellStyle name="Migliaia 52 3 12" xfId="51138" xr:uid="{00000000-0005-0000-0000-0000E6B50000}"/>
    <cellStyle name="Migliaia 52 3 13" xfId="1820" xr:uid="{00000000-0005-0000-0000-0000E7B50000}"/>
    <cellStyle name="Migliaia 52 3 2" xfId="651" xr:uid="{00000000-0005-0000-0000-0000E8B50000}"/>
    <cellStyle name="Migliaia 52 3 2 10" xfId="50697" xr:uid="{00000000-0005-0000-0000-0000E9B50000}"/>
    <cellStyle name="Migliaia 52 3 2 11" xfId="51139" xr:uid="{00000000-0005-0000-0000-0000EAB50000}"/>
    <cellStyle name="Migliaia 52 3 2 12" xfId="1821" xr:uid="{00000000-0005-0000-0000-0000EBB50000}"/>
    <cellStyle name="Migliaia 52 3 2 2" xfId="9891" xr:uid="{00000000-0005-0000-0000-0000ECB50000}"/>
    <cellStyle name="Migliaia 52 3 2 3" xfId="10236" xr:uid="{00000000-0005-0000-0000-0000EDB50000}"/>
    <cellStyle name="Migliaia 52 3 2 3 2" xfId="26562" xr:uid="{00000000-0005-0000-0000-0000EEB50000}"/>
    <cellStyle name="Migliaia 52 3 2 3 3" xfId="41540" xr:uid="{00000000-0005-0000-0000-0000EFB50000}"/>
    <cellStyle name="Migliaia 52 3 2 4" xfId="17629" xr:uid="{00000000-0005-0000-0000-0000F0B50000}"/>
    <cellStyle name="Migliaia 52 3 2 4 2" xfId="33745" xr:uid="{00000000-0005-0000-0000-0000F1B50000}"/>
    <cellStyle name="Migliaia 52 3 2 4 3" xfId="48706" xr:uid="{00000000-0005-0000-0000-0000F2B50000}"/>
    <cellStyle name="Migliaia 52 3 2 5" xfId="19543" xr:uid="{00000000-0005-0000-0000-0000F3B50000}"/>
    <cellStyle name="Migliaia 52 3 2 6" xfId="34538" xr:uid="{00000000-0005-0000-0000-0000F4B50000}"/>
    <cellStyle name="Migliaia 52 3 2 7" xfId="49478" xr:uid="{00000000-0005-0000-0000-0000F5B50000}"/>
    <cellStyle name="Migliaia 52 3 2 8" xfId="49883" xr:uid="{00000000-0005-0000-0000-0000F6B50000}"/>
    <cellStyle name="Migliaia 52 3 2 9" xfId="50289" xr:uid="{00000000-0005-0000-0000-0000F7B50000}"/>
    <cellStyle name="Migliaia 52 3 3" xfId="9890" xr:uid="{00000000-0005-0000-0000-0000F8B50000}"/>
    <cellStyle name="Migliaia 52 3 3 2" xfId="18688" xr:uid="{00000000-0005-0000-0000-0000F9B50000}"/>
    <cellStyle name="Migliaia 52 3 3 2 2" xfId="34155" xr:uid="{00000000-0005-0000-0000-0000FAB50000}"/>
    <cellStyle name="Migliaia 52 3 3 2 3" xfId="49116" xr:uid="{00000000-0005-0000-0000-0000FBB50000}"/>
    <cellStyle name="Migliaia 52 3 3 3" xfId="17630" xr:uid="{00000000-0005-0000-0000-0000FCB50000}"/>
    <cellStyle name="Migliaia 52 3 3 3 2" xfId="33746" xr:uid="{00000000-0005-0000-0000-0000FDB50000}"/>
    <cellStyle name="Migliaia 52 3 3 3 3" xfId="48707" xr:uid="{00000000-0005-0000-0000-0000FEB50000}"/>
    <cellStyle name="Migliaia 52 3 4" xfId="10235" xr:uid="{00000000-0005-0000-0000-0000FFB50000}"/>
    <cellStyle name="Migliaia 52 3 4 2" xfId="18687" xr:uid="{00000000-0005-0000-0000-000000B60000}"/>
    <cellStyle name="Migliaia 52 3 4 2 2" xfId="34154" xr:uid="{00000000-0005-0000-0000-000001B60000}"/>
    <cellStyle name="Migliaia 52 3 4 2 3" xfId="49115" xr:uid="{00000000-0005-0000-0000-000002B60000}"/>
    <cellStyle name="Migliaia 52 3 4 3" xfId="26561" xr:uid="{00000000-0005-0000-0000-000003B60000}"/>
    <cellStyle name="Migliaia 52 3 4 4" xfId="41539" xr:uid="{00000000-0005-0000-0000-000004B60000}"/>
    <cellStyle name="Migliaia 52 3 5" xfId="17628" xr:uid="{00000000-0005-0000-0000-000005B60000}"/>
    <cellStyle name="Migliaia 52 3 5 2" xfId="33744" xr:uid="{00000000-0005-0000-0000-000006B60000}"/>
    <cellStyle name="Migliaia 52 3 5 3" xfId="48705" xr:uid="{00000000-0005-0000-0000-000007B60000}"/>
    <cellStyle name="Migliaia 52 3 6" xfId="19542" xr:uid="{00000000-0005-0000-0000-000008B60000}"/>
    <cellStyle name="Migliaia 52 3 7" xfId="34537" xr:uid="{00000000-0005-0000-0000-000009B60000}"/>
    <cellStyle name="Migliaia 52 3 8" xfId="49477" xr:uid="{00000000-0005-0000-0000-00000AB60000}"/>
    <cellStyle name="Migliaia 52 3 9" xfId="49882" xr:uid="{00000000-0005-0000-0000-00000BB60000}"/>
    <cellStyle name="Migliaia 52 4" xfId="652" xr:uid="{00000000-0005-0000-0000-00000CB60000}"/>
    <cellStyle name="Migliaia 52 4 2" xfId="17632" xr:uid="{00000000-0005-0000-0000-00000DB60000}"/>
    <cellStyle name="Migliaia 52 4 2 2" xfId="18690" xr:uid="{00000000-0005-0000-0000-00000EB60000}"/>
    <cellStyle name="Migliaia 52 4 2 2 2" xfId="34157" xr:uid="{00000000-0005-0000-0000-00000FB60000}"/>
    <cellStyle name="Migliaia 52 4 2 2 3" xfId="49118" xr:uid="{00000000-0005-0000-0000-000010B60000}"/>
    <cellStyle name="Migliaia 52 4 2 3" xfId="33748" xr:uid="{00000000-0005-0000-0000-000011B60000}"/>
    <cellStyle name="Migliaia 52 4 2 4" xfId="48709" xr:uid="{00000000-0005-0000-0000-000012B60000}"/>
    <cellStyle name="Migliaia 52 4 3" xfId="18689" xr:uid="{00000000-0005-0000-0000-000013B60000}"/>
    <cellStyle name="Migliaia 52 4 3 2" xfId="34156" xr:uid="{00000000-0005-0000-0000-000014B60000}"/>
    <cellStyle name="Migliaia 52 4 3 3" xfId="49117" xr:uid="{00000000-0005-0000-0000-000015B60000}"/>
    <cellStyle name="Migliaia 52 4 4" xfId="17631" xr:uid="{00000000-0005-0000-0000-000016B60000}"/>
    <cellStyle name="Migliaia 52 4 4 2" xfId="33747" xr:uid="{00000000-0005-0000-0000-000017B60000}"/>
    <cellStyle name="Migliaia 52 4 4 3" xfId="48708" xr:uid="{00000000-0005-0000-0000-000018B60000}"/>
    <cellStyle name="Migliaia 52 4 5" xfId="51426" xr:uid="{00000000-0005-0000-0000-000019B60000}"/>
    <cellStyle name="Migliaia 52 5" xfId="653" xr:uid="{00000000-0005-0000-0000-00001AB60000}"/>
    <cellStyle name="Migliaia 52 5 2" xfId="17633" xr:uid="{00000000-0005-0000-0000-00001BB60000}"/>
    <cellStyle name="Migliaia 52 5 2 2" xfId="33749" xr:uid="{00000000-0005-0000-0000-00001CB60000}"/>
    <cellStyle name="Migliaia 52 5 2 3" xfId="48710" xr:uid="{00000000-0005-0000-0000-00001DB60000}"/>
    <cellStyle name="Migliaia 52 5 3" xfId="51541" xr:uid="{00000000-0005-0000-0000-00001EB60000}"/>
    <cellStyle name="Migliaia 52 6" xfId="9888" xr:uid="{00000000-0005-0000-0000-00001FB60000}"/>
    <cellStyle name="Migliaia 52 6 2" xfId="51212" xr:uid="{00000000-0005-0000-0000-000020B60000}"/>
    <cellStyle name="Migliaia 52 7" xfId="10233" xr:uid="{00000000-0005-0000-0000-000021B60000}"/>
    <cellStyle name="Migliaia 52 7 2" xfId="26559" xr:uid="{00000000-0005-0000-0000-000022B60000}"/>
    <cellStyle name="Migliaia 52 7 3" xfId="41537" xr:uid="{00000000-0005-0000-0000-000023B60000}"/>
    <cellStyle name="Migliaia 52 8" xfId="17626" xr:uid="{00000000-0005-0000-0000-000024B60000}"/>
    <cellStyle name="Migliaia 52 8 2" xfId="33742" xr:uid="{00000000-0005-0000-0000-000025B60000}"/>
    <cellStyle name="Migliaia 52 8 3" xfId="48703" xr:uid="{00000000-0005-0000-0000-000026B60000}"/>
    <cellStyle name="Migliaia 52 9" xfId="19540" xr:uid="{00000000-0005-0000-0000-000027B60000}"/>
    <cellStyle name="Migliaia 53" xfId="654" xr:uid="{00000000-0005-0000-0000-000028B60000}"/>
    <cellStyle name="Migliaia 53 10" xfId="34539" xr:uid="{00000000-0005-0000-0000-000029B60000}"/>
    <cellStyle name="Migliaia 53 11" xfId="49479" xr:uid="{00000000-0005-0000-0000-00002AB60000}"/>
    <cellStyle name="Migliaia 53 12" xfId="49884" xr:uid="{00000000-0005-0000-0000-00002BB60000}"/>
    <cellStyle name="Migliaia 53 13" xfId="50290" xr:uid="{00000000-0005-0000-0000-00002CB60000}"/>
    <cellStyle name="Migliaia 53 14" xfId="50698" xr:uid="{00000000-0005-0000-0000-00002DB60000}"/>
    <cellStyle name="Migliaia 53 15" xfId="51140" xr:uid="{00000000-0005-0000-0000-00002EB60000}"/>
    <cellStyle name="Migliaia 53 16" xfId="1822" xr:uid="{00000000-0005-0000-0000-00002FB60000}"/>
    <cellStyle name="Migliaia 53 2" xfId="655" xr:uid="{00000000-0005-0000-0000-000030B60000}"/>
    <cellStyle name="Migliaia 53 2 10" xfId="50291" xr:uid="{00000000-0005-0000-0000-000031B60000}"/>
    <cellStyle name="Migliaia 53 2 11" xfId="50699" xr:uid="{00000000-0005-0000-0000-000032B60000}"/>
    <cellStyle name="Migliaia 53 2 12" xfId="51141" xr:uid="{00000000-0005-0000-0000-000033B60000}"/>
    <cellStyle name="Migliaia 53 2 13" xfId="1823" xr:uid="{00000000-0005-0000-0000-000034B60000}"/>
    <cellStyle name="Migliaia 53 2 2" xfId="2024" xr:uid="{00000000-0005-0000-0000-000035B60000}"/>
    <cellStyle name="Migliaia 53 2 2 10" xfId="51395" xr:uid="{00000000-0005-0000-0000-000036B60000}"/>
    <cellStyle name="Migliaia 53 2 2 2" xfId="10369" xr:uid="{00000000-0005-0000-0000-000037B60000}"/>
    <cellStyle name="Migliaia 53 2 2 2 2" xfId="26690" xr:uid="{00000000-0005-0000-0000-000038B60000}"/>
    <cellStyle name="Migliaia 53 2 2 2 3" xfId="41658" xr:uid="{00000000-0005-0000-0000-000039B60000}"/>
    <cellStyle name="Migliaia 53 2 2 3" xfId="18691" xr:uid="{00000000-0005-0000-0000-00003AB60000}"/>
    <cellStyle name="Migliaia 53 2 2 3 2" xfId="34158" xr:uid="{00000000-0005-0000-0000-00003BB60000}"/>
    <cellStyle name="Migliaia 53 2 2 3 3" xfId="49119" xr:uid="{00000000-0005-0000-0000-00003CB60000}"/>
    <cellStyle name="Migliaia 53 2 2 4" xfId="19669" xr:uid="{00000000-0005-0000-0000-00003DB60000}"/>
    <cellStyle name="Migliaia 53 2 2 5" xfId="34659" xr:uid="{00000000-0005-0000-0000-00003EB60000}"/>
    <cellStyle name="Migliaia 53 2 2 6" xfId="49611" xr:uid="{00000000-0005-0000-0000-00003FB60000}"/>
    <cellStyle name="Migliaia 53 2 2 7" xfId="50016" xr:uid="{00000000-0005-0000-0000-000040B60000}"/>
    <cellStyle name="Migliaia 53 2 2 8" xfId="50425" xr:uid="{00000000-0005-0000-0000-000041B60000}"/>
    <cellStyle name="Migliaia 53 2 2 9" xfId="50830" xr:uid="{00000000-0005-0000-0000-000042B60000}"/>
    <cellStyle name="Migliaia 53 2 3" xfId="9893" xr:uid="{00000000-0005-0000-0000-000043B60000}"/>
    <cellStyle name="Migliaia 53 2 4" xfId="10238" xr:uid="{00000000-0005-0000-0000-000044B60000}"/>
    <cellStyle name="Migliaia 53 2 4 2" xfId="26564" xr:uid="{00000000-0005-0000-0000-000045B60000}"/>
    <cellStyle name="Migliaia 53 2 4 3" xfId="41542" xr:uid="{00000000-0005-0000-0000-000046B60000}"/>
    <cellStyle name="Migliaia 53 2 5" xfId="17635" xr:uid="{00000000-0005-0000-0000-000047B60000}"/>
    <cellStyle name="Migliaia 53 2 5 2" xfId="33751" xr:uid="{00000000-0005-0000-0000-000048B60000}"/>
    <cellStyle name="Migliaia 53 2 5 3" xfId="48712" xr:uid="{00000000-0005-0000-0000-000049B60000}"/>
    <cellStyle name="Migliaia 53 2 6" xfId="19545" xr:uid="{00000000-0005-0000-0000-00004AB60000}"/>
    <cellStyle name="Migliaia 53 2 7" xfId="34540" xr:uid="{00000000-0005-0000-0000-00004BB60000}"/>
    <cellStyle name="Migliaia 53 2 8" xfId="49480" xr:uid="{00000000-0005-0000-0000-00004CB60000}"/>
    <cellStyle name="Migliaia 53 2 9" xfId="49885" xr:uid="{00000000-0005-0000-0000-00004DB60000}"/>
    <cellStyle name="Migliaia 53 3" xfId="656" xr:uid="{00000000-0005-0000-0000-00004EB60000}"/>
    <cellStyle name="Migliaia 53 3 10" xfId="50292" xr:uid="{00000000-0005-0000-0000-00004FB60000}"/>
    <cellStyle name="Migliaia 53 3 11" xfId="50700" xr:uid="{00000000-0005-0000-0000-000050B60000}"/>
    <cellStyle name="Migliaia 53 3 12" xfId="51142" xr:uid="{00000000-0005-0000-0000-000051B60000}"/>
    <cellStyle name="Migliaia 53 3 13" xfId="1824" xr:uid="{00000000-0005-0000-0000-000052B60000}"/>
    <cellStyle name="Migliaia 53 3 2" xfId="657" xr:uid="{00000000-0005-0000-0000-000053B60000}"/>
    <cellStyle name="Migliaia 53 3 2 10" xfId="50701" xr:uid="{00000000-0005-0000-0000-000054B60000}"/>
    <cellStyle name="Migliaia 53 3 2 11" xfId="51143" xr:uid="{00000000-0005-0000-0000-000055B60000}"/>
    <cellStyle name="Migliaia 53 3 2 12" xfId="1825" xr:uid="{00000000-0005-0000-0000-000056B60000}"/>
    <cellStyle name="Migliaia 53 3 2 2" xfId="9895" xr:uid="{00000000-0005-0000-0000-000057B60000}"/>
    <cellStyle name="Migliaia 53 3 2 3" xfId="10240" xr:uid="{00000000-0005-0000-0000-000058B60000}"/>
    <cellStyle name="Migliaia 53 3 2 3 2" xfId="26566" xr:uid="{00000000-0005-0000-0000-000059B60000}"/>
    <cellStyle name="Migliaia 53 3 2 3 3" xfId="41544" xr:uid="{00000000-0005-0000-0000-00005AB60000}"/>
    <cellStyle name="Migliaia 53 3 2 4" xfId="17637" xr:uid="{00000000-0005-0000-0000-00005BB60000}"/>
    <cellStyle name="Migliaia 53 3 2 4 2" xfId="33753" xr:uid="{00000000-0005-0000-0000-00005CB60000}"/>
    <cellStyle name="Migliaia 53 3 2 4 3" xfId="48714" xr:uid="{00000000-0005-0000-0000-00005DB60000}"/>
    <cellStyle name="Migliaia 53 3 2 5" xfId="19547" xr:uid="{00000000-0005-0000-0000-00005EB60000}"/>
    <cellStyle name="Migliaia 53 3 2 6" xfId="34542" xr:uid="{00000000-0005-0000-0000-00005FB60000}"/>
    <cellStyle name="Migliaia 53 3 2 7" xfId="49482" xr:uid="{00000000-0005-0000-0000-000060B60000}"/>
    <cellStyle name="Migliaia 53 3 2 8" xfId="49887" xr:uid="{00000000-0005-0000-0000-000061B60000}"/>
    <cellStyle name="Migliaia 53 3 2 9" xfId="50293" xr:uid="{00000000-0005-0000-0000-000062B60000}"/>
    <cellStyle name="Migliaia 53 3 3" xfId="9894" xr:uid="{00000000-0005-0000-0000-000063B60000}"/>
    <cellStyle name="Migliaia 53 3 3 2" xfId="18693" xr:uid="{00000000-0005-0000-0000-000064B60000}"/>
    <cellStyle name="Migliaia 53 3 3 2 2" xfId="34160" xr:uid="{00000000-0005-0000-0000-000065B60000}"/>
    <cellStyle name="Migliaia 53 3 3 2 3" xfId="49121" xr:uid="{00000000-0005-0000-0000-000066B60000}"/>
    <cellStyle name="Migliaia 53 3 3 3" xfId="17638" xr:uid="{00000000-0005-0000-0000-000067B60000}"/>
    <cellStyle name="Migliaia 53 3 3 3 2" xfId="33754" xr:uid="{00000000-0005-0000-0000-000068B60000}"/>
    <cellStyle name="Migliaia 53 3 3 3 3" xfId="48715" xr:uid="{00000000-0005-0000-0000-000069B60000}"/>
    <cellStyle name="Migliaia 53 3 4" xfId="10239" xr:uid="{00000000-0005-0000-0000-00006AB60000}"/>
    <cellStyle name="Migliaia 53 3 4 2" xfId="18692" xr:uid="{00000000-0005-0000-0000-00006BB60000}"/>
    <cellStyle name="Migliaia 53 3 4 2 2" xfId="34159" xr:uid="{00000000-0005-0000-0000-00006CB60000}"/>
    <cellStyle name="Migliaia 53 3 4 2 3" xfId="49120" xr:uid="{00000000-0005-0000-0000-00006DB60000}"/>
    <cellStyle name="Migliaia 53 3 4 3" xfId="26565" xr:uid="{00000000-0005-0000-0000-00006EB60000}"/>
    <cellStyle name="Migliaia 53 3 4 4" xfId="41543" xr:uid="{00000000-0005-0000-0000-00006FB60000}"/>
    <cellStyle name="Migliaia 53 3 5" xfId="17636" xr:uid="{00000000-0005-0000-0000-000070B60000}"/>
    <cellStyle name="Migliaia 53 3 5 2" xfId="33752" xr:uid="{00000000-0005-0000-0000-000071B60000}"/>
    <cellStyle name="Migliaia 53 3 5 3" xfId="48713" xr:uid="{00000000-0005-0000-0000-000072B60000}"/>
    <cellStyle name="Migliaia 53 3 6" xfId="19546" xr:uid="{00000000-0005-0000-0000-000073B60000}"/>
    <cellStyle name="Migliaia 53 3 7" xfId="34541" xr:uid="{00000000-0005-0000-0000-000074B60000}"/>
    <cellStyle name="Migliaia 53 3 8" xfId="49481" xr:uid="{00000000-0005-0000-0000-000075B60000}"/>
    <cellStyle name="Migliaia 53 3 9" xfId="49886" xr:uid="{00000000-0005-0000-0000-000076B60000}"/>
    <cellStyle name="Migliaia 53 4" xfId="658" xr:uid="{00000000-0005-0000-0000-000077B60000}"/>
    <cellStyle name="Migliaia 53 4 2" xfId="17640" xr:uid="{00000000-0005-0000-0000-000078B60000}"/>
    <cellStyle name="Migliaia 53 4 2 2" xfId="18695" xr:uid="{00000000-0005-0000-0000-000079B60000}"/>
    <cellStyle name="Migliaia 53 4 2 2 2" xfId="34162" xr:uid="{00000000-0005-0000-0000-00007AB60000}"/>
    <cellStyle name="Migliaia 53 4 2 2 3" xfId="49123" xr:uid="{00000000-0005-0000-0000-00007BB60000}"/>
    <cellStyle name="Migliaia 53 4 2 3" xfId="33756" xr:uid="{00000000-0005-0000-0000-00007CB60000}"/>
    <cellStyle name="Migliaia 53 4 2 4" xfId="48717" xr:uid="{00000000-0005-0000-0000-00007DB60000}"/>
    <cellStyle name="Migliaia 53 4 3" xfId="18694" xr:uid="{00000000-0005-0000-0000-00007EB60000}"/>
    <cellStyle name="Migliaia 53 4 3 2" xfId="34161" xr:uid="{00000000-0005-0000-0000-00007FB60000}"/>
    <cellStyle name="Migliaia 53 4 3 3" xfId="49122" xr:uid="{00000000-0005-0000-0000-000080B60000}"/>
    <cellStyle name="Migliaia 53 4 4" xfId="17639" xr:uid="{00000000-0005-0000-0000-000081B60000}"/>
    <cellStyle name="Migliaia 53 4 4 2" xfId="33755" xr:uid="{00000000-0005-0000-0000-000082B60000}"/>
    <cellStyle name="Migliaia 53 4 4 3" xfId="48716" xr:uid="{00000000-0005-0000-0000-000083B60000}"/>
    <cellStyle name="Migliaia 53 4 5" xfId="51542" xr:uid="{00000000-0005-0000-0000-000084B60000}"/>
    <cellStyle name="Migliaia 53 5" xfId="659" xr:uid="{00000000-0005-0000-0000-000085B60000}"/>
    <cellStyle name="Migliaia 53 5 2" xfId="17641" xr:uid="{00000000-0005-0000-0000-000086B60000}"/>
    <cellStyle name="Migliaia 53 5 2 2" xfId="33757" xr:uid="{00000000-0005-0000-0000-000087B60000}"/>
    <cellStyle name="Migliaia 53 5 2 3" xfId="48718" xr:uid="{00000000-0005-0000-0000-000088B60000}"/>
    <cellStyle name="Migliaia 53 5 3" xfId="51468" xr:uid="{00000000-0005-0000-0000-000089B60000}"/>
    <cellStyle name="Migliaia 53 6" xfId="9892" xr:uid="{00000000-0005-0000-0000-00008AB60000}"/>
    <cellStyle name="Migliaia 53 6 2" xfId="51211" xr:uid="{00000000-0005-0000-0000-00008BB60000}"/>
    <cellStyle name="Migliaia 53 7" xfId="10237" xr:uid="{00000000-0005-0000-0000-00008CB60000}"/>
    <cellStyle name="Migliaia 53 7 2" xfId="26563" xr:uid="{00000000-0005-0000-0000-00008DB60000}"/>
    <cellStyle name="Migliaia 53 7 3" xfId="41541" xr:uid="{00000000-0005-0000-0000-00008EB60000}"/>
    <cellStyle name="Migliaia 53 8" xfId="17634" xr:uid="{00000000-0005-0000-0000-00008FB60000}"/>
    <cellStyle name="Migliaia 53 8 2" xfId="33750" xr:uid="{00000000-0005-0000-0000-000090B60000}"/>
    <cellStyle name="Migliaia 53 8 3" xfId="48711" xr:uid="{00000000-0005-0000-0000-000091B60000}"/>
    <cellStyle name="Migliaia 53 9" xfId="19544" xr:uid="{00000000-0005-0000-0000-000092B60000}"/>
    <cellStyle name="Migliaia 54" xfId="660" xr:uid="{00000000-0005-0000-0000-000093B60000}"/>
    <cellStyle name="Migliaia 54 10" xfId="34543" xr:uid="{00000000-0005-0000-0000-000094B60000}"/>
    <cellStyle name="Migliaia 54 11" xfId="49483" xr:uid="{00000000-0005-0000-0000-000095B60000}"/>
    <cellStyle name="Migliaia 54 12" xfId="49888" xr:uid="{00000000-0005-0000-0000-000096B60000}"/>
    <cellStyle name="Migliaia 54 13" xfId="50294" xr:uid="{00000000-0005-0000-0000-000097B60000}"/>
    <cellStyle name="Migliaia 54 14" xfId="50702" xr:uid="{00000000-0005-0000-0000-000098B60000}"/>
    <cellStyle name="Migliaia 54 15" xfId="51144" xr:uid="{00000000-0005-0000-0000-000099B60000}"/>
    <cellStyle name="Migliaia 54 16" xfId="1826" xr:uid="{00000000-0005-0000-0000-00009AB60000}"/>
    <cellStyle name="Migliaia 54 2" xfId="661" xr:uid="{00000000-0005-0000-0000-00009BB60000}"/>
    <cellStyle name="Migliaia 54 2 10" xfId="50295" xr:uid="{00000000-0005-0000-0000-00009CB60000}"/>
    <cellStyle name="Migliaia 54 2 11" xfId="50703" xr:uid="{00000000-0005-0000-0000-00009DB60000}"/>
    <cellStyle name="Migliaia 54 2 12" xfId="51145" xr:uid="{00000000-0005-0000-0000-00009EB60000}"/>
    <cellStyle name="Migliaia 54 2 13" xfId="1827" xr:uid="{00000000-0005-0000-0000-00009FB60000}"/>
    <cellStyle name="Migliaia 54 2 2" xfId="2025" xr:uid="{00000000-0005-0000-0000-0000A0B60000}"/>
    <cellStyle name="Migliaia 54 2 2 10" xfId="51396" xr:uid="{00000000-0005-0000-0000-0000A1B60000}"/>
    <cellStyle name="Migliaia 54 2 2 2" xfId="10370" xr:uid="{00000000-0005-0000-0000-0000A2B60000}"/>
    <cellStyle name="Migliaia 54 2 2 2 2" xfId="26691" xr:uid="{00000000-0005-0000-0000-0000A3B60000}"/>
    <cellStyle name="Migliaia 54 2 2 2 3" xfId="41659" xr:uid="{00000000-0005-0000-0000-0000A4B60000}"/>
    <cellStyle name="Migliaia 54 2 2 3" xfId="18696" xr:uid="{00000000-0005-0000-0000-0000A5B60000}"/>
    <cellStyle name="Migliaia 54 2 2 3 2" xfId="34163" xr:uid="{00000000-0005-0000-0000-0000A6B60000}"/>
    <cellStyle name="Migliaia 54 2 2 3 3" xfId="49124" xr:uid="{00000000-0005-0000-0000-0000A7B60000}"/>
    <cellStyle name="Migliaia 54 2 2 4" xfId="19670" xr:uid="{00000000-0005-0000-0000-0000A8B60000}"/>
    <cellStyle name="Migliaia 54 2 2 5" xfId="34660" xr:uid="{00000000-0005-0000-0000-0000A9B60000}"/>
    <cellStyle name="Migliaia 54 2 2 6" xfId="49612" xr:uid="{00000000-0005-0000-0000-0000AAB60000}"/>
    <cellStyle name="Migliaia 54 2 2 7" xfId="50017" xr:uid="{00000000-0005-0000-0000-0000ABB60000}"/>
    <cellStyle name="Migliaia 54 2 2 8" xfId="50426" xr:uid="{00000000-0005-0000-0000-0000ACB60000}"/>
    <cellStyle name="Migliaia 54 2 2 9" xfId="50831" xr:uid="{00000000-0005-0000-0000-0000ADB60000}"/>
    <cellStyle name="Migliaia 54 2 3" xfId="9897" xr:uid="{00000000-0005-0000-0000-0000AEB60000}"/>
    <cellStyle name="Migliaia 54 2 4" xfId="10242" xr:uid="{00000000-0005-0000-0000-0000AFB60000}"/>
    <cellStyle name="Migliaia 54 2 4 2" xfId="26568" xr:uid="{00000000-0005-0000-0000-0000B0B60000}"/>
    <cellStyle name="Migliaia 54 2 4 3" xfId="41546" xr:uid="{00000000-0005-0000-0000-0000B1B60000}"/>
    <cellStyle name="Migliaia 54 2 5" xfId="17643" xr:uid="{00000000-0005-0000-0000-0000B2B60000}"/>
    <cellStyle name="Migliaia 54 2 5 2" xfId="33759" xr:uid="{00000000-0005-0000-0000-0000B3B60000}"/>
    <cellStyle name="Migliaia 54 2 5 3" xfId="48720" xr:uid="{00000000-0005-0000-0000-0000B4B60000}"/>
    <cellStyle name="Migliaia 54 2 6" xfId="19549" xr:uid="{00000000-0005-0000-0000-0000B5B60000}"/>
    <cellStyle name="Migliaia 54 2 7" xfId="34544" xr:uid="{00000000-0005-0000-0000-0000B6B60000}"/>
    <cellStyle name="Migliaia 54 2 8" xfId="49484" xr:uid="{00000000-0005-0000-0000-0000B7B60000}"/>
    <cellStyle name="Migliaia 54 2 9" xfId="49889" xr:uid="{00000000-0005-0000-0000-0000B8B60000}"/>
    <cellStyle name="Migliaia 54 3" xfId="662" xr:uid="{00000000-0005-0000-0000-0000B9B60000}"/>
    <cellStyle name="Migliaia 54 3 10" xfId="50296" xr:uid="{00000000-0005-0000-0000-0000BAB60000}"/>
    <cellStyle name="Migliaia 54 3 11" xfId="50704" xr:uid="{00000000-0005-0000-0000-0000BBB60000}"/>
    <cellStyle name="Migliaia 54 3 12" xfId="51146" xr:uid="{00000000-0005-0000-0000-0000BCB60000}"/>
    <cellStyle name="Migliaia 54 3 13" xfId="1828" xr:uid="{00000000-0005-0000-0000-0000BDB60000}"/>
    <cellStyle name="Migliaia 54 3 2" xfId="663" xr:uid="{00000000-0005-0000-0000-0000BEB60000}"/>
    <cellStyle name="Migliaia 54 3 2 10" xfId="50705" xr:uid="{00000000-0005-0000-0000-0000BFB60000}"/>
    <cellStyle name="Migliaia 54 3 2 11" xfId="51147" xr:uid="{00000000-0005-0000-0000-0000C0B60000}"/>
    <cellStyle name="Migliaia 54 3 2 12" xfId="1829" xr:uid="{00000000-0005-0000-0000-0000C1B60000}"/>
    <cellStyle name="Migliaia 54 3 2 2" xfId="9899" xr:uid="{00000000-0005-0000-0000-0000C2B60000}"/>
    <cellStyle name="Migliaia 54 3 2 3" xfId="10244" xr:uid="{00000000-0005-0000-0000-0000C3B60000}"/>
    <cellStyle name="Migliaia 54 3 2 3 2" xfId="26570" xr:uid="{00000000-0005-0000-0000-0000C4B60000}"/>
    <cellStyle name="Migliaia 54 3 2 3 3" xfId="41548" xr:uid="{00000000-0005-0000-0000-0000C5B60000}"/>
    <cellStyle name="Migliaia 54 3 2 4" xfId="17645" xr:uid="{00000000-0005-0000-0000-0000C6B60000}"/>
    <cellStyle name="Migliaia 54 3 2 4 2" xfId="33761" xr:uid="{00000000-0005-0000-0000-0000C7B60000}"/>
    <cellStyle name="Migliaia 54 3 2 4 3" xfId="48722" xr:uid="{00000000-0005-0000-0000-0000C8B60000}"/>
    <cellStyle name="Migliaia 54 3 2 5" xfId="19551" xr:uid="{00000000-0005-0000-0000-0000C9B60000}"/>
    <cellStyle name="Migliaia 54 3 2 6" xfId="34546" xr:uid="{00000000-0005-0000-0000-0000CAB60000}"/>
    <cellStyle name="Migliaia 54 3 2 7" xfId="49486" xr:uid="{00000000-0005-0000-0000-0000CBB60000}"/>
    <cellStyle name="Migliaia 54 3 2 8" xfId="49891" xr:uid="{00000000-0005-0000-0000-0000CCB60000}"/>
    <cellStyle name="Migliaia 54 3 2 9" xfId="50297" xr:uid="{00000000-0005-0000-0000-0000CDB60000}"/>
    <cellStyle name="Migliaia 54 3 3" xfId="9898" xr:uid="{00000000-0005-0000-0000-0000CEB60000}"/>
    <cellStyle name="Migliaia 54 3 3 2" xfId="18698" xr:uid="{00000000-0005-0000-0000-0000CFB60000}"/>
    <cellStyle name="Migliaia 54 3 3 2 2" xfId="34165" xr:uid="{00000000-0005-0000-0000-0000D0B60000}"/>
    <cellStyle name="Migliaia 54 3 3 2 3" xfId="49126" xr:uid="{00000000-0005-0000-0000-0000D1B60000}"/>
    <cellStyle name="Migliaia 54 3 3 3" xfId="17646" xr:uid="{00000000-0005-0000-0000-0000D2B60000}"/>
    <cellStyle name="Migliaia 54 3 3 3 2" xfId="33762" xr:uid="{00000000-0005-0000-0000-0000D3B60000}"/>
    <cellStyle name="Migliaia 54 3 3 3 3" xfId="48723" xr:uid="{00000000-0005-0000-0000-0000D4B60000}"/>
    <cellStyle name="Migliaia 54 3 4" xfId="10243" xr:uid="{00000000-0005-0000-0000-0000D5B60000}"/>
    <cellStyle name="Migliaia 54 3 4 2" xfId="18697" xr:uid="{00000000-0005-0000-0000-0000D6B60000}"/>
    <cellStyle name="Migliaia 54 3 4 2 2" xfId="34164" xr:uid="{00000000-0005-0000-0000-0000D7B60000}"/>
    <cellStyle name="Migliaia 54 3 4 2 3" xfId="49125" xr:uid="{00000000-0005-0000-0000-0000D8B60000}"/>
    <cellStyle name="Migliaia 54 3 4 3" xfId="26569" xr:uid="{00000000-0005-0000-0000-0000D9B60000}"/>
    <cellStyle name="Migliaia 54 3 4 4" xfId="41547" xr:uid="{00000000-0005-0000-0000-0000DAB60000}"/>
    <cellStyle name="Migliaia 54 3 5" xfId="17644" xr:uid="{00000000-0005-0000-0000-0000DBB60000}"/>
    <cellStyle name="Migliaia 54 3 5 2" xfId="33760" xr:uid="{00000000-0005-0000-0000-0000DCB60000}"/>
    <cellStyle name="Migliaia 54 3 5 3" xfId="48721" xr:uid="{00000000-0005-0000-0000-0000DDB60000}"/>
    <cellStyle name="Migliaia 54 3 6" xfId="19550" xr:uid="{00000000-0005-0000-0000-0000DEB60000}"/>
    <cellStyle name="Migliaia 54 3 7" xfId="34545" xr:uid="{00000000-0005-0000-0000-0000DFB60000}"/>
    <cellStyle name="Migliaia 54 3 8" xfId="49485" xr:uid="{00000000-0005-0000-0000-0000E0B60000}"/>
    <cellStyle name="Migliaia 54 3 9" xfId="49890" xr:uid="{00000000-0005-0000-0000-0000E1B60000}"/>
    <cellStyle name="Migliaia 54 4" xfId="664" xr:uid="{00000000-0005-0000-0000-0000E2B60000}"/>
    <cellStyle name="Migliaia 54 4 2" xfId="17648" xr:uid="{00000000-0005-0000-0000-0000E3B60000}"/>
    <cellStyle name="Migliaia 54 4 2 2" xfId="18700" xr:uid="{00000000-0005-0000-0000-0000E4B60000}"/>
    <cellStyle name="Migliaia 54 4 2 2 2" xfId="34167" xr:uid="{00000000-0005-0000-0000-0000E5B60000}"/>
    <cellStyle name="Migliaia 54 4 2 2 3" xfId="49128" xr:uid="{00000000-0005-0000-0000-0000E6B60000}"/>
    <cellStyle name="Migliaia 54 4 2 3" xfId="33764" xr:uid="{00000000-0005-0000-0000-0000E7B60000}"/>
    <cellStyle name="Migliaia 54 4 2 4" xfId="48725" xr:uid="{00000000-0005-0000-0000-0000E8B60000}"/>
    <cellStyle name="Migliaia 54 4 3" xfId="18699" xr:uid="{00000000-0005-0000-0000-0000E9B60000}"/>
    <cellStyle name="Migliaia 54 4 3 2" xfId="34166" xr:uid="{00000000-0005-0000-0000-0000EAB60000}"/>
    <cellStyle name="Migliaia 54 4 3 3" xfId="49127" xr:uid="{00000000-0005-0000-0000-0000EBB60000}"/>
    <cellStyle name="Migliaia 54 4 4" xfId="17647" xr:uid="{00000000-0005-0000-0000-0000ECB60000}"/>
    <cellStyle name="Migliaia 54 4 4 2" xfId="33763" xr:uid="{00000000-0005-0000-0000-0000EDB60000}"/>
    <cellStyle name="Migliaia 54 4 4 3" xfId="48724" xr:uid="{00000000-0005-0000-0000-0000EEB60000}"/>
    <cellStyle name="Migliaia 54 4 5" xfId="51543" xr:uid="{00000000-0005-0000-0000-0000EFB60000}"/>
    <cellStyle name="Migliaia 54 5" xfId="665" xr:uid="{00000000-0005-0000-0000-0000F0B60000}"/>
    <cellStyle name="Migliaia 54 5 2" xfId="17649" xr:uid="{00000000-0005-0000-0000-0000F1B60000}"/>
    <cellStyle name="Migliaia 54 5 2 2" xfId="33765" xr:uid="{00000000-0005-0000-0000-0000F2B60000}"/>
    <cellStyle name="Migliaia 54 5 2 3" xfId="48726" xr:uid="{00000000-0005-0000-0000-0000F3B60000}"/>
    <cellStyle name="Migliaia 54 5 3" xfId="51210" xr:uid="{00000000-0005-0000-0000-0000F4B60000}"/>
    <cellStyle name="Migliaia 54 6" xfId="9896" xr:uid="{00000000-0005-0000-0000-0000F5B60000}"/>
    <cellStyle name="Migliaia 54 6 2" xfId="51425" xr:uid="{00000000-0005-0000-0000-0000F6B60000}"/>
    <cellStyle name="Migliaia 54 7" xfId="10241" xr:uid="{00000000-0005-0000-0000-0000F7B60000}"/>
    <cellStyle name="Migliaia 54 7 2" xfId="26567" xr:uid="{00000000-0005-0000-0000-0000F8B60000}"/>
    <cellStyle name="Migliaia 54 7 3" xfId="41545" xr:uid="{00000000-0005-0000-0000-0000F9B60000}"/>
    <cellStyle name="Migliaia 54 8" xfId="17642" xr:uid="{00000000-0005-0000-0000-0000FAB60000}"/>
    <cellStyle name="Migliaia 54 8 2" xfId="33758" xr:uid="{00000000-0005-0000-0000-0000FBB60000}"/>
    <cellStyle name="Migliaia 54 8 3" xfId="48719" xr:uid="{00000000-0005-0000-0000-0000FCB60000}"/>
    <cellStyle name="Migliaia 54 9" xfId="19548" xr:uid="{00000000-0005-0000-0000-0000FDB60000}"/>
    <cellStyle name="Migliaia 55" xfId="666" xr:uid="{00000000-0005-0000-0000-0000FEB60000}"/>
    <cellStyle name="Migliaia 55 10" xfId="34547" xr:uid="{00000000-0005-0000-0000-0000FFB60000}"/>
    <cellStyle name="Migliaia 55 11" xfId="49487" xr:uid="{00000000-0005-0000-0000-000000B70000}"/>
    <cellStyle name="Migliaia 55 12" xfId="49892" xr:uid="{00000000-0005-0000-0000-000001B70000}"/>
    <cellStyle name="Migliaia 55 13" xfId="50298" xr:uid="{00000000-0005-0000-0000-000002B70000}"/>
    <cellStyle name="Migliaia 55 14" xfId="50706" xr:uid="{00000000-0005-0000-0000-000003B70000}"/>
    <cellStyle name="Migliaia 55 15" xfId="51148" xr:uid="{00000000-0005-0000-0000-000004B70000}"/>
    <cellStyle name="Migliaia 55 16" xfId="1830" xr:uid="{00000000-0005-0000-0000-000005B70000}"/>
    <cellStyle name="Migliaia 55 2" xfId="667" xr:uid="{00000000-0005-0000-0000-000006B70000}"/>
    <cellStyle name="Migliaia 55 2 10" xfId="50299" xr:uid="{00000000-0005-0000-0000-000007B70000}"/>
    <cellStyle name="Migliaia 55 2 11" xfId="50707" xr:uid="{00000000-0005-0000-0000-000008B70000}"/>
    <cellStyle name="Migliaia 55 2 12" xfId="51149" xr:uid="{00000000-0005-0000-0000-000009B70000}"/>
    <cellStyle name="Migliaia 55 2 13" xfId="1831" xr:uid="{00000000-0005-0000-0000-00000AB70000}"/>
    <cellStyle name="Migliaia 55 2 2" xfId="2026" xr:uid="{00000000-0005-0000-0000-00000BB70000}"/>
    <cellStyle name="Migliaia 55 2 2 10" xfId="51397" xr:uid="{00000000-0005-0000-0000-00000CB70000}"/>
    <cellStyle name="Migliaia 55 2 2 2" xfId="10371" xr:uid="{00000000-0005-0000-0000-00000DB70000}"/>
    <cellStyle name="Migliaia 55 2 2 2 2" xfId="26692" xr:uid="{00000000-0005-0000-0000-00000EB70000}"/>
    <cellStyle name="Migliaia 55 2 2 2 3" xfId="41660" xr:uid="{00000000-0005-0000-0000-00000FB70000}"/>
    <cellStyle name="Migliaia 55 2 2 3" xfId="18701" xr:uid="{00000000-0005-0000-0000-000010B70000}"/>
    <cellStyle name="Migliaia 55 2 2 3 2" xfId="34168" xr:uid="{00000000-0005-0000-0000-000011B70000}"/>
    <cellStyle name="Migliaia 55 2 2 3 3" xfId="49129" xr:uid="{00000000-0005-0000-0000-000012B70000}"/>
    <cellStyle name="Migliaia 55 2 2 4" xfId="19671" xr:uid="{00000000-0005-0000-0000-000013B70000}"/>
    <cellStyle name="Migliaia 55 2 2 5" xfId="34661" xr:uid="{00000000-0005-0000-0000-000014B70000}"/>
    <cellStyle name="Migliaia 55 2 2 6" xfId="49613" xr:uid="{00000000-0005-0000-0000-000015B70000}"/>
    <cellStyle name="Migliaia 55 2 2 7" xfId="50018" xr:uid="{00000000-0005-0000-0000-000016B70000}"/>
    <cellStyle name="Migliaia 55 2 2 8" xfId="50427" xr:uid="{00000000-0005-0000-0000-000017B70000}"/>
    <cellStyle name="Migliaia 55 2 2 9" xfId="50832" xr:uid="{00000000-0005-0000-0000-000018B70000}"/>
    <cellStyle name="Migliaia 55 2 3" xfId="9901" xr:uid="{00000000-0005-0000-0000-000019B70000}"/>
    <cellStyle name="Migliaia 55 2 4" xfId="10246" xr:uid="{00000000-0005-0000-0000-00001AB70000}"/>
    <cellStyle name="Migliaia 55 2 4 2" xfId="26572" xr:uid="{00000000-0005-0000-0000-00001BB70000}"/>
    <cellStyle name="Migliaia 55 2 4 3" xfId="41550" xr:uid="{00000000-0005-0000-0000-00001CB70000}"/>
    <cellStyle name="Migliaia 55 2 5" xfId="17651" xr:uid="{00000000-0005-0000-0000-00001DB70000}"/>
    <cellStyle name="Migliaia 55 2 5 2" xfId="33767" xr:uid="{00000000-0005-0000-0000-00001EB70000}"/>
    <cellStyle name="Migliaia 55 2 5 3" xfId="48728" xr:uid="{00000000-0005-0000-0000-00001FB70000}"/>
    <cellStyle name="Migliaia 55 2 6" xfId="19553" xr:uid="{00000000-0005-0000-0000-000020B70000}"/>
    <cellStyle name="Migliaia 55 2 7" xfId="34548" xr:uid="{00000000-0005-0000-0000-000021B70000}"/>
    <cellStyle name="Migliaia 55 2 8" xfId="49488" xr:uid="{00000000-0005-0000-0000-000022B70000}"/>
    <cellStyle name="Migliaia 55 2 9" xfId="49893" xr:uid="{00000000-0005-0000-0000-000023B70000}"/>
    <cellStyle name="Migliaia 55 3" xfId="668" xr:uid="{00000000-0005-0000-0000-000024B70000}"/>
    <cellStyle name="Migliaia 55 3 10" xfId="50300" xr:uid="{00000000-0005-0000-0000-000025B70000}"/>
    <cellStyle name="Migliaia 55 3 11" xfId="50708" xr:uid="{00000000-0005-0000-0000-000026B70000}"/>
    <cellStyle name="Migliaia 55 3 12" xfId="51150" xr:uid="{00000000-0005-0000-0000-000027B70000}"/>
    <cellStyle name="Migliaia 55 3 13" xfId="1832" xr:uid="{00000000-0005-0000-0000-000028B70000}"/>
    <cellStyle name="Migliaia 55 3 2" xfId="669" xr:uid="{00000000-0005-0000-0000-000029B70000}"/>
    <cellStyle name="Migliaia 55 3 2 10" xfId="50709" xr:uid="{00000000-0005-0000-0000-00002AB70000}"/>
    <cellStyle name="Migliaia 55 3 2 11" xfId="51151" xr:uid="{00000000-0005-0000-0000-00002BB70000}"/>
    <cellStyle name="Migliaia 55 3 2 12" xfId="1833" xr:uid="{00000000-0005-0000-0000-00002CB70000}"/>
    <cellStyle name="Migliaia 55 3 2 2" xfId="9903" xr:uid="{00000000-0005-0000-0000-00002DB70000}"/>
    <cellStyle name="Migliaia 55 3 2 3" xfId="10248" xr:uid="{00000000-0005-0000-0000-00002EB70000}"/>
    <cellStyle name="Migliaia 55 3 2 3 2" xfId="26574" xr:uid="{00000000-0005-0000-0000-00002FB70000}"/>
    <cellStyle name="Migliaia 55 3 2 3 3" xfId="41552" xr:uid="{00000000-0005-0000-0000-000030B70000}"/>
    <cellStyle name="Migliaia 55 3 2 4" xfId="17653" xr:uid="{00000000-0005-0000-0000-000031B70000}"/>
    <cellStyle name="Migliaia 55 3 2 4 2" xfId="33769" xr:uid="{00000000-0005-0000-0000-000032B70000}"/>
    <cellStyle name="Migliaia 55 3 2 4 3" xfId="48730" xr:uid="{00000000-0005-0000-0000-000033B70000}"/>
    <cellStyle name="Migliaia 55 3 2 5" xfId="19555" xr:uid="{00000000-0005-0000-0000-000034B70000}"/>
    <cellStyle name="Migliaia 55 3 2 6" xfId="34550" xr:uid="{00000000-0005-0000-0000-000035B70000}"/>
    <cellStyle name="Migliaia 55 3 2 7" xfId="49490" xr:uid="{00000000-0005-0000-0000-000036B70000}"/>
    <cellStyle name="Migliaia 55 3 2 8" xfId="49895" xr:uid="{00000000-0005-0000-0000-000037B70000}"/>
    <cellStyle name="Migliaia 55 3 2 9" xfId="50301" xr:uid="{00000000-0005-0000-0000-000038B70000}"/>
    <cellStyle name="Migliaia 55 3 3" xfId="9902" xr:uid="{00000000-0005-0000-0000-000039B70000}"/>
    <cellStyle name="Migliaia 55 3 3 2" xfId="18703" xr:uid="{00000000-0005-0000-0000-00003AB70000}"/>
    <cellStyle name="Migliaia 55 3 3 2 2" xfId="34170" xr:uid="{00000000-0005-0000-0000-00003BB70000}"/>
    <cellStyle name="Migliaia 55 3 3 2 3" xfId="49131" xr:uid="{00000000-0005-0000-0000-00003CB70000}"/>
    <cellStyle name="Migliaia 55 3 3 3" xfId="17654" xr:uid="{00000000-0005-0000-0000-00003DB70000}"/>
    <cellStyle name="Migliaia 55 3 3 3 2" xfId="33770" xr:uid="{00000000-0005-0000-0000-00003EB70000}"/>
    <cellStyle name="Migliaia 55 3 3 3 3" xfId="48731" xr:uid="{00000000-0005-0000-0000-00003FB70000}"/>
    <cellStyle name="Migliaia 55 3 4" xfId="10247" xr:uid="{00000000-0005-0000-0000-000040B70000}"/>
    <cellStyle name="Migliaia 55 3 4 2" xfId="18702" xr:uid="{00000000-0005-0000-0000-000041B70000}"/>
    <cellStyle name="Migliaia 55 3 4 2 2" xfId="34169" xr:uid="{00000000-0005-0000-0000-000042B70000}"/>
    <cellStyle name="Migliaia 55 3 4 2 3" xfId="49130" xr:uid="{00000000-0005-0000-0000-000043B70000}"/>
    <cellStyle name="Migliaia 55 3 4 3" xfId="26573" xr:uid="{00000000-0005-0000-0000-000044B70000}"/>
    <cellStyle name="Migliaia 55 3 4 4" xfId="41551" xr:uid="{00000000-0005-0000-0000-000045B70000}"/>
    <cellStyle name="Migliaia 55 3 5" xfId="17652" xr:uid="{00000000-0005-0000-0000-000046B70000}"/>
    <cellStyle name="Migliaia 55 3 5 2" xfId="33768" xr:uid="{00000000-0005-0000-0000-000047B70000}"/>
    <cellStyle name="Migliaia 55 3 5 3" xfId="48729" xr:uid="{00000000-0005-0000-0000-000048B70000}"/>
    <cellStyle name="Migliaia 55 3 6" xfId="19554" xr:uid="{00000000-0005-0000-0000-000049B70000}"/>
    <cellStyle name="Migliaia 55 3 7" xfId="34549" xr:uid="{00000000-0005-0000-0000-00004AB70000}"/>
    <cellStyle name="Migliaia 55 3 8" xfId="49489" xr:uid="{00000000-0005-0000-0000-00004BB70000}"/>
    <cellStyle name="Migliaia 55 3 9" xfId="49894" xr:uid="{00000000-0005-0000-0000-00004CB70000}"/>
    <cellStyle name="Migliaia 55 4" xfId="670" xr:uid="{00000000-0005-0000-0000-00004DB70000}"/>
    <cellStyle name="Migliaia 55 4 2" xfId="17656" xr:uid="{00000000-0005-0000-0000-00004EB70000}"/>
    <cellStyle name="Migliaia 55 4 2 2" xfId="18705" xr:uid="{00000000-0005-0000-0000-00004FB70000}"/>
    <cellStyle name="Migliaia 55 4 2 2 2" xfId="34172" xr:uid="{00000000-0005-0000-0000-000050B70000}"/>
    <cellStyle name="Migliaia 55 4 2 2 3" xfId="49133" xr:uid="{00000000-0005-0000-0000-000051B70000}"/>
    <cellStyle name="Migliaia 55 4 2 3" xfId="33772" xr:uid="{00000000-0005-0000-0000-000052B70000}"/>
    <cellStyle name="Migliaia 55 4 2 4" xfId="48733" xr:uid="{00000000-0005-0000-0000-000053B70000}"/>
    <cellStyle name="Migliaia 55 4 3" xfId="18704" xr:uid="{00000000-0005-0000-0000-000054B70000}"/>
    <cellStyle name="Migliaia 55 4 3 2" xfId="34171" xr:uid="{00000000-0005-0000-0000-000055B70000}"/>
    <cellStyle name="Migliaia 55 4 3 3" xfId="49132" xr:uid="{00000000-0005-0000-0000-000056B70000}"/>
    <cellStyle name="Migliaia 55 4 4" xfId="17655" xr:uid="{00000000-0005-0000-0000-000057B70000}"/>
    <cellStyle name="Migliaia 55 4 4 2" xfId="33771" xr:uid="{00000000-0005-0000-0000-000058B70000}"/>
    <cellStyle name="Migliaia 55 4 4 3" xfId="48732" xr:uid="{00000000-0005-0000-0000-000059B70000}"/>
    <cellStyle name="Migliaia 55 4 5" xfId="51209" xr:uid="{00000000-0005-0000-0000-00005AB70000}"/>
    <cellStyle name="Migliaia 55 5" xfId="671" xr:uid="{00000000-0005-0000-0000-00005BB70000}"/>
    <cellStyle name="Migliaia 55 5 2" xfId="17657" xr:uid="{00000000-0005-0000-0000-00005CB70000}"/>
    <cellStyle name="Migliaia 55 5 2 2" xfId="33773" xr:uid="{00000000-0005-0000-0000-00005DB70000}"/>
    <cellStyle name="Migliaia 55 5 2 3" xfId="48734" xr:uid="{00000000-0005-0000-0000-00005EB70000}"/>
    <cellStyle name="Migliaia 55 5 3" xfId="51424" xr:uid="{00000000-0005-0000-0000-00005FB70000}"/>
    <cellStyle name="Migliaia 55 6" xfId="9900" xr:uid="{00000000-0005-0000-0000-000060B70000}"/>
    <cellStyle name="Migliaia 55 6 2" xfId="51279" xr:uid="{00000000-0005-0000-0000-000061B70000}"/>
    <cellStyle name="Migliaia 55 7" xfId="10245" xr:uid="{00000000-0005-0000-0000-000062B70000}"/>
    <cellStyle name="Migliaia 55 7 2" xfId="26571" xr:uid="{00000000-0005-0000-0000-000063B70000}"/>
    <cellStyle name="Migliaia 55 7 3" xfId="41549" xr:uid="{00000000-0005-0000-0000-000064B70000}"/>
    <cellStyle name="Migliaia 55 8" xfId="17650" xr:uid="{00000000-0005-0000-0000-000065B70000}"/>
    <cellStyle name="Migliaia 55 8 2" xfId="33766" xr:uid="{00000000-0005-0000-0000-000066B70000}"/>
    <cellStyle name="Migliaia 55 8 3" xfId="48727" xr:uid="{00000000-0005-0000-0000-000067B70000}"/>
    <cellStyle name="Migliaia 55 9" xfId="19552" xr:uid="{00000000-0005-0000-0000-000068B70000}"/>
    <cellStyle name="Migliaia 56" xfId="672" xr:uid="{00000000-0005-0000-0000-000069B70000}"/>
    <cellStyle name="Migliaia 56 10" xfId="34551" xr:uid="{00000000-0005-0000-0000-00006AB70000}"/>
    <cellStyle name="Migliaia 56 11" xfId="49491" xr:uid="{00000000-0005-0000-0000-00006BB70000}"/>
    <cellStyle name="Migliaia 56 12" xfId="49896" xr:uid="{00000000-0005-0000-0000-00006CB70000}"/>
    <cellStyle name="Migliaia 56 13" xfId="50302" xr:uid="{00000000-0005-0000-0000-00006DB70000}"/>
    <cellStyle name="Migliaia 56 14" xfId="50710" xr:uid="{00000000-0005-0000-0000-00006EB70000}"/>
    <cellStyle name="Migliaia 56 15" xfId="51152" xr:uid="{00000000-0005-0000-0000-00006FB70000}"/>
    <cellStyle name="Migliaia 56 16" xfId="1834" xr:uid="{00000000-0005-0000-0000-000070B70000}"/>
    <cellStyle name="Migliaia 56 2" xfId="673" xr:uid="{00000000-0005-0000-0000-000071B70000}"/>
    <cellStyle name="Migliaia 56 2 10" xfId="50303" xr:uid="{00000000-0005-0000-0000-000072B70000}"/>
    <cellStyle name="Migliaia 56 2 11" xfId="50711" xr:uid="{00000000-0005-0000-0000-000073B70000}"/>
    <cellStyle name="Migliaia 56 2 12" xfId="51153" xr:uid="{00000000-0005-0000-0000-000074B70000}"/>
    <cellStyle name="Migliaia 56 2 13" xfId="1835" xr:uid="{00000000-0005-0000-0000-000075B70000}"/>
    <cellStyle name="Migliaia 56 2 2" xfId="2027" xr:uid="{00000000-0005-0000-0000-000076B70000}"/>
    <cellStyle name="Migliaia 56 2 2 10" xfId="51398" xr:uid="{00000000-0005-0000-0000-000077B70000}"/>
    <cellStyle name="Migliaia 56 2 2 2" xfId="10372" xr:uid="{00000000-0005-0000-0000-000078B70000}"/>
    <cellStyle name="Migliaia 56 2 2 2 2" xfId="26693" xr:uid="{00000000-0005-0000-0000-000079B70000}"/>
    <cellStyle name="Migliaia 56 2 2 2 3" xfId="41661" xr:uid="{00000000-0005-0000-0000-00007AB70000}"/>
    <cellStyle name="Migliaia 56 2 2 3" xfId="18706" xr:uid="{00000000-0005-0000-0000-00007BB70000}"/>
    <cellStyle name="Migliaia 56 2 2 3 2" xfId="34173" xr:uid="{00000000-0005-0000-0000-00007CB70000}"/>
    <cellStyle name="Migliaia 56 2 2 3 3" xfId="49134" xr:uid="{00000000-0005-0000-0000-00007DB70000}"/>
    <cellStyle name="Migliaia 56 2 2 4" xfId="19672" xr:uid="{00000000-0005-0000-0000-00007EB70000}"/>
    <cellStyle name="Migliaia 56 2 2 5" xfId="34662" xr:uid="{00000000-0005-0000-0000-00007FB70000}"/>
    <cellStyle name="Migliaia 56 2 2 6" xfId="49614" xr:uid="{00000000-0005-0000-0000-000080B70000}"/>
    <cellStyle name="Migliaia 56 2 2 7" xfId="50019" xr:uid="{00000000-0005-0000-0000-000081B70000}"/>
    <cellStyle name="Migliaia 56 2 2 8" xfId="50428" xr:uid="{00000000-0005-0000-0000-000082B70000}"/>
    <cellStyle name="Migliaia 56 2 2 9" xfId="50833" xr:uid="{00000000-0005-0000-0000-000083B70000}"/>
    <cellStyle name="Migliaia 56 2 3" xfId="9905" xr:uid="{00000000-0005-0000-0000-000084B70000}"/>
    <cellStyle name="Migliaia 56 2 4" xfId="10250" xr:uid="{00000000-0005-0000-0000-000085B70000}"/>
    <cellStyle name="Migliaia 56 2 4 2" xfId="26576" xr:uid="{00000000-0005-0000-0000-000086B70000}"/>
    <cellStyle name="Migliaia 56 2 4 3" xfId="41554" xr:uid="{00000000-0005-0000-0000-000087B70000}"/>
    <cellStyle name="Migliaia 56 2 5" xfId="17659" xr:uid="{00000000-0005-0000-0000-000088B70000}"/>
    <cellStyle name="Migliaia 56 2 5 2" xfId="33775" xr:uid="{00000000-0005-0000-0000-000089B70000}"/>
    <cellStyle name="Migliaia 56 2 5 3" xfId="48736" xr:uid="{00000000-0005-0000-0000-00008AB70000}"/>
    <cellStyle name="Migliaia 56 2 6" xfId="19557" xr:uid="{00000000-0005-0000-0000-00008BB70000}"/>
    <cellStyle name="Migliaia 56 2 7" xfId="34552" xr:uid="{00000000-0005-0000-0000-00008CB70000}"/>
    <cellStyle name="Migliaia 56 2 8" xfId="49492" xr:uid="{00000000-0005-0000-0000-00008DB70000}"/>
    <cellStyle name="Migliaia 56 2 9" xfId="49897" xr:uid="{00000000-0005-0000-0000-00008EB70000}"/>
    <cellStyle name="Migliaia 56 3" xfId="674" xr:uid="{00000000-0005-0000-0000-00008FB70000}"/>
    <cellStyle name="Migliaia 56 3 10" xfId="50304" xr:uid="{00000000-0005-0000-0000-000090B70000}"/>
    <cellStyle name="Migliaia 56 3 11" xfId="50712" xr:uid="{00000000-0005-0000-0000-000091B70000}"/>
    <cellStyle name="Migliaia 56 3 12" xfId="51154" xr:uid="{00000000-0005-0000-0000-000092B70000}"/>
    <cellStyle name="Migliaia 56 3 13" xfId="1836" xr:uid="{00000000-0005-0000-0000-000093B70000}"/>
    <cellStyle name="Migliaia 56 3 2" xfId="675" xr:uid="{00000000-0005-0000-0000-000094B70000}"/>
    <cellStyle name="Migliaia 56 3 2 10" xfId="50713" xr:uid="{00000000-0005-0000-0000-000095B70000}"/>
    <cellStyle name="Migliaia 56 3 2 11" xfId="51155" xr:uid="{00000000-0005-0000-0000-000096B70000}"/>
    <cellStyle name="Migliaia 56 3 2 12" xfId="1837" xr:uid="{00000000-0005-0000-0000-000097B70000}"/>
    <cellStyle name="Migliaia 56 3 2 2" xfId="9907" xr:uid="{00000000-0005-0000-0000-000098B70000}"/>
    <cellStyle name="Migliaia 56 3 2 3" xfId="10252" xr:uid="{00000000-0005-0000-0000-000099B70000}"/>
    <cellStyle name="Migliaia 56 3 2 3 2" xfId="26578" xr:uid="{00000000-0005-0000-0000-00009AB70000}"/>
    <cellStyle name="Migliaia 56 3 2 3 3" xfId="41556" xr:uid="{00000000-0005-0000-0000-00009BB70000}"/>
    <cellStyle name="Migliaia 56 3 2 4" xfId="17661" xr:uid="{00000000-0005-0000-0000-00009CB70000}"/>
    <cellStyle name="Migliaia 56 3 2 4 2" xfId="33777" xr:uid="{00000000-0005-0000-0000-00009DB70000}"/>
    <cellStyle name="Migliaia 56 3 2 4 3" xfId="48738" xr:uid="{00000000-0005-0000-0000-00009EB70000}"/>
    <cellStyle name="Migliaia 56 3 2 5" xfId="19559" xr:uid="{00000000-0005-0000-0000-00009FB70000}"/>
    <cellStyle name="Migliaia 56 3 2 6" xfId="34554" xr:uid="{00000000-0005-0000-0000-0000A0B70000}"/>
    <cellStyle name="Migliaia 56 3 2 7" xfId="49494" xr:uid="{00000000-0005-0000-0000-0000A1B70000}"/>
    <cellStyle name="Migliaia 56 3 2 8" xfId="49899" xr:uid="{00000000-0005-0000-0000-0000A2B70000}"/>
    <cellStyle name="Migliaia 56 3 2 9" xfId="50305" xr:uid="{00000000-0005-0000-0000-0000A3B70000}"/>
    <cellStyle name="Migliaia 56 3 3" xfId="9906" xr:uid="{00000000-0005-0000-0000-0000A4B70000}"/>
    <cellStyle name="Migliaia 56 3 3 2" xfId="18708" xr:uid="{00000000-0005-0000-0000-0000A5B70000}"/>
    <cellStyle name="Migliaia 56 3 3 2 2" xfId="34175" xr:uid="{00000000-0005-0000-0000-0000A6B70000}"/>
    <cellStyle name="Migliaia 56 3 3 2 3" xfId="49136" xr:uid="{00000000-0005-0000-0000-0000A7B70000}"/>
    <cellStyle name="Migliaia 56 3 3 3" xfId="17662" xr:uid="{00000000-0005-0000-0000-0000A8B70000}"/>
    <cellStyle name="Migliaia 56 3 3 3 2" xfId="33778" xr:uid="{00000000-0005-0000-0000-0000A9B70000}"/>
    <cellStyle name="Migliaia 56 3 3 3 3" xfId="48739" xr:uid="{00000000-0005-0000-0000-0000AAB70000}"/>
    <cellStyle name="Migliaia 56 3 4" xfId="10251" xr:uid="{00000000-0005-0000-0000-0000ABB70000}"/>
    <cellStyle name="Migliaia 56 3 4 2" xfId="18707" xr:uid="{00000000-0005-0000-0000-0000ACB70000}"/>
    <cellStyle name="Migliaia 56 3 4 2 2" xfId="34174" xr:uid="{00000000-0005-0000-0000-0000ADB70000}"/>
    <cellStyle name="Migliaia 56 3 4 2 3" xfId="49135" xr:uid="{00000000-0005-0000-0000-0000AEB70000}"/>
    <cellStyle name="Migliaia 56 3 4 3" xfId="26577" xr:uid="{00000000-0005-0000-0000-0000AFB70000}"/>
    <cellStyle name="Migliaia 56 3 4 4" xfId="41555" xr:uid="{00000000-0005-0000-0000-0000B0B70000}"/>
    <cellStyle name="Migliaia 56 3 5" xfId="17660" xr:uid="{00000000-0005-0000-0000-0000B1B70000}"/>
    <cellStyle name="Migliaia 56 3 5 2" xfId="33776" xr:uid="{00000000-0005-0000-0000-0000B2B70000}"/>
    <cellStyle name="Migliaia 56 3 5 3" xfId="48737" xr:uid="{00000000-0005-0000-0000-0000B3B70000}"/>
    <cellStyle name="Migliaia 56 3 6" xfId="19558" xr:uid="{00000000-0005-0000-0000-0000B4B70000}"/>
    <cellStyle name="Migliaia 56 3 7" xfId="34553" xr:uid="{00000000-0005-0000-0000-0000B5B70000}"/>
    <cellStyle name="Migliaia 56 3 8" xfId="49493" xr:uid="{00000000-0005-0000-0000-0000B6B70000}"/>
    <cellStyle name="Migliaia 56 3 9" xfId="49898" xr:uid="{00000000-0005-0000-0000-0000B7B70000}"/>
    <cellStyle name="Migliaia 56 4" xfId="676" xr:uid="{00000000-0005-0000-0000-0000B8B70000}"/>
    <cellStyle name="Migliaia 56 4 2" xfId="17664" xr:uid="{00000000-0005-0000-0000-0000B9B70000}"/>
    <cellStyle name="Migliaia 56 4 2 2" xfId="18710" xr:uid="{00000000-0005-0000-0000-0000BAB70000}"/>
    <cellStyle name="Migliaia 56 4 2 2 2" xfId="34177" xr:uid="{00000000-0005-0000-0000-0000BBB70000}"/>
    <cellStyle name="Migliaia 56 4 2 2 3" xfId="49138" xr:uid="{00000000-0005-0000-0000-0000BCB70000}"/>
    <cellStyle name="Migliaia 56 4 2 3" xfId="33780" xr:uid="{00000000-0005-0000-0000-0000BDB70000}"/>
    <cellStyle name="Migliaia 56 4 2 4" xfId="48741" xr:uid="{00000000-0005-0000-0000-0000BEB70000}"/>
    <cellStyle name="Migliaia 56 4 3" xfId="18709" xr:uid="{00000000-0005-0000-0000-0000BFB70000}"/>
    <cellStyle name="Migliaia 56 4 3 2" xfId="34176" xr:uid="{00000000-0005-0000-0000-0000C0B70000}"/>
    <cellStyle name="Migliaia 56 4 3 3" xfId="49137" xr:uid="{00000000-0005-0000-0000-0000C1B70000}"/>
    <cellStyle name="Migliaia 56 4 4" xfId="17663" xr:uid="{00000000-0005-0000-0000-0000C2B70000}"/>
    <cellStyle name="Migliaia 56 4 4 2" xfId="33779" xr:uid="{00000000-0005-0000-0000-0000C3B70000}"/>
    <cellStyle name="Migliaia 56 4 4 3" xfId="48740" xr:uid="{00000000-0005-0000-0000-0000C4B70000}"/>
    <cellStyle name="Migliaia 56 4 5" xfId="51496" xr:uid="{00000000-0005-0000-0000-0000C5B70000}"/>
    <cellStyle name="Migliaia 56 5" xfId="677" xr:uid="{00000000-0005-0000-0000-0000C6B70000}"/>
    <cellStyle name="Migliaia 56 5 2" xfId="17665" xr:uid="{00000000-0005-0000-0000-0000C7B70000}"/>
    <cellStyle name="Migliaia 56 5 2 2" xfId="33781" xr:uid="{00000000-0005-0000-0000-0000C8B70000}"/>
    <cellStyle name="Migliaia 56 5 2 3" xfId="48742" xr:uid="{00000000-0005-0000-0000-0000C9B70000}"/>
    <cellStyle name="Migliaia 56 5 3" xfId="51423" xr:uid="{00000000-0005-0000-0000-0000CAB70000}"/>
    <cellStyle name="Migliaia 56 6" xfId="9904" xr:uid="{00000000-0005-0000-0000-0000CBB70000}"/>
    <cellStyle name="Migliaia 56 6 2" xfId="51208" xr:uid="{00000000-0005-0000-0000-0000CCB70000}"/>
    <cellStyle name="Migliaia 56 7" xfId="10249" xr:uid="{00000000-0005-0000-0000-0000CDB70000}"/>
    <cellStyle name="Migliaia 56 7 2" xfId="26575" xr:uid="{00000000-0005-0000-0000-0000CEB70000}"/>
    <cellStyle name="Migliaia 56 7 3" xfId="41553" xr:uid="{00000000-0005-0000-0000-0000CFB70000}"/>
    <cellStyle name="Migliaia 56 8" xfId="17658" xr:uid="{00000000-0005-0000-0000-0000D0B70000}"/>
    <cellStyle name="Migliaia 56 8 2" xfId="33774" xr:uid="{00000000-0005-0000-0000-0000D1B70000}"/>
    <cellStyle name="Migliaia 56 8 3" xfId="48735" xr:uid="{00000000-0005-0000-0000-0000D2B70000}"/>
    <cellStyle name="Migliaia 56 9" xfId="19556" xr:uid="{00000000-0005-0000-0000-0000D3B70000}"/>
    <cellStyle name="Migliaia 57" xfId="678" xr:uid="{00000000-0005-0000-0000-0000D4B70000}"/>
    <cellStyle name="Migliaia 57 10" xfId="34555" xr:uid="{00000000-0005-0000-0000-0000D5B70000}"/>
    <cellStyle name="Migliaia 57 11" xfId="49495" xr:uid="{00000000-0005-0000-0000-0000D6B70000}"/>
    <cellStyle name="Migliaia 57 12" xfId="49900" xr:uid="{00000000-0005-0000-0000-0000D7B70000}"/>
    <cellStyle name="Migliaia 57 13" xfId="50306" xr:uid="{00000000-0005-0000-0000-0000D8B70000}"/>
    <cellStyle name="Migliaia 57 14" xfId="50714" xr:uid="{00000000-0005-0000-0000-0000D9B70000}"/>
    <cellStyle name="Migliaia 57 15" xfId="51156" xr:uid="{00000000-0005-0000-0000-0000DAB70000}"/>
    <cellStyle name="Migliaia 57 16" xfId="1838" xr:uid="{00000000-0005-0000-0000-0000DBB70000}"/>
    <cellStyle name="Migliaia 57 2" xfId="679" xr:uid="{00000000-0005-0000-0000-0000DCB70000}"/>
    <cellStyle name="Migliaia 57 2 10" xfId="50307" xr:uid="{00000000-0005-0000-0000-0000DDB70000}"/>
    <cellStyle name="Migliaia 57 2 11" xfId="50715" xr:uid="{00000000-0005-0000-0000-0000DEB70000}"/>
    <cellStyle name="Migliaia 57 2 12" xfId="51157" xr:uid="{00000000-0005-0000-0000-0000DFB70000}"/>
    <cellStyle name="Migliaia 57 2 13" xfId="1839" xr:uid="{00000000-0005-0000-0000-0000E0B70000}"/>
    <cellStyle name="Migliaia 57 2 2" xfId="2028" xr:uid="{00000000-0005-0000-0000-0000E1B70000}"/>
    <cellStyle name="Migliaia 57 2 2 10" xfId="51399" xr:uid="{00000000-0005-0000-0000-0000E2B70000}"/>
    <cellStyle name="Migliaia 57 2 2 2" xfId="10373" xr:uid="{00000000-0005-0000-0000-0000E3B70000}"/>
    <cellStyle name="Migliaia 57 2 2 2 2" xfId="26694" xr:uid="{00000000-0005-0000-0000-0000E4B70000}"/>
    <cellStyle name="Migliaia 57 2 2 2 3" xfId="41662" xr:uid="{00000000-0005-0000-0000-0000E5B70000}"/>
    <cellStyle name="Migliaia 57 2 2 3" xfId="18711" xr:uid="{00000000-0005-0000-0000-0000E6B70000}"/>
    <cellStyle name="Migliaia 57 2 2 3 2" xfId="34178" xr:uid="{00000000-0005-0000-0000-0000E7B70000}"/>
    <cellStyle name="Migliaia 57 2 2 3 3" xfId="49139" xr:uid="{00000000-0005-0000-0000-0000E8B70000}"/>
    <cellStyle name="Migliaia 57 2 2 4" xfId="19673" xr:uid="{00000000-0005-0000-0000-0000E9B70000}"/>
    <cellStyle name="Migliaia 57 2 2 5" xfId="34663" xr:uid="{00000000-0005-0000-0000-0000EAB70000}"/>
    <cellStyle name="Migliaia 57 2 2 6" xfId="49615" xr:uid="{00000000-0005-0000-0000-0000EBB70000}"/>
    <cellStyle name="Migliaia 57 2 2 7" xfId="50020" xr:uid="{00000000-0005-0000-0000-0000ECB70000}"/>
    <cellStyle name="Migliaia 57 2 2 8" xfId="50429" xr:uid="{00000000-0005-0000-0000-0000EDB70000}"/>
    <cellStyle name="Migliaia 57 2 2 9" xfId="50834" xr:uid="{00000000-0005-0000-0000-0000EEB70000}"/>
    <cellStyle name="Migliaia 57 2 3" xfId="9909" xr:uid="{00000000-0005-0000-0000-0000EFB70000}"/>
    <cellStyle name="Migliaia 57 2 4" xfId="10254" xr:uid="{00000000-0005-0000-0000-0000F0B70000}"/>
    <cellStyle name="Migliaia 57 2 4 2" xfId="26580" xr:uid="{00000000-0005-0000-0000-0000F1B70000}"/>
    <cellStyle name="Migliaia 57 2 4 3" xfId="41558" xr:uid="{00000000-0005-0000-0000-0000F2B70000}"/>
    <cellStyle name="Migliaia 57 2 5" xfId="17667" xr:uid="{00000000-0005-0000-0000-0000F3B70000}"/>
    <cellStyle name="Migliaia 57 2 5 2" xfId="33783" xr:uid="{00000000-0005-0000-0000-0000F4B70000}"/>
    <cellStyle name="Migliaia 57 2 5 3" xfId="48744" xr:uid="{00000000-0005-0000-0000-0000F5B70000}"/>
    <cellStyle name="Migliaia 57 2 6" xfId="19561" xr:uid="{00000000-0005-0000-0000-0000F6B70000}"/>
    <cellStyle name="Migliaia 57 2 7" xfId="34556" xr:uid="{00000000-0005-0000-0000-0000F7B70000}"/>
    <cellStyle name="Migliaia 57 2 8" xfId="49496" xr:uid="{00000000-0005-0000-0000-0000F8B70000}"/>
    <cellStyle name="Migliaia 57 2 9" xfId="49901" xr:uid="{00000000-0005-0000-0000-0000F9B70000}"/>
    <cellStyle name="Migliaia 57 3" xfId="680" xr:uid="{00000000-0005-0000-0000-0000FAB70000}"/>
    <cellStyle name="Migliaia 57 3 10" xfId="50308" xr:uid="{00000000-0005-0000-0000-0000FBB70000}"/>
    <cellStyle name="Migliaia 57 3 11" xfId="50716" xr:uid="{00000000-0005-0000-0000-0000FCB70000}"/>
    <cellStyle name="Migliaia 57 3 12" xfId="51158" xr:uid="{00000000-0005-0000-0000-0000FDB70000}"/>
    <cellStyle name="Migliaia 57 3 13" xfId="1840" xr:uid="{00000000-0005-0000-0000-0000FEB70000}"/>
    <cellStyle name="Migliaia 57 3 2" xfId="681" xr:uid="{00000000-0005-0000-0000-0000FFB70000}"/>
    <cellStyle name="Migliaia 57 3 2 10" xfId="50717" xr:uid="{00000000-0005-0000-0000-000000B80000}"/>
    <cellStyle name="Migliaia 57 3 2 11" xfId="51159" xr:uid="{00000000-0005-0000-0000-000001B80000}"/>
    <cellStyle name="Migliaia 57 3 2 12" xfId="1841" xr:uid="{00000000-0005-0000-0000-000002B80000}"/>
    <cellStyle name="Migliaia 57 3 2 2" xfId="9911" xr:uid="{00000000-0005-0000-0000-000003B80000}"/>
    <cellStyle name="Migliaia 57 3 2 3" xfId="10256" xr:uid="{00000000-0005-0000-0000-000004B80000}"/>
    <cellStyle name="Migliaia 57 3 2 3 2" xfId="26582" xr:uid="{00000000-0005-0000-0000-000005B80000}"/>
    <cellStyle name="Migliaia 57 3 2 3 3" xfId="41560" xr:uid="{00000000-0005-0000-0000-000006B80000}"/>
    <cellStyle name="Migliaia 57 3 2 4" xfId="17669" xr:uid="{00000000-0005-0000-0000-000007B80000}"/>
    <cellStyle name="Migliaia 57 3 2 4 2" xfId="33785" xr:uid="{00000000-0005-0000-0000-000008B80000}"/>
    <cellStyle name="Migliaia 57 3 2 4 3" xfId="48746" xr:uid="{00000000-0005-0000-0000-000009B80000}"/>
    <cellStyle name="Migliaia 57 3 2 5" xfId="19563" xr:uid="{00000000-0005-0000-0000-00000AB80000}"/>
    <cellStyle name="Migliaia 57 3 2 6" xfId="34558" xr:uid="{00000000-0005-0000-0000-00000BB80000}"/>
    <cellStyle name="Migliaia 57 3 2 7" xfId="49498" xr:uid="{00000000-0005-0000-0000-00000CB80000}"/>
    <cellStyle name="Migliaia 57 3 2 8" xfId="49903" xr:uid="{00000000-0005-0000-0000-00000DB80000}"/>
    <cellStyle name="Migliaia 57 3 2 9" xfId="50309" xr:uid="{00000000-0005-0000-0000-00000EB80000}"/>
    <cellStyle name="Migliaia 57 3 3" xfId="9910" xr:uid="{00000000-0005-0000-0000-00000FB80000}"/>
    <cellStyle name="Migliaia 57 3 3 2" xfId="18713" xr:uid="{00000000-0005-0000-0000-000010B80000}"/>
    <cellStyle name="Migliaia 57 3 3 2 2" xfId="34180" xr:uid="{00000000-0005-0000-0000-000011B80000}"/>
    <cellStyle name="Migliaia 57 3 3 2 3" xfId="49141" xr:uid="{00000000-0005-0000-0000-000012B80000}"/>
    <cellStyle name="Migliaia 57 3 3 3" xfId="17670" xr:uid="{00000000-0005-0000-0000-000013B80000}"/>
    <cellStyle name="Migliaia 57 3 3 3 2" xfId="33786" xr:uid="{00000000-0005-0000-0000-000014B80000}"/>
    <cellStyle name="Migliaia 57 3 3 3 3" xfId="48747" xr:uid="{00000000-0005-0000-0000-000015B80000}"/>
    <cellStyle name="Migliaia 57 3 4" xfId="10255" xr:uid="{00000000-0005-0000-0000-000016B80000}"/>
    <cellStyle name="Migliaia 57 3 4 2" xfId="18712" xr:uid="{00000000-0005-0000-0000-000017B80000}"/>
    <cellStyle name="Migliaia 57 3 4 2 2" xfId="34179" xr:uid="{00000000-0005-0000-0000-000018B80000}"/>
    <cellStyle name="Migliaia 57 3 4 2 3" xfId="49140" xr:uid="{00000000-0005-0000-0000-000019B80000}"/>
    <cellStyle name="Migliaia 57 3 4 3" xfId="26581" xr:uid="{00000000-0005-0000-0000-00001AB80000}"/>
    <cellStyle name="Migliaia 57 3 4 4" xfId="41559" xr:uid="{00000000-0005-0000-0000-00001BB80000}"/>
    <cellStyle name="Migliaia 57 3 5" xfId="17668" xr:uid="{00000000-0005-0000-0000-00001CB80000}"/>
    <cellStyle name="Migliaia 57 3 5 2" xfId="33784" xr:uid="{00000000-0005-0000-0000-00001DB80000}"/>
    <cellStyle name="Migliaia 57 3 5 3" xfId="48745" xr:uid="{00000000-0005-0000-0000-00001EB80000}"/>
    <cellStyle name="Migliaia 57 3 6" xfId="19562" xr:uid="{00000000-0005-0000-0000-00001FB80000}"/>
    <cellStyle name="Migliaia 57 3 7" xfId="34557" xr:uid="{00000000-0005-0000-0000-000020B80000}"/>
    <cellStyle name="Migliaia 57 3 8" xfId="49497" xr:uid="{00000000-0005-0000-0000-000021B80000}"/>
    <cellStyle name="Migliaia 57 3 9" xfId="49902" xr:uid="{00000000-0005-0000-0000-000022B80000}"/>
    <cellStyle name="Migliaia 57 4" xfId="682" xr:uid="{00000000-0005-0000-0000-000023B80000}"/>
    <cellStyle name="Migliaia 57 4 2" xfId="17672" xr:uid="{00000000-0005-0000-0000-000024B80000}"/>
    <cellStyle name="Migliaia 57 4 2 2" xfId="18715" xr:uid="{00000000-0005-0000-0000-000025B80000}"/>
    <cellStyle name="Migliaia 57 4 2 2 2" xfId="34182" xr:uid="{00000000-0005-0000-0000-000026B80000}"/>
    <cellStyle name="Migliaia 57 4 2 2 3" xfId="49143" xr:uid="{00000000-0005-0000-0000-000027B80000}"/>
    <cellStyle name="Migliaia 57 4 2 3" xfId="33788" xr:uid="{00000000-0005-0000-0000-000028B80000}"/>
    <cellStyle name="Migliaia 57 4 2 4" xfId="48749" xr:uid="{00000000-0005-0000-0000-000029B80000}"/>
    <cellStyle name="Migliaia 57 4 3" xfId="18714" xr:uid="{00000000-0005-0000-0000-00002AB80000}"/>
    <cellStyle name="Migliaia 57 4 3 2" xfId="34181" xr:uid="{00000000-0005-0000-0000-00002BB80000}"/>
    <cellStyle name="Migliaia 57 4 3 3" xfId="49142" xr:uid="{00000000-0005-0000-0000-00002CB80000}"/>
    <cellStyle name="Migliaia 57 4 4" xfId="17671" xr:uid="{00000000-0005-0000-0000-00002DB80000}"/>
    <cellStyle name="Migliaia 57 4 4 2" xfId="33787" xr:uid="{00000000-0005-0000-0000-00002EB80000}"/>
    <cellStyle name="Migliaia 57 4 4 3" xfId="48748" xr:uid="{00000000-0005-0000-0000-00002FB80000}"/>
    <cellStyle name="Migliaia 57 4 5" xfId="51207" xr:uid="{00000000-0005-0000-0000-000030B80000}"/>
    <cellStyle name="Migliaia 57 5" xfId="683" xr:uid="{00000000-0005-0000-0000-000031B80000}"/>
    <cellStyle name="Migliaia 57 5 2" xfId="17673" xr:uid="{00000000-0005-0000-0000-000032B80000}"/>
    <cellStyle name="Migliaia 57 5 2 2" xfId="33789" xr:uid="{00000000-0005-0000-0000-000033B80000}"/>
    <cellStyle name="Migliaia 57 5 2 3" xfId="48750" xr:uid="{00000000-0005-0000-0000-000034B80000}"/>
    <cellStyle name="Migliaia 57 5 3" xfId="51422" xr:uid="{00000000-0005-0000-0000-000035B80000}"/>
    <cellStyle name="Migliaia 57 6" xfId="9908" xr:uid="{00000000-0005-0000-0000-000036B80000}"/>
    <cellStyle name="Migliaia 57 6 2" xfId="51206" xr:uid="{00000000-0005-0000-0000-000037B80000}"/>
    <cellStyle name="Migliaia 57 7" xfId="10253" xr:uid="{00000000-0005-0000-0000-000038B80000}"/>
    <cellStyle name="Migliaia 57 7 2" xfId="26579" xr:uid="{00000000-0005-0000-0000-000039B80000}"/>
    <cellStyle name="Migliaia 57 7 3" xfId="41557" xr:uid="{00000000-0005-0000-0000-00003AB80000}"/>
    <cellStyle name="Migliaia 57 8" xfId="17666" xr:uid="{00000000-0005-0000-0000-00003BB80000}"/>
    <cellStyle name="Migliaia 57 8 2" xfId="33782" xr:uid="{00000000-0005-0000-0000-00003CB80000}"/>
    <cellStyle name="Migliaia 57 8 3" xfId="48743" xr:uid="{00000000-0005-0000-0000-00003DB80000}"/>
    <cellStyle name="Migliaia 57 9" xfId="19560" xr:uid="{00000000-0005-0000-0000-00003EB80000}"/>
    <cellStyle name="Migliaia 58" xfId="684" xr:uid="{00000000-0005-0000-0000-00003FB80000}"/>
    <cellStyle name="Migliaia 58 10" xfId="34559" xr:uid="{00000000-0005-0000-0000-000040B80000}"/>
    <cellStyle name="Migliaia 58 11" xfId="49499" xr:uid="{00000000-0005-0000-0000-000041B80000}"/>
    <cellStyle name="Migliaia 58 12" xfId="49904" xr:uid="{00000000-0005-0000-0000-000042B80000}"/>
    <cellStyle name="Migliaia 58 13" xfId="50310" xr:uid="{00000000-0005-0000-0000-000043B80000}"/>
    <cellStyle name="Migliaia 58 14" xfId="50718" xr:uid="{00000000-0005-0000-0000-000044B80000}"/>
    <cellStyle name="Migliaia 58 15" xfId="51160" xr:uid="{00000000-0005-0000-0000-000045B80000}"/>
    <cellStyle name="Migliaia 58 16" xfId="1842" xr:uid="{00000000-0005-0000-0000-000046B80000}"/>
    <cellStyle name="Migliaia 58 2" xfId="685" xr:uid="{00000000-0005-0000-0000-000047B80000}"/>
    <cellStyle name="Migliaia 58 2 10" xfId="50311" xr:uid="{00000000-0005-0000-0000-000048B80000}"/>
    <cellStyle name="Migliaia 58 2 11" xfId="50719" xr:uid="{00000000-0005-0000-0000-000049B80000}"/>
    <cellStyle name="Migliaia 58 2 12" xfId="51161" xr:uid="{00000000-0005-0000-0000-00004AB80000}"/>
    <cellStyle name="Migliaia 58 2 13" xfId="1843" xr:uid="{00000000-0005-0000-0000-00004BB80000}"/>
    <cellStyle name="Migliaia 58 2 2" xfId="2029" xr:uid="{00000000-0005-0000-0000-00004CB80000}"/>
    <cellStyle name="Migliaia 58 2 2 10" xfId="51400" xr:uid="{00000000-0005-0000-0000-00004DB80000}"/>
    <cellStyle name="Migliaia 58 2 2 2" xfId="10374" xr:uid="{00000000-0005-0000-0000-00004EB80000}"/>
    <cellStyle name="Migliaia 58 2 2 2 2" xfId="26695" xr:uid="{00000000-0005-0000-0000-00004FB80000}"/>
    <cellStyle name="Migliaia 58 2 2 2 3" xfId="41663" xr:uid="{00000000-0005-0000-0000-000050B80000}"/>
    <cellStyle name="Migliaia 58 2 2 3" xfId="18716" xr:uid="{00000000-0005-0000-0000-000051B80000}"/>
    <cellStyle name="Migliaia 58 2 2 3 2" xfId="34183" xr:uid="{00000000-0005-0000-0000-000052B80000}"/>
    <cellStyle name="Migliaia 58 2 2 3 3" xfId="49144" xr:uid="{00000000-0005-0000-0000-000053B80000}"/>
    <cellStyle name="Migliaia 58 2 2 4" xfId="19674" xr:uid="{00000000-0005-0000-0000-000054B80000}"/>
    <cellStyle name="Migliaia 58 2 2 5" xfId="34664" xr:uid="{00000000-0005-0000-0000-000055B80000}"/>
    <cellStyle name="Migliaia 58 2 2 6" xfId="49616" xr:uid="{00000000-0005-0000-0000-000056B80000}"/>
    <cellStyle name="Migliaia 58 2 2 7" xfId="50021" xr:uid="{00000000-0005-0000-0000-000057B80000}"/>
    <cellStyle name="Migliaia 58 2 2 8" xfId="50430" xr:uid="{00000000-0005-0000-0000-000058B80000}"/>
    <cellStyle name="Migliaia 58 2 2 9" xfId="50835" xr:uid="{00000000-0005-0000-0000-000059B80000}"/>
    <cellStyle name="Migliaia 58 2 3" xfId="9913" xr:uid="{00000000-0005-0000-0000-00005AB80000}"/>
    <cellStyle name="Migliaia 58 2 4" xfId="10258" xr:uid="{00000000-0005-0000-0000-00005BB80000}"/>
    <cellStyle name="Migliaia 58 2 4 2" xfId="26584" xr:uid="{00000000-0005-0000-0000-00005CB80000}"/>
    <cellStyle name="Migliaia 58 2 4 3" xfId="41562" xr:uid="{00000000-0005-0000-0000-00005DB80000}"/>
    <cellStyle name="Migliaia 58 2 5" xfId="17675" xr:uid="{00000000-0005-0000-0000-00005EB80000}"/>
    <cellStyle name="Migliaia 58 2 5 2" xfId="33791" xr:uid="{00000000-0005-0000-0000-00005FB80000}"/>
    <cellStyle name="Migliaia 58 2 5 3" xfId="48752" xr:uid="{00000000-0005-0000-0000-000060B80000}"/>
    <cellStyle name="Migliaia 58 2 6" xfId="19565" xr:uid="{00000000-0005-0000-0000-000061B80000}"/>
    <cellStyle name="Migliaia 58 2 7" xfId="34560" xr:uid="{00000000-0005-0000-0000-000062B80000}"/>
    <cellStyle name="Migliaia 58 2 8" xfId="49500" xr:uid="{00000000-0005-0000-0000-000063B80000}"/>
    <cellStyle name="Migliaia 58 2 9" xfId="49905" xr:uid="{00000000-0005-0000-0000-000064B80000}"/>
    <cellStyle name="Migliaia 58 3" xfId="686" xr:uid="{00000000-0005-0000-0000-000065B80000}"/>
    <cellStyle name="Migliaia 58 3 10" xfId="50312" xr:uid="{00000000-0005-0000-0000-000066B80000}"/>
    <cellStyle name="Migliaia 58 3 11" xfId="50720" xr:uid="{00000000-0005-0000-0000-000067B80000}"/>
    <cellStyle name="Migliaia 58 3 12" xfId="51162" xr:uid="{00000000-0005-0000-0000-000068B80000}"/>
    <cellStyle name="Migliaia 58 3 13" xfId="1844" xr:uid="{00000000-0005-0000-0000-000069B80000}"/>
    <cellStyle name="Migliaia 58 3 2" xfId="687" xr:uid="{00000000-0005-0000-0000-00006AB80000}"/>
    <cellStyle name="Migliaia 58 3 2 10" xfId="50721" xr:uid="{00000000-0005-0000-0000-00006BB80000}"/>
    <cellStyle name="Migliaia 58 3 2 11" xfId="51163" xr:uid="{00000000-0005-0000-0000-00006CB80000}"/>
    <cellStyle name="Migliaia 58 3 2 12" xfId="1845" xr:uid="{00000000-0005-0000-0000-00006DB80000}"/>
    <cellStyle name="Migliaia 58 3 2 2" xfId="9915" xr:uid="{00000000-0005-0000-0000-00006EB80000}"/>
    <cellStyle name="Migliaia 58 3 2 3" xfId="10260" xr:uid="{00000000-0005-0000-0000-00006FB80000}"/>
    <cellStyle name="Migliaia 58 3 2 3 2" xfId="26586" xr:uid="{00000000-0005-0000-0000-000070B80000}"/>
    <cellStyle name="Migliaia 58 3 2 3 3" xfId="41564" xr:uid="{00000000-0005-0000-0000-000071B80000}"/>
    <cellStyle name="Migliaia 58 3 2 4" xfId="17677" xr:uid="{00000000-0005-0000-0000-000072B80000}"/>
    <cellStyle name="Migliaia 58 3 2 4 2" xfId="33793" xr:uid="{00000000-0005-0000-0000-000073B80000}"/>
    <cellStyle name="Migliaia 58 3 2 4 3" xfId="48754" xr:uid="{00000000-0005-0000-0000-000074B80000}"/>
    <cellStyle name="Migliaia 58 3 2 5" xfId="19567" xr:uid="{00000000-0005-0000-0000-000075B80000}"/>
    <cellStyle name="Migliaia 58 3 2 6" xfId="34562" xr:uid="{00000000-0005-0000-0000-000076B80000}"/>
    <cellStyle name="Migliaia 58 3 2 7" xfId="49502" xr:uid="{00000000-0005-0000-0000-000077B80000}"/>
    <cellStyle name="Migliaia 58 3 2 8" xfId="49907" xr:uid="{00000000-0005-0000-0000-000078B80000}"/>
    <cellStyle name="Migliaia 58 3 2 9" xfId="50313" xr:uid="{00000000-0005-0000-0000-000079B80000}"/>
    <cellStyle name="Migliaia 58 3 3" xfId="9914" xr:uid="{00000000-0005-0000-0000-00007AB80000}"/>
    <cellStyle name="Migliaia 58 3 3 2" xfId="18718" xr:uid="{00000000-0005-0000-0000-00007BB80000}"/>
    <cellStyle name="Migliaia 58 3 3 2 2" xfId="34185" xr:uid="{00000000-0005-0000-0000-00007CB80000}"/>
    <cellStyle name="Migliaia 58 3 3 2 3" xfId="49146" xr:uid="{00000000-0005-0000-0000-00007DB80000}"/>
    <cellStyle name="Migliaia 58 3 3 3" xfId="17678" xr:uid="{00000000-0005-0000-0000-00007EB80000}"/>
    <cellStyle name="Migliaia 58 3 3 3 2" xfId="33794" xr:uid="{00000000-0005-0000-0000-00007FB80000}"/>
    <cellStyle name="Migliaia 58 3 3 3 3" xfId="48755" xr:uid="{00000000-0005-0000-0000-000080B80000}"/>
    <cellStyle name="Migliaia 58 3 4" xfId="10259" xr:uid="{00000000-0005-0000-0000-000081B80000}"/>
    <cellStyle name="Migliaia 58 3 4 2" xfId="18717" xr:uid="{00000000-0005-0000-0000-000082B80000}"/>
    <cellStyle name="Migliaia 58 3 4 2 2" xfId="34184" xr:uid="{00000000-0005-0000-0000-000083B80000}"/>
    <cellStyle name="Migliaia 58 3 4 2 3" xfId="49145" xr:uid="{00000000-0005-0000-0000-000084B80000}"/>
    <cellStyle name="Migliaia 58 3 4 3" xfId="26585" xr:uid="{00000000-0005-0000-0000-000085B80000}"/>
    <cellStyle name="Migliaia 58 3 4 4" xfId="41563" xr:uid="{00000000-0005-0000-0000-000086B80000}"/>
    <cellStyle name="Migliaia 58 3 5" xfId="17676" xr:uid="{00000000-0005-0000-0000-000087B80000}"/>
    <cellStyle name="Migliaia 58 3 5 2" xfId="33792" xr:uid="{00000000-0005-0000-0000-000088B80000}"/>
    <cellStyle name="Migliaia 58 3 5 3" xfId="48753" xr:uid="{00000000-0005-0000-0000-000089B80000}"/>
    <cellStyle name="Migliaia 58 3 6" xfId="19566" xr:uid="{00000000-0005-0000-0000-00008AB80000}"/>
    <cellStyle name="Migliaia 58 3 7" xfId="34561" xr:uid="{00000000-0005-0000-0000-00008BB80000}"/>
    <cellStyle name="Migliaia 58 3 8" xfId="49501" xr:uid="{00000000-0005-0000-0000-00008CB80000}"/>
    <cellStyle name="Migliaia 58 3 9" xfId="49906" xr:uid="{00000000-0005-0000-0000-00008DB80000}"/>
    <cellStyle name="Migliaia 58 4" xfId="688" xr:uid="{00000000-0005-0000-0000-00008EB80000}"/>
    <cellStyle name="Migliaia 58 4 2" xfId="17680" xr:uid="{00000000-0005-0000-0000-00008FB80000}"/>
    <cellStyle name="Migliaia 58 4 2 2" xfId="18720" xr:uid="{00000000-0005-0000-0000-000090B80000}"/>
    <cellStyle name="Migliaia 58 4 2 2 2" xfId="34187" xr:uid="{00000000-0005-0000-0000-000091B80000}"/>
    <cellStyle name="Migliaia 58 4 2 2 3" xfId="49148" xr:uid="{00000000-0005-0000-0000-000092B80000}"/>
    <cellStyle name="Migliaia 58 4 2 3" xfId="33796" xr:uid="{00000000-0005-0000-0000-000093B80000}"/>
    <cellStyle name="Migliaia 58 4 2 4" xfId="48757" xr:uid="{00000000-0005-0000-0000-000094B80000}"/>
    <cellStyle name="Migliaia 58 4 3" xfId="18719" xr:uid="{00000000-0005-0000-0000-000095B80000}"/>
    <cellStyle name="Migliaia 58 4 3 2" xfId="34186" xr:uid="{00000000-0005-0000-0000-000096B80000}"/>
    <cellStyle name="Migliaia 58 4 3 3" xfId="49147" xr:uid="{00000000-0005-0000-0000-000097B80000}"/>
    <cellStyle name="Migliaia 58 4 4" xfId="17679" xr:uid="{00000000-0005-0000-0000-000098B80000}"/>
    <cellStyle name="Migliaia 58 4 4 2" xfId="33795" xr:uid="{00000000-0005-0000-0000-000099B80000}"/>
    <cellStyle name="Migliaia 58 4 4 3" xfId="48756" xr:uid="{00000000-0005-0000-0000-00009AB80000}"/>
    <cellStyle name="Migliaia 58 4 5" xfId="51205" xr:uid="{00000000-0005-0000-0000-00009BB80000}"/>
    <cellStyle name="Migliaia 58 5" xfId="689" xr:uid="{00000000-0005-0000-0000-00009CB80000}"/>
    <cellStyle name="Migliaia 58 5 2" xfId="17681" xr:uid="{00000000-0005-0000-0000-00009DB80000}"/>
    <cellStyle name="Migliaia 58 5 2 2" xfId="33797" xr:uid="{00000000-0005-0000-0000-00009EB80000}"/>
    <cellStyle name="Migliaia 58 5 2 3" xfId="48758" xr:uid="{00000000-0005-0000-0000-00009FB80000}"/>
    <cellStyle name="Migliaia 58 5 3" xfId="51278" xr:uid="{00000000-0005-0000-0000-0000A0B80000}"/>
    <cellStyle name="Migliaia 58 6" xfId="9912" xr:uid="{00000000-0005-0000-0000-0000A1B80000}"/>
    <cellStyle name="Migliaia 58 6 2" xfId="51420" xr:uid="{00000000-0005-0000-0000-0000A2B80000}"/>
    <cellStyle name="Migliaia 58 7" xfId="10257" xr:uid="{00000000-0005-0000-0000-0000A3B80000}"/>
    <cellStyle name="Migliaia 58 7 2" xfId="26583" xr:uid="{00000000-0005-0000-0000-0000A4B80000}"/>
    <cellStyle name="Migliaia 58 7 3" xfId="41561" xr:uid="{00000000-0005-0000-0000-0000A5B80000}"/>
    <cellStyle name="Migliaia 58 8" xfId="17674" xr:uid="{00000000-0005-0000-0000-0000A6B80000}"/>
    <cellStyle name="Migliaia 58 8 2" xfId="33790" xr:uid="{00000000-0005-0000-0000-0000A7B80000}"/>
    <cellStyle name="Migliaia 58 8 3" xfId="48751" xr:uid="{00000000-0005-0000-0000-0000A8B80000}"/>
    <cellStyle name="Migliaia 58 9" xfId="19564" xr:uid="{00000000-0005-0000-0000-0000A9B80000}"/>
    <cellStyle name="Migliaia 59" xfId="690" xr:uid="{00000000-0005-0000-0000-0000AAB80000}"/>
    <cellStyle name="Migliaia 59 10" xfId="34563" xr:uid="{00000000-0005-0000-0000-0000ABB80000}"/>
    <cellStyle name="Migliaia 59 11" xfId="49503" xr:uid="{00000000-0005-0000-0000-0000ACB80000}"/>
    <cellStyle name="Migliaia 59 12" xfId="49908" xr:uid="{00000000-0005-0000-0000-0000ADB80000}"/>
    <cellStyle name="Migliaia 59 13" xfId="50314" xr:uid="{00000000-0005-0000-0000-0000AEB80000}"/>
    <cellStyle name="Migliaia 59 14" xfId="50722" xr:uid="{00000000-0005-0000-0000-0000AFB80000}"/>
    <cellStyle name="Migliaia 59 15" xfId="51164" xr:uid="{00000000-0005-0000-0000-0000B0B80000}"/>
    <cellStyle name="Migliaia 59 16" xfId="1846" xr:uid="{00000000-0005-0000-0000-0000B1B80000}"/>
    <cellStyle name="Migliaia 59 2" xfId="691" xr:uid="{00000000-0005-0000-0000-0000B2B80000}"/>
    <cellStyle name="Migliaia 59 2 10" xfId="50315" xr:uid="{00000000-0005-0000-0000-0000B3B80000}"/>
    <cellStyle name="Migliaia 59 2 11" xfId="50723" xr:uid="{00000000-0005-0000-0000-0000B4B80000}"/>
    <cellStyle name="Migliaia 59 2 12" xfId="51165" xr:uid="{00000000-0005-0000-0000-0000B5B80000}"/>
    <cellStyle name="Migliaia 59 2 13" xfId="1847" xr:uid="{00000000-0005-0000-0000-0000B6B80000}"/>
    <cellStyle name="Migliaia 59 2 2" xfId="2030" xr:uid="{00000000-0005-0000-0000-0000B7B80000}"/>
    <cellStyle name="Migliaia 59 2 2 10" xfId="51401" xr:uid="{00000000-0005-0000-0000-0000B8B80000}"/>
    <cellStyle name="Migliaia 59 2 2 2" xfId="10375" xr:uid="{00000000-0005-0000-0000-0000B9B80000}"/>
    <cellStyle name="Migliaia 59 2 2 2 2" xfId="26696" xr:uid="{00000000-0005-0000-0000-0000BAB80000}"/>
    <cellStyle name="Migliaia 59 2 2 2 3" xfId="41664" xr:uid="{00000000-0005-0000-0000-0000BBB80000}"/>
    <cellStyle name="Migliaia 59 2 2 3" xfId="18721" xr:uid="{00000000-0005-0000-0000-0000BCB80000}"/>
    <cellStyle name="Migliaia 59 2 2 3 2" xfId="34188" xr:uid="{00000000-0005-0000-0000-0000BDB80000}"/>
    <cellStyle name="Migliaia 59 2 2 3 3" xfId="49149" xr:uid="{00000000-0005-0000-0000-0000BEB80000}"/>
    <cellStyle name="Migliaia 59 2 2 4" xfId="19675" xr:uid="{00000000-0005-0000-0000-0000BFB80000}"/>
    <cellStyle name="Migliaia 59 2 2 5" xfId="34665" xr:uid="{00000000-0005-0000-0000-0000C0B80000}"/>
    <cellStyle name="Migliaia 59 2 2 6" xfId="49617" xr:uid="{00000000-0005-0000-0000-0000C1B80000}"/>
    <cellStyle name="Migliaia 59 2 2 7" xfId="50022" xr:uid="{00000000-0005-0000-0000-0000C2B80000}"/>
    <cellStyle name="Migliaia 59 2 2 8" xfId="50431" xr:uid="{00000000-0005-0000-0000-0000C3B80000}"/>
    <cellStyle name="Migliaia 59 2 2 9" xfId="50836" xr:uid="{00000000-0005-0000-0000-0000C4B80000}"/>
    <cellStyle name="Migliaia 59 2 3" xfId="9917" xr:uid="{00000000-0005-0000-0000-0000C5B80000}"/>
    <cellStyle name="Migliaia 59 2 4" xfId="10262" xr:uid="{00000000-0005-0000-0000-0000C6B80000}"/>
    <cellStyle name="Migliaia 59 2 4 2" xfId="26588" xr:uid="{00000000-0005-0000-0000-0000C7B80000}"/>
    <cellStyle name="Migliaia 59 2 4 3" xfId="41566" xr:uid="{00000000-0005-0000-0000-0000C8B80000}"/>
    <cellStyle name="Migliaia 59 2 5" xfId="17683" xr:uid="{00000000-0005-0000-0000-0000C9B80000}"/>
    <cellStyle name="Migliaia 59 2 5 2" xfId="33799" xr:uid="{00000000-0005-0000-0000-0000CAB80000}"/>
    <cellStyle name="Migliaia 59 2 5 3" xfId="48760" xr:uid="{00000000-0005-0000-0000-0000CBB80000}"/>
    <cellStyle name="Migliaia 59 2 6" xfId="19569" xr:uid="{00000000-0005-0000-0000-0000CCB80000}"/>
    <cellStyle name="Migliaia 59 2 7" xfId="34564" xr:uid="{00000000-0005-0000-0000-0000CDB80000}"/>
    <cellStyle name="Migliaia 59 2 8" xfId="49504" xr:uid="{00000000-0005-0000-0000-0000CEB80000}"/>
    <cellStyle name="Migliaia 59 2 9" xfId="49909" xr:uid="{00000000-0005-0000-0000-0000CFB80000}"/>
    <cellStyle name="Migliaia 59 3" xfId="692" xr:uid="{00000000-0005-0000-0000-0000D0B80000}"/>
    <cellStyle name="Migliaia 59 3 10" xfId="50316" xr:uid="{00000000-0005-0000-0000-0000D1B80000}"/>
    <cellStyle name="Migliaia 59 3 11" xfId="50724" xr:uid="{00000000-0005-0000-0000-0000D2B80000}"/>
    <cellStyle name="Migliaia 59 3 12" xfId="51166" xr:uid="{00000000-0005-0000-0000-0000D3B80000}"/>
    <cellStyle name="Migliaia 59 3 13" xfId="1848" xr:uid="{00000000-0005-0000-0000-0000D4B80000}"/>
    <cellStyle name="Migliaia 59 3 2" xfId="693" xr:uid="{00000000-0005-0000-0000-0000D5B80000}"/>
    <cellStyle name="Migliaia 59 3 2 10" xfId="50725" xr:uid="{00000000-0005-0000-0000-0000D6B80000}"/>
    <cellStyle name="Migliaia 59 3 2 11" xfId="51167" xr:uid="{00000000-0005-0000-0000-0000D7B80000}"/>
    <cellStyle name="Migliaia 59 3 2 12" xfId="1849" xr:uid="{00000000-0005-0000-0000-0000D8B80000}"/>
    <cellStyle name="Migliaia 59 3 2 2" xfId="9919" xr:uid="{00000000-0005-0000-0000-0000D9B80000}"/>
    <cellStyle name="Migliaia 59 3 2 3" xfId="10264" xr:uid="{00000000-0005-0000-0000-0000DAB80000}"/>
    <cellStyle name="Migliaia 59 3 2 3 2" xfId="26590" xr:uid="{00000000-0005-0000-0000-0000DBB80000}"/>
    <cellStyle name="Migliaia 59 3 2 3 3" xfId="41568" xr:uid="{00000000-0005-0000-0000-0000DCB80000}"/>
    <cellStyle name="Migliaia 59 3 2 4" xfId="17685" xr:uid="{00000000-0005-0000-0000-0000DDB80000}"/>
    <cellStyle name="Migliaia 59 3 2 4 2" xfId="33801" xr:uid="{00000000-0005-0000-0000-0000DEB80000}"/>
    <cellStyle name="Migliaia 59 3 2 4 3" xfId="48762" xr:uid="{00000000-0005-0000-0000-0000DFB80000}"/>
    <cellStyle name="Migliaia 59 3 2 5" xfId="19571" xr:uid="{00000000-0005-0000-0000-0000E0B80000}"/>
    <cellStyle name="Migliaia 59 3 2 6" xfId="34566" xr:uid="{00000000-0005-0000-0000-0000E1B80000}"/>
    <cellStyle name="Migliaia 59 3 2 7" xfId="49506" xr:uid="{00000000-0005-0000-0000-0000E2B80000}"/>
    <cellStyle name="Migliaia 59 3 2 8" xfId="49911" xr:uid="{00000000-0005-0000-0000-0000E3B80000}"/>
    <cellStyle name="Migliaia 59 3 2 9" xfId="50317" xr:uid="{00000000-0005-0000-0000-0000E4B80000}"/>
    <cellStyle name="Migliaia 59 3 3" xfId="9918" xr:uid="{00000000-0005-0000-0000-0000E5B80000}"/>
    <cellStyle name="Migliaia 59 3 3 2" xfId="18723" xr:uid="{00000000-0005-0000-0000-0000E6B80000}"/>
    <cellStyle name="Migliaia 59 3 3 2 2" xfId="34190" xr:uid="{00000000-0005-0000-0000-0000E7B80000}"/>
    <cellStyle name="Migliaia 59 3 3 2 3" xfId="49151" xr:uid="{00000000-0005-0000-0000-0000E8B80000}"/>
    <cellStyle name="Migliaia 59 3 3 3" xfId="17686" xr:uid="{00000000-0005-0000-0000-0000E9B80000}"/>
    <cellStyle name="Migliaia 59 3 3 3 2" xfId="33802" xr:uid="{00000000-0005-0000-0000-0000EAB80000}"/>
    <cellStyle name="Migliaia 59 3 3 3 3" xfId="48763" xr:uid="{00000000-0005-0000-0000-0000EBB80000}"/>
    <cellStyle name="Migliaia 59 3 4" xfId="10263" xr:uid="{00000000-0005-0000-0000-0000ECB80000}"/>
    <cellStyle name="Migliaia 59 3 4 2" xfId="18722" xr:uid="{00000000-0005-0000-0000-0000EDB80000}"/>
    <cellStyle name="Migliaia 59 3 4 2 2" xfId="34189" xr:uid="{00000000-0005-0000-0000-0000EEB80000}"/>
    <cellStyle name="Migliaia 59 3 4 2 3" xfId="49150" xr:uid="{00000000-0005-0000-0000-0000EFB80000}"/>
    <cellStyle name="Migliaia 59 3 4 3" xfId="26589" xr:uid="{00000000-0005-0000-0000-0000F0B80000}"/>
    <cellStyle name="Migliaia 59 3 4 4" xfId="41567" xr:uid="{00000000-0005-0000-0000-0000F1B80000}"/>
    <cellStyle name="Migliaia 59 3 5" xfId="17684" xr:uid="{00000000-0005-0000-0000-0000F2B80000}"/>
    <cellStyle name="Migliaia 59 3 5 2" xfId="33800" xr:uid="{00000000-0005-0000-0000-0000F3B80000}"/>
    <cellStyle name="Migliaia 59 3 5 3" xfId="48761" xr:uid="{00000000-0005-0000-0000-0000F4B80000}"/>
    <cellStyle name="Migliaia 59 3 6" xfId="19570" xr:uid="{00000000-0005-0000-0000-0000F5B80000}"/>
    <cellStyle name="Migliaia 59 3 7" xfId="34565" xr:uid="{00000000-0005-0000-0000-0000F6B80000}"/>
    <cellStyle name="Migliaia 59 3 8" xfId="49505" xr:uid="{00000000-0005-0000-0000-0000F7B80000}"/>
    <cellStyle name="Migliaia 59 3 9" xfId="49910" xr:uid="{00000000-0005-0000-0000-0000F8B80000}"/>
    <cellStyle name="Migliaia 59 4" xfId="694" xr:uid="{00000000-0005-0000-0000-0000F9B80000}"/>
    <cellStyle name="Migliaia 59 4 2" xfId="17688" xr:uid="{00000000-0005-0000-0000-0000FAB80000}"/>
    <cellStyle name="Migliaia 59 4 2 2" xfId="18725" xr:uid="{00000000-0005-0000-0000-0000FBB80000}"/>
    <cellStyle name="Migliaia 59 4 2 2 2" xfId="34192" xr:uid="{00000000-0005-0000-0000-0000FCB80000}"/>
    <cellStyle name="Migliaia 59 4 2 2 3" xfId="49153" xr:uid="{00000000-0005-0000-0000-0000FDB80000}"/>
    <cellStyle name="Migliaia 59 4 2 3" xfId="33804" xr:uid="{00000000-0005-0000-0000-0000FEB80000}"/>
    <cellStyle name="Migliaia 59 4 2 4" xfId="48765" xr:uid="{00000000-0005-0000-0000-0000FFB80000}"/>
    <cellStyle name="Migliaia 59 4 3" xfId="18724" xr:uid="{00000000-0005-0000-0000-000000B90000}"/>
    <cellStyle name="Migliaia 59 4 3 2" xfId="34191" xr:uid="{00000000-0005-0000-0000-000001B90000}"/>
    <cellStyle name="Migliaia 59 4 3 3" xfId="49152" xr:uid="{00000000-0005-0000-0000-000002B90000}"/>
    <cellStyle name="Migliaia 59 4 4" xfId="17687" xr:uid="{00000000-0005-0000-0000-000003B90000}"/>
    <cellStyle name="Migliaia 59 4 4 2" xfId="33803" xr:uid="{00000000-0005-0000-0000-000004B90000}"/>
    <cellStyle name="Migliaia 59 4 4 3" xfId="48764" xr:uid="{00000000-0005-0000-0000-000005B90000}"/>
    <cellStyle name="Migliaia 59 4 5" xfId="51421" xr:uid="{00000000-0005-0000-0000-000006B90000}"/>
    <cellStyle name="Migliaia 59 5" xfId="695" xr:uid="{00000000-0005-0000-0000-000007B90000}"/>
    <cellStyle name="Migliaia 59 5 2" xfId="17689" xr:uid="{00000000-0005-0000-0000-000008B90000}"/>
    <cellStyle name="Migliaia 59 5 2 2" xfId="33805" xr:uid="{00000000-0005-0000-0000-000009B90000}"/>
    <cellStyle name="Migliaia 59 5 2 3" xfId="48766" xr:uid="{00000000-0005-0000-0000-00000AB90000}"/>
    <cellStyle name="Migliaia 59 5 3" xfId="51204" xr:uid="{00000000-0005-0000-0000-00000BB90000}"/>
    <cellStyle name="Migliaia 59 6" xfId="9916" xr:uid="{00000000-0005-0000-0000-00000CB90000}"/>
    <cellStyle name="Migliaia 59 6 2" xfId="51544" xr:uid="{00000000-0005-0000-0000-00000DB90000}"/>
    <cellStyle name="Migliaia 59 7" xfId="10261" xr:uid="{00000000-0005-0000-0000-00000EB90000}"/>
    <cellStyle name="Migliaia 59 7 2" xfId="26587" xr:uid="{00000000-0005-0000-0000-00000FB90000}"/>
    <cellStyle name="Migliaia 59 7 3" xfId="41565" xr:uid="{00000000-0005-0000-0000-000010B90000}"/>
    <cellStyle name="Migliaia 59 8" xfId="17682" xr:uid="{00000000-0005-0000-0000-000011B90000}"/>
    <cellStyle name="Migliaia 59 8 2" xfId="33798" xr:uid="{00000000-0005-0000-0000-000012B90000}"/>
    <cellStyle name="Migliaia 59 8 3" xfId="48759" xr:uid="{00000000-0005-0000-0000-000013B90000}"/>
    <cellStyle name="Migliaia 59 9" xfId="19568" xr:uid="{00000000-0005-0000-0000-000014B90000}"/>
    <cellStyle name="Migliaia 6" xfId="696" xr:uid="{00000000-0005-0000-0000-000015B90000}"/>
    <cellStyle name="Migliaia 6 10" xfId="34567" xr:uid="{00000000-0005-0000-0000-000016B90000}"/>
    <cellStyle name="Migliaia 6 11" xfId="49507" xr:uid="{00000000-0005-0000-0000-000017B90000}"/>
    <cellStyle name="Migliaia 6 12" xfId="49912" xr:uid="{00000000-0005-0000-0000-000018B90000}"/>
    <cellStyle name="Migliaia 6 13" xfId="50318" xr:uid="{00000000-0005-0000-0000-000019B90000}"/>
    <cellStyle name="Migliaia 6 14" xfId="50726" xr:uid="{00000000-0005-0000-0000-00001AB90000}"/>
    <cellStyle name="Migliaia 6 15" xfId="51168" xr:uid="{00000000-0005-0000-0000-00001BB90000}"/>
    <cellStyle name="Migliaia 6 16" xfId="1850" xr:uid="{00000000-0005-0000-0000-00001CB90000}"/>
    <cellStyle name="Migliaia 6 2" xfId="697" xr:uid="{00000000-0005-0000-0000-00001DB90000}"/>
    <cellStyle name="Migliaia 6 2 10" xfId="50319" xr:uid="{00000000-0005-0000-0000-00001EB90000}"/>
    <cellStyle name="Migliaia 6 2 11" xfId="50727" xr:uid="{00000000-0005-0000-0000-00001FB90000}"/>
    <cellStyle name="Migliaia 6 2 12" xfId="51169" xr:uid="{00000000-0005-0000-0000-000020B90000}"/>
    <cellStyle name="Migliaia 6 2 13" xfId="1851" xr:uid="{00000000-0005-0000-0000-000021B90000}"/>
    <cellStyle name="Migliaia 6 2 2" xfId="2031" xr:uid="{00000000-0005-0000-0000-000022B90000}"/>
    <cellStyle name="Migliaia 6 2 2 10" xfId="51402" xr:uid="{00000000-0005-0000-0000-000023B90000}"/>
    <cellStyle name="Migliaia 6 2 2 2" xfId="10376" xr:uid="{00000000-0005-0000-0000-000024B90000}"/>
    <cellStyle name="Migliaia 6 2 2 2 2" xfId="26697" xr:uid="{00000000-0005-0000-0000-000025B90000}"/>
    <cellStyle name="Migliaia 6 2 2 2 3" xfId="41665" xr:uid="{00000000-0005-0000-0000-000026B90000}"/>
    <cellStyle name="Migliaia 6 2 2 3" xfId="18726" xr:uid="{00000000-0005-0000-0000-000027B90000}"/>
    <cellStyle name="Migliaia 6 2 2 3 2" xfId="34193" xr:uid="{00000000-0005-0000-0000-000028B90000}"/>
    <cellStyle name="Migliaia 6 2 2 3 3" xfId="49154" xr:uid="{00000000-0005-0000-0000-000029B90000}"/>
    <cellStyle name="Migliaia 6 2 2 4" xfId="19676" xr:uid="{00000000-0005-0000-0000-00002AB90000}"/>
    <cellStyle name="Migliaia 6 2 2 5" xfId="34666" xr:uid="{00000000-0005-0000-0000-00002BB90000}"/>
    <cellStyle name="Migliaia 6 2 2 6" xfId="49618" xr:uid="{00000000-0005-0000-0000-00002CB90000}"/>
    <cellStyle name="Migliaia 6 2 2 7" xfId="50023" xr:uid="{00000000-0005-0000-0000-00002DB90000}"/>
    <cellStyle name="Migliaia 6 2 2 8" xfId="50432" xr:uid="{00000000-0005-0000-0000-00002EB90000}"/>
    <cellStyle name="Migliaia 6 2 2 9" xfId="50837" xr:uid="{00000000-0005-0000-0000-00002FB90000}"/>
    <cellStyle name="Migliaia 6 2 3" xfId="9921" xr:uid="{00000000-0005-0000-0000-000030B90000}"/>
    <cellStyle name="Migliaia 6 2 4" xfId="10266" xr:uid="{00000000-0005-0000-0000-000031B90000}"/>
    <cellStyle name="Migliaia 6 2 4 2" xfId="26592" xr:uid="{00000000-0005-0000-0000-000032B90000}"/>
    <cellStyle name="Migliaia 6 2 4 3" xfId="41570" xr:uid="{00000000-0005-0000-0000-000033B90000}"/>
    <cellStyle name="Migliaia 6 2 5" xfId="17691" xr:uid="{00000000-0005-0000-0000-000034B90000}"/>
    <cellStyle name="Migliaia 6 2 5 2" xfId="33807" xr:uid="{00000000-0005-0000-0000-000035B90000}"/>
    <cellStyle name="Migliaia 6 2 5 3" xfId="48768" xr:uid="{00000000-0005-0000-0000-000036B90000}"/>
    <cellStyle name="Migliaia 6 2 6" xfId="19573" xr:uid="{00000000-0005-0000-0000-000037B90000}"/>
    <cellStyle name="Migliaia 6 2 7" xfId="34568" xr:uid="{00000000-0005-0000-0000-000038B90000}"/>
    <cellStyle name="Migliaia 6 2 8" xfId="49508" xr:uid="{00000000-0005-0000-0000-000039B90000}"/>
    <cellStyle name="Migliaia 6 2 9" xfId="49913" xr:uid="{00000000-0005-0000-0000-00003AB90000}"/>
    <cellStyle name="Migliaia 6 3" xfId="698" xr:uid="{00000000-0005-0000-0000-00003BB90000}"/>
    <cellStyle name="Migliaia 6 3 10" xfId="50320" xr:uid="{00000000-0005-0000-0000-00003CB90000}"/>
    <cellStyle name="Migliaia 6 3 11" xfId="50728" xr:uid="{00000000-0005-0000-0000-00003DB90000}"/>
    <cellStyle name="Migliaia 6 3 12" xfId="51170" xr:uid="{00000000-0005-0000-0000-00003EB90000}"/>
    <cellStyle name="Migliaia 6 3 13" xfId="1852" xr:uid="{00000000-0005-0000-0000-00003FB90000}"/>
    <cellStyle name="Migliaia 6 3 2" xfId="699" xr:uid="{00000000-0005-0000-0000-000040B90000}"/>
    <cellStyle name="Migliaia 6 3 2 10" xfId="50729" xr:uid="{00000000-0005-0000-0000-000041B90000}"/>
    <cellStyle name="Migliaia 6 3 2 11" xfId="51171" xr:uid="{00000000-0005-0000-0000-000042B90000}"/>
    <cellStyle name="Migliaia 6 3 2 12" xfId="1853" xr:uid="{00000000-0005-0000-0000-000043B90000}"/>
    <cellStyle name="Migliaia 6 3 2 2" xfId="9923" xr:uid="{00000000-0005-0000-0000-000044B90000}"/>
    <cellStyle name="Migliaia 6 3 2 3" xfId="10268" xr:uid="{00000000-0005-0000-0000-000045B90000}"/>
    <cellStyle name="Migliaia 6 3 2 3 2" xfId="26594" xr:uid="{00000000-0005-0000-0000-000046B90000}"/>
    <cellStyle name="Migliaia 6 3 2 3 3" xfId="41572" xr:uid="{00000000-0005-0000-0000-000047B90000}"/>
    <cellStyle name="Migliaia 6 3 2 4" xfId="17693" xr:uid="{00000000-0005-0000-0000-000048B90000}"/>
    <cellStyle name="Migliaia 6 3 2 4 2" xfId="33809" xr:uid="{00000000-0005-0000-0000-000049B90000}"/>
    <cellStyle name="Migliaia 6 3 2 4 3" xfId="48770" xr:uid="{00000000-0005-0000-0000-00004AB90000}"/>
    <cellStyle name="Migliaia 6 3 2 5" xfId="19575" xr:uid="{00000000-0005-0000-0000-00004BB90000}"/>
    <cellStyle name="Migliaia 6 3 2 6" xfId="34570" xr:uid="{00000000-0005-0000-0000-00004CB90000}"/>
    <cellStyle name="Migliaia 6 3 2 7" xfId="49510" xr:uid="{00000000-0005-0000-0000-00004DB90000}"/>
    <cellStyle name="Migliaia 6 3 2 8" xfId="49915" xr:uid="{00000000-0005-0000-0000-00004EB90000}"/>
    <cellStyle name="Migliaia 6 3 2 9" xfId="50321" xr:uid="{00000000-0005-0000-0000-00004FB90000}"/>
    <cellStyle name="Migliaia 6 3 3" xfId="9922" xr:uid="{00000000-0005-0000-0000-000050B90000}"/>
    <cellStyle name="Migliaia 6 3 3 2" xfId="18728" xr:uid="{00000000-0005-0000-0000-000051B90000}"/>
    <cellStyle name="Migliaia 6 3 3 2 2" xfId="34195" xr:uid="{00000000-0005-0000-0000-000052B90000}"/>
    <cellStyle name="Migliaia 6 3 3 2 3" xfId="49156" xr:uid="{00000000-0005-0000-0000-000053B90000}"/>
    <cellStyle name="Migliaia 6 3 3 3" xfId="17694" xr:uid="{00000000-0005-0000-0000-000054B90000}"/>
    <cellStyle name="Migliaia 6 3 3 3 2" xfId="33810" xr:uid="{00000000-0005-0000-0000-000055B90000}"/>
    <cellStyle name="Migliaia 6 3 3 3 3" xfId="48771" xr:uid="{00000000-0005-0000-0000-000056B90000}"/>
    <cellStyle name="Migliaia 6 3 4" xfId="10267" xr:uid="{00000000-0005-0000-0000-000057B90000}"/>
    <cellStyle name="Migliaia 6 3 4 2" xfId="18727" xr:uid="{00000000-0005-0000-0000-000058B90000}"/>
    <cellStyle name="Migliaia 6 3 4 2 2" xfId="34194" xr:uid="{00000000-0005-0000-0000-000059B90000}"/>
    <cellStyle name="Migliaia 6 3 4 2 3" xfId="49155" xr:uid="{00000000-0005-0000-0000-00005AB90000}"/>
    <cellStyle name="Migliaia 6 3 4 3" xfId="26593" xr:uid="{00000000-0005-0000-0000-00005BB90000}"/>
    <cellStyle name="Migliaia 6 3 4 4" xfId="41571" xr:uid="{00000000-0005-0000-0000-00005CB90000}"/>
    <cellStyle name="Migliaia 6 3 5" xfId="17692" xr:uid="{00000000-0005-0000-0000-00005DB90000}"/>
    <cellStyle name="Migliaia 6 3 5 2" xfId="33808" xr:uid="{00000000-0005-0000-0000-00005EB90000}"/>
    <cellStyle name="Migliaia 6 3 5 3" xfId="48769" xr:uid="{00000000-0005-0000-0000-00005FB90000}"/>
    <cellStyle name="Migliaia 6 3 6" xfId="19574" xr:uid="{00000000-0005-0000-0000-000060B90000}"/>
    <cellStyle name="Migliaia 6 3 7" xfId="34569" xr:uid="{00000000-0005-0000-0000-000061B90000}"/>
    <cellStyle name="Migliaia 6 3 8" xfId="49509" xr:uid="{00000000-0005-0000-0000-000062B90000}"/>
    <cellStyle name="Migliaia 6 3 9" xfId="49914" xr:uid="{00000000-0005-0000-0000-000063B90000}"/>
    <cellStyle name="Migliaia 6 4" xfId="700" xr:uid="{00000000-0005-0000-0000-000064B90000}"/>
    <cellStyle name="Migliaia 6 4 2" xfId="17696" xr:uid="{00000000-0005-0000-0000-000065B90000}"/>
    <cellStyle name="Migliaia 6 4 2 2" xfId="18730" xr:uid="{00000000-0005-0000-0000-000066B90000}"/>
    <cellStyle name="Migliaia 6 4 2 2 2" xfId="34197" xr:uid="{00000000-0005-0000-0000-000067B90000}"/>
    <cellStyle name="Migliaia 6 4 2 2 3" xfId="49158" xr:uid="{00000000-0005-0000-0000-000068B90000}"/>
    <cellStyle name="Migliaia 6 4 2 3" xfId="33812" xr:uid="{00000000-0005-0000-0000-000069B90000}"/>
    <cellStyle name="Migliaia 6 4 2 4" xfId="48773" xr:uid="{00000000-0005-0000-0000-00006AB90000}"/>
    <cellStyle name="Migliaia 6 4 3" xfId="18729" xr:uid="{00000000-0005-0000-0000-00006BB90000}"/>
    <cellStyle name="Migliaia 6 4 3 2" xfId="34196" xr:uid="{00000000-0005-0000-0000-00006CB90000}"/>
    <cellStyle name="Migliaia 6 4 3 3" xfId="49157" xr:uid="{00000000-0005-0000-0000-00006DB90000}"/>
    <cellStyle name="Migliaia 6 4 4" xfId="17695" xr:uid="{00000000-0005-0000-0000-00006EB90000}"/>
    <cellStyle name="Migliaia 6 4 4 2" xfId="33811" xr:uid="{00000000-0005-0000-0000-00006FB90000}"/>
    <cellStyle name="Migliaia 6 4 4 3" xfId="48772" xr:uid="{00000000-0005-0000-0000-000070B90000}"/>
    <cellStyle name="Migliaia 6 4 5" xfId="51419" xr:uid="{00000000-0005-0000-0000-000071B90000}"/>
    <cellStyle name="Migliaia 6 5" xfId="701" xr:uid="{00000000-0005-0000-0000-000072B90000}"/>
    <cellStyle name="Migliaia 6 5 2" xfId="17697" xr:uid="{00000000-0005-0000-0000-000073B90000}"/>
    <cellStyle name="Migliaia 6 5 2 2" xfId="33813" xr:uid="{00000000-0005-0000-0000-000074B90000}"/>
    <cellStyle name="Migliaia 6 5 2 3" xfId="48774" xr:uid="{00000000-0005-0000-0000-000075B90000}"/>
    <cellStyle name="Migliaia 6 5 3" xfId="51545" xr:uid="{00000000-0005-0000-0000-000076B90000}"/>
    <cellStyle name="Migliaia 6 6" xfId="9920" xr:uid="{00000000-0005-0000-0000-000077B90000}"/>
    <cellStyle name="Migliaia 6 6 2" xfId="51277" xr:uid="{00000000-0005-0000-0000-000078B90000}"/>
    <cellStyle name="Migliaia 6 7" xfId="10265" xr:uid="{00000000-0005-0000-0000-000079B90000}"/>
    <cellStyle name="Migliaia 6 7 2" xfId="26591" xr:uid="{00000000-0005-0000-0000-00007AB90000}"/>
    <cellStyle name="Migliaia 6 7 3" xfId="41569" xr:uid="{00000000-0005-0000-0000-00007BB90000}"/>
    <cellStyle name="Migliaia 6 8" xfId="17690" xr:uid="{00000000-0005-0000-0000-00007CB90000}"/>
    <cellStyle name="Migliaia 6 8 2" xfId="33806" xr:uid="{00000000-0005-0000-0000-00007DB90000}"/>
    <cellStyle name="Migliaia 6 8 3" xfId="48767" xr:uid="{00000000-0005-0000-0000-00007EB90000}"/>
    <cellStyle name="Migliaia 6 9" xfId="19572" xr:uid="{00000000-0005-0000-0000-00007FB90000}"/>
    <cellStyle name="Migliaia 60" xfId="702" xr:uid="{00000000-0005-0000-0000-000080B90000}"/>
    <cellStyle name="Migliaia 60 10" xfId="34571" xr:uid="{00000000-0005-0000-0000-000081B90000}"/>
    <cellStyle name="Migliaia 60 11" xfId="49511" xr:uid="{00000000-0005-0000-0000-000082B90000}"/>
    <cellStyle name="Migliaia 60 12" xfId="49916" xr:uid="{00000000-0005-0000-0000-000083B90000}"/>
    <cellStyle name="Migliaia 60 13" xfId="50322" xr:uid="{00000000-0005-0000-0000-000084B90000}"/>
    <cellStyle name="Migliaia 60 14" xfId="50730" xr:uid="{00000000-0005-0000-0000-000085B90000}"/>
    <cellStyle name="Migliaia 60 15" xfId="51172" xr:uid="{00000000-0005-0000-0000-000086B90000}"/>
    <cellStyle name="Migliaia 60 16" xfId="1854" xr:uid="{00000000-0005-0000-0000-000087B90000}"/>
    <cellStyle name="Migliaia 60 2" xfId="703" xr:uid="{00000000-0005-0000-0000-000088B90000}"/>
    <cellStyle name="Migliaia 60 2 10" xfId="50323" xr:uid="{00000000-0005-0000-0000-000089B90000}"/>
    <cellStyle name="Migliaia 60 2 11" xfId="50731" xr:uid="{00000000-0005-0000-0000-00008AB90000}"/>
    <cellStyle name="Migliaia 60 2 12" xfId="51173" xr:uid="{00000000-0005-0000-0000-00008BB90000}"/>
    <cellStyle name="Migliaia 60 2 13" xfId="1855" xr:uid="{00000000-0005-0000-0000-00008CB90000}"/>
    <cellStyle name="Migliaia 60 2 2" xfId="2032" xr:uid="{00000000-0005-0000-0000-00008DB90000}"/>
    <cellStyle name="Migliaia 60 2 2 10" xfId="51403" xr:uid="{00000000-0005-0000-0000-00008EB90000}"/>
    <cellStyle name="Migliaia 60 2 2 2" xfId="10377" xr:uid="{00000000-0005-0000-0000-00008FB90000}"/>
    <cellStyle name="Migliaia 60 2 2 2 2" xfId="26698" xr:uid="{00000000-0005-0000-0000-000090B90000}"/>
    <cellStyle name="Migliaia 60 2 2 2 3" xfId="41666" xr:uid="{00000000-0005-0000-0000-000091B90000}"/>
    <cellStyle name="Migliaia 60 2 2 3" xfId="18731" xr:uid="{00000000-0005-0000-0000-000092B90000}"/>
    <cellStyle name="Migliaia 60 2 2 3 2" xfId="34198" xr:uid="{00000000-0005-0000-0000-000093B90000}"/>
    <cellStyle name="Migliaia 60 2 2 3 3" xfId="49159" xr:uid="{00000000-0005-0000-0000-000094B90000}"/>
    <cellStyle name="Migliaia 60 2 2 4" xfId="19677" xr:uid="{00000000-0005-0000-0000-000095B90000}"/>
    <cellStyle name="Migliaia 60 2 2 5" xfId="34667" xr:uid="{00000000-0005-0000-0000-000096B90000}"/>
    <cellStyle name="Migliaia 60 2 2 6" xfId="49619" xr:uid="{00000000-0005-0000-0000-000097B90000}"/>
    <cellStyle name="Migliaia 60 2 2 7" xfId="50024" xr:uid="{00000000-0005-0000-0000-000098B90000}"/>
    <cellStyle name="Migliaia 60 2 2 8" xfId="50433" xr:uid="{00000000-0005-0000-0000-000099B90000}"/>
    <cellStyle name="Migliaia 60 2 2 9" xfId="50838" xr:uid="{00000000-0005-0000-0000-00009AB90000}"/>
    <cellStyle name="Migliaia 60 2 3" xfId="9925" xr:uid="{00000000-0005-0000-0000-00009BB90000}"/>
    <cellStyle name="Migliaia 60 2 4" xfId="10270" xr:uid="{00000000-0005-0000-0000-00009CB90000}"/>
    <cellStyle name="Migliaia 60 2 4 2" xfId="26596" xr:uid="{00000000-0005-0000-0000-00009DB90000}"/>
    <cellStyle name="Migliaia 60 2 4 3" xfId="41574" xr:uid="{00000000-0005-0000-0000-00009EB90000}"/>
    <cellStyle name="Migliaia 60 2 5" xfId="17699" xr:uid="{00000000-0005-0000-0000-00009FB90000}"/>
    <cellStyle name="Migliaia 60 2 5 2" xfId="33815" xr:uid="{00000000-0005-0000-0000-0000A0B90000}"/>
    <cellStyle name="Migliaia 60 2 5 3" xfId="48776" xr:uid="{00000000-0005-0000-0000-0000A1B90000}"/>
    <cellStyle name="Migliaia 60 2 6" xfId="19577" xr:uid="{00000000-0005-0000-0000-0000A2B90000}"/>
    <cellStyle name="Migliaia 60 2 7" xfId="34572" xr:uid="{00000000-0005-0000-0000-0000A3B90000}"/>
    <cellStyle name="Migliaia 60 2 8" xfId="49512" xr:uid="{00000000-0005-0000-0000-0000A4B90000}"/>
    <cellStyle name="Migliaia 60 2 9" xfId="49917" xr:uid="{00000000-0005-0000-0000-0000A5B90000}"/>
    <cellStyle name="Migliaia 60 3" xfId="704" xr:uid="{00000000-0005-0000-0000-0000A6B90000}"/>
    <cellStyle name="Migliaia 60 3 10" xfId="50324" xr:uid="{00000000-0005-0000-0000-0000A7B90000}"/>
    <cellStyle name="Migliaia 60 3 11" xfId="50732" xr:uid="{00000000-0005-0000-0000-0000A8B90000}"/>
    <cellStyle name="Migliaia 60 3 12" xfId="51174" xr:uid="{00000000-0005-0000-0000-0000A9B90000}"/>
    <cellStyle name="Migliaia 60 3 13" xfId="1856" xr:uid="{00000000-0005-0000-0000-0000AAB90000}"/>
    <cellStyle name="Migliaia 60 3 2" xfId="705" xr:uid="{00000000-0005-0000-0000-0000ABB90000}"/>
    <cellStyle name="Migliaia 60 3 2 10" xfId="50733" xr:uid="{00000000-0005-0000-0000-0000ACB90000}"/>
    <cellStyle name="Migliaia 60 3 2 11" xfId="51175" xr:uid="{00000000-0005-0000-0000-0000ADB90000}"/>
    <cellStyle name="Migliaia 60 3 2 12" xfId="1857" xr:uid="{00000000-0005-0000-0000-0000AEB90000}"/>
    <cellStyle name="Migliaia 60 3 2 2" xfId="9927" xr:uid="{00000000-0005-0000-0000-0000AFB90000}"/>
    <cellStyle name="Migliaia 60 3 2 3" xfId="10272" xr:uid="{00000000-0005-0000-0000-0000B0B90000}"/>
    <cellStyle name="Migliaia 60 3 2 3 2" xfId="26598" xr:uid="{00000000-0005-0000-0000-0000B1B90000}"/>
    <cellStyle name="Migliaia 60 3 2 3 3" xfId="41576" xr:uid="{00000000-0005-0000-0000-0000B2B90000}"/>
    <cellStyle name="Migliaia 60 3 2 4" xfId="17701" xr:uid="{00000000-0005-0000-0000-0000B3B90000}"/>
    <cellStyle name="Migliaia 60 3 2 4 2" xfId="33817" xr:uid="{00000000-0005-0000-0000-0000B4B90000}"/>
    <cellStyle name="Migliaia 60 3 2 4 3" xfId="48778" xr:uid="{00000000-0005-0000-0000-0000B5B90000}"/>
    <cellStyle name="Migliaia 60 3 2 5" xfId="19579" xr:uid="{00000000-0005-0000-0000-0000B6B90000}"/>
    <cellStyle name="Migliaia 60 3 2 6" xfId="34574" xr:uid="{00000000-0005-0000-0000-0000B7B90000}"/>
    <cellStyle name="Migliaia 60 3 2 7" xfId="49514" xr:uid="{00000000-0005-0000-0000-0000B8B90000}"/>
    <cellStyle name="Migliaia 60 3 2 8" xfId="49919" xr:uid="{00000000-0005-0000-0000-0000B9B90000}"/>
    <cellStyle name="Migliaia 60 3 2 9" xfId="50325" xr:uid="{00000000-0005-0000-0000-0000BAB90000}"/>
    <cellStyle name="Migliaia 60 3 3" xfId="9926" xr:uid="{00000000-0005-0000-0000-0000BBB90000}"/>
    <cellStyle name="Migliaia 60 3 3 2" xfId="18733" xr:uid="{00000000-0005-0000-0000-0000BCB90000}"/>
    <cellStyle name="Migliaia 60 3 3 2 2" xfId="34200" xr:uid="{00000000-0005-0000-0000-0000BDB90000}"/>
    <cellStyle name="Migliaia 60 3 3 2 3" xfId="49161" xr:uid="{00000000-0005-0000-0000-0000BEB90000}"/>
    <cellStyle name="Migliaia 60 3 3 3" xfId="17702" xr:uid="{00000000-0005-0000-0000-0000BFB90000}"/>
    <cellStyle name="Migliaia 60 3 3 3 2" xfId="33818" xr:uid="{00000000-0005-0000-0000-0000C0B90000}"/>
    <cellStyle name="Migliaia 60 3 3 3 3" xfId="48779" xr:uid="{00000000-0005-0000-0000-0000C1B90000}"/>
    <cellStyle name="Migliaia 60 3 4" xfId="10271" xr:uid="{00000000-0005-0000-0000-0000C2B90000}"/>
    <cellStyle name="Migliaia 60 3 4 2" xfId="18732" xr:uid="{00000000-0005-0000-0000-0000C3B90000}"/>
    <cellStyle name="Migliaia 60 3 4 2 2" xfId="34199" xr:uid="{00000000-0005-0000-0000-0000C4B90000}"/>
    <cellStyle name="Migliaia 60 3 4 2 3" xfId="49160" xr:uid="{00000000-0005-0000-0000-0000C5B90000}"/>
    <cellStyle name="Migliaia 60 3 4 3" xfId="26597" xr:uid="{00000000-0005-0000-0000-0000C6B90000}"/>
    <cellStyle name="Migliaia 60 3 4 4" xfId="41575" xr:uid="{00000000-0005-0000-0000-0000C7B90000}"/>
    <cellStyle name="Migliaia 60 3 5" xfId="17700" xr:uid="{00000000-0005-0000-0000-0000C8B90000}"/>
    <cellStyle name="Migliaia 60 3 5 2" xfId="33816" xr:uid="{00000000-0005-0000-0000-0000C9B90000}"/>
    <cellStyle name="Migliaia 60 3 5 3" xfId="48777" xr:uid="{00000000-0005-0000-0000-0000CAB90000}"/>
    <cellStyle name="Migliaia 60 3 6" xfId="19578" xr:uid="{00000000-0005-0000-0000-0000CBB90000}"/>
    <cellStyle name="Migliaia 60 3 7" xfId="34573" xr:uid="{00000000-0005-0000-0000-0000CCB90000}"/>
    <cellStyle name="Migliaia 60 3 8" xfId="49513" xr:uid="{00000000-0005-0000-0000-0000CDB90000}"/>
    <cellStyle name="Migliaia 60 3 9" xfId="49918" xr:uid="{00000000-0005-0000-0000-0000CEB90000}"/>
    <cellStyle name="Migliaia 60 4" xfId="706" xr:uid="{00000000-0005-0000-0000-0000CFB90000}"/>
    <cellStyle name="Migliaia 60 4 2" xfId="17704" xr:uid="{00000000-0005-0000-0000-0000D0B90000}"/>
    <cellStyle name="Migliaia 60 4 2 2" xfId="18735" xr:uid="{00000000-0005-0000-0000-0000D1B90000}"/>
    <cellStyle name="Migliaia 60 4 2 2 2" xfId="34202" xr:uid="{00000000-0005-0000-0000-0000D2B90000}"/>
    <cellStyle name="Migliaia 60 4 2 2 3" xfId="49163" xr:uid="{00000000-0005-0000-0000-0000D3B90000}"/>
    <cellStyle name="Migliaia 60 4 2 3" xfId="33820" xr:uid="{00000000-0005-0000-0000-0000D4B90000}"/>
    <cellStyle name="Migliaia 60 4 2 4" xfId="48781" xr:uid="{00000000-0005-0000-0000-0000D5B90000}"/>
    <cellStyle name="Migliaia 60 4 3" xfId="18734" xr:uid="{00000000-0005-0000-0000-0000D6B90000}"/>
    <cellStyle name="Migliaia 60 4 3 2" xfId="34201" xr:uid="{00000000-0005-0000-0000-0000D7B90000}"/>
    <cellStyle name="Migliaia 60 4 3 3" xfId="49162" xr:uid="{00000000-0005-0000-0000-0000D8B90000}"/>
    <cellStyle name="Migliaia 60 4 4" xfId="17703" xr:uid="{00000000-0005-0000-0000-0000D9B90000}"/>
    <cellStyle name="Migliaia 60 4 4 2" xfId="33819" xr:uid="{00000000-0005-0000-0000-0000DAB90000}"/>
    <cellStyle name="Migliaia 60 4 4 3" xfId="48780" xr:uid="{00000000-0005-0000-0000-0000DBB90000}"/>
    <cellStyle name="Migliaia 60 4 5" xfId="51276" xr:uid="{00000000-0005-0000-0000-0000DCB90000}"/>
    <cellStyle name="Migliaia 60 5" xfId="707" xr:uid="{00000000-0005-0000-0000-0000DDB90000}"/>
    <cellStyle name="Migliaia 60 5 2" xfId="17705" xr:uid="{00000000-0005-0000-0000-0000DEB90000}"/>
    <cellStyle name="Migliaia 60 5 2 2" xfId="33821" xr:uid="{00000000-0005-0000-0000-0000DFB90000}"/>
    <cellStyle name="Migliaia 60 5 2 3" xfId="48782" xr:uid="{00000000-0005-0000-0000-0000E0B90000}"/>
    <cellStyle name="Migliaia 60 5 3" xfId="51546" xr:uid="{00000000-0005-0000-0000-0000E1B90000}"/>
    <cellStyle name="Migliaia 60 6" xfId="9924" xr:uid="{00000000-0005-0000-0000-0000E2B90000}"/>
    <cellStyle name="Migliaia 60 6 2" xfId="51203" xr:uid="{00000000-0005-0000-0000-0000E3B90000}"/>
    <cellStyle name="Migliaia 60 7" xfId="10269" xr:uid="{00000000-0005-0000-0000-0000E4B90000}"/>
    <cellStyle name="Migliaia 60 7 2" xfId="26595" xr:uid="{00000000-0005-0000-0000-0000E5B90000}"/>
    <cellStyle name="Migliaia 60 7 3" xfId="41573" xr:uid="{00000000-0005-0000-0000-0000E6B90000}"/>
    <cellStyle name="Migliaia 60 8" xfId="17698" xr:uid="{00000000-0005-0000-0000-0000E7B90000}"/>
    <cellStyle name="Migliaia 60 8 2" xfId="33814" xr:uid="{00000000-0005-0000-0000-0000E8B90000}"/>
    <cellStyle name="Migliaia 60 8 3" xfId="48775" xr:uid="{00000000-0005-0000-0000-0000E9B90000}"/>
    <cellStyle name="Migliaia 60 9" xfId="19576" xr:uid="{00000000-0005-0000-0000-0000EAB90000}"/>
    <cellStyle name="Migliaia 61" xfId="708" xr:uid="{00000000-0005-0000-0000-0000EBB90000}"/>
    <cellStyle name="Migliaia 61 10" xfId="34575" xr:uid="{00000000-0005-0000-0000-0000ECB90000}"/>
    <cellStyle name="Migliaia 61 11" xfId="49515" xr:uid="{00000000-0005-0000-0000-0000EDB90000}"/>
    <cellStyle name="Migliaia 61 12" xfId="49920" xr:uid="{00000000-0005-0000-0000-0000EEB90000}"/>
    <cellStyle name="Migliaia 61 13" xfId="50326" xr:uid="{00000000-0005-0000-0000-0000EFB90000}"/>
    <cellStyle name="Migliaia 61 14" xfId="50734" xr:uid="{00000000-0005-0000-0000-0000F0B90000}"/>
    <cellStyle name="Migliaia 61 15" xfId="51176" xr:uid="{00000000-0005-0000-0000-0000F1B90000}"/>
    <cellStyle name="Migliaia 61 16" xfId="1858" xr:uid="{00000000-0005-0000-0000-0000F2B90000}"/>
    <cellStyle name="Migliaia 61 2" xfId="709" xr:uid="{00000000-0005-0000-0000-0000F3B90000}"/>
    <cellStyle name="Migliaia 61 2 10" xfId="50327" xr:uid="{00000000-0005-0000-0000-0000F4B90000}"/>
    <cellStyle name="Migliaia 61 2 11" xfId="50735" xr:uid="{00000000-0005-0000-0000-0000F5B90000}"/>
    <cellStyle name="Migliaia 61 2 12" xfId="51177" xr:uid="{00000000-0005-0000-0000-0000F6B90000}"/>
    <cellStyle name="Migliaia 61 2 13" xfId="1859" xr:uid="{00000000-0005-0000-0000-0000F7B90000}"/>
    <cellStyle name="Migliaia 61 2 2" xfId="2033" xr:uid="{00000000-0005-0000-0000-0000F8B90000}"/>
    <cellStyle name="Migliaia 61 2 2 10" xfId="51404" xr:uid="{00000000-0005-0000-0000-0000F9B90000}"/>
    <cellStyle name="Migliaia 61 2 2 2" xfId="10378" xr:uid="{00000000-0005-0000-0000-0000FAB90000}"/>
    <cellStyle name="Migliaia 61 2 2 2 2" xfId="26699" xr:uid="{00000000-0005-0000-0000-0000FBB90000}"/>
    <cellStyle name="Migliaia 61 2 2 2 3" xfId="41667" xr:uid="{00000000-0005-0000-0000-0000FCB90000}"/>
    <cellStyle name="Migliaia 61 2 2 3" xfId="18736" xr:uid="{00000000-0005-0000-0000-0000FDB90000}"/>
    <cellStyle name="Migliaia 61 2 2 3 2" xfId="34203" xr:uid="{00000000-0005-0000-0000-0000FEB90000}"/>
    <cellStyle name="Migliaia 61 2 2 3 3" xfId="49164" xr:uid="{00000000-0005-0000-0000-0000FFB90000}"/>
    <cellStyle name="Migliaia 61 2 2 4" xfId="19678" xr:uid="{00000000-0005-0000-0000-000000BA0000}"/>
    <cellStyle name="Migliaia 61 2 2 5" xfId="34668" xr:uid="{00000000-0005-0000-0000-000001BA0000}"/>
    <cellStyle name="Migliaia 61 2 2 6" xfId="49620" xr:uid="{00000000-0005-0000-0000-000002BA0000}"/>
    <cellStyle name="Migliaia 61 2 2 7" xfId="50025" xr:uid="{00000000-0005-0000-0000-000003BA0000}"/>
    <cellStyle name="Migliaia 61 2 2 8" xfId="50434" xr:uid="{00000000-0005-0000-0000-000004BA0000}"/>
    <cellStyle name="Migliaia 61 2 2 9" xfId="50839" xr:uid="{00000000-0005-0000-0000-000005BA0000}"/>
    <cellStyle name="Migliaia 61 2 3" xfId="9929" xr:uid="{00000000-0005-0000-0000-000006BA0000}"/>
    <cellStyle name="Migliaia 61 2 4" xfId="10274" xr:uid="{00000000-0005-0000-0000-000007BA0000}"/>
    <cellStyle name="Migliaia 61 2 4 2" xfId="26600" xr:uid="{00000000-0005-0000-0000-000008BA0000}"/>
    <cellStyle name="Migliaia 61 2 4 3" xfId="41578" xr:uid="{00000000-0005-0000-0000-000009BA0000}"/>
    <cellStyle name="Migliaia 61 2 5" xfId="17707" xr:uid="{00000000-0005-0000-0000-00000ABA0000}"/>
    <cellStyle name="Migliaia 61 2 5 2" xfId="33823" xr:uid="{00000000-0005-0000-0000-00000BBA0000}"/>
    <cellStyle name="Migliaia 61 2 5 3" xfId="48784" xr:uid="{00000000-0005-0000-0000-00000CBA0000}"/>
    <cellStyle name="Migliaia 61 2 6" xfId="19581" xr:uid="{00000000-0005-0000-0000-00000DBA0000}"/>
    <cellStyle name="Migliaia 61 2 7" xfId="34576" xr:uid="{00000000-0005-0000-0000-00000EBA0000}"/>
    <cellStyle name="Migliaia 61 2 8" xfId="49516" xr:uid="{00000000-0005-0000-0000-00000FBA0000}"/>
    <cellStyle name="Migliaia 61 2 9" xfId="49921" xr:uid="{00000000-0005-0000-0000-000010BA0000}"/>
    <cellStyle name="Migliaia 61 3" xfId="710" xr:uid="{00000000-0005-0000-0000-000011BA0000}"/>
    <cellStyle name="Migliaia 61 3 10" xfId="50328" xr:uid="{00000000-0005-0000-0000-000012BA0000}"/>
    <cellStyle name="Migliaia 61 3 11" xfId="50736" xr:uid="{00000000-0005-0000-0000-000013BA0000}"/>
    <cellStyle name="Migliaia 61 3 12" xfId="51178" xr:uid="{00000000-0005-0000-0000-000014BA0000}"/>
    <cellStyle name="Migliaia 61 3 13" xfId="1860" xr:uid="{00000000-0005-0000-0000-000015BA0000}"/>
    <cellStyle name="Migliaia 61 3 2" xfId="711" xr:uid="{00000000-0005-0000-0000-000016BA0000}"/>
    <cellStyle name="Migliaia 61 3 2 10" xfId="50737" xr:uid="{00000000-0005-0000-0000-000017BA0000}"/>
    <cellStyle name="Migliaia 61 3 2 11" xfId="51179" xr:uid="{00000000-0005-0000-0000-000018BA0000}"/>
    <cellStyle name="Migliaia 61 3 2 12" xfId="1861" xr:uid="{00000000-0005-0000-0000-000019BA0000}"/>
    <cellStyle name="Migliaia 61 3 2 2" xfId="9931" xr:uid="{00000000-0005-0000-0000-00001ABA0000}"/>
    <cellStyle name="Migliaia 61 3 2 3" xfId="10276" xr:uid="{00000000-0005-0000-0000-00001BBA0000}"/>
    <cellStyle name="Migliaia 61 3 2 3 2" xfId="26602" xr:uid="{00000000-0005-0000-0000-00001CBA0000}"/>
    <cellStyle name="Migliaia 61 3 2 3 3" xfId="41580" xr:uid="{00000000-0005-0000-0000-00001DBA0000}"/>
    <cellStyle name="Migliaia 61 3 2 4" xfId="17709" xr:uid="{00000000-0005-0000-0000-00001EBA0000}"/>
    <cellStyle name="Migliaia 61 3 2 4 2" xfId="33825" xr:uid="{00000000-0005-0000-0000-00001FBA0000}"/>
    <cellStyle name="Migliaia 61 3 2 4 3" xfId="48786" xr:uid="{00000000-0005-0000-0000-000020BA0000}"/>
    <cellStyle name="Migliaia 61 3 2 5" xfId="19583" xr:uid="{00000000-0005-0000-0000-000021BA0000}"/>
    <cellStyle name="Migliaia 61 3 2 6" xfId="34578" xr:uid="{00000000-0005-0000-0000-000022BA0000}"/>
    <cellStyle name="Migliaia 61 3 2 7" xfId="49518" xr:uid="{00000000-0005-0000-0000-000023BA0000}"/>
    <cellStyle name="Migliaia 61 3 2 8" xfId="49923" xr:uid="{00000000-0005-0000-0000-000024BA0000}"/>
    <cellStyle name="Migliaia 61 3 2 9" xfId="50329" xr:uid="{00000000-0005-0000-0000-000025BA0000}"/>
    <cellStyle name="Migliaia 61 3 3" xfId="9930" xr:uid="{00000000-0005-0000-0000-000026BA0000}"/>
    <cellStyle name="Migliaia 61 3 3 2" xfId="18738" xr:uid="{00000000-0005-0000-0000-000027BA0000}"/>
    <cellStyle name="Migliaia 61 3 3 2 2" xfId="34205" xr:uid="{00000000-0005-0000-0000-000028BA0000}"/>
    <cellStyle name="Migliaia 61 3 3 2 3" xfId="49166" xr:uid="{00000000-0005-0000-0000-000029BA0000}"/>
    <cellStyle name="Migliaia 61 3 3 3" xfId="17710" xr:uid="{00000000-0005-0000-0000-00002ABA0000}"/>
    <cellStyle name="Migliaia 61 3 3 3 2" xfId="33826" xr:uid="{00000000-0005-0000-0000-00002BBA0000}"/>
    <cellStyle name="Migliaia 61 3 3 3 3" xfId="48787" xr:uid="{00000000-0005-0000-0000-00002CBA0000}"/>
    <cellStyle name="Migliaia 61 3 4" xfId="10275" xr:uid="{00000000-0005-0000-0000-00002DBA0000}"/>
    <cellStyle name="Migliaia 61 3 4 2" xfId="18737" xr:uid="{00000000-0005-0000-0000-00002EBA0000}"/>
    <cellStyle name="Migliaia 61 3 4 2 2" xfId="34204" xr:uid="{00000000-0005-0000-0000-00002FBA0000}"/>
    <cellStyle name="Migliaia 61 3 4 2 3" xfId="49165" xr:uid="{00000000-0005-0000-0000-000030BA0000}"/>
    <cellStyle name="Migliaia 61 3 4 3" xfId="26601" xr:uid="{00000000-0005-0000-0000-000031BA0000}"/>
    <cellStyle name="Migliaia 61 3 4 4" xfId="41579" xr:uid="{00000000-0005-0000-0000-000032BA0000}"/>
    <cellStyle name="Migliaia 61 3 5" xfId="17708" xr:uid="{00000000-0005-0000-0000-000033BA0000}"/>
    <cellStyle name="Migliaia 61 3 5 2" xfId="33824" xr:uid="{00000000-0005-0000-0000-000034BA0000}"/>
    <cellStyle name="Migliaia 61 3 5 3" xfId="48785" xr:uid="{00000000-0005-0000-0000-000035BA0000}"/>
    <cellStyle name="Migliaia 61 3 6" xfId="19582" xr:uid="{00000000-0005-0000-0000-000036BA0000}"/>
    <cellStyle name="Migliaia 61 3 7" xfId="34577" xr:uid="{00000000-0005-0000-0000-000037BA0000}"/>
    <cellStyle name="Migliaia 61 3 8" xfId="49517" xr:uid="{00000000-0005-0000-0000-000038BA0000}"/>
    <cellStyle name="Migliaia 61 3 9" xfId="49922" xr:uid="{00000000-0005-0000-0000-000039BA0000}"/>
    <cellStyle name="Migliaia 61 4" xfId="712" xr:uid="{00000000-0005-0000-0000-00003ABA0000}"/>
    <cellStyle name="Migliaia 61 4 2" xfId="17712" xr:uid="{00000000-0005-0000-0000-00003BBA0000}"/>
    <cellStyle name="Migliaia 61 4 2 2" xfId="18740" xr:uid="{00000000-0005-0000-0000-00003CBA0000}"/>
    <cellStyle name="Migliaia 61 4 2 2 2" xfId="34207" xr:uid="{00000000-0005-0000-0000-00003DBA0000}"/>
    <cellStyle name="Migliaia 61 4 2 2 3" xfId="49168" xr:uid="{00000000-0005-0000-0000-00003EBA0000}"/>
    <cellStyle name="Migliaia 61 4 2 3" xfId="33828" xr:uid="{00000000-0005-0000-0000-00003FBA0000}"/>
    <cellStyle name="Migliaia 61 4 2 4" xfId="48789" xr:uid="{00000000-0005-0000-0000-000040BA0000}"/>
    <cellStyle name="Migliaia 61 4 3" xfId="18739" xr:uid="{00000000-0005-0000-0000-000041BA0000}"/>
    <cellStyle name="Migliaia 61 4 3 2" xfId="34206" xr:uid="{00000000-0005-0000-0000-000042BA0000}"/>
    <cellStyle name="Migliaia 61 4 3 3" xfId="49167" xr:uid="{00000000-0005-0000-0000-000043BA0000}"/>
    <cellStyle name="Migliaia 61 4 4" xfId="17711" xr:uid="{00000000-0005-0000-0000-000044BA0000}"/>
    <cellStyle name="Migliaia 61 4 4 2" xfId="33827" xr:uid="{00000000-0005-0000-0000-000045BA0000}"/>
    <cellStyle name="Migliaia 61 4 4 3" xfId="48788" xr:uid="{00000000-0005-0000-0000-000046BA0000}"/>
    <cellStyle name="Migliaia 61 4 5" xfId="51547" xr:uid="{00000000-0005-0000-0000-000047BA0000}"/>
    <cellStyle name="Migliaia 61 5" xfId="713" xr:uid="{00000000-0005-0000-0000-000048BA0000}"/>
    <cellStyle name="Migliaia 61 5 2" xfId="17713" xr:uid="{00000000-0005-0000-0000-000049BA0000}"/>
    <cellStyle name="Migliaia 61 5 2 2" xfId="33829" xr:uid="{00000000-0005-0000-0000-00004ABA0000}"/>
    <cellStyle name="Migliaia 61 5 2 3" xfId="48790" xr:uid="{00000000-0005-0000-0000-00004BBA0000}"/>
    <cellStyle name="Migliaia 61 5 3" xfId="51418" xr:uid="{00000000-0005-0000-0000-00004CBA0000}"/>
    <cellStyle name="Migliaia 61 6" xfId="9928" xr:uid="{00000000-0005-0000-0000-00004DBA0000}"/>
    <cellStyle name="Migliaia 61 6 2" xfId="51202" xr:uid="{00000000-0005-0000-0000-00004EBA0000}"/>
    <cellStyle name="Migliaia 61 7" xfId="10273" xr:uid="{00000000-0005-0000-0000-00004FBA0000}"/>
    <cellStyle name="Migliaia 61 7 2" xfId="26599" xr:uid="{00000000-0005-0000-0000-000050BA0000}"/>
    <cellStyle name="Migliaia 61 7 3" xfId="41577" xr:uid="{00000000-0005-0000-0000-000051BA0000}"/>
    <cellStyle name="Migliaia 61 8" xfId="17706" xr:uid="{00000000-0005-0000-0000-000052BA0000}"/>
    <cellStyle name="Migliaia 61 8 2" xfId="33822" xr:uid="{00000000-0005-0000-0000-000053BA0000}"/>
    <cellStyle name="Migliaia 61 8 3" xfId="48783" xr:uid="{00000000-0005-0000-0000-000054BA0000}"/>
    <cellStyle name="Migliaia 61 9" xfId="19580" xr:uid="{00000000-0005-0000-0000-000055BA0000}"/>
    <cellStyle name="Migliaia 7" xfId="714" xr:uid="{00000000-0005-0000-0000-000056BA0000}"/>
    <cellStyle name="Migliaia 7 10" xfId="34579" xr:uid="{00000000-0005-0000-0000-000057BA0000}"/>
    <cellStyle name="Migliaia 7 11" xfId="49519" xr:uid="{00000000-0005-0000-0000-000058BA0000}"/>
    <cellStyle name="Migliaia 7 12" xfId="49924" xr:uid="{00000000-0005-0000-0000-000059BA0000}"/>
    <cellStyle name="Migliaia 7 13" xfId="50330" xr:uid="{00000000-0005-0000-0000-00005ABA0000}"/>
    <cellStyle name="Migliaia 7 14" xfId="50738" xr:uid="{00000000-0005-0000-0000-00005BBA0000}"/>
    <cellStyle name="Migliaia 7 15" xfId="51180" xr:uid="{00000000-0005-0000-0000-00005CBA0000}"/>
    <cellStyle name="Migliaia 7 16" xfId="1862" xr:uid="{00000000-0005-0000-0000-00005DBA0000}"/>
    <cellStyle name="Migliaia 7 2" xfId="715" xr:uid="{00000000-0005-0000-0000-00005EBA0000}"/>
    <cellStyle name="Migliaia 7 2 10" xfId="50331" xr:uid="{00000000-0005-0000-0000-00005FBA0000}"/>
    <cellStyle name="Migliaia 7 2 11" xfId="50739" xr:uid="{00000000-0005-0000-0000-000060BA0000}"/>
    <cellStyle name="Migliaia 7 2 12" xfId="51181" xr:uid="{00000000-0005-0000-0000-000061BA0000}"/>
    <cellStyle name="Migliaia 7 2 13" xfId="1863" xr:uid="{00000000-0005-0000-0000-000062BA0000}"/>
    <cellStyle name="Migliaia 7 2 2" xfId="2034" xr:uid="{00000000-0005-0000-0000-000063BA0000}"/>
    <cellStyle name="Migliaia 7 2 2 10" xfId="51405" xr:uid="{00000000-0005-0000-0000-000064BA0000}"/>
    <cellStyle name="Migliaia 7 2 2 2" xfId="10379" xr:uid="{00000000-0005-0000-0000-000065BA0000}"/>
    <cellStyle name="Migliaia 7 2 2 2 2" xfId="26700" xr:uid="{00000000-0005-0000-0000-000066BA0000}"/>
    <cellStyle name="Migliaia 7 2 2 2 3" xfId="41668" xr:uid="{00000000-0005-0000-0000-000067BA0000}"/>
    <cellStyle name="Migliaia 7 2 2 3" xfId="18741" xr:uid="{00000000-0005-0000-0000-000068BA0000}"/>
    <cellStyle name="Migliaia 7 2 2 3 2" xfId="34208" xr:uid="{00000000-0005-0000-0000-000069BA0000}"/>
    <cellStyle name="Migliaia 7 2 2 3 3" xfId="49169" xr:uid="{00000000-0005-0000-0000-00006ABA0000}"/>
    <cellStyle name="Migliaia 7 2 2 4" xfId="19679" xr:uid="{00000000-0005-0000-0000-00006BBA0000}"/>
    <cellStyle name="Migliaia 7 2 2 5" xfId="34669" xr:uid="{00000000-0005-0000-0000-00006CBA0000}"/>
    <cellStyle name="Migliaia 7 2 2 6" xfId="49621" xr:uid="{00000000-0005-0000-0000-00006DBA0000}"/>
    <cellStyle name="Migliaia 7 2 2 7" xfId="50026" xr:uid="{00000000-0005-0000-0000-00006EBA0000}"/>
    <cellStyle name="Migliaia 7 2 2 8" xfId="50435" xr:uid="{00000000-0005-0000-0000-00006FBA0000}"/>
    <cellStyle name="Migliaia 7 2 2 9" xfId="50840" xr:uid="{00000000-0005-0000-0000-000070BA0000}"/>
    <cellStyle name="Migliaia 7 2 3" xfId="9933" xr:uid="{00000000-0005-0000-0000-000071BA0000}"/>
    <cellStyle name="Migliaia 7 2 4" xfId="10278" xr:uid="{00000000-0005-0000-0000-000072BA0000}"/>
    <cellStyle name="Migliaia 7 2 4 2" xfId="26604" xr:uid="{00000000-0005-0000-0000-000073BA0000}"/>
    <cellStyle name="Migliaia 7 2 4 3" xfId="41582" xr:uid="{00000000-0005-0000-0000-000074BA0000}"/>
    <cellStyle name="Migliaia 7 2 5" xfId="17715" xr:uid="{00000000-0005-0000-0000-000075BA0000}"/>
    <cellStyle name="Migliaia 7 2 5 2" xfId="33831" xr:uid="{00000000-0005-0000-0000-000076BA0000}"/>
    <cellStyle name="Migliaia 7 2 5 3" xfId="48792" xr:uid="{00000000-0005-0000-0000-000077BA0000}"/>
    <cellStyle name="Migliaia 7 2 6" xfId="19585" xr:uid="{00000000-0005-0000-0000-000078BA0000}"/>
    <cellStyle name="Migliaia 7 2 7" xfId="34580" xr:uid="{00000000-0005-0000-0000-000079BA0000}"/>
    <cellStyle name="Migliaia 7 2 8" xfId="49520" xr:uid="{00000000-0005-0000-0000-00007ABA0000}"/>
    <cellStyle name="Migliaia 7 2 9" xfId="49925" xr:uid="{00000000-0005-0000-0000-00007BBA0000}"/>
    <cellStyle name="Migliaia 7 3" xfId="716" xr:uid="{00000000-0005-0000-0000-00007CBA0000}"/>
    <cellStyle name="Migliaia 7 3 10" xfId="50332" xr:uid="{00000000-0005-0000-0000-00007DBA0000}"/>
    <cellStyle name="Migliaia 7 3 11" xfId="50740" xr:uid="{00000000-0005-0000-0000-00007EBA0000}"/>
    <cellStyle name="Migliaia 7 3 12" xfId="51182" xr:uid="{00000000-0005-0000-0000-00007FBA0000}"/>
    <cellStyle name="Migliaia 7 3 13" xfId="1864" xr:uid="{00000000-0005-0000-0000-000080BA0000}"/>
    <cellStyle name="Migliaia 7 3 2" xfId="717" xr:uid="{00000000-0005-0000-0000-000081BA0000}"/>
    <cellStyle name="Migliaia 7 3 2 10" xfId="50741" xr:uid="{00000000-0005-0000-0000-000082BA0000}"/>
    <cellStyle name="Migliaia 7 3 2 11" xfId="51183" xr:uid="{00000000-0005-0000-0000-000083BA0000}"/>
    <cellStyle name="Migliaia 7 3 2 12" xfId="1865" xr:uid="{00000000-0005-0000-0000-000084BA0000}"/>
    <cellStyle name="Migliaia 7 3 2 2" xfId="9935" xr:uid="{00000000-0005-0000-0000-000085BA0000}"/>
    <cellStyle name="Migliaia 7 3 2 3" xfId="10280" xr:uid="{00000000-0005-0000-0000-000086BA0000}"/>
    <cellStyle name="Migliaia 7 3 2 3 2" xfId="26606" xr:uid="{00000000-0005-0000-0000-000087BA0000}"/>
    <cellStyle name="Migliaia 7 3 2 3 3" xfId="41584" xr:uid="{00000000-0005-0000-0000-000088BA0000}"/>
    <cellStyle name="Migliaia 7 3 2 4" xfId="17717" xr:uid="{00000000-0005-0000-0000-000089BA0000}"/>
    <cellStyle name="Migliaia 7 3 2 4 2" xfId="33833" xr:uid="{00000000-0005-0000-0000-00008ABA0000}"/>
    <cellStyle name="Migliaia 7 3 2 4 3" xfId="48794" xr:uid="{00000000-0005-0000-0000-00008BBA0000}"/>
    <cellStyle name="Migliaia 7 3 2 5" xfId="19587" xr:uid="{00000000-0005-0000-0000-00008CBA0000}"/>
    <cellStyle name="Migliaia 7 3 2 6" xfId="34582" xr:uid="{00000000-0005-0000-0000-00008DBA0000}"/>
    <cellStyle name="Migliaia 7 3 2 7" xfId="49522" xr:uid="{00000000-0005-0000-0000-00008EBA0000}"/>
    <cellStyle name="Migliaia 7 3 2 8" xfId="49927" xr:uid="{00000000-0005-0000-0000-00008FBA0000}"/>
    <cellStyle name="Migliaia 7 3 2 9" xfId="50333" xr:uid="{00000000-0005-0000-0000-000090BA0000}"/>
    <cellStyle name="Migliaia 7 3 3" xfId="9934" xr:uid="{00000000-0005-0000-0000-000091BA0000}"/>
    <cellStyle name="Migliaia 7 3 3 2" xfId="18743" xr:uid="{00000000-0005-0000-0000-000092BA0000}"/>
    <cellStyle name="Migliaia 7 3 3 2 2" xfId="34210" xr:uid="{00000000-0005-0000-0000-000093BA0000}"/>
    <cellStyle name="Migliaia 7 3 3 2 3" xfId="49171" xr:uid="{00000000-0005-0000-0000-000094BA0000}"/>
    <cellStyle name="Migliaia 7 3 3 3" xfId="17718" xr:uid="{00000000-0005-0000-0000-000095BA0000}"/>
    <cellStyle name="Migliaia 7 3 3 3 2" xfId="33834" xr:uid="{00000000-0005-0000-0000-000096BA0000}"/>
    <cellStyle name="Migliaia 7 3 3 3 3" xfId="48795" xr:uid="{00000000-0005-0000-0000-000097BA0000}"/>
    <cellStyle name="Migliaia 7 3 4" xfId="10279" xr:uid="{00000000-0005-0000-0000-000098BA0000}"/>
    <cellStyle name="Migliaia 7 3 4 2" xfId="18742" xr:uid="{00000000-0005-0000-0000-000099BA0000}"/>
    <cellStyle name="Migliaia 7 3 4 2 2" xfId="34209" xr:uid="{00000000-0005-0000-0000-00009ABA0000}"/>
    <cellStyle name="Migliaia 7 3 4 2 3" xfId="49170" xr:uid="{00000000-0005-0000-0000-00009BBA0000}"/>
    <cellStyle name="Migliaia 7 3 4 3" xfId="26605" xr:uid="{00000000-0005-0000-0000-00009CBA0000}"/>
    <cellStyle name="Migliaia 7 3 4 4" xfId="41583" xr:uid="{00000000-0005-0000-0000-00009DBA0000}"/>
    <cellStyle name="Migliaia 7 3 5" xfId="17716" xr:uid="{00000000-0005-0000-0000-00009EBA0000}"/>
    <cellStyle name="Migliaia 7 3 5 2" xfId="33832" xr:uid="{00000000-0005-0000-0000-00009FBA0000}"/>
    <cellStyle name="Migliaia 7 3 5 3" xfId="48793" xr:uid="{00000000-0005-0000-0000-0000A0BA0000}"/>
    <cellStyle name="Migliaia 7 3 6" xfId="19586" xr:uid="{00000000-0005-0000-0000-0000A1BA0000}"/>
    <cellStyle name="Migliaia 7 3 7" xfId="34581" xr:uid="{00000000-0005-0000-0000-0000A2BA0000}"/>
    <cellStyle name="Migliaia 7 3 8" xfId="49521" xr:uid="{00000000-0005-0000-0000-0000A3BA0000}"/>
    <cellStyle name="Migliaia 7 3 9" xfId="49926" xr:uid="{00000000-0005-0000-0000-0000A4BA0000}"/>
    <cellStyle name="Migliaia 7 4" xfId="718" xr:uid="{00000000-0005-0000-0000-0000A5BA0000}"/>
    <cellStyle name="Migliaia 7 4 2" xfId="17720" xr:uid="{00000000-0005-0000-0000-0000A6BA0000}"/>
    <cellStyle name="Migliaia 7 4 2 2" xfId="18745" xr:uid="{00000000-0005-0000-0000-0000A7BA0000}"/>
    <cellStyle name="Migliaia 7 4 2 2 2" xfId="34212" xr:uid="{00000000-0005-0000-0000-0000A8BA0000}"/>
    <cellStyle name="Migliaia 7 4 2 2 3" xfId="49173" xr:uid="{00000000-0005-0000-0000-0000A9BA0000}"/>
    <cellStyle name="Migliaia 7 4 2 3" xfId="33836" xr:uid="{00000000-0005-0000-0000-0000AABA0000}"/>
    <cellStyle name="Migliaia 7 4 2 4" xfId="48797" xr:uid="{00000000-0005-0000-0000-0000ABBA0000}"/>
    <cellStyle name="Migliaia 7 4 3" xfId="18744" xr:uid="{00000000-0005-0000-0000-0000ACBA0000}"/>
    <cellStyle name="Migliaia 7 4 3 2" xfId="34211" xr:uid="{00000000-0005-0000-0000-0000ADBA0000}"/>
    <cellStyle name="Migliaia 7 4 3 3" xfId="49172" xr:uid="{00000000-0005-0000-0000-0000AEBA0000}"/>
    <cellStyle name="Migliaia 7 4 4" xfId="17719" xr:uid="{00000000-0005-0000-0000-0000AFBA0000}"/>
    <cellStyle name="Migliaia 7 4 4 2" xfId="33835" xr:uid="{00000000-0005-0000-0000-0000B0BA0000}"/>
    <cellStyle name="Migliaia 7 4 4 3" xfId="48796" xr:uid="{00000000-0005-0000-0000-0000B1BA0000}"/>
    <cellStyle name="Migliaia 7 4 5" xfId="51416" xr:uid="{00000000-0005-0000-0000-0000B2BA0000}"/>
    <cellStyle name="Migliaia 7 5" xfId="719" xr:uid="{00000000-0005-0000-0000-0000B3BA0000}"/>
    <cellStyle name="Migliaia 7 5 2" xfId="17721" xr:uid="{00000000-0005-0000-0000-0000B4BA0000}"/>
    <cellStyle name="Migliaia 7 5 2 2" xfId="33837" xr:uid="{00000000-0005-0000-0000-0000B5BA0000}"/>
    <cellStyle name="Migliaia 7 5 2 3" xfId="48798" xr:uid="{00000000-0005-0000-0000-0000B6BA0000}"/>
    <cellStyle name="Migliaia 7 5 3" xfId="51497" xr:uid="{00000000-0005-0000-0000-0000B7BA0000}"/>
    <cellStyle name="Migliaia 7 6" xfId="9932" xr:uid="{00000000-0005-0000-0000-0000B8BA0000}"/>
    <cellStyle name="Migliaia 7 6 2" xfId="51417" xr:uid="{00000000-0005-0000-0000-0000B9BA0000}"/>
    <cellStyle name="Migliaia 7 7" xfId="10277" xr:uid="{00000000-0005-0000-0000-0000BABA0000}"/>
    <cellStyle name="Migliaia 7 7 2" xfId="26603" xr:uid="{00000000-0005-0000-0000-0000BBBA0000}"/>
    <cellStyle name="Migliaia 7 7 3" xfId="41581" xr:uid="{00000000-0005-0000-0000-0000BCBA0000}"/>
    <cellStyle name="Migliaia 7 8" xfId="17714" xr:uid="{00000000-0005-0000-0000-0000BDBA0000}"/>
    <cellStyle name="Migliaia 7 8 2" xfId="33830" xr:uid="{00000000-0005-0000-0000-0000BEBA0000}"/>
    <cellStyle name="Migliaia 7 8 3" xfId="48791" xr:uid="{00000000-0005-0000-0000-0000BFBA0000}"/>
    <cellStyle name="Migliaia 7 9" xfId="19584" xr:uid="{00000000-0005-0000-0000-0000C0BA0000}"/>
    <cellStyle name="Migliaia 8" xfId="720" xr:uid="{00000000-0005-0000-0000-0000C1BA0000}"/>
    <cellStyle name="Migliaia 8 10" xfId="34583" xr:uid="{00000000-0005-0000-0000-0000C2BA0000}"/>
    <cellStyle name="Migliaia 8 11" xfId="49523" xr:uid="{00000000-0005-0000-0000-0000C3BA0000}"/>
    <cellStyle name="Migliaia 8 12" xfId="49928" xr:uid="{00000000-0005-0000-0000-0000C4BA0000}"/>
    <cellStyle name="Migliaia 8 13" xfId="50334" xr:uid="{00000000-0005-0000-0000-0000C5BA0000}"/>
    <cellStyle name="Migliaia 8 14" xfId="50742" xr:uid="{00000000-0005-0000-0000-0000C6BA0000}"/>
    <cellStyle name="Migliaia 8 15" xfId="51184" xr:uid="{00000000-0005-0000-0000-0000C7BA0000}"/>
    <cellStyle name="Migliaia 8 16" xfId="1866" xr:uid="{00000000-0005-0000-0000-0000C8BA0000}"/>
    <cellStyle name="Migliaia 8 2" xfId="721" xr:uid="{00000000-0005-0000-0000-0000C9BA0000}"/>
    <cellStyle name="Migliaia 8 2 10" xfId="50335" xr:uid="{00000000-0005-0000-0000-0000CABA0000}"/>
    <cellStyle name="Migliaia 8 2 11" xfId="50743" xr:uid="{00000000-0005-0000-0000-0000CBBA0000}"/>
    <cellStyle name="Migliaia 8 2 12" xfId="51185" xr:uid="{00000000-0005-0000-0000-0000CCBA0000}"/>
    <cellStyle name="Migliaia 8 2 13" xfId="1867" xr:uid="{00000000-0005-0000-0000-0000CDBA0000}"/>
    <cellStyle name="Migliaia 8 2 2" xfId="2035" xr:uid="{00000000-0005-0000-0000-0000CEBA0000}"/>
    <cellStyle name="Migliaia 8 2 2 10" xfId="51406" xr:uid="{00000000-0005-0000-0000-0000CFBA0000}"/>
    <cellStyle name="Migliaia 8 2 2 2" xfId="10380" xr:uid="{00000000-0005-0000-0000-0000D0BA0000}"/>
    <cellStyle name="Migliaia 8 2 2 2 2" xfId="26701" xr:uid="{00000000-0005-0000-0000-0000D1BA0000}"/>
    <cellStyle name="Migliaia 8 2 2 2 3" xfId="41669" xr:uid="{00000000-0005-0000-0000-0000D2BA0000}"/>
    <cellStyle name="Migliaia 8 2 2 3" xfId="18746" xr:uid="{00000000-0005-0000-0000-0000D3BA0000}"/>
    <cellStyle name="Migliaia 8 2 2 3 2" xfId="34213" xr:uid="{00000000-0005-0000-0000-0000D4BA0000}"/>
    <cellStyle name="Migliaia 8 2 2 3 3" xfId="49174" xr:uid="{00000000-0005-0000-0000-0000D5BA0000}"/>
    <cellStyle name="Migliaia 8 2 2 4" xfId="19680" xr:uid="{00000000-0005-0000-0000-0000D6BA0000}"/>
    <cellStyle name="Migliaia 8 2 2 5" xfId="34670" xr:uid="{00000000-0005-0000-0000-0000D7BA0000}"/>
    <cellStyle name="Migliaia 8 2 2 6" xfId="49622" xr:uid="{00000000-0005-0000-0000-0000D8BA0000}"/>
    <cellStyle name="Migliaia 8 2 2 7" xfId="50027" xr:uid="{00000000-0005-0000-0000-0000D9BA0000}"/>
    <cellStyle name="Migliaia 8 2 2 8" xfId="50436" xr:uid="{00000000-0005-0000-0000-0000DABA0000}"/>
    <cellStyle name="Migliaia 8 2 2 9" xfId="50841" xr:uid="{00000000-0005-0000-0000-0000DBBA0000}"/>
    <cellStyle name="Migliaia 8 2 3" xfId="9937" xr:uid="{00000000-0005-0000-0000-0000DCBA0000}"/>
    <cellStyle name="Migliaia 8 2 4" xfId="10282" xr:uid="{00000000-0005-0000-0000-0000DDBA0000}"/>
    <cellStyle name="Migliaia 8 2 4 2" xfId="26608" xr:uid="{00000000-0005-0000-0000-0000DEBA0000}"/>
    <cellStyle name="Migliaia 8 2 4 3" xfId="41586" xr:uid="{00000000-0005-0000-0000-0000DFBA0000}"/>
    <cellStyle name="Migliaia 8 2 5" xfId="17723" xr:uid="{00000000-0005-0000-0000-0000E0BA0000}"/>
    <cellStyle name="Migliaia 8 2 5 2" xfId="33839" xr:uid="{00000000-0005-0000-0000-0000E1BA0000}"/>
    <cellStyle name="Migliaia 8 2 5 3" xfId="48800" xr:uid="{00000000-0005-0000-0000-0000E2BA0000}"/>
    <cellStyle name="Migliaia 8 2 6" xfId="19589" xr:uid="{00000000-0005-0000-0000-0000E3BA0000}"/>
    <cellStyle name="Migliaia 8 2 7" xfId="34584" xr:uid="{00000000-0005-0000-0000-0000E4BA0000}"/>
    <cellStyle name="Migliaia 8 2 8" xfId="49524" xr:uid="{00000000-0005-0000-0000-0000E5BA0000}"/>
    <cellStyle name="Migliaia 8 2 9" xfId="49929" xr:uid="{00000000-0005-0000-0000-0000E6BA0000}"/>
    <cellStyle name="Migliaia 8 3" xfId="722" xr:uid="{00000000-0005-0000-0000-0000E7BA0000}"/>
    <cellStyle name="Migliaia 8 3 10" xfId="50336" xr:uid="{00000000-0005-0000-0000-0000E8BA0000}"/>
    <cellStyle name="Migliaia 8 3 11" xfId="50744" xr:uid="{00000000-0005-0000-0000-0000E9BA0000}"/>
    <cellStyle name="Migliaia 8 3 12" xfId="51186" xr:uid="{00000000-0005-0000-0000-0000EABA0000}"/>
    <cellStyle name="Migliaia 8 3 13" xfId="1868" xr:uid="{00000000-0005-0000-0000-0000EBBA0000}"/>
    <cellStyle name="Migliaia 8 3 2" xfId="723" xr:uid="{00000000-0005-0000-0000-0000ECBA0000}"/>
    <cellStyle name="Migliaia 8 3 2 10" xfId="50745" xr:uid="{00000000-0005-0000-0000-0000EDBA0000}"/>
    <cellStyle name="Migliaia 8 3 2 11" xfId="51187" xr:uid="{00000000-0005-0000-0000-0000EEBA0000}"/>
    <cellStyle name="Migliaia 8 3 2 12" xfId="1869" xr:uid="{00000000-0005-0000-0000-0000EFBA0000}"/>
    <cellStyle name="Migliaia 8 3 2 2" xfId="9939" xr:uid="{00000000-0005-0000-0000-0000F0BA0000}"/>
    <cellStyle name="Migliaia 8 3 2 3" xfId="10284" xr:uid="{00000000-0005-0000-0000-0000F1BA0000}"/>
    <cellStyle name="Migliaia 8 3 2 3 2" xfId="26610" xr:uid="{00000000-0005-0000-0000-0000F2BA0000}"/>
    <cellStyle name="Migliaia 8 3 2 3 3" xfId="41588" xr:uid="{00000000-0005-0000-0000-0000F3BA0000}"/>
    <cellStyle name="Migliaia 8 3 2 4" xfId="17725" xr:uid="{00000000-0005-0000-0000-0000F4BA0000}"/>
    <cellStyle name="Migliaia 8 3 2 4 2" xfId="33841" xr:uid="{00000000-0005-0000-0000-0000F5BA0000}"/>
    <cellStyle name="Migliaia 8 3 2 4 3" xfId="48802" xr:uid="{00000000-0005-0000-0000-0000F6BA0000}"/>
    <cellStyle name="Migliaia 8 3 2 5" xfId="19591" xr:uid="{00000000-0005-0000-0000-0000F7BA0000}"/>
    <cellStyle name="Migliaia 8 3 2 6" xfId="34586" xr:uid="{00000000-0005-0000-0000-0000F8BA0000}"/>
    <cellStyle name="Migliaia 8 3 2 7" xfId="49526" xr:uid="{00000000-0005-0000-0000-0000F9BA0000}"/>
    <cellStyle name="Migliaia 8 3 2 8" xfId="49931" xr:uid="{00000000-0005-0000-0000-0000FABA0000}"/>
    <cellStyle name="Migliaia 8 3 2 9" xfId="50337" xr:uid="{00000000-0005-0000-0000-0000FBBA0000}"/>
    <cellStyle name="Migliaia 8 3 3" xfId="9938" xr:uid="{00000000-0005-0000-0000-0000FCBA0000}"/>
    <cellStyle name="Migliaia 8 3 3 2" xfId="18748" xr:uid="{00000000-0005-0000-0000-0000FDBA0000}"/>
    <cellStyle name="Migliaia 8 3 3 2 2" xfId="34215" xr:uid="{00000000-0005-0000-0000-0000FEBA0000}"/>
    <cellStyle name="Migliaia 8 3 3 2 3" xfId="49176" xr:uid="{00000000-0005-0000-0000-0000FFBA0000}"/>
    <cellStyle name="Migliaia 8 3 3 3" xfId="17726" xr:uid="{00000000-0005-0000-0000-000000BB0000}"/>
    <cellStyle name="Migliaia 8 3 3 3 2" xfId="33842" xr:uid="{00000000-0005-0000-0000-000001BB0000}"/>
    <cellStyle name="Migliaia 8 3 3 3 3" xfId="48803" xr:uid="{00000000-0005-0000-0000-000002BB0000}"/>
    <cellStyle name="Migliaia 8 3 4" xfId="10283" xr:uid="{00000000-0005-0000-0000-000003BB0000}"/>
    <cellStyle name="Migliaia 8 3 4 2" xfId="18747" xr:uid="{00000000-0005-0000-0000-000004BB0000}"/>
    <cellStyle name="Migliaia 8 3 4 2 2" xfId="34214" xr:uid="{00000000-0005-0000-0000-000005BB0000}"/>
    <cellStyle name="Migliaia 8 3 4 2 3" xfId="49175" xr:uid="{00000000-0005-0000-0000-000006BB0000}"/>
    <cellStyle name="Migliaia 8 3 4 3" xfId="26609" xr:uid="{00000000-0005-0000-0000-000007BB0000}"/>
    <cellStyle name="Migliaia 8 3 4 4" xfId="41587" xr:uid="{00000000-0005-0000-0000-000008BB0000}"/>
    <cellStyle name="Migliaia 8 3 5" xfId="17724" xr:uid="{00000000-0005-0000-0000-000009BB0000}"/>
    <cellStyle name="Migliaia 8 3 5 2" xfId="33840" xr:uid="{00000000-0005-0000-0000-00000ABB0000}"/>
    <cellStyle name="Migliaia 8 3 5 3" xfId="48801" xr:uid="{00000000-0005-0000-0000-00000BBB0000}"/>
    <cellStyle name="Migliaia 8 3 6" xfId="19590" xr:uid="{00000000-0005-0000-0000-00000CBB0000}"/>
    <cellStyle name="Migliaia 8 3 7" xfId="34585" xr:uid="{00000000-0005-0000-0000-00000DBB0000}"/>
    <cellStyle name="Migliaia 8 3 8" xfId="49525" xr:uid="{00000000-0005-0000-0000-00000EBB0000}"/>
    <cellStyle name="Migliaia 8 3 9" xfId="49930" xr:uid="{00000000-0005-0000-0000-00000FBB0000}"/>
    <cellStyle name="Migliaia 8 4" xfId="724" xr:uid="{00000000-0005-0000-0000-000010BB0000}"/>
    <cellStyle name="Migliaia 8 4 2" xfId="17728" xr:uid="{00000000-0005-0000-0000-000011BB0000}"/>
    <cellStyle name="Migliaia 8 4 2 2" xfId="18750" xr:uid="{00000000-0005-0000-0000-000012BB0000}"/>
    <cellStyle name="Migliaia 8 4 2 2 2" xfId="34217" xr:uid="{00000000-0005-0000-0000-000013BB0000}"/>
    <cellStyle name="Migliaia 8 4 2 2 3" xfId="49178" xr:uid="{00000000-0005-0000-0000-000014BB0000}"/>
    <cellStyle name="Migliaia 8 4 2 3" xfId="33844" xr:uid="{00000000-0005-0000-0000-000015BB0000}"/>
    <cellStyle name="Migliaia 8 4 2 4" xfId="48805" xr:uid="{00000000-0005-0000-0000-000016BB0000}"/>
    <cellStyle name="Migliaia 8 4 3" xfId="18749" xr:uid="{00000000-0005-0000-0000-000017BB0000}"/>
    <cellStyle name="Migliaia 8 4 3 2" xfId="34216" xr:uid="{00000000-0005-0000-0000-000018BB0000}"/>
    <cellStyle name="Migliaia 8 4 3 3" xfId="49177" xr:uid="{00000000-0005-0000-0000-000019BB0000}"/>
    <cellStyle name="Migliaia 8 4 4" xfId="17727" xr:uid="{00000000-0005-0000-0000-00001ABB0000}"/>
    <cellStyle name="Migliaia 8 4 4 2" xfId="33843" xr:uid="{00000000-0005-0000-0000-00001BBB0000}"/>
    <cellStyle name="Migliaia 8 4 4 3" xfId="48804" xr:uid="{00000000-0005-0000-0000-00001CBB0000}"/>
    <cellStyle name="Migliaia 8 4 5" xfId="51201" xr:uid="{00000000-0005-0000-0000-00001DBB0000}"/>
    <cellStyle name="Migliaia 8 5" xfId="725" xr:uid="{00000000-0005-0000-0000-00001EBB0000}"/>
    <cellStyle name="Migliaia 8 5 2" xfId="17729" xr:uid="{00000000-0005-0000-0000-00001FBB0000}"/>
    <cellStyle name="Migliaia 8 5 2 2" xfId="33845" xr:uid="{00000000-0005-0000-0000-000020BB0000}"/>
    <cellStyle name="Migliaia 8 5 2 3" xfId="48806" xr:uid="{00000000-0005-0000-0000-000021BB0000}"/>
    <cellStyle name="Migliaia 8 5 3" xfId="51200" xr:uid="{00000000-0005-0000-0000-000022BB0000}"/>
    <cellStyle name="Migliaia 8 6" xfId="9936" xr:uid="{00000000-0005-0000-0000-000023BB0000}"/>
    <cellStyle name="Migliaia 8 6 2" xfId="51199" xr:uid="{00000000-0005-0000-0000-000024BB0000}"/>
    <cellStyle name="Migliaia 8 7" xfId="10281" xr:uid="{00000000-0005-0000-0000-000025BB0000}"/>
    <cellStyle name="Migliaia 8 7 2" xfId="26607" xr:uid="{00000000-0005-0000-0000-000026BB0000}"/>
    <cellStyle name="Migliaia 8 7 3" xfId="41585" xr:uid="{00000000-0005-0000-0000-000027BB0000}"/>
    <cellStyle name="Migliaia 8 8" xfId="17722" xr:uid="{00000000-0005-0000-0000-000028BB0000}"/>
    <cellStyle name="Migliaia 8 8 2" xfId="33838" xr:uid="{00000000-0005-0000-0000-000029BB0000}"/>
    <cellStyle name="Migliaia 8 8 3" xfId="48799" xr:uid="{00000000-0005-0000-0000-00002ABB0000}"/>
    <cellStyle name="Migliaia 8 9" xfId="19588" xr:uid="{00000000-0005-0000-0000-00002BBB0000}"/>
    <cellStyle name="Migliaia 9" xfId="726" xr:uid="{00000000-0005-0000-0000-00002CBB0000}"/>
    <cellStyle name="Migliaia 9 10" xfId="34587" xr:uid="{00000000-0005-0000-0000-00002DBB0000}"/>
    <cellStyle name="Migliaia 9 11" xfId="49527" xr:uid="{00000000-0005-0000-0000-00002EBB0000}"/>
    <cellStyle name="Migliaia 9 12" xfId="49932" xr:uid="{00000000-0005-0000-0000-00002FBB0000}"/>
    <cellStyle name="Migliaia 9 13" xfId="50338" xr:uid="{00000000-0005-0000-0000-000030BB0000}"/>
    <cellStyle name="Migliaia 9 14" xfId="50746" xr:uid="{00000000-0005-0000-0000-000031BB0000}"/>
    <cellStyle name="Migliaia 9 15" xfId="51188" xr:uid="{00000000-0005-0000-0000-000032BB0000}"/>
    <cellStyle name="Migliaia 9 16" xfId="1870" xr:uid="{00000000-0005-0000-0000-000033BB0000}"/>
    <cellStyle name="Migliaia 9 2" xfId="727" xr:uid="{00000000-0005-0000-0000-000034BB0000}"/>
    <cellStyle name="Migliaia 9 2 10" xfId="50339" xr:uid="{00000000-0005-0000-0000-000035BB0000}"/>
    <cellStyle name="Migliaia 9 2 11" xfId="50747" xr:uid="{00000000-0005-0000-0000-000036BB0000}"/>
    <cellStyle name="Migliaia 9 2 12" xfId="51189" xr:uid="{00000000-0005-0000-0000-000037BB0000}"/>
    <cellStyle name="Migliaia 9 2 13" xfId="1871" xr:uid="{00000000-0005-0000-0000-000038BB0000}"/>
    <cellStyle name="Migliaia 9 2 2" xfId="2036" xr:uid="{00000000-0005-0000-0000-000039BB0000}"/>
    <cellStyle name="Migliaia 9 2 2 10" xfId="51407" xr:uid="{00000000-0005-0000-0000-00003ABB0000}"/>
    <cellStyle name="Migliaia 9 2 2 2" xfId="10381" xr:uid="{00000000-0005-0000-0000-00003BBB0000}"/>
    <cellStyle name="Migliaia 9 2 2 2 2" xfId="26702" xr:uid="{00000000-0005-0000-0000-00003CBB0000}"/>
    <cellStyle name="Migliaia 9 2 2 2 3" xfId="41670" xr:uid="{00000000-0005-0000-0000-00003DBB0000}"/>
    <cellStyle name="Migliaia 9 2 2 3" xfId="18751" xr:uid="{00000000-0005-0000-0000-00003EBB0000}"/>
    <cellStyle name="Migliaia 9 2 2 3 2" xfId="34218" xr:uid="{00000000-0005-0000-0000-00003FBB0000}"/>
    <cellStyle name="Migliaia 9 2 2 3 3" xfId="49179" xr:uid="{00000000-0005-0000-0000-000040BB0000}"/>
    <cellStyle name="Migliaia 9 2 2 4" xfId="19681" xr:uid="{00000000-0005-0000-0000-000041BB0000}"/>
    <cellStyle name="Migliaia 9 2 2 5" xfId="34671" xr:uid="{00000000-0005-0000-0000-000042BB0000}"/>
    <cellStyle name="Migliaia 9 2 2 6" xfId="49623" xr:uid="{00000000-0005-0000-0000-000043BB0000}"/>
    <cellStyle name="Migliaia 9 2 2 7" xfId="50028" xr:uid="{00000000-0005-0000-0000-000044BB0000}"/>
    <cellStyle name="Migliaia 9 2 2 8" xfId="50437" xr:uid="{00000000-0005-0000-0000-000045BB0000}"/>
    <cellStyle name="Migliaia 9 2 2 9" xfId="50842" xr:uid="{00000000-0005-0000-0000-000046BB0000}"/>
    <cellStyle name="Migliaia 9 2 3" xfId="9941" xr:uid="{00000000-0005-0000-0000-000047BB0000}"/>
    <cellStyle name="Migliaia 9 2 4" xfId="10286" xr:uid="{00000000-0005-0000-0000-000048BB0000}"/>
    <cellStyle name="Migliaia 9 2 4 2" xfId="26612" xr:uid="{00000000-0005-0000-0000-000049BB0000}"/>
    <cellStyle name="Migliaia 9 2 4 3" xfId="41590" xr:uid="{00000000-0005-0000-0000-00004ABB0000}"/>
    <cellStyle name="Migliaia 9 2 5" xfId="17731" xr:uid="{00000000-0005-0000-0000-00004BBB0000}"/>
    <cellStyle name="Migliaia 9 2 5 2" xfId="33847" xr:uid="{00000000-0005-0000-0000-00004CBB0000}"/>
    <cellStyle name="Migliaia 9 2 5 3" xfId="48808" xr:uid="{00000000-0005-0000-0000-00004DBB0000}"/>
    <cellStyle name="Migliaia 9 2 6" xfId="19593" xr:uid="{00000000-0005-0000-0000-00004EBB0000}"/>
    <cellStyle name="Migliaia 9 2 7" xfId="34588" xr:uid="{00000000-0005-0000-0000-00004FBB0000}"/>
    <cellStyle name="Migliaia 9 2 8" xfId="49528" xr:uid="{00000000-0005-0000-0000-000050BB0000}"/>
    <cellStyle name="Migliaia 9 2 9" xfId="49933" xr:uid="{00000000-0005-0000-0000-000051BB0000}"/>
    <cellStyle name="Migliaia 9 3" xfId="728" xr:uid="{00000000-0005-0000-0000-000052BB0000}"/>
    <cellStyle name="Migliaia 9 3 10" xfId="50340" xr:uid="{00000000-0005-0000-0000-000053BB0000}"/>
    <cellStyle name="Migliaia 9 3 11" xfId="50748" xr:uid="{00000000-0005-0000-0000-000054BB0000}"/>
    <cellStyle name="Migliaia 9 3 12" xfId="51190" xr:uid="{00000000-0005-0000-0000-000055BB0000}"/>
    <cellStyle name="Migliaia 9 3 13" xfId="1872" xr:uid="{00000000-0005-0000-0000-000056BB0000}"/>
    <cellStyle name="Migliaia 9 3 2" xfId="729" xr:uid="{00000000-0005-0000-0000-000057BB0000}"/>
    <cellStyle name="Migliaia 9 3 2 10" xfId="50749" xr:uid="{00000000-0005-0000-0000-000058BB0000}"/>
    <cellStyle name="Migliaia 9 3 2 11" xfId="51191" xr:uid="{00000000-0005-0000-0000-000059BB0000}"/>
    <cellStyle name="Migliaia 9 3 2 12" xfId="1873" xr:uid="{00000000-0005-0000-0000-00005ABB0000}"/>
    <cellStyle name="Migliaia 9 3 2 2" xfId="9943" xr:uid="{00000000-0005-0000-0000-00005BBB0000}"/>
    <cellStyle name="Migliaia 9 3 2 3" xfId="10288" xr:uid="{00000000-0005-0000-0000-00005CBB0000}"/>
    <cellStyle name="Migliaia 9 3 2 3 2" xfId="26614" xr:uid="{00000000-0005-0000-0000-00005DBB0000}"/>
    <cellStyle name="Migliaia 9 3 2 3 3" xfId="41592" xr:uid="{00000000-0005-0000-0000-00005EBB0000}"/>
    <cellStyle name="Migliaia 9 3 2 4" xfId="17733" xr:uid="{00000000-0005-0000-0000-00005FBB0000}"/>
    <cellStyle name="Migliaia 9 3 2 4 2" xfId="33849" xr:uid="{00000000-0005-0000-0000-000060BB0000}"/>
    <cellStyle name="Migliaia 9 3 2 4 3" xfId="48810" xr:uid="{00000000-0005-0000-0000-000061BB0000}"/>
    <cellStyle name="Migliaia 9 3 2 5" xfId="19595" xr:uid="{00000000-0005-0000-0000-000062BB0000}"/>
    <cellStyle name="Migliaia 9 3 2 6" xfId="34590" xr:uid="{00000000-0005-0000-0000-000063BB0000}"/>
    <cellStyle name="Migliaia 9 3 2 7" xfId="49530" xr:uid="{00000000-0005-0000-0000-000064BB0000}"/>
    <cellStyle name="Migliaia 9 3 2 8" xfId="49935" xr:uid="{00000000-0005-0000-0000-000065BB0000}"/>
    <cellStyle name="Migliaia 9 3 2 9" xfId="50341" xr:uid="{00000000-0005-0000-0000-000066BB0000}"/>
    <cellStyle name="Migliaia 9 3 3" xfId="9942" xr:uid="{00000000-0005-0000-0000-000067BB0000}"/>
    <cellStyle name="Migliaia 9 3 3 2" xfId="18753" xr:uid="{00000000-0005-0000-0000-000068BB0000}"/>
    <cellStyle name="Migliaia 9 3 3 2 2" xfId="34220" xr:uid="{00000000-0005-0000-0000-000069BB0000}"/>
    <cellStyle name="Migliaia 9 3 3 2 3" xfId="49181" xr:uid="{00000000-0005-0000-0000-00006ABB0000}"/>
    <cellStyle name="Migliaia 9 3 3 3" xfId="17734" xr:uid="{00000000-0005-0000-0000-00006BBB0000}"/>
    <cellStyle name="Migliaia 9 3 3 3 2" xfId="33850" xr:uid="{00000000-0005-0000-0000-00006CBB0000}"/>
    <cellStyle name="Migliaia 9 3 3 3 3" xfId="48811" xr:uid="{00000000-0005-0000-0000-00006DBB0000}"/>
    <cellStyle name="Migliaia 9 3 4" xfId="10287" xr:uid="{00000000-0005-0000-0000-00006EBB0000}"/>
    <cellStyle name="Migliaia 9 3 4 2" xfId="18752" xr:uid="{00000000-0005-0000-0000-00006FBB0000}"/>
    <cellStyle name="Migliaia 9 3 4 2 2" xfId="34219" xr:uid="{00000000-0005-0000-0000-000070BB0000}"/>
    <cellStyle name="Migliaia 9 3 4 2 3" xfId="49180" xr:uid="{00000000-0005-0000-0000-000071BB0000}"/>
    <cellStyle name="Migliaia 9 3 4 3" xfId="26613" xr:uid="{00000000-0005-0000-0000-000072BB0000}"/>
    <cellStyle name="Migliaia 9 3 4 4" xfId="41591" xr:uid="{00000000-0005-0000-0000-000073BB0000}"/>
    <cellStyle name="Migliaia 9 3 5" xfId="17732" xr:uid="{00000000-0005-0000-0000-000074BB0000}"/>
    <cellStyle name="Migliaia 9 3 5 2" xfId="33848" xr:uid="{00000000-0005-0000-0000-000075BB0000}"/>
    <cellStyle name="Migliaia 9 3 5 3" xfId="48809" xr:uid="{00000000-0005-0000-0000-000076BB0000}"/>
    <cellStyle name="Migliaia 9 3 6" xfId="19594" xr:uid="{00000000-0005-0000-0000-000077BB0000}"/>
    <cellStyle name="Migliaia 9 3 7" xfId="34589" xr:uid="{00000000-0005-0000-0000-000078BB0000}"/>
    <cellStyle name="Migliaia 9 3 8" xfId="49529" xr:uid="{00000000-0005-0000-0000-000079BB0000}"/>
    <cellStyle name="Migliaia 9 3 9" xfId="49934" xr:uid="{00000000-0005-0000-0000-00007ABB0000}"/>
    <cellStyle name="Migliaia 9 4" xfId="730" xr:uid="{00000000-0005-0000-0000-00007BBB0000}"/>
    <cellStyle name="Migliaia 9 4 2" xfId="17736" xr:uid="{00000000-0005-0000-0000-00007CBB0000}"/>
    <cellStyle name="Migliaia 9 4 2 2" xfId="18755" xr:uid="{00000000-0005-0000-0000-00007DBB0000}"/>
    <cellStyle name="Migliaia 9 4 2 2 2" xfId="34222" xr:uid="{00000000-0005-0000-0000-00007EBB0000}"/>
    <cellStyle name="Migliaia 9 4 2 2 3" xfId="49183" xr:uid="{00000000-0005-0000-0000-00007FBB0000}"/>
    <cellStyle name="Migliaia 9 4 2 3" xfId="33852" xr:uid="{00000000-0005-0000-0000-000080BB0000}"/>
    <cellStyle name="Migliaia 9 4 2 4" xfId="48813" xr:uid="{00000000-0005-0000-0000-000081BB0000}"/>
    <cellStyle name="Migliaia 9 4 3" xfId="18754" xr:uid="{00000000-0005-0000-0000-000082BB0000}"/>
    <cellStyle name="Migliaia 9 4 3 2" xfId="34221" xr:uid="{00000000-0005-0000-0000-000083BB0000}"/>
    <cellStyle name="Migliaia 9 4 3 3" xfId="49182" xr:uid="{00000000-0005-0000-0000-000084BB0000}"/>
    <cellStyle name="Migliaia 9 4 4" xfId="17735" xr:uid="{00000000-0005-0000-0000-000085BB0000}"/>
    <cellStyle name="Migliaia 9 4 4 2" xfId="33851" xr:uid="{00000000-0005-0000-0000-000086BB0000}"/>
    <cellStyle name="Migliaia 9 4 4 3" xfId="48812" xr:uid="{00000000-0005-0000-0000-000087BB0000}"/>
    <cellStyle name="Migliaia 9 4 5" xfId="51198" xr:uid="{00000000-0005-0000-0000-000088BB0000}"/>
    <cellStyle name="Migliaia 9 5" xfId="731" xr:uid="{00000000-0005-0000-0000-000089BB0000}"/>
    <cellStyle name="Migliaia 9 5 2" xfId="17737" xr:uid="{00000000-0005-0000-0000-00008ABB0000}"/>
    <cellStyle name="Migliaia 9 5 2 2" xfId="33853" xr:uid="{00000000-0005-0000-0000-00008BBB0000}"/>
    <cellStyle name="Migliaia 9 5 2 3" xfId="48814" xr:uid="{00000000-0005-0000-0000-00008CBB0000}"/>
    <cellStyle name="Migliaia 9 5 3" xfId="51415" xr:uid="{00000000-0005-0000-0000-00008DBB0000}"/>
    <cellStyle name="Migliaia 9 6" xfId="9940" xr:uid="{00000000-0005-0000-0000-00008EBB0000}"/>
    <cellStyle name="Migliaia 9 6 2" xfId="51275" xr:uid="{00000000-0005-0000-0000-00008FBB0000}"/>
    <cellStyle name="Migliaia 9 7" xfId="10285" xr:uid="{00000000-0005-0000-0000-000090BB0000}"/>
    <cellStyle name="Migliaia 9 7 2" xfId="26611" xr:uid="{00000000-0005-0000-0000-000091BB0000}"/>
    <cellStyle name="Migliaia 9 7 3" xfId="41589" xr:uid="{00000000-0005-0000-0000-000092BB0000}"/>
    <cellStyle name="Migliaia 9 8" xfId="17730" xr:uid="{00000000-0005-0000-0000-000093BB0000}"/>
    <cellStyle name="Migliaia 9 8 2" xfId="33846" xr:uid="{00000000-0005-0000-0000-000094BB0000}"/>
    <cellStyle name="Migliaia 9 8 3" xfId="48807" xr:uid="{00000000-0005-0000-0000-000095BB0000}"/>
    <cellStyle name="Migliaia 9 9" xfId="19592" xr:uid="{00000000-0005-0000-0000-000096BB0000}"/>
    <cellStyle name="Neutral" xfId="732" builtinId="28" customBuiltin="1"/>
    <cellStyle name="Neutral 2" xfId="5815" xr:uid="{00000000-0005-0000-0000-000098BB0000}"/>
    <cellStyle name="Neutral 3" xfId="5816" xr:uid="{00000000-0005-0000-0000-000099BB0000}"/>
    <cellStyle name="Neutral 4" xfId="5817" xr:uid="{00000000-0005-0000-0000-00009ABB0000}"/>
    <cellStyle name="Neutral 5" xfId="5818" xr:uid="{00000000-0005-0000-0000-00009BBB0000}"/>
    <cellStyle name="Neutral 5 2" xfId="7760" xr:uid="{00000000-0005-0000-0000-00009CBB0000}"/>
    <cellStyle name="Neutral 6" xfId="6049" xr:uid="{00000000-0005-0000-0000-00009DBB0000}"/>
    <cellStyle name="Neutral 7" xfId="5814" xr:uid="{00000000-0005-0000-0000-00009EBB0000}"/>
    <cellStyle name="Neutrale" xfId="733" xr:uid="{00000000-0005-0000-0000-00009FBB0000}"/>
    <cellStyle name="New prices" xfId="1892" xr:uid="{00000000-0005-0000-0000-0000A0BB0000}"/>
    <cellStyle name="Normal" xfId="0" builtinId="0"/>
    <cellStyle name="Normal 10" xfId="734" xr:uid="{00000000-0005-0000-0000-0000A2BB0000}"/>
    <cellStyle name="Normal 10 2" xfId="1908" xr:uid="{00000000-0005-0000-0000-0000A3BB0000}"/>
    <cellStyle name="Normal 10 2 10" xfId="50372" xr:uid="{00000000-0005-0000-0000-0000A4BB0000}"/>
    <cellStyle name="Normal 10 2 11" xfId="50777" xr:uid="{00000000-0005-0000-0000-0000A5BB0000}"/>
    <cellStyle name="Normal 10 2 12" xfId="51337" xr:uid="{00000000-0005-0000-0000-0000A6BB0000}"/>
    <cellStyle name="Normal 10 2 2" xfId="9534" xr:uid="{00000000-0005-0000-0000-0000A7BB0000}"/>
    <cellStyle name="Normal 10 2 3" xfId="5820" xr:uid="{00000000-0005-0000-0000-0000A8BB0000}"/>
    <cellStyle name="Normal 10 2 4" xfId="9625" xr:uid="{00000000-0005-0000-0000-0000A9BB0000}"/>
    <cellStyle name="Normal 10 2 4 2" xfId="16976" xr:uid="{00000000-0005-0000-0000-0000AABB0000}"/>
    <cellStyle name="Normal 10 2 4 2 2" xfId="33290" xr:uid="{00000000-0005-0000-0000-0000ABBB0000}"/>
    <cellStyle name="Normal 10 2 4 2 3" xfId="48254" xr:uid="{00000000-0005-0000-0000-0000ACBB0000}"/>
    <cellStyle name="Normal 10 2 4 3" xfId="26268" xr:uid="{00000000-0005-0000-0000-0000ADBB0000}"/>
    <cellStyle name="Normal 10 2 4 4" xfId="41255" xr:uid="{00000000-0005-0000-0000-0000AEBB0000}"/>
    <cellStyle name="Normal 10 2 5" xfId="10315" xr:uid="{00000000-0005-0000-0000-0000AFBB0000}"/>
    <cellStyle name="Normal 10 2 5 2" xfId="26637" xr:uid="{00000000-0005-0000-0000-0000B0BB0000}"/>
    <cellStyle name="Normal 10 2 5 3" xfId="41605" xr:uid="{00000000-0005-0000-0000-0000B1BB0000}"/>
    <cellStyle name="Normal 10 2 6" xfId="19616" xr:uid="{00000000-0005-0000-0000-0000B2BB0000}"/>
    <cellStyle name="Normal 10 2 7" xfId="34606" xr:uid="{00000000-0005-0000-0000-0000B3BB0000}"/>
    <cellStyle name="Normal 10 2 8" xfId="49558" xr:uid="{00000000-0005-0000-0000-0000B4BB0000}"/>
    <cellStyle name="Normal 10 2 9" xfId="49963" xr:uid="{00000000-0005-0000-0000-0000B5BB0000}"/>
    <cellStyle name="Normal 10 3" xfId="2037" xr:uid="{00000000-0005-0000-0000-0000B6BB0000}"/>
    <cellStyle name="Normal 10 3 2" xfId="9409" xr:uid="{00000000-0005-0000-0000-0000B7BB0000}"/>
    <cellStyle name="Normal 10 3 2 2" xfId="16866" xr:uid="{00000000-0005-0000-0000-0000B8BB0000}"/>
    <cellStyle name="Normal 10 3 2 2 2" xfId="33181" xr:uid="{00000000-0005-0000-0000-0000B9BB0000}"/>
    <cellStyle name="Normal 10 3 2 2 3" xfId="48145" xr:uid="{00000000-0005-0000-0000-0000BABB0000}"/>
    <cellStyle name="Normal 10 3 2 3" xfId="26159" xr:uid="{00000000-0005-0000-0000-0000BBBB0000}"/>
    <cellStyle name="Normal 10 3 2 4" xfId="41146" xr:uid="{00000000-0005-0000-0000-0000BCBB0000}"/>
    <cellStyle name="Normal 10 3 3" xfId="5821" xr:uid="{00000000-0005-0000-0000-0000BDBB0000}"/>
    <cellStyle name="Normal 10 3 3 2" xfId="13512" xr:uid="{00000000-0005-0000-0000-0000BEBB0000}"/>
    <cellStyle name="Normal 10 3 3 2 2" xfId="29832" xr:uid="{00000000-0005-0000-0000-0000BFBB0000}"/>
    <cellStyle name="Normal 10 3 3 2 3" xfId="44797" xr:uid="{00000000-0005-0000-0000-0000C0BB0000}"/>
    <cellStyle name="Normal 10 3 3 3" xfId="22810" xr:uid="{00000000-0005-0000-0000-0000C1BB0000}"/>
    <cellStyle name="Normal 10 3 3 4" xfId="37798" xr:uid="{00000000-0005-0000-0000-0000C2BB0000}"/>
    <cellStyle name="Normal 10 3 4" xfId="19254" xr:uid="{00000000-0005-0000-0000-0000C3BB0000}"/>
    <cellStyle name="Normal 10 4" xfId="6757" xr:uid="{00000000-0005-0000-0000-0000C4BB0000}"/>
    <cellStyle name="Normal 10 4 2" xfId="14252" xr:uid="{00000000-0005-0000-0000-0000C5BB0000}"/>
    <cellStyle name="Normal 10 4 2 2" xfId="30567" xr:uid="{00000000-0005-0000-0000-0000C6BB0000}"/>
    <cellStyle name="Normal 10 4 2 3" xfId="45531" xr:uid="{00000000-0005-0000-0000-0000C7BB0000}"/>
    <cellStyle name="Normal 10 4 3" xfId="23545" xr:uid="{00000000-0005-0000-0000-0000C8BB0000}"/>
    <cellStyle name="Normal 10 4 4" xfId="38532" xr:uid="{00000000-0005-0000-0000-0000C9BB0000}"/>
    <cellStyle name="Normal 10 5" xfId="5819" xr:uid="{00000000-0005-0000-0000-0000CABB0000}"/>
    <cellStyle name="Normal 10 5 2" xfId="13511" xr:uid="{00000000-0005-0000-0000-0000CBBB0000}"/>
    <cellStyle name="Normal 10 5 2 2" xfId="29831" xr:uid="{00000000-0005-0000-0000-0000CCBB0000}"/>
    <cellStyle name="Normal 10 5 2 3" xfId="44796" xr:uid="{00000000-0005-0000-0000-0000CDBB0000}"/>
    <cellStyle name="Normal 10 5 3" xfId="22809" xr:uid="{00000000-0005-0000-0000-0000CEBB0000}"/>
    <cellStyle name="Normal 10 5 4" xfId="37797" xr:uid="{00000000-0005-0000-0000-0000CFBB0000}"/>
    <cellStyle name="Normal 11" xfId="1912" xr:uid="{00000000-0005-0000-0000-0000D0BB0000}"/>
    <cellStyle name="Normal 11 2" xfId="5823" xr:uid="{00000000-0005-0000-0000-0000D1BB0000}"/>
    <cellStyle name="Normal 11 2 2" xfId="9535" xr:uid="{00000000-0005-0000-0000-0000D2BB0000}"/>
    <cellStyle name="Normal 11 2 2 2" xfId="19247" xr:uid="{00000000-0005-0000-0000-0000D3BB0000}"/>
    <cellStyle name="Normal 11 2 2 2 2" xfId="34248" xr:uid="{00000000-0005-0000-0000-0000D4BB0000}"/>
    <cellStyle name="Normal 11 2 2 2 3" xfId="49209" xr:uid="{00000000-0005-0000-0000-0000D5BB0000}"/>
    <cellStyle name="Normal 11 2 3" xfId="19200" xr:uid="{00000000-0005-0000-0000-0000D6BB0000}"/>
    <cellStyle name="Normal 11 2 3 2" xfId="34228" xr:uid="{00000000-0005-0000-0000-0000D7BB0000}"/>
    <cellStyle name="Normal 11 2 3 3" xfId="49189" xr:uid="{00000000-0005-0000-0000-0000D8BB0000}"/>
    <cellStyle name="Normal 11 3" xfId="5824" xr:uid="{00000000-0005-0000-0000-0000D9BB0000}"/>
    <cellStyle name="Normal 11 3 2" xfId="5825" xr:uid="{00000000-0005-0000-0000-0000DABB0000}"/>
    <cellStyle name="Normal 11 3 2 2" xfId="9293" xr:uid="{00000000-0005-0000-0000-0000DBBB0000}"/>
    <cellStyle name="Normal 11 3 2 2 2" xfId="16754" xr:uid="{00000000-0005-0000-0000-0000DCBB0000}"/>
    <cellStyle name="Normal 11 3 2 2 2 2" xfId="33069" xr:uid="{00000000-0005-0000-0000-0000DDBB0000}"/>
    <cellStyle name="Normal 11 3 2 2 2 3" xfId="48033" xr:uid="{00000000-0005-0000-0000-0000DEBB0000}"/>
    <cellStyle name="Normal 11 3 2 2 3" xfId="26047" xr:uid="{00000000-0005-0000-0000-0000DFBB0000}"/>
    <cellStyle name="Normal 11 3 2 2 4" xfId="41034" xr:uid="{00000000-0005-0000-0000-0000E0BB0000}"/>
    <cellStyle name="Normal 11 3 2 3" xfId="13514" xr:uid="{00000000-0005-0000-0000-0000E1BB0000}"/>
    <cellStyle name="Normal 11 3 2 3 2" xfId="29834" xr:uid="{00000000-0005-0000-0000-0000E2BB0000}"/>
    <cellStyle name="Normal 11 3 2 3 3" xfId="44799" xr:uid="{00000000-0005-0000-0000-0000E3BB0000}"/>
    <cellStyle name="Normal 11 3 2 4" xfId="22812" xr:uid="{00000000-0005-0000-0000-0000E4BB0000}"/>
    <cellStyle name="Normal 11 3 2 5" xfId="37800" xr:uid="{00000000-0005-0000-0000-0000E5BB0000}"/>
    <cellStyle name="Normal 11 3 3" xfId="6758" xr:uid="{00000000-0005-0000-0000-0000E6BB0000}"/>
    <cellStyle name="Normal 11 3 3 2" xfId="14253" xr:uid="{00000000-0005-0000-0000-0000E7BB0000}"/>
    <cellStyle name="Normal 11 3 3 2 2" xfId="30568" xr:uid="{00000000-0005-0000-0000-0000E8BB0000}"/>
    <cellStyle name="Normal 11 3 3 2 3" xfId="45532" xr:uid="{00000000-0005-0000-0000-0000E9BB0000}"/>
    <cellStyle name="Normal 11 3 3 3" xfId="23546" xr:uid="{00000000-0005-0000-0000-0000EABB0000}"/>
    <cellStyle name="Normal 11 3 3 4" xfId="38533" xr:uid="{00000000-0005-0000-0000-0000EBBB0000}"/>
    <cellStyle name="Normal 11 3 4" xfId="13513" xr:uid="{00000000-0005-0000-0000-0000ECBB0000}"/>
    <cellStyle name="Normal 11 3 4 2" xfId="29833" xr:uid="{00000000-0005-0000-0000-0000EDBB0000}"/>
    <cellStyle name="Normal 11 3 4 3" xfId="44798" xr:uid="{00000000-0005-0000-0000-0000EEBB0000}"/>
    <cellStyle name="Normal 11 3 5" xfId="19228" xr:uid="{00000000-0005-0000-0000-0000EFBB0000}"/>
    <cellStyle name="Normal 11 3 5 2" xfId="34238" xr:uid="{00000000-0005-0000-0000-0000F0BB0000}"/>
    <cellStyle name="Normal 11 3 5 3" xfId="49199" xr:uid="{00000000-0005-0000-0000-0000F1BB0000}"/>
    <cellStyle name="Normal 11 3 6" xfId="22811" xr:uid="{00000000-0005-0000-0000-0000F2BB0000}"/>
    <cellStyle name="Normal 11 3 7" xfId="37799" xr:uid="{00000000-0005-0000-0000-0000F3BB0000}"/>
    <cellStyle name="Normal 11 4" xfId="5822" xr:uid="{00000000-0005-0000-0000-0000F4BB0000}"/>
    <cellStyle name="Normal 11 5" xfId="18197" xr:uid="{00000000-0005-0000-0000-0000F5BB0000}"/>
    <cellStyle name="Normal 11 5 2" xfId="33859" xr:uid="{00000000-0005-0000-0000-0000F6BB0000}"/>
    <cellStyle name="Normal 11 5 3" xfId="48820" xr:uid="{00000000-0005-0000-0000-0000F7BB0000}"/>
    <cellStyle name="Normal 12" xfId="5826" xr:uid="{00000000-0005-0000-0000-0000F8BB0000}"/>
    <cellStyle name="Normal 12 2" xfId="5827" xr:uid="{00000000-0005-0000-0000-0000F9BB0000}"/>
    <cellStyle name="Normal 12 2 2" xfId="9536" xr:uid="{00000000-0005-0000-0000-0000FABB0000}"/>
    <cellStyle name="Normal 12 3" xfId="5828" xr:uid="{00000000-0005-0000-0000-0000FBBB0000}"/>
    <cellStyle name="Normal 12 3 2" xfId="8943" xr:uid="{00000000-0005-0000-0000-0000FCBB0000}"/>
    <cellStyle name="Normal 12 3 2 2" xfId="16415" xr:uid="{00000000-0005-0000-0000-0000FDBB0000}"/>
    <cellStyle name="Normal 12 3 2 2 2" xfId="32730" xr:uid="{00000000-0005-0000-0000-0000FEBB0000}"/>
    <cellStyle name="Normal 12 3 2 2 3" xfId="47694" xr:uid="{00000000-0005-0000-0000-0000FFBB0000}"/>
    <cellStyle name="Normal 12 3 2 3" xfId="25708" xr:uid="{00000000-0005-0000-0000-000000BC0000}"/>
    <cellStyle name="Normal 12 3 2 4" xfId="40695" xr:uid="{00000000-0005-0000-0000-000001BC0000}"/>
    <cellStyle name="Normal 12 3 3" xfId="13516" xr:uid="{00000000-0005-0000-0000-000002BC0000}"/>
    <cellStyle name="Normal 12 3 3 2" xfId="29836" xr:uid="{00000000-0005-0000-0000-000003BC0000}"/>
    <cellStyle name="Normal 12 3 3 3" xfId="44801" xr:uid="{00000000-0005-0000-0000-000004BC0000}"/>
    <cellStyle name="Normal 12 3 4" xfId="22814" xr:uid="{00000000-0005-0000-0000-000005BC0000}"/>
    <cellStyle name="Normal 12 3 5" xfId="37802" xr:uid="{00000000-0005-0000-0000-000006BC0000}"/>
    <cellStyle name="Normal 12 4" xfId="6759" xr:uid="{00000000-0005-0000-0000-000007BC0000}"/>
    <cellStyle name="Normal 12 4 2" xfId="14254" xr:uid="{00000000-0005-0000-0000-000008BC0000}"/>
    <cellStyle name="Normal 12 4 2 2" xfId="30569" xr:uid="{00000000-0005-0000-0000-000009BC0000}"/>
    <cellStyle name="Normal 12 4 2 3" xfId="45533" xr:uid="{00000000-0005-0000-0000-00000ABC0000}"/>
    <cellStyle name="Normal 12 4 3" xfId="23547" xr:uid="{00000000-0005-0000-0000-00000BBC0000}"/>
    <cellStyle name="Normal 12 4 4" xfId="38534" xr:uid="{00000000-0005-0000-0000-00000CBC0000}"/>
    <cellStyle name="Normal 12 5" xfId="13515" xr:uid="{00000000-0005-0000-0000-00000DBC0000}"/>
    <cellStyle name="Normal 12 5 2" xfId="29835" xr:uid="{00000000-0005-0000-0000-00000EBC0000}"/>
    <cellStyle name="Normal 12 5 3" xfId="44800" xr:uid="{00000000-0005-0000-0000-00000FBC0000}"/>
    <cellStyle name="Normal 12 6" xfId="22813" xr:uid="{00000000-0005-0000-0000-000010BC0000}"/>
    <cellStyle name="Normal 12 7" xfId="37801" xr:uid="{00000000-0005-0000-0000-000011BC0000}"/>
    <cellStyle name="Normal 13" xfId="5829" xr:uid="{00000000-0005-0000-0000-000012BC0000}"/>
    <cellStyle name="Normal 13 2" xfId="5830" xr:uid="{00000000-0005-0000-0000-000013BC0000}"/>
    <cellStyle name="Normal 13 2 2" xfId="8871" xr:uid="{00000000-0005-0000-0000-000014BC0000}"/>
    <cellStyle name="Normal 13 2 2 2" xfId="16350" xr:uid="{00000000-0005-0000-0000-000015BC0000}"/>
    <cellStyle name="Normal 13 2 2 2 2" xfId="32665" xr:uid="{00000000-0005-0000-0000-000016BC0000}"/>
    <cellStyle name="Normal 13 2 2 2 3" xfId="47629" xr:uid="{00000000-0005-0000-0000-000017BC0000}"/>
    <cellStyle name="Normal 13 2 2 3" xfId="25643" xr:uid="{00000000-0005-0000-0000-000018BC0000}"/>
    <cellStyle name="Normal 13 2 2 4" xfId="40630" xr:uid="{00000000-0005-0000-0000-000019BC0000}"/>
    <cellStyle name="Normal 13 2 3" xfId="13518" xr:uid="{00000000-0005-0000-0000-00001ABC0000}"/>
    <cellStyle name="Normal 13 2 3 2" xfId="29838" xr:uid="{00000000-0005-0000-0000-00001BBC0000}"/>
    <cellStyle name="Normal 13 2 3 3" xfId="44803" xr:uid="{00000000-0005-0000-0000-00001CBC0000}"/>
    <cellStyle name="Normal 13 2 4" xfId="22816" xr:uid="{00000000-0005-0000-0000-00001DBC0000}"/>
    <cellStyle name="Normal 13 2 5" xfId="37804" xr:uid="{00000000-0005-0000-0000-00001EBC0000}"/>
    <cellStyle name="Normal 13 3" xfId="5831" xr:uid="{00000000-0005-0000-0000-00001FBC0000}"/>
    <cellStyle name="Normal 13 3 2" xfId="8148" xr:uid="{00000000-0005-0000-0000-000020BC0000}"/>
    <cellStyle name="Normal 13 3 2 2" xfId="15636" xr:uid="{00000000-0005-0000-0000-000021BC0000}"/>
    <cellStyle name="Normal 13 3 2 2 2" xfId="31951" xr:uid="{00000000-0005-0000-0000-000022BC0000}"/>
    <cellStyle name="Normal 13 3 2 2 3" xfId="46915" xr:uid="{00000000-0005-0000-0000-000023BC0000}"/>
    <cellStyle name="Normal 13 3 2 3" xfId="24929" xr:uid="{00000000-0005-0000-0000-000024BC0000}"/>
    <cellStyle name="Normal 13 3 2 4" xfId="39916" xr:uid="{00000000-0005-0000-0000-000025BC0000}"/>
    <cellStyle name="Normal 13 3 3" xfId="13519" xr:uid="{00000000-0005-0000-0000-000026BC0000}"/>
    <cellStyle name="Normal 13 3 3 2" xfId="29839" xr:uid="{00000000-0005-0000-0000-000027BC0000}"/>
    <cellStyle name="Normal 13 3 3 3" xfId="44804" xr:uid="{00000000-0005-0000-0000-000028BC0000}"/>
    <cellStyle name="Normal 13 3 4" xfId="22817" xr:uid="{00000000-0005-0000-0000-000029BC0000}"/>
    <cellStyle name="Normal 13 3 5" xfId="37805" xr:uid="{00000000-0005-0000-0000-00002ABC0000}"/>
    <cellStyle name="Normal 13 4" xfId="6760" xr:uid="{00000000-0005-0000-0000-00002BBC0000}"/>
    <cellStyle name="Normal 13 4 2" xfId="14255" xr:uid="{00000000-0005-0000-0000-00002CBC0000}"/>
    <cellStyle name="Normal 13 4 2 2" xfId="30570" xr:uid="{00000000-0005-0000-0000-00002DBC0000}"/>
    <cellStyle name="Normal 13 4 2 3" xfId="45534" xr:uid="{00000000-0005-0000-0000-00002EBC0000}"/>
    <cellStyle name="Normal 13 4 3" xfId="23548" xr:uid="{00000000-0005-0000-0000-00002FBC0000}"/>
    <cellStyle name="Normal 13 4 4" xfId="38535" xr:uid="{00000000-0005-0000-0000-000030BC0000}"/>
    <cellStyle name="Normal 13 5" xfId="13517" xr:uid="{00000000-0005-0000-0000-000031BC0000}"/>
    <cellStyle name="Normal 13 5 2" xfId="29837" xr:uid="{00000000-0005-0000-0000-000032BC0000}"/>
    <cellStyle name="Normal 13 5 3" xfId="44802" xr:uid="{00000000-0005-0000-0000-000033BC0000}"/>
    <cellStyle name="Normal 13 6" xfId="19249" xr:uid="{00000000-0005-0000-0000-000034BC0000}"/>
    <cellStyle name="Normal 13 6 2" xfId="34250" xr:uid="{00000000-0005-0000-0000-000035BC0000}"/>
    <cellStyle name="Normal 13 6 3" xfId="49211" xr:uid="{00000000-0005-0000-0000-000036BC0000}"/>
    <cellStyle name="Normal 13 7" xfId="22815" xr:uid="{00000000-0005-0000-0000-000037BC0000}"/>
    <cellStyle name="Normal 13 8" xfId="37803" xr:uid="{00000000-0005-0000-0000-000038BC0000}"/>
    <cellStyle name="Normal 14" xfId="5832" xr:uid="{00000000-0005-0000-0000-000039BC0000}"/>
    <cellStyle name="Normal 14 2" xfId="5833" xr:uid="{00000000-0005-0000-0000-00003ABC0000}"/>
    <cellStyle name="Normal 14 2 2" xfId="5834" xr:uid="{00000000-0005-0000-0000-00003BBC0000}"/>
    <cellStyle name="Normal 14 2 2 2" xfId="8872" xr:uid="{00000000-0005-0000-0000-00003CBC0000}"/>
    <cellStyle name="Normal 14 2 2 2 2" xfId="16351" xr:uid="{00000000-0005-0000-0000-00003DBC0000}"/>
    <cellStyle name="Normal 14 2 2 2 2 2" xfId="32666" xr:uid="{00000000-0005-0000-0000-00003EBC0000}"/>
    <cellStyle name="Normal 14 2 2 2 2 3" xfId="47630" xr:uid="{00000000-0005-0000-0000-00003FBC0000}"/>
    <cellStyle name="Normal 14 2 2 2 3" xfId="25644" xr:uid="{00000000-0005-0000-0000-000040BC0000}"/>
    <cellStyle name="Normal 14 2 2 2 4" xfId="40631" xr:uid="{00000000-0005-0000-0000-000041BC0000}"/>
    <cellStyle name="Normal 14 2 2 3" xfId="13521" xr:uid="{00000000-0005-0000-0000-000042BC0000}"/>
    <cellStyle name="Normal 14 2 2 3 2" xfId="29841" xr:uid="{00000000-0005-0000-0000-000043BC0000}"/>
    <cellStyle name="Normal 14 2 2 3 3" xfId="44806" xr:uid="{00000000-0005-0000-0000-000044BC0000}"/>
    <cellStyle name="Normal 14 2 2 4" xfId="22819" xr:uid="{00000000-0005-0000-0000-000045BC0000}"/>
    <cellStyle name="Normal 14 2 2 5" xfId="37807" xr:uid="{00000000-0005-0000-0000-000046BC0000}"/>
    <cellStyle name="Normal 14 2 3" xfId="7363" xr:uid="{00000000-0005-0000-0000-000047BC0000}"/>
    <cellStyle name="Normal 14 2 3 2" xfId="14855" xr:uid="{00000000-0005-0000-0000-000048BC0000}"/>
    <cellStyle name="Normal 14 2 3 2 2" xfId="31170" xr:uid="{00000000-0005-0000-0000-000049BC0000}"/>
    <cellStyle name="Normal 14 2 3 2 3" xfId="46134" xr:uid="{00000000-0005-0000-0000-00004ABC0000}"/>
    <cellStyle name="Normal 14 2 3 3" xfId="24148" xr:uid="{00000000-0005-0000-0000-00004BBC0000}"/>
    <cellStyle name="Normal 14 2 3 4" xfId="39135" xr:uid="{00000000-0005-0000-0000-00004CBC0000}"/>
    <cellStyle name="Normal 14 2 4" xfId="13520" xr:uid="{00000000-0005-0000-0000-00004DBC0000}"/>
    <cellStyle name="Normal 14 2 4 2" xfId="29840" xr:uid="{00000000-0005-0000-0000-00004EBC0000}"/>
    <cellStyle name="Normal 14 2 4 3" xfId="44805" xr:uid="{00000000-0005-0000-0000-00004FBC0000}"/>
    <cellStyle name="Normal 14 2 5" xfId="22818" xr:uid="{00000000-0005-0000-0000-000050BC0000}"/>
    <cellStyle name="Normal 14 2 6" xfId="37806" xr:uid="{00000000-0005-0000-0000-000051BC0000}"/>
    <cellStyle name="Normal 14 3" xfId="5835" xr:uid="{00000000-0005-0000-0000-000052BC0000}"/>
    <cellStyle name="Normal 14 3 2" xfId="8149" xr:uid="{00000000-0005-0000-0000-000053BC0000}"/>
    <cellStyle name="Normal 14 3 2 2" xfId="15637" xr:uid="{00000000-0005-0000-0000-000054BC0000}"/>
    <cellStyle name="Normal 14 3 2 2 2" xfId="31952" xr:uid="{00000000-0005-0000-0000-000055BC0000}"/>
    <cellStyle name="Normal 14 3 2 2 3" xfId="46916" xr:uid="{00000000-0005-0000-0000-000056BC0000}"/>
    <cellStyle name="Normal 14 3 2 3" xfId="24930" xr:uid="{00000000-0005-0000-0000-000057BC0000}"/>
    <cellStyle name="Normal 14 3 2 4" xfId="39917" xr:uid="{00000000-0005-0000-0000-000058BC0000}"/>
    <cellStyle name="Normal 14 3 3" xfId="13522" xr:uid="{00000000-0005-0000-0000-000059BC0000}"/>
    <cellStyle name="Normal 14 3 3 2" xfId="29842" xr:uid="{00000000-0005-0000-0000-00005ABC0000}"/>
    <cellStyle name="Normal 14 3 3 3" xfId="44807" xr:uid="{00000000-0005-0000-0000-00005BBC0000}"/>
    <cellStyle name="Normal 14 3 4" xfId="22820" xr:uid="{00000000-0005-0000-0000-00005CBC0000}"/>
    <cellStyle name="Normal 14 3 5" xfId="37808" xr:uid="{00000000-0005-0000-0000-00005DBC0000}"/>
    <cellStyle name="Normal 15" xfId="5836" xr:uid="{00000000-0005-0000-0000-00005EBC0000}"/>
    <cellStyle name="Normal 15 2" xfId="5837" xr:uid="{00000000-0005-0000-0000-00005FBC0000}"/>
    <cellStyle name="Normal 15 2 2" xfId="5838" xr:uid="{00000000-0005-0000-0000-000060BC0000}"/>
    <cellStyle name="Normal 15 2 2 2" xfId="8873" xr:uid="{00000000-0005-0000-0000-000061BC0000}"/>
    <cellStyle name="Normal 15 2 3" xfId="9538" xr:uid="{00000000-0005-0000-0000-000062BC0000}"/>
    <cellStyle name="Normal 15 3" xfId="5839" xr:uid="{00000000-0005-0000-0000-000063BC0000}"/>
    <cellStyle name="Normal 15 3 2" xfId="5840" xr:uid="{00000000-0005-0000-0000-000064BC0000}"/>
    <cellStyle name="Normal 15 3 3" xfId="8150" xr:uid="{00000000-0005-0000-0000-000065BC0000}"/>
    <cellStyle name="Normal 15 4" xfId="9537" xr:uid="{00000000-0005-0000-0000-000066BC0000}"/>
    <cellStyle name="Normal 16" xfId="5841" xr:uid="{00000000-0005-0000-0000-000067BC0000}"/>
    <cellStyle name="Normal 16 2" xfId="5842" xr:uid="{00000000-0005-0000-0000-000068BC0000}"/>
    <cellStyle name="Normal 16 3" xfId="9539" xr:uid="{00000000-0005-0000-0000-000069BC0000}"/>
    <cellStyle name="Normal 17" xfId="5843" xr:uid="{00000000-0005-0000-0000-00006ABC0000}"/>
    <cellStyle name="Normal 17 2" xfId="5844" xr:uid="{00000000-0005-0000-0000-00006BBC0000}"/>
    <cellStyle name="Normal 17 2 2" xfId="8159" xr:uid="{00000000-0005-0000-0000-00006CBC0000}"/>
    <cellStyle name="Normal 17 2 2 2" xfId="15638" xr:uid="{00000000-0005-0000-0000-00006DBC0000}"/>
    <cellStyle name="Normal 17 2 2 2 2" xfId="31953" xr:uid="{00000000-0005-0000-0000-00006EBC0000}"/>
    <cellStyle name="Normal 17 2 2 2 3" xfId="46917" xr:uid="{00000000-0005-0000-0000-00006FBC0000}"/>
    <cellStyle name="Normal 17 2 2 3" xfId="24931" xr:uid="{00000000-0005-0000-0000-000070BC0000}"/>
    <cellStyle name="Normal 17 2 2 4" xfId="39918" xr:uid="{00000000-0005-0000-0000-000071BC0000}"/>
    <cellStyle name="Normal 17 2 3" xfId="13523" xr:uid="{00000000-0005-0000-0000-000072BC0000}"/>
    <cellStyle name="Normal 17 2 3 2" xfId="29843" xr:uid="{00000000-0005-0000-0000-000073BC0000}"/>
    <cellStyle name="Normal 17 2 3 3" xfId="44808" xr:uid="{00000000-0005-0000-0000-000074BC0000}"/>
    <cellStyle name="Normal 17 2 4" xfId="22821" xr:uid="{00000000-0005-0000-0000-000075BC0000}"/>
    <cellStyle name="Normal 17 2 5" xfId="37809" xr:uid="{00000000-0005-0000-0000-000076BC0000}"/>
    <cellStyle name="Normal 17 3" xfId="9540" xr:uid="{00000000-0005-0000-0000-000077BC0000}"/>
    <cellStyle name="Normal 18" xfId="5845" xr:uid="{00000000-0005-0000-0000-000078BC0000}"/>
    <cellStyle name="Normal 18 2" xfId="9541" xr:uid="{00000000-0005-0000-0000-000079BC0000}"/>
    <cellStyle name="Normal 19" xfId="5846" xr:uid="{00000000-0005-0000-0000-00007ABC0000}"/>
    <cellStyle name="Normal 19 2" xfId="5847" xr:uid="{00000000-0005-0000-0000-00007BBC0000}"/>
    <cellStyle name="Normal 19 3" xfId="7364" xr:uid="{00000000-0005-0000-0000-00007CBC0000}"/>
    <cellStyle name="Normal 2" xfId="735" xr:uid="{00000000-0005-0000-0000-00007DBC0000}"/>
    <cellStyle name="Normal 2 10" xfId="51605" xr:uid="{93FBFA50-A4AA-4C68-AB5D-D3EE74DA07EE}"/>
    <cellStyle name="Normal 2 2" xfId="736" xr:uid="{00000000-0005-0000-0000-00007EBC0000}"/>
    <cellStyle name="Normal 2 2 2" xfId="5850" xr:uid="{00000000-0005-0000-0000-00007FBC0000}"/>
    <cellStyle name="Normal 2 2 2 2" xfId="5851" xr:uid="{00000000-0005-0000-0000-000080BC0000}"/>
    <cellStyle name="Normal 2 2 2 2 2" xfId="9544" xr:uid="{00000000-0005-0000-0000-000081BC0000}"/>
    <cellStyle name="Normal 2 2 2 2 3" xfId="17738" xr:uid="{00000000-0005-0000-0000-000082BC0000}"/>
    <cellStyle name="Normal 2 2 2 3" xfId="5852" xr:uid="{00000000-0005-0000-0000-000083BC0000}"/>
    <cellStyle name="Normal 2 2 2 3 2" xfId="5853" xr:uid="{00000000-0005-0000-0000-000084BC0000}"/>
    <cellStyle name="Normal 2 2 2 3 2 2" xfId="9546" xr:uid="{00000000-0005-0000-0000-000085BC0000}"/>
    <cellStyle name="Normal 2 2 2 3 3" xfId="9545" xr:uid="{00000000-0005-0000-0000-000086BC0000}"/>
    <cellStyle name="Normal 2 2 2 4" xfId="9512" xr:uid="{00000000-0005-0000-0000-000087BC0000}"/>
    <cellStyle name="Normal 2 2 2 4 2" xfId="16939" xr:uid="{00000000-0005-0000-0000-000088BC0000}"/>
    <cellStyle name="Normal 2 2 2 4 2 2" xfId="33254" xr:uid="{00000000-0005-0000-0000-000089BC0000}"/>
    <cellStyle name="Normal 2 2 2 4 2 3" xfId="48218" xr:uid="{00000000-0005-0000-0000-00008ABC0000}"/>
    <cellStyle name="Normal 2 2 2 4 3" xfId="19262" xr:uid="{00000000-0005-0000-0000-00008BBC0000}"/>
    <cellStyle name="Normal 2 2 2 4 3 2" xfId="34259" xr:uid="{00000000-0005-0000-0000-00008CBC0000}"/>
    <cellStyle name="Normal 2 2 2 4 3 3" xfId="49220" xr:uid="{00000000-0005-0000-0000-00008DBC0000}"/>
    <cellStyle name="Normal 2 2 2 4 4" xfId="26232" xr:uid="{00000000-0005-0000-0000-00008EBC0000}"/>
    <cellStyle name="Normal 2 2 2 4 5" xfId="41219" xr:uid="{00000000-0005-0000-0000-00008FBC0000}"/>
    <cellStyle name="Normal 2 2 2 5" xfId="9543" xr:uid="{00000000-0005-0000-0000-000090BC0000}"/>
    <cellStyle name="Normal 2 2 3" xfId="5854" xr:uid="{00000000-0005-0000-0000-000091BC0000}"/>
    <cellStyle name="Normal 2 2 3 2" xfId="5855" xr:uid="{00000000-0005-0000-0000-000092BC0000}"/>
    <cellStyle name="Normal 2 2 3 2 2" xfId="8913" xr:uid="{00000000-0005-0000-0000-000093BC0000}"/>
    <cellStyle name="Normal 2 2 3 2 2 2" xfId="16388" xr:uid="{00000000-0005-0000-0000-000094BC0000}"/>
    <cellStyle name="Normal 2 2 3 2 2 2 2" xfId="32703" xr:uid="{00000000-0005-0000-0000-000095BC0000}"/>
    <cellStyle name="Normal 2 2 3 2 2 2 3" xfId="47667" xr:uid="{00000000-0005-0000-0000-000096BC0000}"/>
    <cellStyle name="Normal 2 2 3 2 2 3" xfId="25681" xr:uid="{00000000-0005-0000-0000-000097BC0000}"/>
    <cellStyle name="Normal 2 2 3 2 2 4" xfId="40668" xr:uid="{00000000-0005-0000-0000-000098BC0000}"/>
    <cellStyle name="Normal 2 2 3 2 3" xfId="13526" xr:uid="{00000000-0005-0000-0000-000099BC0000}"/>
    <cellStyle name="Normal 2 2 3 2 3 2" xfId="29846" xr:uid="{00000000-0005-0000-0000-00009ABC0000}"/>
    <cellStyle name="Normal 2 2 3 2 3 3" xfId="44811" xr:uid="{00000000-0005-0000-0000-00009BBC0000}"/>
    <cellStyle name="Normal 2 2 3 2 4" xfId="22824" xr:uid="{00000000-0005-0000-0000-00009CBC0000}"/>
    <cellStyle name="Normal 2 2 3 2 5" xfId="37812" xr:uid="{00000000-0005-0000-0000-00009DBC0000}"/>
    <cellStyle name="Normal 2 2 3 3" xfId="6762" xr:uid="{00000000-0005-0000-0000-00009EBC0000}"/>
    <cellStyle name="Normal 2 2 3 3 2" xfId="14257" xr:uid="{00000000-0005-0000-0000-00009FBC0000}"/>
    <cellStyle name="Normal 2 2 3 3 2 2" xfId="30572" xr:uid="{00000000-0005-0000-0000-0000A0BC0000}"/>
    <cellStyle name="Normal 2 2 3 3 2 3" xfId="45536" xr:uid="{00000000-0005-0000-0000-0000A1BC0000}"/>
    <cellStyle name="Normal 2 2 3 3 3" xfId="23550" xr:uid="{00000000-0005-0000-0000-0000A2BC0000}"/>
    <cellStyle name="Normal 2 2 3 3 4" xfId="38537" xr:uid="{00000000-0005-0000-0000-0000A3BC0000}"/>
    <cellStyle name="Normal 2 2 3 4" xfId="13525" xr:uid="{00000000-0005-0000-0000-0000A4BC0000}"/>
    <cellStyle name="Normal 2 2 3 4 2" xfId="29845" xr:uid="{00000000-0005-0000-0000-0000A5BC0000}"/>
    <cellStyle name="Normal 2 2 3 4 3" xfId="44810" xr:uid="{00000000-0005-0000-0000-0000A6BC0000}"/>
    <cellStyle name="Normal 2 2 3 5" xfId="19256" xr:uid="{00000000-0005-0000-0000-0000A7BC0000}"/>
    <cellStyle name="Normal 2 2 3 5 2" xfId="34255" xr:uid="{00000000-0005-0000-0000-0000A8BC0000}"/>
    <cellStyle name="Normal 2 2 3 5 3" xfId="49216" xr:uid="{00000000-0005-0000-0000-0000A9BC0000}"/>
    <cellStyle name="Normal 2 2 3 6" xfId="22823" xr:uid="{00000000-0005-0000-0000-0000AABC0000}"/>
    <cellStyle name="Normal 2 2 3 7" xfId="37811" xr:uid="{00000000-0005-0000-0000-0000ABBC0000}"/>
    <cellStyle name="Normal 2 2 4" xfId="5849" xr:uid="{00000000-0005-0000-0000-0000ACBC0000}"/>
    <cellStyle name="Normal 2 2 4 2" xfId="9542" xr:uid="{00000000-0005-0000-0000-0000ADBC0000}"/>
    <cellStyle name="Normal 2 2 5" xfId="2264" xr:uid="{00000000-0005-0000-0000-0000AEBC0000}"/>
    <cellStyle name="Normal 2 2 5 2" xfId="10402" xr:uid="{00000000-0005-0000-0000-0000AFBC0000}"/>
    <cellStyle name="Normal 2 2 5 2 2" xfId="26722" xr:uid="{00000000-0005-0000-0000-0000B0BC0000}"/>
    <cellStyle name="Normal 2 2 5 2 3" xfId="41688" xr:uid="{00000000-0005-0000-0000-0000B1BC0000}"/>
    <cellStyle name="Normal 2 2 5 3" xfId="19700" xr:uid="{00000000-0005-0000-0000-0000B2BC0000}"/>
    <cellStyle name="Normal 2 2 5 4" xfId="34689" xr:uid="{00000000-0005-0000-0000-0000B3BC0000}"/>
    <cellStyle name="Normal 2 3" xfId="737" xr:uid="{00000000-0005-0000-0000-0000B4BC0000}"/>
    <cellStyle name="Normal 2 3 10" xfId="17739" xr:uid="{00000000-0005-0000-0000-0000B5BC0000}"/>
    <cellStyle name="Normal 2 3 11" xfId="19607" xr:uid="{00000000-0005-0000-0000-0000B6BC0000}"/>
    <cellStyle name="Normal 2 3 12" xfId="34597" xr:uid="{00000000-0005-0000-0000-0000B7BC0000}"/>
    <cellStyle name="Normal 2 3 13" xfId="49549" xr:uid="{00000000-0005-0000-0000-0000B8BC0000}"/>
    <cellStyle name="Normal 2 3 14" xfId="49954" xr:uid="{00000000-0005-0000-0000-0000B9BC0000}"/>
    <cellStyle name="Normal 2 3 15" xfId="50363" xr:uid="{00000000-0005-0000-0000-0000BABC0000}"/>
    <cellStyle name="Normal 2 3 16" xfId="50768" xr:uid="{00000000-0005-0000-0000-0000BBBC0000}"/>
    <cellStyle name="Normal 2 3 17" xfId="51328" xr:uid="{00000000-0005-0000-0000-0000BCBC0000}"/>
    <cellStyle name="Normal 2 3 18" xfId="51467" xr:uid="{00000000-0005-0000-0000-0000BDBC0000}"/>
    <cellStyle name="Normal 2 3 19" xfId="1899" xr:uid="{00000000-0005-0000-0000-0000BEBC0000}"/>
    <cellStyle name="Normal 2 3 2" xfId="5857" xr:uid="{00000000-0005-0000-0000-0000BFBC0000}"/>
    <cellStyle name="Normal 2 3 2 2" xfId="5858" xr:uid="{00000000-0005-0000-0000-0000C0BC0000}"/>
    <cellStyle name="Normal 2 3 2 2 2" xfId="8515" xr:uid="{00000000-0005-0000-0000-0000C1BC0000}"/>
    <cellStyle name="Normal 2 3 2 2 2 2" xfId="15994" xr:uid="{00000000-0005-0000-0000-0000C2BC0000}"/>
    <cellStyle name="Normal 2 3 2 2 2 2 2" xfId="32309" xr:uid="{00000000-0005-0000-0000-0000C3BC0000}"/>
    <cellStyle name="Normal 2 3 2 2 2 2 3" xfId="47273" xr:uid="{00000000-0005-0000-0000-0000C4BC0000}"/>
    <cellStyle name="Normal 2 3 2 2 2 3" xfId="25287" xr:uid="{00000000-0005-0000-0000-0000C5BC0000}"/>
    <cellStyle name="Normal 2 3 2 2 2 4" xfId="40274" xr:uid="{00000000-0005-0000-0000-0000C6BC0000}"/>
    <cellStyle name="Normal 2 3 2 2 3" xfId="13529" xr:uid="{00000000-0005-0000-0000-0000C7BC0000}"/>
    <cellStyle name="Normal 2 3 2 2 3 2" xfId="29849" xr:uid="{00000000-0005-0000-0000-0000C8BC0000}"/>
    <cellStyle name="Normal 2 3 2 2 3 3" xfId="44814" xr:uid="{00000000-0005-0000-0000-0000C9BC0000}"/>
    <cellStyle name="Normal 2 3 2 2 4" xfId="22827" xr:uid="{00000000-0005-0000-0000-0000CABC0000}"/>
    <cellStyle name="Normal 2 3 2 2 5" xfId="37815" xr:uid="{00000000-0005-0000-0000-0000CBBC0000}"/>
    <cellStyle name="Normal 2 3 2 3" xfId="5859" xr:uid="{00000000-0005-0000-0000-0000CCBC0000}"/>
    <cellStyle name="Normal 2 3 2 3 2" xfId="7752" xr:uid="{00000000-0005-0000-0000-0000CDBC0000}"/>
    <cellStyle name="Normal 2 3 2 3 2 2" xfId="15241" xr:uid="{00000000-0005-0000-0000-0000CEBC0000}"/>
    <cellStyle name="Normal 2 3 2 3 2 2 2" xfId="31556" xr:uid="{00000000-0005-0000-0000-0000CFBC0000}"/>
    <cellStyle name="Normal 2 3 2 3 2 2 3" xfId="46520" xr:uid="{00000000-0005-0000-0000-0000D0BC0000}"/>
    <cellStyle name="Normal 2 3 2 3 2 3" xfId="24534" xr:uid="{00000000-0005-0000-0000-0000D1BC0000}"/>
    <cellStyle name="Normal 2 3 2 3 2 4" xfId="39521" xr:uid="{00000000-0005-0000-0000-0000D2BC0000}"/>
    <cellStyle name="Normal 2 3 2 3 3" xfId="13530" xr:uid="{00000000-0005-0000-0000-0000D3BC0000}"/>
    <cellStyle name="Normal 2 3 2 3 3 2" xfId="29850" xr:uid="{00000000-0005-0000-0000-0000D4BC0000}"/>
    <cellStyle name="Normal 2 3 2 3 3 3" xfId="44815" xr:uid="{00000000-0005-0000-0000-0000D5BC0000}"/>
    <cellStyle name="Normal 2 3 2 3 4" xfId="22828" xr:uid="{00000000-0005-0000-0000-0000D6BC0000}"/>
    <cellStyle name="Normal 2 3 2 3 5" xfId="37816" xr:uid="{00000000-0005-0000-0000-0000D7BC0000}"/>
    <cellStyle name="Normal 2 3 2 4" xfId="6764" xr:uid="{00000000-0005-0000-0000-0000D8BC0000}"/>
    <cellStyle name="Normal 2 3 2 4 2" xfId="14259" xr:uid="{00000000-0005-0000-0000-0000D9BC0000}"/>
    <cellStyle name="Normal 2 3 2 4 2 2" xfId="30574" xr:uid="{00000000-0005-0000-0000-0000DABC0000}"/>
    <cellStyle name="Normal 2 3 2 4 2 3" xfId="45538" xr:uid="{00000000-0005-0000-0000-0000DBBC0000}"/>
    <cellStyle name="Normal 2 3 2 4 3" xfId="23552" xr:uid="{00000000-0005-0000-0000-0000DCBC0000}"/>
    <cellStyle name="Normal 2 3 2 4 4" xfId="38539" xr:uid="{00000000-0005-0000-0000-0000DDBC0000}"/>
    <cellStyle name="Normal 2 3 2 5" xfId="13528" xr:uid="{00000000-0005-0000-0000-0000DEBC0000}"/>
    <cellStyle name="Normal 2 3 2 5 2" xfId="29848" xr:uid="{00000000-0005-0000-0000-0000DFBC0000}"/>
    <cellStyle name="Normal 2 3 2 5 3" xfId="44813" xr:uid="{00000000-0005-0000-0000-0000E0BC0000}"/>
    <cellStyle name="Normal 2 3 2 6" xfId="22826" xr:uid="{00000000-0005-0000-0000-0000E1BC0000}"/>
    <cellStyle name="Normal 2 3 2 7" xfId="37814" xr:uid="{00000000-0005-0000-0000-0000E2BC0000}"/>
    <cellStyle name="Normal 2 3 3" xfId="5860" xr:uid="{00000000-0005-0000-0000-0000E3BC0000}"/>
    <cellStyle name="Normal 2 3 3 2" xfId="8279" xr:uid="{00000000-0005-0000-0000-0000E4BC0000}"/>
    <cellStyle name="Normal 2 3 3 2 2" xfId="15758" xr:uid="{00000000-0005-0000-0000-0000E5BC0000}"/>
    <cellStyle name="Normal 2 3 3 2 2 2" xfId="32073" xr:uid="{00000000-0005-0000-0000-0000E6BC0000}"/>
    <cellStyle name="Normal 2 3 3 2 2 3" xfId="47037" xr:uid="{00000000-0005-0000-0000-0000E7BC0000}"/>
    <cellStyle name="Normal 2 3 3 2 3" xfId="25051" xr:uid="{00000000-0005-0000-0000-0000E8BC0000}"/>
    <cellStyle name="Normal 2 3 3 2 4" xfId="40038" xr:uid="{00000000-0005-0000-0000-0000E9BC0000}"/>
    <cellStyle name="Normal 2 3 3 3" xfId="13531" xr:uid="{00000000-0005-0000-0000-0000EABC0000}"/>
    <cellStyle name="Normal 2 3 3 3 2" xfId="29851" xr:uid="{00000000-0005-0000-0000-0000EBBC0000}"/>
    <cellStyle name="Normal 2 3 3 3 3" xfId="44816" xr:uid="{00000000-0005-0000-0000-0000ECBC0000}"/>
    <cellStyle name="Normal 2 3 3 4" xfId="22829" xr:uid="{00000000-0005-0000-0000-0000EDBC0000}"/>
    <cellStyle name="Normal 2 3 3 5" xfId="37817" xr:uid="{00000000-0005-0000-0000-0000EEBC0000}"/>
    <cellStyle name="Normal 2 3 4" xfId="5861" xr:uid="{00000000-0005-0000-0000-0000EFBC0000}"/>
    <cellStyle name="Normal 2 3 4 2" xfId="7509" xr:uid="{00000000-0005-0000-0000-0000F0BC0000}"/>
    <cellStyle name="Normal 2 3 4 2 2" xfId="14998" xr:uid="{00000000-0005-0000-0000-0000F1BC0000}"/>
    <cellStyle name="Normal 2 3 4 2 2 2" xfId="31313" xr:uid="{00000000-0005-0000-0000-0000F2BC0000}"/>
    <cellStyle name="Normal 2 3 4 2 2 3" xfId="46277" xr:uid="{00000000-0005-0000-0000-0000F3BC0000}"/>
    <cellStyle name="Normal 2 3 4 2 3" xfId="24291" xr:uid="{00000000-0005-0000-0000-0000F4BC0000}"/>
    <cellStyle name="Normal 2 3 4 2 4" xfId="39278" xr:uid="{00000000-0005-0000-0000-0000F5BC0000}"/>
    <cellStyle name="Normal 2 3 4 3" xfId="13532" xr:uid="{00000000-0005-0000-0000-0000F6BC0000}"/>
    <cellStyle name="Normal 2 3 4 3 2" xfId="29852" xr:uid="{00000000-0005-0000-0000-0000F7BC0000}"/>
    <cellStyle name="Normal 2 3 4 3 3" xfId="44817" xr:uid="{00000000-0005-0000-0000-0000F8BC0000}"/>
    <cellStyle name="Normal 2 3 4 4" xfId="22830" xr:uid="{00000000-0005-0000-0000-0000F9BC0000}"/>
    <cellStyle name="Normal 2 3 4 5" xfId="37818" xr:uid="{00000000-0005-0000-0000-0000FABC0000}"/>
    <cellStyle name="Normal 2 3 5" xfId="6763" xr:uid="{00000000-0005-0000-0000-0000FBBC0000}"/>
    <cellStyle name="Normal 2 3 5 2" xfId="14258" xr:uid="{00000000-0005-0000-0000-0000FCBC0000}"/>
    <cellStyle name="Normal 2 3 5 2 2" xfId="30573" xr:uid="{00000000-0005-0000-0000-0000FDBC0000}"/>
    <cellStyle name="Normal 2 3 5 2 3" xfId="45537" xr:uid="{00000000-0005-0000-0000-0000FEBC0000}"/>
    <cellStyle name="Normal 2 3 5 3" xfId="23551" xr:uid="{00000000-0005-0000-0000-0000FFBC0000}"/>
    <cellStyle name="Normal 2 3 5 4" xfId="38538" xr:uid="{00000000-0005-0000-0000-000000BD0000}"/>
    <cellStyle name="Normal 2 3 6" xfId="5856" xr:uid="{00000000-0005-0000-0000-000001BD0000}"/>
    <cellStyle name="Normal 2 3 6 2" xfId="13527" xr:uid="{00000000-0005-0000-0000-000002BD0000}"/>
    <cellStyle name="Normal 2 3 6 2 2" xfId="29847" xr:uid="{00000000-0005-0000-0000-000003BD0000}"/>
    <cellStyle name="Normal 2 3 6 2 3" xfId="44812" xr:uid="{00000000-0005-0000-0000-000004BD0000}"/>
    <cellStyle name="Normal 2 3 6 3" xfId="22825" xr:uid="{00000000-0005-0000-0000-000005BD0000}"/>
    <cellStyle name="Normal 2 3 6 4" xfId="37813" xr:uid="{00000000-0005-0000-0000-000006BD0000}"/>
    <cellStyle name="Normal 2 3 7" xfId="9616" xr:uid="{00000000-0005-0000-0000-000007BD0000}"/>
    <cellStyle name="Normal 2 3 7 2" xfId="16967" xr:uid="{00000000-0005-0000-0000-000008BD0000}"/>
    <cellStyle name="Normal 2 3 7 2 2" xfId="33281" xr:uid="{00000000-0005-0000-0000-000009BD0000}"/>
    <cellStyle name="Normal 2 3 7 2 3" xfId="48245" xr:uid="{00000000-0005-0000-0000-00000ABD0000}"/>
    <cellStyle name="Normal 2 3 7 3" xfId="26259" xr:uid="{00000000-0005-0000-0000-00000BBD0000}"/>
    <cellStyle name="Normal 2 3 7 4" xfId="41246" xr:uid="{00000000-0005-0000-0000-00000CBD0000}"/>
    <cellStyle name="Normal 2 3 8" xfId="9944" xr:uid="{00000000-0005-0000-0000-00000DBD0000}"/>
    <cellStyle name="Normal 2 3 9" xfId="10306" xr:uid="{00000000-0005-0000-0000-00000EBD0000}"/>
    <cellStyle name="Normal 2 3 9 2" xfId="26628" xr:uid="{00000000-0005-0000-0000-00000FBD0000}"/>
    <cellStyle name="Normal 2 3 9 3" xfId="41596" xr:uid="{00000000-0005-0000-0000-000010BD0000}"/>
    <cellStyle name="Normal 2 4" xfId="1893" xr:uid="{00000000-0005-0000-0000-000011BD0000}"/>
    <cellStyle name="Normal 2 4 2" xfId="5863" xr:uid="{00000000-0005-0000-0000-000012BD0000}"/>
    <cellStyle name="Normal 2 4 2 2" xfId="8869" xr:uid="{00000000-0005-0000-0000-000013BD0000}"/>
    <cellStyle name="Normal 2 4 2 2 2" xfId="16348" xr:uid="{00000000-0005-0000-0000-000014BD0000}"/>
    <cellStyle name="Normal 2 4 2 2 2 2" xfId="32663" xr:uid="{00000000-0005-0000-0000-000015BD0000}"/>
    <cellStyle name="Normal 2 4 2 2 2 3" xfId="47627" xr:uid="{00000000-0005-0000-0000-000016BD0000}"/>
    <cellStyle name="Normal 2 4 2 2 3" xfId="25641" xr:uid="{00000000-0005-0000-0000-000017BD0000}"/>
    <cellStyle name="Normal 2 4 2 2 4" xfId="40628" xr:uid="{00000000-0005-0000-0000-000018BD0000}"/>
    <cellStyle name="Normal 2 4 2 3" xfId="13534" xr:uid="{00000000-0005-0000-0000-000019BD0000}"/>
    <cellStyle name="Normal 2 4 2 3 2" xfId="29854" xr:uid="{00000000-0005-0000-0000-00001ABD0000}"/>
    <cellStyle name="Normal 2 4 2 3 3" xfId="44819" xr:uid="{00000000-0005-0000-0000-00001BBD0000}"/>
    <cellStyle name="Normal 2 4 2 4" xfId="18756" xr:uid="{00000000-0005-0000-0000-00001CBD0000}"/>
    <cellStyle name="Normal 2 4 2 5" xfId="22832" xr:uid="{00000000-0005-0000-0000-00001DBD0000}"/>
    <cellStyle name="Normal 2 4 2 6" xfId="37820" xr:uid="{00000000-0005-0000-0000-00001EBD0000}"/>
    <cellStyle name="Normal 2 4 3" xfId="5864" xr:uid="{00000000-0005-0000-0000-00001FBD0000}"/>
    <cellStyle name="Normal 2 4 3 2" xfId="8146" xr:uid="{00000000-0005-0000-0000-000020BD0000}"/>
    <cellStyle name="Normal 2 4 3 2 2" xfId="15634" xr:uid="{00000000-0005-0000-0000-000021BD0000}"/>
    <cellStyle name="Normal 2 4 3 2 2 2" xfId="31949" xr:uid="{00000000-0005-0000-0000-000022BD0000}"/>
    <cellStyle name="Normal 2 4 3 2 2 3" xfId="46913" xr:uid="{00000000-0005-0000-0000-000023BD0000}"/>
    <cellStyle name="Normal 2 4 3 2 3" xfId="24927" xr:uid="{00000000-0005-0000-0000-000024BD0000}"/>
    <cellStyle name="Normal 2 4 3 2 4" xfId="39914" xr:uid="{00000000-0005-0000-0000-000025BD0000}"/>
    <cellStyle name="Normal 2 4 3 3" xfId="13535" xr:uid="{00000000-0005-0000-0000-000026BD0000}"/>
    <cellStyle name="Normal 2 4 3 3 2" xfId="29855" xr:uid="{00000000-0005-0000-0000-000027BD0000}"/>
    <cellStyle name="Normal 2 4 3 3 3" xfId="44820" xr:uid="{00000000-0005-0000-0000-000028BD0000}"/>
    <cellStyle name="Normal 2 4 3 4" xfId="22833" xr:uid="{00000000-0005-0000-0000-000029BD0000}"/>
    <cellStyle name="Normal 2 4 3 5" xfId="37821" xr:uid="{00000000-0005-0000-0000-00002ABD0000}"/>
    <cellStyle name="Normal 2 4 4" xfId="6765" xr:uid="{00000000-0005-0000-0000-00002BBD0000}"/>
    <cellStyle name="Normal 2 4 4 2" xfId="14260" xr:uid="{00000000-0005-0000-0000-00002CBD0000}"/>
    <cellStyle name="Normal 2 4 4 2 2" xfId="30575" xr:uid="{00000000-0005-0000-0000-00002DBD0000}"/>
    <cellStyle name="Normal 2 4 4 2 3" xfId="45539" xr:uid="{00000000-0005-0000-0000-00002EBD0000}"/>
    <cellStyle name="Normal 2 4 4 3" xfId="23553" xr:uid="{00000000-0005-0000-0000-00002FBD0000}"/>
    <cellStyle name="Normal 2 4 4 4" xfId="38540" xr:uid="{00000000-0005-0000-0000-000030BD0000}"/>
    <cellStyle name="Normal 2 4 5" xfId="5862" xr:uid="{00000000-0005-0000-0000-000031BD0000}"/>
    <cellStyle name="Normal 2 4 5 2" xfId="13533" xr:uid="{00000000-0005-0000-0000-000032BD0000}"/>
    <cellStyle name="Normal 2 4 5 2 2" xfId="29853" xr:uid="{00000000-0005-0000-0000-000033BD0000}"/>
    <cellStyle name="Normal 2 4 5 2 3" xfId="44818" xr:uid="{00000000-0005-0000-0000-000034BD0000}"/>
    <cellStyle name="Normal 2 4 5 3" xfId="22831" xr:uid="{00000000-0005-0000-0000-000035BD0000}"/>
    <cellStyle name="Normal 2 4 5 4" xfId="37819" xr:uid="{00000000-0005-0000-0000-000036BD0000}"/>
    <cellStyle name="Normal 2 4 6" xfId="51413" xr:uid="{00000000-0005-0000-0000-000037BD0000}"/>
    <cellStyle name="Normal 2 5" xfId="5865" xr:uid="{00000000-0005-0000-0000-000038BD0000}"/>
    <cellStyle name="Normal 2 5 2" xfId="9547" xr:uid="{00000000-0005-0000-0000-000039BD0000}"/>
    <cellStyle name="Normal 2 5 3" xfId="51414" xr:uid="{00000000-0005-0000-0000-00003ABD0000}"/>
    <cellStyle name="Normal 2 6" xfId="5866" xr:uid="{00000000-0005-0000-0000-00003BBD0000}"/>
    <cellStyle name="Normal 2 6 2" xfId="5867" xr:uid="{00000000-0005-0000-0000-00003CBD0000}"/>
    <cellStyle name="Normal 2 6 2 2" xfId="9280" xr:uid="{00000000-0005-0000-0000-00003DBD0000}"/>
    <cellStyle name="Normal 2 6 2 2 2" xfId="16744" xr:uid="{00000000-0005-0000-0000-00003EBD0000}"/>
    <cellStyle name="Normal 2 6 2 2 2 2" xfId="33059" xr:uid="{00000000-0005-0000-0000-00003FBD0000}"/>
    <cellStyle name="Normal 2 6 2 2 2 3" xfId="48023" xr:uid="{00000000-0005-0000-0000-000040BD0000}"/>
    <cellStyle name="Normal 2 6 2 2 3" xfId="26037" xr:uid="{00000000-0005-0000-0000-000041BD0000}"/>
    <cellStyle name="Normal 2 6 2 2 4" xfId="41024" xr:uid="{00000000-0005-0000-0000-000042BD0000}"/>
    <cellStyle name="Normal 2 6 2 3" xfId="13537" xr:uid="{00000000-0005-0000-0000-000043BD0000}"/>
    <cellStyle name="Normal 2 6 2 3 2" xfId="29857" xr:uid="{00000000-0005-0000-0000-000044BD0000}"/>
    <cellStyle name="Normal 2 6 2 3 3" xfId="44822" xr:uid="{00000000-0005-0000-0000-000045BD0000}"/>
    <cellStyle name="Normal 2 6 2 4" xfId="22835" xr:uid="{00000000-0005-0000-0000-000046BD0000}"/>
    <cellStyle name="Normal 2 6 2 5" xfId="37823" xr:uid="{00000000-0005-0000-0000-000047BD0000}"/>
    <cellStyle name="Normal 2 6 3" xfId="6761" xr:uid="{00000000-0005-0000-0000-000048BD0000}"/>
    <cellStyle name="Normal 2 6 3 2" xfId="14256" xr:uid="{00000000-0005-0000-0000-000049BD0000}"/>
    <cellStyle name="Normal 2 6 3 2 2" xfId="30571" xr:uid="{00000000-0005-0000-0000-00004ABD0000}"/>
    <cellStyle name="Normal 2 6 3 2 3" xfId="45535" xr:uid="{00000000-0005-0000-0000-00004BBD0000}"/>
    <cellStyle name="Normal 2 6 3 3" xfId="23549" xr:uid="{00000000-0005-0000-0000-00004CBD0000}"/>
    <cellStyle name="Normal 2 6 3 4" xfId="38536" xr:uid="{00000000-0005-0000-0000-00004DBD0000}"/>
    <cellStyle name="Normal 2 6 4" xfId="13536" xr:uid="{00000000-0005-0000-0000-00004EBD0000}"/>
    <cellStyle name="Normal 2 6 4 2" xfId="29856" xr:uid="{00000000-0005-0000-0000-00004FBD0000}"/>
    <cellStyle name="Normal 2 6 4 3" xfId="44821" xr:uid="{00000000-0005-0000-0000-000050BD0000}"/>
    <cellStyle name="Normal 2 6 5" xfId="22834" xr:uid="{00000000-0005-0000-0000-000051BD0000}"/>
    <cellStyle name="Normal 2 6 6" xfId="37822" xr:uid="{00000000-0005-0000-0000-000052BD0000}"/>
    <cellStyle name="Normal 2 6 7" xfId="51548" xr:uid="{00000000-0005-0000-0000-000053BD0000}"/>
    <cellStyle name="Normal 2 7" xfId="5868" xr:uid="{00000000-0005-0000-0000-000054BD0000}"/>
    <cellStyle name="Normal 2 8" xfId="5848" xr:uid="{00000000-0005-0000-0000-000055BD0000}"/>
    <cellStyle name="Normal 2 8 2" xfId="13524" xr:uid="{00000000-0005-0000-0000-000056BD0000}"/>
    <cellStyle name="Normal 2 8 2 2" xfId="29844" xr:uid="{00000000-0005-0000-0000-000057BD0000}"/>
    <cellStyle name="Normal 2 8 2 3" xfId="44809" xr:uid="{00000000-0005-0000-0000-000058BD0000}"/>
    <cellStyle name="Normal 2 8 3" xfId="22822" xr:uid="{00000000-0005-0000-0000-000059BD0000}"/>
    <cellStyle name="Normal 2 8 4" xfId="37810" xr:uid="{00000000-0005-0000-0000-00005ABD0000}"/>
    <cellStyle name="Normal 2 9" xfId="2256" xr:uid="{00000000-0005-0000-0000-00005BBD0000}"/>
    <cellStyle name="Normal 2 9 2" xfId="10395" xr:uid="{00000000-0005-0000-0000-00005CBD0000}"/>
    <cellStyle name="Normal 2 9 2 2" xfId="26715" xr:uid="{00000000-0005-0000-0000-00005DBD0000}"/>
    <cellStyle name="Normal 2 9 2 3" xfId="41681" xr:uid="{00000000-0005-0000-0000-00005EBD0000}"/>
    <cellStyle name="Normal 2 9 3" xfId="19693" xr:uid="{00000000-0005-0000-0000-00005FBD0000}"/>
    <cellStyle name="Normal 2 9 4" xfId="34682" xr:uid="{00000000-0005-0000-0000-000060BD0000}"/>
    <cellStyle name="Normal 20" xfId="5869" xr:uid="{00000000-0005-0000-0000-000061BD0000}"/>
    <cellStyle name="Normal 20 2" xfId="9291" xr:uid="{00000000-0005-0000-0000-000062BD0000}"/>
    <cellStyle name="Normal 20 2 2" xfId="9589" xr:uid="{00000000-0005-0000-0000-000063BD0000}"/>
    <cellStyle name="Normal 20 3" xfId="9548" xr:uid="{00000000-0005-0000-0000-000064BD0000}"/>
    <cellStyle name="Normal 21" xfId="2265" xr:uid="{00000000-0005-0000-0000-000065BD0000}"/>
    <cellStyle name="Normal 21 2" xfId="9518" xr:uid="{00000000-0005-0000-0000-000066BD0000}"/>
    <cellStyle name="Normal 22" xfId="9509" xr:uid="{00000000-0005-0000-0000-000067BD0000}"/>
    <cellStyle name="Normal 22 2" xfId="16936" xr:uid="{00000000-0005-0000-0000-000068BD0000}"/>
    <cellStyle name="Normal 22 2 2" xfId="33251" xr:uid="{00000000-0005-0000-0000-000069BD0000}"/>
    <cellStyle name="Normal 22 2 3" xfId="48215" xr:uid="{00000000-0005-0000-0000-00006ABD0000}"/>
    <cellStyle name="Normal 22 3" xfId="26229" xr:uid="{00000000-0005-0000-0000-00006BBD0000}"/>
    <cellStyle name="Normal 22 4" xfId="41216" xr:uid="{00000000-0005-0000-0000-00006CBD0000}"/>
    <cellStyle name="Normal 23" xfId="2251" xr:uid="{00000000-0005-0000-0000-00006DBD0000}"/>
    <cellStyle name="Normal 23 2" xfId="9590" xr:uid="{00000000-0005-0000-0000-00006EBD0000}"/>
    <cellStyle name="Normal 24" xfId="9515" xr:uid="{00000000-0005-0000-0000-00006FBD0000}"/>
    <cellStyle name="Normal 24 2" xfId="9594" xr:uid="{00000000-0005-0000-0000-000070BD0000}"/>
    <cellStyle name="Normal 25" xfId="9591" xr:uid="{00000000-0005-0000-0000-000071BD0000}"/>
    <cellStyle name="Normal 26" xfId="2248" xr:uid="{00000000-0005-0000-0000-000072BD0000}"/>
    <cellStyle name="Normal 26 2" xfId="10391" xr:uid="{00000000-0005-0000-0000-000073BD0000}"/>
    <cellStyle name="Normal 26 2 2" xfId="26711" xr:uid="{00000000-0005-0000-0000-000074BD0000}"/>
    <cellStyle name="Normal 26 2 3" xfId="41677" xr:uid="{00000000-0005-0000-0000-000075BD0000}"/>
    <cellStyle name="Normal 26 3" xfId="19689" xr:uid="{00000000-0005-0000-0000-000076BD0000}"/>
    <cellStyle name="Normal 26 4" xfId="34678" xr:uid="{00000000-0005-0000-0000-000077BD0000}"/>
    <cellStyle name="Normal 27" xfId="9636" xr:uid="{00000000-0005-0000-0000-000078BD0000}"/>
    <cellStyle name="Normal 27 2" xfId="16986" xr:uid="{00000000-0005-0000-0000-000079BD0000}"/>
    <cellStyle name="Normal 27 2 2" xfId="33300" xr:uid="{00000000-0005-0000-0000-00007ABD0000}"/>
    <cellStyle name="Normal 27 2 3" xfId="48264" xr:uid="{00000000-0005-0000-0000-00007BBD0000}"/>
    <cellStyle name="Normal 27 3" xfId="26278" xr:uid="{00000000-0005-0000-0000-00007CBD0000}"/>
    <cellStyle name="Normal 27 4" xfId="41265" xr:uid="{00000000-0005-0000-0000-00007DBD0000}"/>
    <cellStyle name="Normal 28" xfId="1524" xr:uid="{00000000-0005-0000-0000-00007EBD0000}"/>
    <cellStyle name="Normal 28 2" xfId="50854" xr:uid="{00000000-0005-0000-0000-00007FBD0000}"/>
    <cellStyle name="Normal 28 3" xfId="9976" xr:uid="{00000000-0005-0000-0000-000080BD0000}"/>
    <cellStyle name="Normal 29" xfId="9952" xr:uid="{00000000-0005-0000-0000-000081BD0000}"/>
    <cellStyle name="Normal 29 2" xfId="26284" xr:uid="{00000000-0005-0000-0000-000082BD0000}"/>
    <cellStyle name="Normal 29 3" xfId="41270" xr:uid="{00000000-0005-0000-0000-000083BD0000}"/>
    <cellStyle name="Normal 3" xfId="738" xr:uid="{00000000-0005-0000-0000-000084BD0000}"/>
    <cellStyle name="Normal 3 10" xfId="9954" xr:uid="{00000000-0005-0000-0000-000085BD0000}"/>
    <cellStyle name="Normal 3 10 2" xfId="26285" xr:uid="{00000000-0005-0000-0000-000086BD0000}"/>
    <cellStyle name="Normal 3 10 3" xfId="41271" xr:uid="{00000000-0005-0000-0000-000087BD0000}"/>
    <cellStyle name="Normal 3 11" xfId="17740" xr:uid="{00000000-0005-0000-0000-000088BD0000}"/>
    <cellStyle name="Normal 3 12" xfId="19596" xr:uid="{00000000-0005-0000-0000-000089BD0000}"/>
    <cellStyle name="Normal 3 13" xfId="34591" xr:uid="{00000000-0005-0000-0000-00008ABD0000}"/>
    <cellStyle name="Normal 3 14" xfId="49531" xr:uid="{00000000-0005-0000-0000-00008BBD0000}"/>
    <cellStyle name="Normal 3 15" xfId="49936" xr:uid="{00000000-0005-0000-0000-00008CBD0000}"/>
    <cellStyle name="Normal 3 16" xfId="50342" xr:uid="{00000000-0005-0000-0000-00008DBD0000}"/>
    <cellStyle name="Normal 3 17" xfId="50750" xr:uid="{00000000-0005-0000-0000-00008EBD0000}"/>
    <cellStyle name="Normal 3 18" xfId="50850" xr:uid="{00000000-0005-0000-0000-00008FBD0000}"/>
    <cellStyle name="Normal 3 19" xfId="51192" xr:uid="{00000000-0005-0000-0000-000090BD0000}"/>
    <cellStyle name="Normal 3 2" xfId="739" xr:uid="{00000000-0005-0000-0000-000091BD0000}"/>
    <cellStyle name="Normal 3 2 10" xfId="19597" xr:uid="{00000000-0005-0000-0000-000092BD0000}"/>
    <cellStyle name="Normal 3 2 11" xfId="34592" xr:uid="{00000000-0005-0000-0000-000093BD0000}"/>
    <cellStyle name="Normal 3 2 12" xfId="49532" xr:uid="{00000000-0005-0000-0000-000094BD0000}"/>
    <cellStyle name="Normal 3 2 13" xfId="49937" xr:uid="{00000000-0005-0000-0000-000095BD0000}"/>
    <cellStyle name="Normal 3 2 14" xfId="50343" xr:uid="{00000000-0005-0000-0000-000096BD0000}"/>
    <cellStyle name="Normal 3 2 15" xfId="50751" xr:uid="{00000000-0005-0000-0000-000097BD0000}"/>
    <cellStyle name="Normal 3 2 16" xfId="50851" xr:uid="{00000000-0005-0000-0000-000098BD0000}"/>
    <cellStyle name="Normal 3 2 17" xfId="51193" xr:uid="{00000000-0005-0000-0000-000099BD0000}"/>
    <cellStyle name="Normal 3 2 2" xfId="1874" xr:uid="{00000000-0005-0000-0000-00009ABD0000}"/>
    <cellStyle name="Normal 3 2 2 10" xfId="50344" xr:uid="{00000000-0005-0000-0000-00009BBD0000}"/>
    <cellStyle name="Normal 3 2 2 11" xfId="50752" xr:uid="{00000000-0005-0000-0000-00009CBD0000}"/>
    <cellStyle name="Normal 3 2 2 12" xfId="51194" xr:uid="{00000000-0005-0000-0000-00009DBD0000}"/>
    <cellStyle name="Normal 3 2 2 2" xfId="2040" xr:uid="{00000000-0005-0000-0000-00009EBD0000}"/>
    <cellStyle name="Normal 3 2 2 2 10" xfId="50845" xr:uid="{00000000-0005-0000-0000-00009FBD0000}"/>
    <cellStyle name="Normal 3 2 2 2 11" xfId="51410" xr:uid="{00000000-0005-0000-0000-0000A0BD0000}"/>
    <cellStyle name="Normal 3 2 2 2 2" xfId="9550" xr:uid="{00000000-0005-0000-0000-0000A1BD0000}"/>
    <cellStyle name="Normal 3 2 2 2 3" xfId="9631" xr:uid="{00000000-0005-0000-0000-0000A2BD0000}"/>
    <cellStyle name="Normal 3 2 2 2 3 2" xfId="16982" xr:uid="{00000000-0005-0000-0000-0000A3BD0000}"/>
    <cellStyle name="Normal 3 2 2 2 3 2 2" xfId="33296" xr:uid="{00000000-0005-0000-0000-0000A4BD0000}"/>
    <cellStyle name="Normal 3 2 2 2 3 2 3" xfId="48260" xr:uid="{00000000-0005-0000-0000-0000A5BD0000}"/>
    <cellStyle name="Normal 3 2 2 2 3 3" xfId="26274" xr:uid="{00000000-0005-0000-0000-0000A6BD0000}"/>
    <cellStyle name="Normal 3 2 2 2 3 4" xfId="41261" xr:uid="{00000000-0005-0000-0000-0000A7BD0000}"/>
    <cellStyle name="Normal 3 2 2 2 4" xfId="10384" xr:uid="{00000000-0005-0000-0000-0000A8BD0000}"/>
    <cellStyle name="Normal 3 2 2 2 4 2" xfId="26705" xr:uid="{00000000-0005-0000-0000-0000A9BD0000}"/>
    <cellStyle name="Normal 3 2 2 2 4 3" xfId="41673" xr:uid="{00000000-0005-0000-0000-0000AABD0000}"/>
    <cellStyle name="Normal 3 2 2 2 5" xfId="19684" xr:uid="{00000000-0005-0000-0000-0000ABBD0000}"/>
    <cellStyle name="Normal 3 2 2 2 6" xfId="34674" xr:uid="{00000000-0005-0000-0000-0000ACBD0000}"/>
    <cellStyle name="Normal 3 2 2 2 7" xfId="49626" xr:uid="{00000000-0005-0000-0000-0000ADBD0000}"/>
    <cellStyle name="Normal 3 2 2 2 8" xfId="50031" xr:uid="{00000000-0005-0000-0000-0000AEBD0000}"/>
    <cellStyle name="Normal 3 2 2 2 9" xfId="50440" xr:uid="{00000000-0005-0000-0000-0000AFBD0000}"/>
    <cellStyle name="Normal 3 2 2 3" xfId="5872" xr:uid="{00000000-0005-0000-0000-0000B0BD0000}"/>
    <cellStyle name="Normal 3 2 2 3 2" xfId="19264" xr:uid="{00000000-0005-0000-0000-0000B1BD0000}"/>
    <cellStyle name="Normal 3 2 2 3 2 2" xfId="34261" xr:uid="{00000000-0005-0000-0000-0000B2BD0000}"/>
    <cellStyle name="Normal 3 2 2 3 2 3" xfId="49222" xr:uid="{00000000-0005-0000-0000-0000B3BD0000}"/>
    <cellStyle name="Normal 3 2 2 4" xfId="9598" xr:uid="{00000000-0005-0000-0000-0000B4BD0000}"/>
    <cellStyle name="Normal 3 2 2 4 2" xfId="16951" xr:uid="{00000000-0005-0000-0000-0000B5BD0000}"/>
    <cellStyle name="Normal 3 2 2 4 2 2" xfId="33265" xr:uid="{00000000-0005-0000-0000-0000B6BD0000}"/>
    <cellStyle name="Normal 3 2 2 4 2 3" xfId="48229" xr:uid="{00000000-0005-0000-0000-0000B7BD0000}"/>
    <cellStyle name="Normal 3 2 2 4 3" xfId="26243" xr:uid="{00000000-0005-0000-0000-0000B8BD0000}"/>
    <cellStyle name="Normal 3 2 2 4 4" xfId="41230" xr:uid="{00000000-0005-0000-0000-0000B9BD0000}"/>
    <cellStyle name="Normal 3 2 2 5" xfId="10289" xr:uid="{00000000-0005-0000-0000-0000BABD0000}"/>
    <cellStyle name="Normal 3 2 2 5 2" xfId="26615" xr:uid="{00000000-0005-0000-0000-0000BBBD0000}"/>
    <cellStyle name="Normal 3 2 2 5 3" xfId="41593" xr:uid="{00000000-0005-0000-0000-0000BCBD0000}"/>
    <cellStyle name="Normal 3 2 2 6" xfId="19598" xr:uid="{00000000-0005-0000-0000-0000BDBD0000}"/>
    <cellStyle name="Normal 3 2 2 7" xfId="34593" xr:uid="{00000000-0005-0000-0000-0000BEBD0000}"/>
    <cellStyle name="Normal 3 2 2 8" xfId="49533" xr:uid="{00000000-0005-0000-0000-0000BFBD0000}"/>
    <cellStyle name="Normal 3 2 2 9" xfId="49938" xr:uid="{00000000-0005-0000-0000-0000C0BD0000}"/>
    <cellStyle name="Normal 3 2 3" xfId="2039" xr:uid="{00000000-0005-0000-0000-0000C1BD0000}"/>
    <cellStyle name="Normal 3 2 3 10" xfId="50030" xr:uid="{00000000-0005-0000-0000-0000C2BD0000}"/>
    <cellStyle name="Normal 3 2 3 11" xfId="50439" xr:uid="{00000000-0005-0000-0000-0000C3BD0000}"/>
    <cellStyle name="Normal 3 2 3 12" xfId="50844" xr:uid="{00000000-0005-0000-0000-0000C4BD0000}"/>
    <cellStyle name="Normal 3 2 3 13" xfId="51409" xr:uid="{00000000-0005-0000-0000-0000C5BD0000}"/>
    <cellStyle name="Normal 3 2 3 2" xfId="9386" xr:uid="{00000000-0005-0000-0000-0000C6BD0000}"/>
    <cellStyle name="Normal 3 2 3 2 2" xfId="16844" xr:uid="{00000000-0005-0000-0000-0000C7BD0000}"/>
    <cellStyle name="Normal 3 2 3 2 2 2" xfId="33159" xr:uid="{00000000-0005-0000-0000-0000C8BD0000}"/>
    <cellStyle name="Normal 3 2 3 2 2 3" xfId="48123" xr:uid="{00000000-0005-0000-0000-0000C9BD0000}"/>
    <cellStyle name="Normal 3 2 3 2 3" xfId="19242" xr:uid="{00000000-0005-0000-0000-0000CABD0000}"/>
    <cellStyle name="Normal 3 2 3 2 3 2" xfId="34243" xr:uid="{00000000-0005-0000-0000-0000CBBD0000}"/>
    <cellStyle name="Normal 3 2 3 2 3 3" xfId="49204" xr:uid="{00000000-0005-0000-0000-0000CCBD0000}"/>
    <cellStyle name="Normal 3 2 3 2 4" xfId="26137" xr:uid="{00000000-0005-0000-0000-0000CDBD0000}"/>
    <cellStyle name="Normal 3 2 3 2 5" xfId="41124" xr:uid="{00000000-0005-0000-0000-0000CEBD0000}"/>
    <cellStyle name="Normal 3 2 3 3" xfId="5873" xr:uid="{00000000-0005-0000-0000-0000CFBD0000}"/>
    <cellStyle name="Normal 3 2 3 3 2" xfId="13539" xr:uid="{00000000-0005-0000-0000-0000D0BD0000}"/>
    <cellStyle name="Normal 3 2 3 3 2 2" xfId="29859" xr:uid="{00000000-0005-0000-0000-0000D1BD0000}"/>
    <cellStyle name="Normal 3 2 3 3 2 3" xfId="44824" xr:uid="{00000000-0005-0000-0000-0000D2BD0000}"/>
    <cellStyle name="Normal 3 2 3 3 3" xfId="22837" xr:uid="{00000000-0005-0000-0000-0000D3BD0000}"/>
    <cellStyle name="Normal 3 2 3 3 4" xfId="37825" xr:uid="{00000000-0005-0000-0000-0000D4BD0000}"/>
    <cellStyle name="Normal 3 2 3 4" xfId="9630" xr:uid="{00000000-0005-0000-0000-0000D5BD0000}"/>
    <cellStyle name="Normal 3 2 3 4 2" xfId="16981" xr:uid="{00000000-0005-0000-0000-0000D6BD0000}"/>
    <cellStyle name="Normal 3 2 3 4 2 2" xfId="33295" xr:uid="{00000000-0005-0000-0000-0000D7BD0000}"/>
    <cellStyle name="Normal 3 2 3 4 2 3" xfId="48259" xr:uid="{00000000-0005-0000-0000-0000D8BD0000}"/>
    <cellStyle name="Normal 3 2 3 4 3" xfId="26273" xr:uid="{00000000-0005-0000-0000-0000D9BD0000}"/>
    <cellStyle name="Normal 3 2 3 4 4" xfId="41260" xr:uid="{00000000-0005-0000-0000-0000DABD0000}"/>
    <cellStyle name="Normal 3 2 3 5" xfId="10383" xr:uid="{00000000-0005-0000-0000-0000DBBD0000}"/>
    <cellStyle name="Normal 3 2 3 5 2" xfId="26704" xr:uid="{00000000-0005-0000-0000-0000DCBD0000}"/>
    <cellStyle name="Normal 3 2 3 5 3" xfId="41672" xr:uid="{00000000-0005-0000-0000-0000DDBD0000}"/>
    <cellStyle name="Normal 3 2 3 6" xfId="18757" xr:uid="{00000000-0005-0000-0000-0000DEBD0000}"/>
    <cellStyle name="Normal 3 2 3 6 2" xfId="34223" xr:uid="{00000000-0005-0000-0000-0000DFBD0000}"/>
    <cellStyle name="Normal 3 2 3 6 3" xfId="49184" xr:uid="{00000000-0005-0000-0000-0000E0BD0000}"/>
    <cellStyle name="Normal 3 2 3 7" xfId="19683" xr:uid="{00000000-0005-0000-0000-0000E1BD0000}"/>
    <cellStyle name="Normal 3 2 3 8" xfId="34673" xr:uid="{00000000-0005-0000-0000-0000E2BD0000}"/>
    <cellStyle name="Normal 3 2 3 9" xfId="49625" xr:uid="{00000000-0005-0000-0000-0000E3BD0000}"/>
    <cellStyle name="Normal 3 2 4" xfId="6766" xr:uid="{00000000-0005-0000-0000-0000E4BD0000}"/>
    <cellStyle name="Normal 3 2 4 2" xfId="14261" xr:uid="{00000000-0005-0000-0000-0000E5BD0000}"/>
    <cellStyle name="Normal 3 2 4 2 2" xfId="30576" xr:uid="{00000000-0005-0000-0000-0000E6BD0000}"/>
    <cellStyle name="Normal 3 2 4 2 3" xfId="45540" xr:uid="{00000000-0005-0000-0000-0000E7BD0000}"/>
    <cellStyle name="Normal 3 2 4 3" xfId="19258" xr:uid="{00000000-0005-0000-0000-0000E8BD0000}"/>
    <cellStyle name="Normal 3 2 4 3 2" xfId="34257" xr:uid="{00000000-0005-0000-0000-0000E9BD0000}"/>
    <cellStyle name="Normal 3 2 4 3 3" xfId="49218" xr:uid="{00000000-0005-0000-0000-0000EABD0000}"/>
    <cellStyle name="Normal 3 2 4 4" xfId="23554" xr:uid="{00000000-0005-0000-0000-0000EBBD0000}"/>
    <cellStyle name="Normal 3 2 4 5" xfId="38541" xr:uid="{00000000-0005-0000-0000-0000ECBD0000}"/>
    <cellStyle name="Normal 3 2 5" xfId="5871" xr:uid="{00000000-0005-0000-0000-0000EDBD0000}"/>
    <cellStyle name="Normal 3 2 5 2" xfId="13538" xr:uid="{00000000-0005-0000-0000-0000EEBD0000}"/>
    <cellStyle name="Normal 3 2 5 2 2" xfId="29858" xr:uid="{00000000-0005-0000-0000-0000EFBD0000}"/>
    <cellStyle name="Normal 3 2 5 2 3" xfId="44823" xr:uid="{00000000-0005-0000-0000-0000F0BD0000}"/>
    <cellStyle name="Normal 3 2 5 3" xfId="19223" xr:uid="{00000000-0005-0000-0000-0000F1BD0000}"/>
    <cellStyle name="Normal 3 2 5 3 2" xfId="34233" xr:uid="{00000000-0005-0000-0000-0000F2BD0000}"/>
    <cellStyle name="Normal 3 2 5 3 3" xfId="49194" xr:uid="{00000000-0005-0000-0000-0000F3BD0000}"/>
    <cellStyle name="Normal 3 2 5 4" xfId="22836" xr:uid="{00000000-0005-0000-0000-0000F4BD0000}"/>
    <cellStyle name="Normal 3 2 5 5" xfId="37824" xr:uid="{00000000-0005-0000-0000-0000F5BD0000}"/>
    <cellStyle name="Normal 3 2 6" xfId="9597" xr:uid="{00000000-0005-0000-0000-0000F6BD0000}"/>
    <cellStyle name="Normal 3 2 6 2" xfId="16950" xr:uid="{00000000-0005-0000-0000-0000F7BD0000}"/>
    <cellStyle name="Normal 3 2 6 2 2" xfId="33264" xr:uid="{00000000-0005-0000-0000-0000F8BD0000}"/>
    <cellStyle name="Normal 3 2 6 2 3" xfId="48228" xr:uid="{00000000-0005-0000-0000-0000F9BD0000}"/>
    <cellStyle name="Normal 3 2 6 3" xfId="26242" xr:uid="{00000000-0005-0000-0000-0000FABD0000}"/>
    <cellStyle name="Normal 3 2 6 4" xfId="41229" xr:uid="{00000000-0005-0000-0000-0000FBBD0000}"/>
    <cellStyle name="Normal 3 2 7" xfId="9946" xr:uid="{00000000-0005-0000-0000-0000FCBD0000}"/>
    <cellStyle name="Normal 3 2 7 2" xfId="16989" xr:uid="{00000000-0005-0000-0000-0000FDBD0000}"/>
    <cellStyle name="Normal 3 2 7 2 2" xfId="33303" xr:uid="{00000000-0005-0000-0000-0000FEBD0000}"/>
    <cellStyle name="Normal 3 2 7 2 3" xfId="48266" xr:uid="{00000000-0005-0000-0000-0000FFBD0000}"/>
    <cellStyle name="Normal 3 2 7 3" xfId="26280" xr:uid="{00000000-0005-0000-0000-000000BE0000}"/>
    <cellStyle name="Normal 3 2 7 4" xfId="41267" xr:uid="{00000000-0005-0000-0000-000001BE0000}"/>
    <cellStyle name="Normal 3 2 8" xfId="9955" xr:uid="{00000000-0005-0000-0000-000002BE0000}"/>
    <cellStyle name="Normal 3 2 8 2" xfId="26286" xr:uid="{00000000-0005-0000-0000-000003BE0000}"/>
    <cellStyle name="Normal 3 2 8 3" xfId="41272" xr:uid="{00000000-0005-0000-0000-000004BE0000}"/>
    <cellStyle name="Normal 3 2 9" xfId="17741" xr:uid="{00000000-0005-0000-0000-000005BE0000}"/>
    <cellStyle name="Normal 3 2 9 2" xfId="33854" xr:uid="{00000000-0005-0000-0000-000006BE0000}"/>
    <cellStyle name="Normal 3 2 9 3" xfId="48815" xr:uid="{00000000-0005-0000-0000-000007BE0000}"/>
    <cellStyle name="Normal 3 3" xfId="1875" xr:uid="{00000000-0005-0000-0000-000008BE0000}"/>
    <cellStyle name="Normal 3 3 2" xfId="9551" xr:uid="{00000000-0005-0000-0000-000009BE0000}"/>
    <cellStyle name="Normal 3 3 2 2" xfId="19243" xr:uid="{00000000-0005-0000-0000-00000ABE0000}"/>
    <cellStyle name="Normal 3 3 2 2 2" xfId="34244" xr:uid="{00000000-0005-0000-0000-00000BBE0000}"/>
    <cellStyle name="Normal 3 3 2 2 3" xfId="49205" xr:uid="{00000000-0005-0000-0000-00000CBE0000}"/>
    <cellStyle name="Normal 3 3 2 3" xfId="18758" xr:uid="{00000000-0005-0000-0000-00000DBE0000}"/>
    <cellStyle name="Normal 3 3 2 3 2" xfId="34224" xr:uid="{00000000-0005-0000-0000-00000EBE0000}"/>
    <cellStyle name="Normal 3 3 2 3 3" xfId="49185" xr:uid="{00000000-0005-0000-0000-00000FBE0000}"/>
    <cellStyle name="Normal 3 3 3" xfId="5874" xr:uid="{00000000-0005-0000-0000-000010BE0000}"/>
    <cellStyle name="Normal 3 3 3 2" xfId="19263" xr:uid="{00000000-0005-0000-0000-000011BE0000}"/>
    <cellStyle name="Normal 3 3 3 2 2" xfId="34260" xr:uid="{00000000-0005-0000-0000-000012BE0000}"/>
    <cellStyle name="Normal 3 3 3 2 3" xfId="49221" xr:uid="{00000000-0005-0000-0000-000013BE0000}"/>
    <cellStyle name="Normal 3 3 4" xfId="19224" xr:uid="{00000000-0005-0000-0000-000014BE0000}"/>
    <cellStyle name="Normal 3 3 4 2" xfId="34234" xr:uid="{00000000-0005-0000-0000-000015BE0000}"/>
    <cellStyle name="Normal 3 3 4 3" xfId="49195" xr:uid="{00000000-0005-0000-0000-000016BE0000}"/>
    <cellStyle name="Normal 3 3 5" xfId="17742" xr:uid="{00000000-0005-0000-0000-000017BE0000}"/>
    <cellStyle name="Normal 3 3 5 2" xfId="33855" xr:uid="{00000000-0005-0000-0000-000018BE0000}"/>
    <cellStyle name="Normal 3 3 5 3" xfId="48816" xr:uid="{00000000-0005-0000-0000-000019BE0000}"/>
    <cellStyle name="Normal 3 4" xfId="1901" xr:uid="{00000000-0005-0000-0000-00001ABE0000}"/>
    <cellStyle name="Normal 3 4 10" xfId="49956" xr:uid="{00000000-0005-0000-0000-00001BBE0000}"/>
    <cellStyle name="Normal 3 4 11" xfId="50365" xr:uid="{00000000-0005-0000-0000-00001CBE0000}"/>
    <cellStyle name="Normal 3 4 12" xfId="50770" xr:uid="{00000000-0005-0000-0000-00001DBE0000}"/>
    <cellStyle name="Normal 3 4 13" xfId="51330" xr:uid="{00000000-0005-0000-0000-00001EBE0000}"/>
    <cellStyle name="Normal 3 4 2" xfId="9549" xr:uid="{00000000-0005-0000-0000-00001FBE0000}"/>
    <cellStyle name="Normal 3 4 3" xfId="5870" xr:uid="{00000000-0005-0000-0000-000020BE0000}"/>
    <cellStyle name="Normal 3 4 4" xfId="9618" xr:uid="{00000000-0005-0000-0000-000021BE0000}"/>
    <cellStyle name="Normal 3 4 4 2" xfId="16969" xr:uid="{00000000-0005-0000-0000-000022BE0000}"/>
    <cellStyle name="Normal 3 4 4 2 2" xfId="33283" xr:uid="{00000000-0005-0000-0000-000023BE0000}"/>
    <cellStyle name="Normal 3 4 4 2 3" xfId="48247" xr:uid="{00000000-0005-0000-0000-000024BE0000}"/>
    <cellStyle name="Normal 3 4 4 3" xfId="26261" xr:uid="{00000000-0005-0000-0000-000025BE0000}"/>
    <cellStyle name="Normal 3 4 4 4" xfId="41248" xr:uid="{00000000-0005-0000-0000-000026BE0000}"/>
    <cellStyle name="Normal 3 4 5" xfId="10308" xr:uid="{00000000-0005-0000-0000-000027BE0000}"/>
    <cellStyle name="Normal 3 4 5 2" xfId="26630" xr:uid="{00000000-0005-0000-0000-000028BE0000}"/>
    <cellStyle name="Normal 3 4 5 3" xfId="41598" xr:uid="{00000000-0005-0000-0000-000029BE0000}"/>
    <cellStyle name="Normal 3 4 6" xfId="19257" xr:uid="{00000000-0005-0000-0000-00002ABE0000}"/>
    <cellStyle name="Normal 3 4 6 2" xfId="34256" xr:uid="{00000000-0005-0000-0000-00002BBE0000}"/>
    <cellStyle name="Normal 3 4 6 3" xfId="49217" xr:uid="{00000000-0005-0000-0000-00002CBE0000}"/>
    <cellStyle name="Normal 3 4 7" xfId="19609" xr:uid="{00000000-0005-0000-0000-00002DBE0000}"/>
    <cellStyle name="Normal 3 4 8" xfId="34599" xr:uid="{00000000-0005-0000-0000-00002EBE0000}"/>
    <cellStyle name="Normal 3 4 9" xfId="49551" xr:uid="{00000000-0005-0000-0000-00002FBE0000}"/>
    <cellStyle name="Normal 3 5" xfId="1921" xr:uid="{00000000-0005-0000-0000-000030BE0000}"/>
    <cellStyle name="Normal 3 6" xfId="2038" xr:uid="{00000000-0005-0000-0000-000031BE0000}"/>
    <cellStyle name="Normal 3 6 10" xfId="51408" xr:uid="{00000000-0005-0000-0000-000032BE0000}"/>
    <cellStyle name="Normal 3 6 2" xfId="9629" xr:uid="{00000000-0005-0000-0000-000033BE0000}"/>
    <cellStyle name="Normal 3 6 2 2" xfId="16980" xr:uid="{00000000-0005-0000-0000-000034BE0000}"/>
    <cellStyle name="Normal 3 6 2 2 2" xfId="33294" xr:uid="{00000000-0005-0000-0000-000035BE0000}"/>
    <cellStyle name="Normal 3 6 2 2 3" xfId="48258" xr:uid="{00000000-0005-0000-0000-000036BE0000}"/>
    <cellStyle name="Normal 3 6 2 3" xfId="26272" xr:uid="{00000000-0005-0000-0000-000037BE0000}"/>
    <cellStyle name="Normal 3 6 2 4" xfId="41259" xr:uid="{00000000-0005-0000-0000-000038BE0000}"/>
    <cellStyle name="Normal 3 6 3" xfId="10382" xr:uid="{00000000-0005-0000-0000-000039BE0000}"/>
    <cellStyle name="Normal 3 6 3 2" xfId="26703" xr:uid="{00000000-0005-0000-0000-00003ABE0000}"/>
    <cellStyle name="Normal 3 6 3 3" xfId="41671" xr:uid="{00000000-0005-0000-0000-00003BBE0000}"/>
    <cellStyle name="Normal 3 6 4" xfId="19682" xr:uid="{00000000-0005-0000-0000-00003CBE0000}"/>
    <cellStyle name="Normal 3 6 5" xfId="34672" xr:uid="{00000000-0005-0000-0000-00003DBE0000}"/>
    <cellStyle name="Normal 3 6 6" xfId="49624" xr:uid="{00000000-0005-0000-0000-00003EBE0000}"/>
    <cellStyle name="Normal 3 6 7" xfId="50029" xr:uid="{00000000-0005-0000-0000-00003FBE0000}"/>
    <cellStyle name="Normal 3 6 8" xfId="50438" xr:uid="{00000000-0005-0000-0000-000040BE0000}"/>
    <cellStyle name="Normal 3 6 9" xfId="50843" xr:uid="{00000000-0005-0000-0000-000041BE0000}"/>
    <cellStyle name="Normal 3 7" xfId="2258" xr:uid="{00000000-0005-0000-0000-000042BE0000}"/>
    <cellStyle name="Normal 3 7 2" xfId="10397" xr:uid="{00000000-0005-0000-0000-000043BE0000}"/>
    <cellStyle name="Normal 3 7 2 2" xfId="26717" xr:uid="{00000000-0005-0000-0000-000044BE0000}"/>
    <cellStyle name="Normal 3 7 2 3" xfId="41683" xr:uid="{00000000-0005-0000-0000-000045BE0000}"/>
    <cellStyle name="Normal 3 7 3" xfId="19695" xr:uid="{00000000-0005-0000-0000-000046BE0000}"/>
    <cellStyle name="Normal 3 7 4" xfId="34684" xr:uid="{00000000-0005-0000-0000-000047BE0000}"/>
    <cellStyle name="Normal 3 8" xfId="9596" xr:uid="{00000000-0005-0000-0000-000048BE0000}"/>
    <cellStyle name="Normal 3 8 2" xfId="16949" xr:uid="{00000000-0005-0000-0000-000049BE0000}"/>
    <cellStyle name="Normal 3 8 2 2" xfId="33263" xr:uid="{00000000-0005-0000-0000-00004ABE0000}"/>
    <cellStyle name="Normal 3 8 2 3" xfId="48227" xr:uid="{00000000-0005-0000-0000-00004BBE0000}"/>
    <cellStyle name="Normal 3 8 3" xfId="26241" xr:uid="{00000000-0005-0000-0000-00004CBE0000}"/>
    <cellStyle name="Normal 3 8 4" xfId="41228" xr:uid="{00000000-0005-0000-0000-00004DBE0000}"/>
    <cellStyle name="Normal 3 9" xfId="9945" xr:uid="{00000000-0005-0000-0000-00004EBE0000}"/>
    <cellStyle name="Normal 3 9 2" xfId="16988" xr:uid="{00000000-0005-0000-0000-00004FBE0000}"/>
    <cellStyle name="Normal 3 9 2 2" xfId="33302" xr:uid="{00000000-0005-0000-0000-000050BE0000}"/>
    <cellStyle name="Normal 3 9 2 3" xfId="48265" xr:uid="{00000000-0005-0000-0000-000051BE0000}"/>
    <cellStyle name="Normal 3 9 3" xfId="26279" xr:uid="{00000000-0005-0000-0000-000052BE0000}"/>
    <cellStyle name="Normal 3 9 4" xfId="41266" xr:uid="{00000000-0005-0000-0000-000053BE0000}"/>
    <cellStyle name="Normal 30" xfId="19288" xr:uid="{00000000-0005-0000-0000-000054BE0000}"/>
    <cellStyle name="Normal 31" xfId="19275" xr:uid="{00000000-0005-0000-0000-000055BE0000}"/>
    <cellStyle name="Normal 32" xfId="34272" xr:uid="{00000000-0005-0000-0000-000056BE0000}"/>
    <cellStyle name="Normal 33" xfId="50035" xr:uid="{00000000-0005-0000-0000-000057BE0000}"/>
    <cellStyle name="Normal 34" xfId="50849" xr:uid="{00000000-0005-0000-0000-000058BE0000}"/>
    <cellStyle name="Normal 35" xfId="51606" xr:uid="{CE0CA039-23F0-453B-8C9B-BAEFB2ECE5D7}"/>
    <cellStyle name="Normal 4" xfId="740" xr:uid="{00000000-0005-0000-0000-000059BE0000}"/>
    <cellStyle name="Normal 4 2" xfId="1876" xr:uid="{00000000-0005-0000-0000-00005ABE0000}"/>
    <cellStyle name="Normal 4 2 10" xfId="34594" xr:uid="{00000000-0005-0000-0000-00005BBE0000}"/>
    <cellStyle name="Normal 4 2 11" xfId="49534" xr:uid="{00000000-0005-0000-0000-00005CBE0000}"/>
    <cellStyle name="Normal 4 2 12" xfId="49939" xr:uid="{00000000-0005-0000-0000-00005DBE0000}"/>
    <cellStyle name="Normal 4 2 13" xfId="50345" xr:uid="{00000000-0005-0000-0000-00005EBE0000}"/>
    <cellStyle name="Normal 4 2 14" xfId="50753" xr:uid="{00000000-0005-0000-0000-00005FBE0000}"/>
    <cellStyle name="Normal 4 2 15" xfId="51195" xr:uid="{00000000-0005-0000-0000-000060BE0000}"/>
    <cellStyle name="Normal 4 2 2" xfId="2041" xr:uid="{00000000-0005-0000-0000-000061BE0000}"/>
    <cellStyle name="Normal 4 2 2 10" xfId="50441" xr:uid="{00000000-0005-0000-0000-000062BE0000}"/>
    <cellStyle name="Normal 4 2 2 11" xfId="50846" xr:uid="{00000000-0005-0000-0000-000063BE0000}"/>
    <cellStyle name="Normal 4 2 2 12" xfId="51411" xr:uid="{00000000-0005-0000-0000-000064BE0000}"/>
    <cellStyle name="Normal 4 2 2 2" xfId="5877" xr:uid="{00000000-0005-0000-0000-000065BE0000}"/>
    <cellStyle name="Normal 4 2 2 3" xfId="9632" xr:uid="{00000000-0005-0000-0000-000066BE0000}"/>
    <cellStyle name="Normal 4 2 2 3 2" xfId="16983" xr:uid="{00000000-0005-0000-0000-000067BE0000}"/>
    <cellStyle name="Normal 4 2 2 3 2 2" xfId="33297" xr:uid="{00000000-0005-0000-0000-000068BE0000}"/>
    <cellStyle name="Normal 4 2 2 3 2 3" xfId="48261" xr:uid="{00000000-0005-0000-0000-000069BE0000}"/>
    <cellStyle name="Normal 4 2 2 3 3" xfId="26275" xr:uid="{00000000-0005-0000-0000-00006ABE0000}"/>
    <cellStyle name="Normal 4 2 2 3 4" xfId="41262" xr:uid="{00000000-0005-0000-0000-00006BBE0000}"/>
    <cellStyle name="Normal 4 2 2 4" xfId="10385" xr:uid="{00000000-0005-0000-0000-00006CBE0000}"/>
    <cellStyle name="Normal 4 2 2 4 2" xfId="26706" xr:uid="{00000000-0005-0000-0000-00006DBE0000}"/>
    <cellStyle name="Normal 4 2 2 4 3" xfId="41674" xr:uid="{00000000-0005-0000-0000-00006EBE0000}"/>
    <cellStyle name="Normal 4 2 2 5" xfId="18759" xr:uid="{00000000-0005-0000-0000-00006FBE0000}"/>
    <cellStyle name="Normal 4 2 2 6" xfId="19685" xr:uid="{00000000-0005-0000-0000-000070BE0000}"/>
    <cellStyle name="Normal 4 2 2 7" xfId="34675" xr:uid="{00000000-0005-0000-0000-000071BE0000}"/>
    <cellStyle name="Normal 4 2 2 8" xfId="49627" xr:uid="{00000000-0005-0000-0000-000072BE0000}"/>
    <cellStyle name="Normal 4 2 2 9" xfId="50032" xr:uid="{00000000-0005-0000-0000-000073BE0000}"/>
    <cellStyle name="Normal 4 2 3" xfId="5878" xr:uid="{00000000-0005-0000-0000-000074BE0000}"/>
    <cellStyle name="Normal 4 2 3 2" xfId="9068" xr:uid="{00000000-0005-0000-0000-000075BE0000}"/>
    <cellStyle name="Normal 4 2 3 2 2" xfId="16539" xr:uid="{00000000-0005-0000-0000-000076BE0000}"/>
    <cellStyle name="Normal 4 2 3 2 2 2" xfId="32854" xr:uid="{00000000-0005-0000-0000-000077BE0000}"/>
    <cellStyle name="Normal 4 2 3 2 2 3" xfId="47818" xr:uid="{00000000-0005-0000-0000-000078BE0000}"/>
    <cellStyle name="Normal 4 2 3 2 3" xfId="25832" xr:uid="{00000000-0005-0000-0000-000079BE0000}"/>
    <cellStyle name="Normal 4 2 3 2 4" xfId="40819" xr:uid="{00000000-0005-0000-0000-00007ABE0000}"/>
    <cellStyle name="Normal 4 2 3 3" xfId="13541" xr:uid="{00000000-0005-0000-0000-00007BBE0000}"/>
    <cellStyle name="Normal 4 2 3 3 2" xfId="29861" xr:uid="{00000000-0005-0000-0000-00007CBE0000}"/>
    <cellStyle name="Normal 4 2 3 3 3" xfId="44826" xr:uid="{00000000-0005-0000-0000-00007DBE0000}"/>
    <cellStyle name="Normal 4 2 3 4" xfId="22839" xr:uid="{00000000-0005-0000-0000-00007EBE0000}"/>
    <cellStyle name="Normal 4 2 3 5" xfId="37827" xr:uid="{00000000-0005-0000-0000-00007FBE0000}"/>
    <cellStyle name="Normal 4 2 4" xfId="6767" xr:uid="{00000000-0005-0000-0000-000080BE0000}"/>
    <cellStyle name="Normal 4 2 4 2" xfId="14262" xr:uid="{00000000-0005-0000-0000-000081BE0000}"/>
    <cellStyle name="Normal 4 2 4 2 2" xfId="30577" xr:uid="{00000000-0005-0000-0000-000082BE0000}"/>
    <cellStyle name="Normal 4 2 4 2 3" xfId="45541" xr:uid="{00000000-0005-0000-0000-000083BE0000}"/>
    <cellStyle name="Normal 4 2 4 3" xfId="23555" xr:uid="{00000000-0005-0000-0000-000084BE0000}"/>
    <cellStyle name="Normal 4 2 4 4" xfId="38542" xr:uid="{00000000-0005-0000-0000-000085BE0000}"/>
    <cellStyle name="Normal 4 2 5" xfId="5876" xr:uid="{00000000-0005-0000-0000-000086BE0000}"/>
    <cellStyle name="Normal 4 2 5 2" xfId="13540" xr:uid="{00000000-0005-0000-0000-000087BE0000}"/>
    <cellStyle name="Normal 4 2 5 2 2" xfId="29860" xr:uid="{00000000-0005-0000-0000-000088BE0000}"/>
    <cellStyle name="Normal 4 2 5 2 3" xfId="44825" xr:uid="{00000000-0005-0000-0000-000089BE0000}"/>
    <cellStyle name="Normal 4 2 5 3" xfId="22838" xr:uid="{00000000-0005-0000-0000-00008ABE0000}"/>
    <cellStyle name="Normal 4 2 5 4" xfId="37826" xr:uid="{00000000-0005-0000-0000-00008BBE0000}"/>
    <cellStyle name="Normal 4 2 6" xfId="9599" xr:uid="{00000000-0005-0000-0000-00008CBE0000}"/>
    <cellStyle name="Normal 4 2 6 2" xfId="16952" xr:uid="{00000000-0005-0000-0000-00008DBE0000}"/>
    <cellStyle name="Normal 4 2 6 2 2" xfId="33266" xr:uid="{00000000-0005-0000-0000-00008EBE0000}"/>
    <cellStyle name="Normal 4 2 6 2 3" xfId="48230" xr:uid="{00000000-0005-0000-0000-00008FBE0000}"/>
    <cellStyle name="Normal 4 2 6 3" xfId="26244" xr:uid="{00000000-0005-0000-0000-000090BE0000}"/>
    <cellStyle name="Normal 4 2 6 4" xfId="41231" xr:uid="{00000000-0005-0000-0000-000091BE0000}"/>
    <cellStyle name="Normal 4 2 7" xfId="10290" xr:uid="{00000000-0005-0000-0000-000092BE0000}"/>
    <cellStyle name="Normal 4 2 7 2" xfId="26616" xr:uid="{00000000-0005-0000-0000-000093BE0000}"/>
    <cellStyle name="Normal 4 2 7 3" xfId="41594" xr:uid="{00000000-0005-0000-0000-000094BE0000}"/>
    <cellStyle name="Normal 4 2 8" xfId="17743" xr:uid="{00000000-0005-0000-0000-000095BE0000}"/>
    <cellStyle name="Normal 4 2 9" xfId="19599" xr:uid="{00000000-0005-0000-0000-000096BE0000}"/>
    <cellStyle name="Normal 4 3" xfId="1902" xr:uid="{00000000-0005-0000-0000-000097BE0000}"/>
    <cellStyle name="Normal 4 3 10" xfId="50771" xr:uid="{00000000-0005-0000-0000-000098BE0000}"/>
    <cellStyle name="Normal 4 3 11" xfId="51331" xr:uid="{00000000-0005-0000-0000-000099BE0000}"/>
    <cellStyle name="Normal 4 3 2" xfId="5879" xr:uid="{00000000-0005-0000-0000-00009ABE0000}"/>
    <cellStyle name="Normal 4 3 3" xfId="9619" xr:uid="{00000000-0005-0000-0000-00009BBE0000}"/>
    <cellStyle name="Normal 4 3 3 2" xfId="16970" xr:uid="{00000000-0005-0000-0000-00009CBE0000}"/>
    <cellStyle name="Normal 4 3 3 2 2" xfId="33284" xr:uid="{00000000-0005-0000-0000-00009DBE0000}"/>
    <cellStyle name="Normal 4 3 3 2 3" xfId="48248" xr:uid="{00000000-0005-0000-0000-00009EBE0000}"/>
    <cellStyle name="Normal 4 3 3 3" xfId="26262" xr:uid="{00000000-0005-0000-0000-00009FBE0000}"/>
    <cellStyle name="Normal 4 3 3 4" xfId="41249" xr:uid="{00000000-0005-0000-0000-0000A0BE0000}"/>
    <cellStyle name="Normal 4 3 4" xfId="10309" xr:uid="{00000000-0005-0000-0000-0000A1BE0000}"/>
    <cellStyle name="Normal 4 3 4 2" xfId="26631" xr:uid="{00000000-0005-0000-0000-0000A2BE0000}"/>
    <cellStyle name="Normal 4 3 4 3" xfId="41599" xr:uid="{00000000-0005-0000-0000-0000A3BE0000}"/>
    <cellStyle name="Normal 4 3 5" xfId="19610" xr:uid="{00000000-0005-0000-0000-0000A4BE0000}"/>
    <cellStyle name="Normal 4 3 6" xfId="34600" xr:uid="{00000000-0005-0000-0000-0000A5BE0000}"/>
    <cellStyle name="Normal 4 3 7" xfId="49552" xr:uid="{00000000-0005-0000-0000-0000A6BE0000}"/>
    <cellStyle name="Normal 4 3 8" xfId="49957" xr:uid="{00000000-0005-0000-0000-0000A7BE0000}"/>
    <cellStyle name="Normal 4 3 9" xfId="50366" xr:uid="{00000000-0005-0000-0000-0000A8BE0000}"/>
    <cellStyle name="Normal 4 4" xfId="5875" xr:uid="{00000000-0005-0000-0000-0000A9BE0000}"/>
    <cellStyle name="Normal 4 4 2" xfId="9552" xr:uid="{00000000-0005-0000-0000-0000AABE0000}"/>
    <cellStyle name="Normal 4 5" xfId="2259" xr:uid="{00000000-0005-0000-0000-0000ABBE0000}"/>
    <cellStyle name="Normal 4 5 2" xfId="10398" xr:uid="{00000000-0005-0000-0000-0000ACBE0000}"/>
    <cellStyle name="Normal 4 5 2 2" xfId="26718" xr:uid="{00000000-0005-0000-0000-0000ADBE0000}"/>
    <cellStyle name="Normal 4 5 2 3" xfId="41684" xr:uid="{00000000-0005-0000-0000-0000AEBE0000}"/>
    <cellStyle name="Normal 4 5 3" xfId="19696" xr:uid="{00000000-0005-0000-0000-0000AFBE0000}"/>
    <cellStyle name="Normal 4 5 4" xfId="34685" xr:uid="{00000000-0005-0000-0000-0000B0BE0000}"/>
    <cellStyle name="Normal 40" xfId="49224" xr:uid="{00000000-0005-0000-0000-0000B1BE0000}"/>
    <cellStyle name="Normal 5" xfId="741" xr:uid="{00000000-0005-0000-0000-0000B2BE0000}"/>
    <cellStyle name="Normal 5 2" xfId="1877" xr:uid="{00000000-0005-0000-0000-0000B3BE0000}"/>
    <cellStyle name="Normal 5 2 2" xfId="5882" xr:uid="{00000000-0005-0000-0000-0000B4BE0000}"/>
    <cellStyle name="Normal 5 2 2 2" xfId="9554" xr:uid="{00000000-0005-0000-0000-0000B5BE0000}"/>
    <cellStyle name="Normal 5 2 2 2 2" xfId="18263" xr:uid="{00000000-0005-0000-0000-0000B6BE0000}"/>
    <cellStyle name="Normal 5 2 2 3" xfId="18262" xr:uid="{00000000-0005-0000-0000-0000B7BE0000}"/>
    <cellStyle name="Normal 5 2 3" xfId="5883" xr:uid="{00000000-0005-0000-0000-0000B8BE0000}"/>
    <cellStyle name="Normal 5 2 3 2" xfId="8902" xr:uid="{00000000-0005-0000-0000-0000B9BE0000}"/>
    <cellStyle name="Normal 5 2 3 2 2" xfId="16377" xr:uid="{00000000-0005-0000-0000-0000BABE0000}"/>
    <cellStyle name="Normal 5 2 3 2 2 2" xfId="32692" xr:uid="{00000000-0005-0000-0000-0000BBBE0000}"/>
    <cellStyle name="Normal 5 2 3 2 2 3" xfId="47656" xr:uid="{00000000-0005-0000-0000-0000BCBE0000}"/>
    <cellStyle name="Normal 5 2 3 2 3" xfId="25670" xr:uid="{00000000-0005-0000-0000-0000BDBE0000}"/>
    <cellStyle name="Normal 5 2 3 2 4" xfId="40657" xr:uid="{00000000-0005-0000-0000-0000BEBE0000}"/>
    <cellStyle name="Normal 5 2 3 3" xfId="13543" xr:uid="{00000000-0005-0000-0000-0000BFBE0000}"/>
    <cellStyle name="Normal 5 2 3 3 2" xfId="29863" xr:uid="{00000000-0005-0000-0000-0000C0BE0000}"/>
    <cellStyle name="Normal 5 2 3 3 3" xfId="44828" xr:uid="{00000000-0005-0000-0000-0000C1BE0000}"/>
    <cellStyle name="Normal 5 2 3 4" xfId="22841" xr:uid="{00000000-0005-0000-0000-0000C2BE0000}"/>
    <cellStyle name="Normal 5 2 3 5" xfId="37829" xr:uid="{00000000-0005-0000-0000-0000C3BE0000}"/>
    <cellStyle name="Normal 5 2 4" xfId="6768" xr:uid="{00000000-0005-0000-0000-0000C4BE0000}"/>
    <cellStyle name="Normal 5 2 4 2" xfId="14263" xr:uid="{00000000-0005-0000-0000-0000C5BE0000}"/>
    <cellStyle name="Normal 5 2 4 2 2" xfId="30578" xr:uid="{00000000-0005-0000-0000-0000C6BE0000}"/>
    <cellStyle name="Normal 5 2 4 2 3" xfId="45542" xr:uid="{00000000-0005-0000-0000-0000C7BE0000}"/>
    <cellStyle name="Normal 5 2 4 3" xfId="23556" xr:uid="{00000000-0005-0000-0000-0000C8BE0000}"/>
    <cellStyle name="Normal 5 2 4 4" xfId="38543" xr:uid="{00000000-0005-0000-0000-0000C9BE0000}"/>
    <cellStyle name="Normal 5 2 5" xfId="5881" xr:uid="{00000000-0005-0000-0000-0000CABE0000}"/>
    <cellStyle name="Normal 5 2 5 2" xfId="13542" xr:uid="{00000000-0005-0000-0000-0000CBBE0000}"/>
    <cellStyle name="Normal 5 2 5 2 2" xfId="29862" xr:uid="{00000000-0005-0000-0000-0000CCBE0000}"/>
    <cellStyle name="Normal 5 2 5 2 3" xfId="44827" xr:uid="{00000000-0005-0000-0000-0000CDBE0000}"/>
    <cellStyle name="Normal 5 2 5 3" xfId="22840" xr:uid="{00000000-0005-0000-0000-0000CEBE0000}"/>
    <cellStyle name="Normal 5 2 5 4" xfId="37828" xr:uid="{00000000-0005-0000-0000-0000CFBE0000}"/>
    <cellStyle name="Normal 5 2 6" xfId="18261" xr:uid="{00000000-0005-0000-0000-0000D0BE0000}"/>
    <cellStyle name="Normal 5 3" xfId="1903" xr:uid="{00000000-0005-0000-0000-0000D1BE0000}"/>
    <cellStyle name="Normal 5 3 10" xfId="50367" xr:uid="{00000000-0005-0000-0000-0000D2BE0000}"/>
    <cellStyle name="Normal 5 3 11" xfId="50772" xr:uid="{00000000-0005-0000-0000-0000D3BE0000}"/>
    <cellStyle name="Normal 5 3 12" xfId="51332" xr:uid="{00000000-0005-0000-0000-0000D4BE0000}"/>
    <cellStyle name="Normal 5 3 2" xfId="9555" xr:uid="{00000000-0005-0000-0000-0000D5BE0000}"/>
    <cellStyle name="Normal 5 3 3" xfId="5884" xr:uid="{00000000-0005-0000-0000-0000D6BE0000}"/>
    <cellStyle name="Normal 5 3 4" xfId="9620" xr:uid="{00000000-0005-0000-0000-0000D7BE0000}"/>
    <cellStyle name="Normal 5 3 4 2" xfId="16971" xr:uid="{00000000-0005-0000-0000-0000D8BE0000}"/>
    <cellStyle name="Normal 5 3 4 2 2" xfId="33285" xr:uid="{00000000-0005-0000-0000-0000D9BE0000}"/>
    <cellStyle name="Normal 5 3 4 2 3" xfId="48249" xr:uid="{00000000-0005-0000-0000-0000DABE0000}"/>
    <cellStyle name="Normal 5 3 4 3" xfId="26263" xr:uid="{00000000-0005-0000-0000-0000DBBE0000}"/>
    <cellStyle name="Normal 5 3 4 4" xfId="41250" xr:uid="{00000000-0005-0000-0000-0000DCBE0000}"/>
    <cellStyle name="Normal 5 3 5" xfId="10310" xr:uid="{00000000-0005-0000-0000-0000DDBE0000}"/>
    <cellStyle name="Normal 5 3 5 2" xfId="26632" xr:uid="{00000000-0005-0000-0000-0000DEBE0000}"/>
    <cellStyle name="Normal 5 3 5 3" xfId="41600" xr:uid="{00000000-0005-0000-0000-0000DFBE0000}"/>
    <cellStyle name="Normal 5 3 6" xfId="19611" xr:uid="{00000000-0005-0000-0000-0000E0BE0000}"/>
    <cellStyle name="Normal 5 3 7" xfId="34601" xr:uid="{00000000-0005-0000-0000-0000E1BE0000}"/>
    <cellStyle name="Normal 5 3 8" xfId="49553" xr:uid="{00000000-0005-0000-0000-0000E2BE0000}"/>
    <cellStyle name="Normal 5 3 9" xfId="49958" xr:uid="{00000000-0005-0000-0000-0000E3BE0000}"/>
    <cellStyle name="Normal 5 4" xfId="1925" xr:uid="{00000000-0005-0000-0000-0000E4BE0000}"/>
    <cellStyle name="Normal 5 4 2" xfId="9553" xr:uid="{00000000-0005-0000-0000-0000E5BE0000}"/>
    <cellStyle name="Normal 5 4 3" xfId="5880" xr:uid="{00000000-0005-0000-0000-0000E6BE0000}"/>
    <cellStyle name="Normal 5 5" xfId="2260" xr:uid="{00000000-0005-0000-0000-0000E7BE0000}"/>
    <cellStyle name="Normal 5 5 2" xfId="10399" xr:uid="{00000000-0005-0000-0000-0000E8BE0000}"/>
    <cellStyle name="Normal 5 5 2 2" xfId="26719" xr:uid="{00000000-0005-0000-0000-0000E9BE0000}"/>
    <cellStyle name="Normal 5 5 2 3" xfId="41685" xr:uid="{00000000-0005-0000-0000-0000EABE0000}"/>
    <cellStyle name="Normal 5 5 3" xfId="19697" xr:uid="{00000000-0005-0000-0000-0000EBBE0000}"/>
    <cellStyle name="Normal 5 5 4" xfId="34686" xr:uid="{00000000-0005-0000-0000-0000ECBE0000}"/>
    <cellStyle name="Normal 6" xfId="742" xr:uid="{00000000-0005-0000-0000-0000EDBE0000}"/>
    <cellStyle name="Normal 6 10" xfId="9956" xr:uid="{00000000-0005-0000-0000-0000EEBE0000}"/>
    <cellStyle name="Normal 6 10 2" xfId="26287" xr:uid="{00000000-0005-0000-0000-0000EFBE0000}"/>
    <cellStyle name="Normal 6 10 3" xfId="41273" xr:uid="{00000000-0005-0000-0000-0000F0BE0000}"/>
    <cellStyle name="Normal 6 11" xfId="17744" xr:uid="{00000000-0005-0000-0000-0000F1BE0000}"/>
    <cellStyle name="Normal 6 11 2" xfId="33856" xr:uid="{00000000-0005-0000-0000-0000F2BE0000}"/>
    <cellStyle name="Normal 6 11 3" xfId="48817" xr:uid="{00000000-0005-0000-0000-0000F3BE0000}"/>
    <cellStyle name="Normal 6 12" xfId="19600" xr:uid="{00000000-0005-0000-0000-0000F4BE0000}"/>
    <cellStyle name="Normal 6 13" xfId="34595" xr:uid="{00000000-0005-0000-0000-0000F5BE0000}"/>
    <cellStyle name="Normal 6 14" xfId="49535" xr:uid="{00000000-0005-0000-0000-0000F6BE0000}"/>
    <cellStyle name="Normal 6 15" xfId="49940" xr:uid="{00000000-0005-0000-0000-0000F7BE0000}"/>
    <cellStyle name="Normal 6 16" xfId="50346" xr:uid="{00000000-0005-0000-0000-0000F8BE0000}"/>
    <cellStyle name="Normal 6 17" xfId="50754" xr:uid="{00000000-0005-0000-0000-0000F9BE0000}"/>
    <cellStyle name="Normal 6 18" xfId="50852" xr:uid="{00000000-0005-0000-0000-0000FABE0000}"/>
    <cellStyle name="Normal 6 19" xfId="51196" xr:uid="{00000000-0005-0000-0000-0000FBBE0000}"/>
    <cellStyle name="Normal 6 2" xfId="1878" xr:uid="{00000000-0005-0000-0000-0000FCBE0000}"/>
    <cellStyle name="Normal 6 2 2" xfId="5887" xr:uid="{00000000-0005-0000-0000-0000FDBE0000}"/>
    <cellStyle name="Normal 6 2 2 2" xfId="8516" xr:uid="{00000000-0005-0000-0000-0000FEBE0000}"/>
    <cellStyle name="Normal 6 2 2 2 2" xfId="15995" xr:uid="{00000000-0005-0000-0000-0000FFBE0000}"/>
    <cellStyle name="Normal 6 2 2 2 2 2" xfId="32310" xr:uid="{00000000-0005-0000-0000-000000BF0000}"/>
    <cellStyle name="Normal 6 2 2 2 2 3" xfId="47274" xr:uid="{00000000-0005-0000-0000-000001BF0000}"/>
    <cellStyle name="Normal 6 2 2 2 3" xfId="25288" xr:uid="{00000000-0005-0000-0000-000002BF0000}"/>
    <cellStyle name="Normal 6 2 2 2 4" xfId="40275" xr:uid="{00000000-0005-0000-0000-000003BF0000}"/>
    <cellStyle name="Normal 6 2 2 3" xfId="13545" xr:uid="{00000000-0005-0000-0000-000004BF0000}"/>
    <cellStyle name="Normal 6 2 2 3 2" xfId="29865" xr:uid="{00000000-0005-0000-0000-000005BF0000}"/>
    <cellStyle name="Normal 6 2 2 3 3" xfId="44830" xr:uid="{00000000-0005-0000-0000-000006BF0000}"/>
    <cellStyle name="Normal 6 2 2 4" xfId="18761" xr:uid="{00000000-0005-0000-0000-000007BF0000}"/>
    <cellStyle name="Normal 6 2 2 5" xfId="22843" xr:uid="{00000000-0005-0000-0000-000008BF0000}"/>
    <cellStyle name="Normal 6 2 2 6" xfId="37831" xr:uid="{00000000-0005-0000-0000-000009BF0000}"/>
    <cellStyle name="Normal 6 2 3" xfId="5888" xr:uid="{00000000-0005-0000-0000-00000ABF0000}"/>
    <cellStyle name="Normal 6 2 3 2" xfId="7753" xr:uid="{00000000-0005-0000-0000-00000BBF0000}"/>
    <cellStyle name="Normal 6 2 3 2 2" xfId="15242" xr:uid="{00000000-0005-0000-0000-00000CBF0000}"/>
    <cellStyle name="Normal 6 2 3 2 2 2" xfId="31557" xr:uid="{00000000-0005-0000-0000-00000DBF0000}"/>
    <cellStyle name="Normal 6 2 3 2 2 3" xfId="46521" xr:uid="{00000000-0005-0000-0000-00000EBF0000}"/>
    <cellStyle name="Normal 6 2 3 2 3" xfId="24535" xr:uid="{00000000-0005-0000-0000-00000FBF0000}"/>
    <cellStyle name="Normal 6 2 3 2 4" xfId="39522" xr:uid="{00000000-0005-0000-0000-000010BF0000}"/>
    <cellStyle name="Normal 6 2 3 3" xfId="13546" xr:uid="{00000000-0005-0000-0000-000011BF0000}"/>
    <cellStyle name="Normal 6 2 3 3 2" xfId="29866" xr:uid="{00000000-0005-0000-0000-000012BF0000}"/>
    <cellStyle name="Normal 6 2 3 3 3" xfId="44831" xr:uid="{00000000-0005-0000-0000-000013BF0000}"/>
    <cellStyle name="Normal 6 2 3 4" xfId="19265" xr:uid="{00000000-0005-0000-0000-000014BF0000}"/>
    <cellStyle name="Normal 6 2 3 4 2" xfId="34262" xr:uid="{00000000-0005-0000-0000-000015BF0000}"/>
    <cellStyle name="Normal 6 2 3 4 3" xfId="49223" xr:uid="{00000000-0005-0000-0000-000016BF0000}"/>
    <cellStyle name="Normal 6 2 3 5" xfId="22844" xr:uid="{00000000-0005-0000-0000-000017BF0000}"/>
    <cellStyle name="Normal 6 2 3 6" xfId="37832" xr:uid="{00000000-0005-0000-0000-000018BF0000}"/>
    <cellStyle name="Normal 6 2 4" xfId="6769" xr:uid="{00000000-0005-0000-0000-000019BF0000}"/>
    <cellStyle name="Normal 6 2 4 2" xfId="14264" xr:uid="{00000000-0005-0000-0000-00001ABF0000}"/>
    <cellStyle name="Normal 6 2 4 2 2" xfId="30579" xr:uid="{00000000-0005-0000-0000-00001BBF0000}"/>
    <cellStyle name="Normal 6 2 4 2 3" xfId="45543" xr:uid="{00000000-0005-0000-0000-00001CBF0000}"/>
    <cellStyle name="Normal 6 2 4 3" xfId="23557" xr:uid="{00000000-0005-0000-0000-00001DBF0000}"/>
    <cellStyle name="Normal 6 2 4 4" xfId="38544" xr:uid="{00000000-0005-0000-0000-00001EBF0000}"/>
    <cellStyle name="Normal 6 2 5" xfId="5886" xr:uid="{00000000-0005-0000-0000-00001FBF0000}"/>
    <cellStyle name="Normal 6 2 5 2" xfId="13544" xr:uid="{00000000-0005-0000-0000-000020BF0000}"/>
    <cellStyle name="Normal 6 2 5 2 2" xfId="29864" xr:uid="{00000000-0005-0000-0000-000021BF0000}"/>
    <cellStyle name="Normal 6 2 5 2 3" xfId="44829" xr:uid="{00000000-0005-0000-0000-000022BF0000}"/>
    <cellStyle name="Normal 6 2 5 3" xfId="22842" xr:uid="{00000000-0005-0000-0000-000023BF0000}"/>
    <cellStyle name="Normal 6 2 5 4" xfId="37830" xr:uid="{00000000-0005-0000-0000-000024BF0000}"/>
    <cellStyle name="Normal 6 2 6" xfId="17745" xr:uid="{00000000-0005-0000-0000-000025BF0000}"/>
    <cellStyle name="Normal 6 3" xfId="1904" xr:uid="{00000000-0005-0000-0000-000026BF0000}"/>
    <cellStyle name="Normal 6 3 10" xfId="49554" xr:uid="{00000000-0005-0000-0000-000027BF0000}"/>
    <cellStyle name="Normal 6 3 11" xfId="49959" xr:uid="{00000000-0005-0000-0000-000028BF0000}"/>
    <cellStyle name="Normal 6 3 12" xfId="50368" xr:uid="{00000000-0005-0000-0000-000029BF0000}"/>
    <cellStyle name="Normal 6 3 13" xfId="50773" xr:uid="{00000000-0005-0000-0000-00002ABF0000}"/>
    <cellStyle name="Normal 6 3 14" xfId="51333" xr:uid="{00000000-0005-0000-0000-00002BBF0000}"/>
    <cellStyle name="Normal 6 3 2" xfId="5890" xr:uid="{00000000-0005-0000-0000-00002CBF0000}"/>
    <cellStyle name="Normal 6 3 2 2" xfId="19244" xr:uid="{00000000-0005-0000-0000-00002DBF0000}"/>
    <cellStyle name="Normal 6 3 2 2 2" xfId="34245" xr:uid="{00000000-0005-0000-0000-00002EBF0000}"/>
    <cellStyle name="Normal 6 3 2 2 3" xfId="49206" xr:uid="{00000000-0005-0000-0000-00002FBF0000}"/>
    <cellStyle name="Normal 6 3 3" xfId="9557" xr:uid="{00000000-0005-0000-0000-000030BF0000}"/>
    <cellStyle name="Normal 6 3 4" xfId="5889" xr:uid="{00000000-0005-0000-0000-000031BF0000}"/>
    <cellStyle name="Normal 6 3 5" xfId="9621" xr:uid="{00000000-0005-0000-0000-000032BF0000}"/>
    <cellStyle name="Normal 6 3 5 2" xfId="16972" xr:uid="{00000000-0005-0000-0000-000033BF0000}"/>
    <cellStyle name="Normal 6 3 5 2 2" xfId="33286" xr:uid="{00000000-0005-0000-0000-000034BF0000}"/>
    <cellStyle name="Normal 6 3 5 2 3" xfId="48250" xr:uid="{00000000-0005-0000-0000-000035BF0000}"/>
    <cellStyle name="Normal 6 3 5 3" xfId="26264" xr:uid="{00000000-0005-0000-0000-000036BF0000}"/>
    <cellStyle name="Normal 6 3 5 4" xfId="41251" xr:uid="{00000000-0005-0000-0000-000037BF0000}"/>
    <cellStyle name="Normal 6 3 6" xfId="10311" xr:uid="{00000000-0005-0000-0000-000038BF0000}"/>
    <cellStyle name="Normal 6 3 6 2" xfId="26633" xr:uid="{00000000-0005-0000-0000-000039BF0000}"/>
    <cellStyle name="Normal 6 3 6 3" xfId="41601" xr:uid="{00000000-0005-0000-0000-00003ABF0000}"/>
    <cellStyle name="Normal 6 3 7" xfId="18760" xr:uid="{00000000-0005-0000-0000-00003BBF0000}"/>
    <cellStyle name="Normal 6 3 7 2" xfId="34225" xr:uid="{00000000-0005-0000-0000-00003CBF0000}"/>
    <cellStyle name="Normal 6 3 7 3" xfId="49186" xr:uid="{00000000-0005-0000-0000-00003DBF0000}"/>
    <cellStyle name="Normal 6 3 8" xfId="19612" xr:uid="{00000000-0005-0000-0000-00003EBF0000}"/>
    <cellStyle name="Normal 6 3 9" xfId="34602" xr:uid="{00000000-0005-0000-0000-00003FBF0000}"/>
    <cellStyle name="Normal 6 4" xfId="2042" xr:uid="{00000000-0005-0000-0000-000040BF0000}"/>
    <cellStyle name="Normal 6 4 10" xfId="49628" xr:uid="{00000000-0005-0000-0000-000041BF0000}"/>
    <cellStyle name="Normal 6 4 11" xfId="50033" xr:uid="{00000000-0005-0000-0000-000042BF0000}"/>
    <cellStyle name="Normal 6 4 12" xfId="50442" xr:uid="{00000000-0005-0000-0000-000043BF0000}"/>
    <cellStyle name="Normal 6 4 13" xfId="50847" xr:uid="{00000000-0005-0000-0000-000044BF0000}"/>
    <cellStyle name="Normal 6 4 14" xfId="51412" xr:uid="{00000000-0005-0000-0000-000045BF0000}"/>
    <cellStyle name="Normal 6 4 2" xfId="5892" xr:uid="{00000000-0005-0000-0000-000046BF0000}"/>
    <cellStyle name="Normal 6 4 2 2" xfId="8278" xr:uid="{00000000-0005-0000-0000-000047BF0000}"/>
    <cellStyle name="Normal 6 4 2 2 2" xfId="15757" xr:uid="{00000000-0005-0000-0000-000048BF0000}"/>
    <cellStyle name="Normal 6 4 2 2 2 2" xfId="32072" xr:uid="{00000000-0005-0000-0000-000049BF0000}"/>
    <cellStyle name="Normal 6 4 2 2 2 3" xfId="47036" xr:uid="{00000000-0005-0000-0000-00004ABF0000}"/>
    <cellStyle name="Normal 6 4 2 2 3" xfId="25050" xr:uid="{00000000-0005-0000-0000-00004BBF0000}"/>
    <cellStyle name="Normal 6 4 2 2 4" xfId="40037" xr:uid="{00000000-0005-0000-0000-00004CBF0000}"/>
    <cellStyle name="Normal 6 4 2 3" xfId="13548" xr:uid="{00000000-0005-0000-0000-00004DBF0000}"/>
    <cellStyle name="Normal 6 4 2 3 2" xfId="29868" xr:uid="{00000000-0005-0000-0000-00004EBF0000}"/>
    <cellStyle name="Normal 6 4 2 3 3" xfId="44833" xr:uid="{00000000-0005-0000-0000-00004FBF0000}"/>
    <cellStyle name="Normal 6 4 2 4" xfId="22846" xr:uid="{00000000-0005-0000-0000-000050BF0000}"/>
    <cellStyle name="Normal 6 4 2 5" xfId="37834" xr:uid="{00000000-0005-0000-0000-000051BF0000}"/>
    <cellStyle name="Normal 6 4 3" xfId="6770" xr:uid="{00000000-0005-0000-0000-000052BF0000}"/>
    <cellStyle name="Normal 6 4 3 2" xfId="14265" xr:uid="{00000000-0005-0000-0000-000053BF0000}"/>
    <cellStyle name="Normal 6 4 3 2 2" xfId="30580" xr:uid="{00000000-0005-0000-0000-000054BF0000}"/>
    <cellStyle name="Normal 6 4 3 2 3" xfId="45544" xr:uid="{00000000-0005-0000-0000-000055BF0000}"/>
    <cellStyle name="Normal 6 4 3 3" xfId="23558" xr:uid="{00000000-0005-0000-0000-000056BF0000}"/>
    <cellStyle name="Normal 6 4 3 4" xfId="38545" xr:uid="{00000000-0005-0000-0000-000057BF0000}"/>
    <cellStyle name="Normal 6 4 4" xfId="5891" xr:uid="{00000000-0005-0000-0000-000058BF0000}"/>
    <cellStyle name="Normal 6 4 4 2" xfId="13547" xr:uid="{00000000-0005-0000-0000-000059BF0000}"/>
    <cellStyle name="Normal 6 4 4 2 2" xfId="29867" xr:uid="{00000000-0005-0000-0000-00005ABF0000}"/>
    <cellStyle name="Normal 6 4 4 2 3" xfId="44832" xr:uid="{00000000-0005-0000-0000-00005BBF0000}"/>
    <cellStyle name="Normal 6 4 4 3" xfId="22845" xr:uid="{00000000-0005-0000-0000-00005CBF0000}"/>
    <cellStyle name="Normal 6 4 4 4" xfId="37833" xr:uid="{00000000-0005-0000-0000-00005DBF0000}"/>
    <cellStyle name="Normal 6 4 5" xfId="9633" xr:uid="{00000000-0005-0000-0000-00005EBF0000}"/>
    <cellStyle name="Normal 6 4 5 2" xfId="16984" xr:uid="{00000000-0005-0000-0000-00005FBF0000}"/>
    <cellStyle name="Normal 6 4 5 2 2" xfId="33298" xr:uid="{00000000-0005-0000-0000-000060BF0000}"/>
    <cellStyle name="Normal 6 4 5 2 3" xfId="48262" xr:uid="{00000000-0005-0000-0000-000061BF0000}"/>
    <cellStyle name="Normal 6 4 5 3" xfId="26276" xr:uid="{00000000-0005-0000-0000-000062BF0000}"/>
    <cellStyle name="Normal 6 4 5 4" xfId="41263" xr:uid="{00000000-0005-0000-0000-000063BF0000}"/>
    <cellStyle name="Normal 6 4 6" xfId="10386" xr:uid="{00000000-0005-0000-0000-000064BF0000}"/>
    <cellStyle name="Normal 6 4 6 2" xfId="26707" xr:uid="{00000000-0005-0000-0000-000065BF0000}"/>
    <cellStyle name="Normal 6 4 6 3" xfId="41675" xr:uid="{00000000-0005-0000-0000-000066BF0000}"/>
    <cellStyle name="Normal 6 4 7" xfId="19259" xr:uid="{00000000-0005-0000-0000-000067BF0000}"/>
    <cellStyle name="Normal 6 4 7 2" xfId="34258" xr:uid="{00000000-0005-0000-0000-000068BF0000}"/>
    <cellStyle name="Normal 6 4 7 3" xfId="49219" xr:uid="{00000000-0005-0000-0000-000069BF0000}"/>
    <cellStyle name="Normal 6 4 8" xfId="19686" xr:uid="{00000000-0005-0000-0000-00006ABF0000}"/>
    <cellStyle name="Normal 6 4 9" xfId="34676" xr:uid="{00000000-0005-0000-0000-00006BBF0000}"/>
    <cellStyle name="Normal 6 5" xfId="5893" xr:uid="{00000000-0005-0000-0000-00006CBF0000}"/>
    <cellStyle name="Normal 6 5 2" xfId="7506" xr:uid="{00000000-0005-0000-0000-00006DBF0000}"/>
    <cellStyle name="Normal 6 5 2 2" xfId="14995" xr:uid="{00000000-0005-0000-0000-00006EBF0000}"/>
    <cellStyle name="Normal 6 5 2 2 2" xfId="31310" xr:uid="{00000000-0005-0000-0000-00006FBF0000}"/>
    <cellStyle name="Normal 6 5 2 2 3" xfId="46274" xr:uid="{00000000-0005-0000-0000-000070BF0000}"/>
    <cellStyle name="Normal 6 5 2 3" xfId="24288" xr:uid="{00000000-0005-0000-0000-000071BF0000}"/>
    <cellStyle name="Normal 6 5 2 4" xfId="39275" xr:uid="{00000000-0005-0000-0000-000072BF0000}"/>
    <cellStyle name="Normal 6 5 3" xfId="13549" xr:uid="{00000000-0005-0000-0000-000073BF0000}"/>
    <cellStyle name="Normal 6 5 3 2" xfId="29869" xr:uid="{00000000-0005-0000-0000-000074BF0000}"/>
    <cellStyle name="Normal 6 5 3 3" xfId="44834" xr:uid="{00000000-0005-0000-0000-000075BF0000}"/>
    <cellStyle name="Normal 6 5 4" xfId="19225" xr:uid="{00000000-0005-0000-0000-000076BF0000}"/>
    <cellStyle name="Normal 6 5 4 2" xfId="34235" xr:uid="{00000000-0005-0000-0000-000077BF0000}"/>
    <cellStyle name="Normal 6 5 4 3" xfId="49196" xr:uid="{00000000-0005-0000-0000-000078BF0000}"/>
    <cellStyle name="Normal 6 5 5" xfId="22847" xr:uid="{00000000-0005-0000-0000-000079BF0000}"/>
    <cellStyle name="Normal 6 5 6" xfId="37835" xr:uid="{00000000-0005-0000-0000-00007ABF0000}"/>
    <cellStyle name="Normal 6 6" xfId="5885" xr:uid="{00000000-0005-0000-0000-00007BBF0000}"/>
    <cellStyle name="Normal 6 6 2" xfId="9556" xr:uid="{00000000-0005-0000-0000-00007CBF0000}"/>
    <cellStyle name="Normal 6 7" xfId="2261" xr:uid="{00000000-0005-0000-0000-00007DBF0000}"/>
    <cellStyle name="Normal 6 7 2" xfId="10400" xr:uid="{00000000-0005-0000-0000-00007EBF0000}"/>
    <cellStyle name="Normal 6 7 2 2" xfId="26720" xr:uid="{00000000-0005-0000-0000-00007FBF0000}"/>
    <cellStyle name="Normal 6 7 2 3" xfId="41686" xr:uid="{00000000-0005-0000-0000-000080BF0000}"/>
    <cellStyle name="Normal 6 7 3" xfId="19698" xr:uid="{00000000-0005-0000-0000-000081BF0000}"/>
    <cellStyle name="Normal 6 7 4" xfId="34687" xr:uid="{00000000-0005-0000-0000-000082BF0000}"/>
    <cellStyle name="Normal 6 8" xfId="9600" xr:uid="{00000000-0005-0000-0000-000083BF0000}"/>
    <cellStyle name="Normal 6 8 2" xfId="16953" xr:uid="{00000000-0005-0000-0000-000084BF0000}"/>
    <cellStyle name="Normal 6 8 2 2" xfId="33267" xr:uid="{00000000-0005-0000-0000-000085BF0000}"/>
    <cellStyle name="Normal 6 8 2 3" xfId="48231" xr:uid="{00000000-0005-0000-0000-000086BF0000}"/>
    <cellStyle name="Normal 6 8 3" xfId="26245" xr:uid="{00000000-0005-0000-0000-000087BF0000}"/>
    <cellStyle name="Normal 6 8 4" xfId="41232" xr:uid="{00000000-0005-0000-0000-000088BF0000}"/>
    <cellStyle name="Normal 6 9" xfId="9947" xr:uid="{00000000-0005-0000-0000-000089BF0000}"/>
    <cellStyle name="Normal 6 9 2" xfId="16990" xr:uid="{00000000-0005-0000-0000-00008ABF0000}"/>
    <cellStyle name="Normal 6 9 2 2" xfId="33304" xr:uid="{00000000-0005-0000-0000-00008BBF0000}"/>
    <cellStyle name="Normal 6 9 2 3" xfId="48267" xr:uid="{00000000-0005-0000-0000-00008CBF0000}"/>
    <cellStyle name="Normal 6 9 3" xfId="26281" xr:uid="{00000000-0005-0000-0000-00008DBF0000}"/>
    <cellStyle name="Normal 6 9 4" xfId="41268" xr:uid="{00000000-0005-0000-0000-00008EBF0000}"/>
    <cellStyle name="Normal 7" xfId="743" xr:uid="{00000000-0005-0000-0000-00008FBF0000}"/>
    <cellStyle name="Normal 7 2" xfId="1879" xr:uid="{00000000-0005-0000-0000-000090BF0000}"/>
    <cellStyle name="Normal 7 2 2" xfId="9511" xr:uid="{00000000-0005-0000-0000-000091BF0000}"/>
    <cellStyle name="Normal 7 2 2 2" xfId="16938" xr:uid="{00000000-0005-0000-0000-000092BF0000}"/>
    <cellStyle name="Normal 7 2 2 2 2" xfId="33253" xr:uid="{00000000-0005-0000-0000-000093BF0000}"/>
    <cellStyle name="Normal 7 2 2 2 3" xfId="48217" xr:uid="{00000000-0005-0000-0000-000094BF0000}"/>
    <cellStyle name="Normal 7 2 2 3" xfId="19260" xr:uid="{00000000-0005-0000-0000-000095BF0000}"/>
    <cellStyle name="Normal 7 2 2 4" xfId="26231" xr:uid="{00000000-0005-0000-0000-000096BF0000}"/>
    <cellStyle name="Normal 7 2 2 5" xfId="41218" xr:uid="{00000000-0005-0000-0000-000097BF0000}"/>
    <cellStyle name="Normal 7 2 3" xfId="9558" xr:uid="{00000000-0005-0000-0000-000098BF0000}"/>
    <cellStyle name="Normal 7 2 4" xfId="5895" xr:uid="{00000000-0005-0000-0000-000099BF0000}"/>
    <cellStyle name="Normal 7 2 5" xfId="17746" xr:uid="{00000000-0005-0000-0000-00009ABF0000}"/>
    <cellStyle name="Normal 7 3" xfId="1905" xr:uid="{00000000-0005-0000-0000-00009BBF0000}"/>
    <cellStyle name="Normal 7 3 10" xfId="50369" xr:uid="{00000000-0005-0000-0000-00009CBF0000}"/>
    <cellStyle name="Normal 7 3 11" xfId="50774" xr:uid="{00000000-0005-0000-0000-00009DBF0000}"/>
    <cellStyle name="Normal 7 3 12" xfId="51334" xr:uid="{00000000-0005-0000-0000-00009EBF0000}"/>
    <cellStyle name="Normal 7 3 2" xfId="9559" xr:uid="{00000000-0005-0000-0000-00009FBF0000}"/>
    <cellStyle name="Normal 7 3 3" xfId="5896" xr:uid="{00000000-0005-0000-0000-0000A0BF0000}"/>
    <cellStyle name="Normal 7 3 4" xfId="9622" xr:uid="{00000000-0005-0000-0000-0000A1BF0000}"/>
    <cellStyle name="Normal 7 3 4 2" xfId="16973" xr:uid="{00000000-0005-0000-0000-0000A2BF0000}"/>
    <cellStyle name="Normal 7 3 4 2 2" xfId="33287" xr:uid="{00000000-0005-0000-0000-0000A3BF0000}"/>
    <cellStyle name="Normal 7 3 4 2 3" xfId="48251" xr:uid="{00000000-0005-0000-0000-0000A4BF0000}"/>
    <cellStyle name="Normal 7 3 4 3" xfId="26265" xr:uid="{00000000-0005-0000-0000-0000A5BF0000}"/>
    <cellStyle name="Normal 7 3 4 4" xfId="41252" xr:uid="{00000000-0005-0000-0000-0000A6BF0000}"/>
    <cellStyle name="Normal 7 3 5" xfId="10312" xr:uid="{00000000-0005-0000-0000-0000A7BF0000}"/>
    <cellStyle name="Normal 7 3 5 2" xfId="26634" xr:uid="{00000000-0005-0000-0000-0000A8BF0000}"/>
    <cellStyle name="Normal 7 3 5 3" xfId="41602" xr:uid="{00000000-0005-0000-0000-0000A9BF0000}"/>
    <cellStyle name="Normal 7 3 6" xfId="19613" xr:uid="{00000000-0005-0000-0000-0000AABF0000}"/>
    <cellStyle name="Normal 7 3 7" xfId="34603" xr:uid="{00000000-0005-0000-0000-0000ABBF0000}"/>
    <cellStyle name="Normal 7 3 8" xfId="49555" xr:uid="{00000000-0005-0000-0000-0000ACBF0000}"/>
    <cellStyle name="Normal 7 3 9" xfId="49960" xr:uid="{00000000-0005-0000-0000-0000ADBF0000}"/>
    <cellStyle name="Normal 7 4" xfId="5897" xr:uid="{00000000-0005-0000-0000-0000AEBF0000}"/>
    <cellStyle name="Normal 7 4 2" xfId="9292" xr:uid="{00000000-0005-0000-0000-0000AFBF0000}"/>
    <cellStyle name="Normal 7 4 2 2" xfId="16753" xr:uid="{00000000-0005-0000-0000-0000B0BF0000}"/>
    <cellStyle name="Normal 7 4 2 2 2" xfId="33068" xr:uid="{00000000-0005-0000-0000-0000B1BF0000}"/>
    <cellStyle name="Normal 7 4 2 2 3" xfId="48032" xr:uid="{00000000-0005-0000-0000-0000B2BF0000}"/>
    <cellStyle name="Normal 7 4 2 3" xfId="26046" xr:uid="{00000000-0005-0000-0000-0000B3BF0000}"/>
    <cellStyle name="Normal 7 4 2 4" xfId="41033" xr:uid="{00000000-0005-0000-0000-0000B4BF0000}"/>
    <cellStyle name="Normal 7 4 3" xfId="13551" xr:uid="{00000000-0005-0000-0000-0000B5BF0000}"/>
    <cellStyle name="Normal 7 4 3 2" xfId="29871" xr:uid="{00000000-0005-0000-0000-0000B6BF0000}"/>
    <cellStyle name="Normal 7 4 3 3" xfId="44836" xr:uid="{00000000-0005-0000-0000-0000B7BF0000}"/>
    <cellStyle name="Normal 7 4 4" xfId="22849" xr:uid="{00000000-0005-0000-0000-0000B8BF0000}"/>
    <cellStyle name="Normal 7 4 5" xfId="37837" xr:uid="{00000000-0005-0000-0000-0000B9BF0000}"/>
    <cellStyle name="Normal 7 5" xfId="6771" xr:uid="{00000000-0005-0000-0000-0000BABF0000}"/>
    <cellStyle name="Normal 7 5 2" xfId="14266" xr:uid="{00000000-0005-0000-0000-0000BBBF0000}"/>
    <cellStyle name="Normal 7 5 2 2" xfId="30581" xr:uid="{00000000-0005-0000-0000-0000BCBF0000}"/>
    <cellStyle name="Normal 7 5 2 3" xfId="45545" xr:uid="{00000000-0005-0000-0000-0000BDBF0000}"/>
    <cellStyle name="Normal 7 5 3" xfId="23559" xr:uid="{00000000-0005-0000-0000-0000BEBF0000}"/>
    <cellStyle name="Normal 7 5 4" xfId="38546" xr:uid="{00000000-0005-0000-0000-0000BFBF0000}"/>
    <cellStyle name="Normal 7 6" xfId="5894" xr:uid="{00000000-0005-0000-0000-0000C0BF0000}"/>
    <cellStyle name="Normal 7 6 2" xfId="13550" xr:uid="{00000000-0005-0000-0000-0000C1BF0000}"/>
    <cellStyle name="Normal 7 6 2 2" xfId="29870" xr:uid="{00000000-0005-0000-0000-0000C2BF0000}"/>
    <cellStyle name="Normal 7 6 2 3" xfId="44835" xr:uid="{00000000-0005-0000-0000-0000C3BF0000}"/>
    <cellStyle name="Normal 7 6 3" xfId="22848" xr:uid="{00000000-0005-0000-0000-0000C4BF0000}"/>
    <cellStyle name="Normal 7 6 4" xfId="37836" xr:uid="{00000000-0005-0000-0000-0000C5BF0000}"/>
    <cellStyle name="Normal 7 7" xfId="2262" xr:uid="{00000000-0005-0000-0000-0000C6BF0000}"/>
    <cellStyle name="Normal 7 7 2" xfId="10401" xr:uid="{00000000-0005-0000-0000-0000C7BF0000}"/>
    <cellStyle name="Normal 7 7 2 2" xfId="26721" xr:uid="{00000000-0005-0000-0000-0000C8BF0000}"/>
    <cellStyle name="Normal 7 7 2 3" xfId="41687" xr:uid="{00000000-0005-0000-0000-0000C9BF0000}"/>
    <cellStyle name="Normal 7 7 3" xfId="19699" xr:uid="{00000000-0005-0000-0000-0000CABF0000}"/>
    <cellStyle name="Normal 7 7 4" xfId="34688" xr:uid="{00000000-0005-0000-0000-0000CBBF0000}"/>
    <cellStyle name="Normal 8" xfId="744" xr:uid="{00000000-0005-0000-0000-0000CCBF0000}"/>
    <cellStyle name="Normal 8 10" xfId="9948" xr:uid="{00000000-0005-0000-0000-0000CDBF0000}"/>
    <cellStyle name="Normal 8 11" xfId="10291" xr:uid="{00000000-0005-0000-0000-0000CEBF0000}"/>
    <cellStyle name="Normal 8 12" xfId="1880" xr:uid="{00000000-0005-0000-0000-0000CFBF0000}"/>
    <cellStyle name="Normal 8 2" xfId="1906" xr:uid="{00000000-0005-0000-0000-0000D0BF0000}"/>
    <cellStyle name="Normal 8 2 10" xfId="49961" xr:uid="{00000000-0005-0000-0000-0000D1BF0000}"/>
    <cellStyle name="Normal 8 2 11" xfId="50370" xr:uid="{00000000-0005-0000-0000-0000D2BF0000}"/>
    <cellStyle name="Normal 8 2 12" xfId="50775" xr:uid="{00000000-0005-0000-0000-0000D3BF0000}"/>
    <cellStyle name="Normal 8 2 13" xfId="51335" xr:uid="{00000000-0005-0000-0000-0000D4BF0000}"/>
    <cellStyle name="Normal 8 2 14" xfId="51197" xr:uid="{00000000-0005-0000-0000-0000D5BF0000}"/>
    <cellStyle name="Normal 8 2 2" xfId="9560" xr:uid="{00000000-0005-0000-0000-0000D6BF0000}"/>
    <cellStyle name="Normal 8 2 2 2" xfId="19245" xr:uid="{00000000-0005-0000-0000-0000D7BF0000}"/>
    <cellStyle name="Normal 8 2 2 2 2" xfId="34246" xr:uid="{00000000-0005-0000-0000-0000D8BF0000}"/>
    <cellStyle name="Normal 8 2 2 2 3" xfId="49207" xr:uid="{00000000-0005-0000-0000-0000D9BF0000}"/>
    <cellStyle name="Normal 8 2 2 3" xfId="18762" xr:uid="{00000000-0005-0000-0000-0000DABF0000}"/>
    <cellStyle name="Normal 8 2 2 3 2" xfId="34226" xr:uid="{00000000-0005-0000-0000-0000DBBF0000}"/>
    <cellStyle name="Normal 8 2 2 3 3" xfId="49187" xr:uid="{00000000-0005-0000-0000-0000DCBF0000}"/>
    <cellStyle name="Normal 8 2 3" xfId="5899" xr:uid="{00000000-0005-0000-0000-0000DDBF0000}"/>
    <cellStyle name="Normal 8 2 3 2" xfId="19226" xr:uid="{00000000-0005-0000-0000-0000DEBF0000}"/>
    <cellStyle name="Normal 8 2 3 2 2" xfId="34236" xr:uid="{00000000-0005-0000-0000-0000DFBF0000}"/>
    <cellStyle name="Normal 8 2 3 2 3" xfId="49197" xr:uid="{00000000-0005-0000-0000-0000E0BF0000}"/>
    <cellStyle name="Normal 8 2 4" xfId="9623" xr:uid="{00000000-0005-0000-0000-0000E1BF0000}"/>
    <cellStyle name="Normal 8 2 4 2" xfId="16974" xr:uid="{00000000-0005-0000-0000-0000E2BF0000}"/>
    <cellStyle name="Normal 8 2 4 2 2" xfId="33288" xr:uid="{00000000-0005-0000-0000-0000E3BF0000}"/>
    <cellStyle name="Normal 8 2 4 2 3" xfId="48252" xr:uid="{00000000-0005-0000-0000-0000E4BF0000}"/>
    <cellStyle name="Normal 8 2 4 3" xfId="26266" xr:uid="{00000000-0005-0000-0000-0000E5BF0000}"/>
    <cellStyle name="Normal 8 2 4 4" xfId="41253" xr:uid="{00000000-0005-0000-0000-0000E6BF0000}"/>
    <cellStyle name="Normal 8 2 5" xfId="10313" xr:uid="{00000000-0005-0000-0000-0000E7BF0000}"/>
    <cellStyle name="Normal 8 2 5 2" xfId="26635" xr:uid="{00000000-0005-0000-0000-0000E8BF0000}"/>
    <cellStyle name="Normal 8 2 5 3" xfId="41603" xr:uid="{00000000-0005-0000-0000-0000E9BF0000}"/>
    <cellStyle name="Normal 8 2 6" xfId="17747" xr:uid="{00000000-0005-0000-0000-0000EABF0000}"/>
    <cellStyle name="Normal 8 2 6 2" xfId="33857" xr:uid="{00000000-0005-0000-0000-0000EBBF0000}"/>
    <cellStyle name="Normal 8 2 6 3" xfId="48818" xr:uid="{00000000-0005-0000-0000-0000ECBF0000}"/>
    <cellStyle name="Normal 8 2 7" xfId="19614" xr:uid="{00000000-0005-0000-0000-0000EDBF0000}"/>
    <cellStyle name="Normal 8 2 8" xfId="34604" xr:uid="{00000000-0005-0000-0000-0000EEBF0000}"/>
    <cellStyle name="Normal 8 2 9" xfId="49556" xr:uid="{00000000-0005-0000-0000-0000EFBF0000}"/>
    <cellStyle name="Normal 8 3" xfId="5900" xr:uid="{00000000-0005-0000-0000-0000F0BF0000}"/>
    <cellStyle name="Normal 8 3 2" xfId="9561" xr:uid="{00000000-0005-0000-0000-0000F1BF0000}"/>
    <cellStyle name="Normal 8 4" xfId="5901" xr:uid="{00000000-0005-0000-0000-0000F2BF0000}"/>
    <cellStyle name="Normal 8 4 2" xfId="9562" xr:uid="{00000000-0005-0000-0000-0000F3BF0000}"/>
    <cellStyle name="Normal 8 5" xfId="5902" xr:uid="{00000000-0005-0000-0000-0000F4BF0000}"/>
    <cellStyle name="Normal 8 6" xfId="5903" xr:uid="{00000000-0005-0000-0000-0000F5BF0000}"/>
    <cellStyle name="Normal 8 6 2" xfId="8932" xr:uid="{00000000-0005-0000-0000-0000F6BF0000}"/>
    <cellStyle name="Normal 8 6 2 2" xfId="16406" xr:uid="{00000000-0005-0000-0000-0000F7BF0000}"/>
    <cellStyle name="Normal 8 6 2 2 2" xfId="32721" xr:uid="{00000000-0005-0000-0000-0000F8BF0000}"/>
    <cellStyle name="Normal 8 6 2 2 3" xfId="47685" xr:uid="{00000000-0005-0000-0000-0000F9BF0000}"/>
    <cellStyle name="Normal 8 6 2 3" xfId="25699" xr:uid="{00000000-0005-0000-0000-0000FABF0000}"/>
    <cellStyle name="Normal 8 6 2 4" xfId="40686" xr:uid="{00000000-0005-0000-0000-0000FBBF0000}"/>
    <cellStyle name="Normal 8 6 3" xfId="13553" xr:uid="{00000000-0005-0000-0000-0000FCBF0000}"/>
    <cellStyle name="Normal 8 6 3 2" xfId="29873" xr:uid="{00000000-0005-0000-0000-0000FDBF0000}"/>
    <cellStyle name="Normal 8 6 3 3" xfId="44838" xr:uid="{00000000-0005-0000-0000-0000FEBF0000}"/>
    <cellStyle name="Normal 8 6 4" xfId="22851" xr:uid="{00000000-0005-0000-0000-0000FFBF0000}"/>
    <cellStyle name="Normal 8 6 5" xfId="37839" xr:uid="{00000000-0005-0000-0000-000000C00000}"/>
    <cellStyle name="Normal 8 7" xfId="6772" xr:uid="{00000000-0005-0000-0000-000001C00000}"/>
    <cellStyle name="Normal 8 7 2" xfId="14267" xr:uid="{00000000-0005-0000-0000-000002C00000}"/>
    <cellStyle name="Normal 8 7 2 2" xfId="30582" xr:uid="{00000000-0005-0000-0000-000003C00000}"/>
    <cellStyle name="Normal 8 7 2 3" xfId="45546" xr:uid="{00000000-0005-0000-0000-000004C00000}"/>
    <cellStyle name="Normal 8 7 3" xfId="23560" xr:uid="{00000000-0005-0000-0000-000005C00000}"/>
    <cellStyle name="Normal 8 7 4" xfId="38547" xr:uid="{00000000-0005-0000-0000-000006C00000}"/>
    <cellStyle name="Normal 8 8" xfId="5898" xr:uid="{00000000-0005-0000-0000-000007C00000}"/>
    <cellStyle name="Normal 8 8 2" xfId="13552" xr:uid="{00000000-0005-0000-0000-000008C00000}"/>
    <cellStyle name="Normal 8 8 2 2" xfId="29872" xr:uid="{00000000-0005-0000-0000-000009C00000}"/>
    <cellStyle name="Normal 8 8 2 3" xfId="44837" xr:uid="{00000000-0005-0000-0000-00000AC00000}"/>
    <cellStyle name="Normal 8 8 3" xfId="22850" xr:uid="{00000000-0005-0000-0000-00000BC00000}"/>
    <cellStyle name="Normal 8 8 4" xfId="37838" xr:uid="{00000000-0005-0000-0000-00000CC00000}"/>
    <cellStyle name="Normal 8 9" xfId="2263" xr:uid="{00000000-0005-0000-0000-00000DC00000}"/>
    <cellStyle name="Normal 9" xfId="1887" xr:uid="{00000000-0005-0000-0000-00000EC00000}"/>
    <cellStyle name="Normal 9 2" xfId="1907" xr:uid="{00000000-0005-0000-0000-00000FC00000}"/>
    <cellStyle name="Normal 9 2 10" xfId="50371" xr:uid="{00000000-0005-0000-0000-000010C00000}"/>
    <cellStyle name="Normal 9 2 11" xfId="50776" xr:uid="{00000000-0005-0000-0000-000011C00000}"/>
    <cellStyle name="Normal 9 2 12" xfId="51336" xr:uid="{00000000-0005-0000-0000-000012C00000}"/>
    <cellStyle name="Normal 9 2 2" xfId="5905" xr:uid="{00000000-0005-0000-0000-000013C00000}"/>
    <cellStyle name="Normal 9 2 3" xfId="9624" xr:uid="{00000000-0005-0000-0000-000014C00000}"/>
    <cellStyle name="Normal 9 2 3 2" xfId="16975" xr:uid="{00000000-0005-0000-0000-000015C00000}"/>
    <cellStyle name="Normal 9 2 3 2 2" xfId="33289" xr:uid="{00000000-0005-0000-0000-000016C00000}"/>
    <cellStyle name="Normal 9 2 3 2 3" xfId="48253" xr:uid="{00000000-0005-0000-0000-000017C00000}"/>
    <cellStyle name="Normal 9 2 3 3" xfId="26267" xr:uid="{00000000-0005-0000-0000-000018C00000}"/>
    <cellStyle name="Normal 9 2 3 4" xfId="41254" xr:uid="{00000000-0005-0000-0000-000019C00000}"/>
    <cellStyle name="Normal 9 2 4" xfId="10314" xr:uid="{00000000-0005-0000-0000-00001AC00000}"/>
    <cellStyle name="Normal 9 2 4 2" xfId="26636" xr:uid="{00000000-0005-0000-0000-00001BC00000}"/>
    <cellStyle name="Normal 9 2 4 3" xfId="41604" xr:uid="{00000000-0005-0000-0000-00001CC00000}"/>
    <cellStyle name="Normal 9 2 5" xfId="19261" xr:uid="{00000000-0005-0000-0000-00001DC00000}"/>
    <cellStyle name="Normal 9 2 6" xfId="19615" xr:uid="{00000000-0005-0000-0000-00001EC00000}"/>
    <cellStyle name="Normal 9 2 7" xfId="34605" xr:uid="{00000000-0005-0000-0000-00001FC00000}"/>
    <cellStyle name="Normal 9 2 8" xfId="49557" xr:uid="{00000000-0005-0000-0000-000020C00000}"/>
    <cellStyle name="Normal 9 2 9" xfId="49962" xr:uid="{00000000-0005-0000-0000-000021C00000}"/>
    <cellStyle name="Normal 9 3" xfId="5906" xr:uid="{00000000-0005-0000-0000-000022C00000}"/>
    <cellStyle name="Normal 9 3 2" xfId="9399" xr:uid="{00000000-0005-0000-0000-000023C00000}"/>
    <cellStyle name="Normal 9 3 2 2" xfId="16857" xr:uid="{00000000-0005-0000-0000-000024C00000}"/>
    <cellStyle name="Normal 9 3 2 2 2" xfId="33172" xr:uid="{00000000-0005-0000-0000-000025C00000}"/>
    <cellStyle name="Normal 9 3 2 2 3" xfId="48136" xr:uid="{00000000-0005-0000-0000-000026C00000}"/>
    <cellStyle name="Normal 9 3 2 3" xfId="26150" xr:uid="{00000000-0005-0000-0000-000027C00000}"/>
    <cellStyle name="Normal 9 3 2 4" xfId="41137" xr:uid="{00000000-0005-0000-0000-000028C00000}"/>
    <cellStyle name="Normal 9 3 3" xfId="13555" xr:uid="{00000000-0005-0000-0000-000029C00000}"/>
    <cellStyle name="Normal 9 3 3 2" xfId="29875" xr:uid="{00000000-0005-0000-0000-00002AC00000}"/>
    <cellStyle name="Normal 9 3 3 3" xfId="44840" xr:uid="{00000000-0005-0000-0000-00002BC00000}"/>
    <cellStyle name="Normal 9 3 4" xfId="22853" xr:uid="{00000000-0005-0000-0000-00002CC00000}"/>
    <cellStyle name="Normal 9 3 5" xfId="37841" xr:uid="{00000000-0005-0000-0000-00002DC00000}"/>
    <cellStyle name="Normal 9 4" xfId="6773" xr:uid="{00000000-0005-0000-0000-00002EC00000}"/>
    <cellStyle name="Normal 9 4 2" xfId="14268" xr:uid="{00000000-0005-0000-0000-00002FC00000}"/>
    <cellStyle name="Normal 9 4 2 2" xfId="30583" xr:uid="{00000000-0005-0000-0000-000030C00000}"/>
    <cellStyle name="Normal 9 4 2 3" xfId="45547" xr:uid="{00000000-0005-0000-0000-000031C00000}"/>
    <cellStyle name="Normal 9 4 3" xfId="23561" xr:uid="{00000000-0005-0000-0000-000032C00000}"/>
    <cellStyle name="Normal 9 4 4" xfId="38548" xr:uid="{00000000-0005-0000-0000-000033C00000}"/>
    <cellStyle name="Normal 9 5" xfId="5904" xr:uid="{00000000-0005-0000-0000-000034C00000}"/>
    <cellStyle name="Normal 9 5 2" xfId="13554" xr:uid="{00000000-0005-0000-0000-000035C00000}"/>
    <cellStyle name="Normal 9 5 2 2" xfId="29874" xr:uid="{00000000-0005-0000-0000-000036C00000}"/>
    <cellStyle name="Normal 9 5 2 3" xfId="44839" xr:uid="{00000000-0005-0000-0000-000037C00000}"/>
    <cellStyle name="Normal 9 5 3" xfId="22852" xr:uid="{00000000-0005-0000-0000-000038C00000}"/>
    <cellStyle name="Normal 9 5 4" xfId="37840" xr:uid="{00000000-0005-0000-0000-000039C00000}"/>
    <cellStyle name="Normal 9 6" xfId="17748" xr:uid="{00000000-0005-0000-0000-00003AC00000}"/>
    <cellStyle name="Normal GHG Numbers (0.00)" xfId="745" xr:uid="{00000000-0005-0000-0000-00003BC00000}"/>
    <cellStyle name="Normal GHG Numbers (0.00) 2" xfId="10292" xr:uid="{00000000-0005-0000-0000-00003CC00000}"/>
    <cellStyle name="Normal GHG Numbers (0.00) 2 2" xfId="26617" xr:uid="{00000000-0005-0000-0000-00003DC00000}"/>
    <cellStyle name="Normal GHG Numbers (0.00) 3" xfId="17029" xr:uid="{00000000-0005-0000-0000-00003EC00000}"/>
    <cellStyle name="Normal GHG Numbers (0.00) 4" xfId="50347" xr:uid="{00000000-0005-0000-0000-00003FC00000}"/>
    <cellStyle name="Normal GHG Textfiels Bold" xfId="746" xr:uid="{00000000-0005-0000-0000-000040C00000}"/>
    <cellStyle name="Normal GHG Textfiels Bold 2" xfId="5907" xr:uid="{00000000-0005-0000-0000-000041C00000}"/>
    <cellStyle name="Normal GHG Textfiels Bold 2 2" xfId="13556" xr:uid="{00000000-0005-0000-0000-000042C00000}"/>
    <cellStyle name="Normal GHG Textfiels Bold 2 2 2" xfId="29876" xr:uid="{00000000-0005-0000-0000-000043C00000}"/>
    <cellStyle name="Normal GHG Textfiels Bold 2 3" xfId="22854" xr:uid="{00000000-0005-0000-0000-000044C00000}"/>
    <cellStyle name="Normal GHG whole table" xfId="1881" xr:uid="{00000000-0005-0000-0000-000045C00000}"/>
    <cellStyle name="Normal GHG whole table 2" xfId="10293" xr:uid="{00000000-0005-0000-0000-000046C00000}"/>
    <cellStyle name="Normal GHG whole table 2 2" xfId="26618" xr:uid="{00000000-0005-0000-0000-000047C00000}"/>
    <cellStyle name="Normal GHG whole table 3" xfId="19601" xr:uid="{00000000-0005-0000-0000-000048C00000}"/>
    <cellStyle name="Normal GHG whole table 4" xfId="50348" xr:uid="{00000000-0005-0000-0000-000049C00000}"/>
    <cellStyle name="Normal GHG-Shade" xfId="747" xr:uid="{00000000-0005-0000-0000-00004AC00000}"/>
    <cellStyle name="Normal GHG-Shade 2" xfId="1882" xr:uid="{00000000-0005-0000-0000-00004BC00000}"/>
    <cellStyle name="Normal GHG-Shade 2 2" xfId="18763" xr:uid="{00000000-0005-0000-0000-00004CC00000}"/>
    <cellStyle name="Normal GHG-Shade 3" xfId="2043" xr:uid="{00000000-0005-0000-0000-00004DC00000}"/>
    <cellStyle name="Normale 10" xfId="748" xr:uid="{00000000-0005-0000-0000-00004EC00000}"/>
    <cellStyle name="Normale 10 2" xfId="749" xr:uid="{00000000-0005-0000-0000-00004FC00000}"/>
    <cellStyle name="Normale 10 2 2" xfId="2045" xr:uid="{00000000-0005-0000-0000-000050C00000}"/>
    <cellStyle name="Normale 10 3" xfId="750" xr:uid="{00000000-0005-0000-0000-000051C00000}"/>
    <cellStyle name="Normale 10 3 2" xfId="2046" xr:uid="{00000000-0005-0000-0000-000052C00000}"/>
    <cellStyle name="Normale 10 4" xfId="2044" xr:uid="{00000000-0005-0000-0000-000053C00000}"/>
    <cellStyle name="Normale 10_EDEN industria 2008 rev" xfId="751" xr:uid="{00000000-0005-0000-0000-000054C00000}"/>
    <cellStyle name="Normale 11" xfId="752" xr:uid="{00000000-0005-0000-0000-000055C00000}"/>
    <cellStyle name="Normale 11 2" xfId="753" xr:uid="{00000000-0005-0000-0000-000056C00000}"/>
    <cellStyle name="Normale 11 2 2" xfId="2048" xr:uid="{00000000-0005-0000-0000-000057C00000}"/>
    <cellStyle name="Normale 11 3" xfId="754" xr:uid="{00000000-0005-0000-0000-000058C00000}"/>
    <cellStyle name="Normale 11 3 2" xfId="2049" xr:uid="{00000000-0005-0000-0000-000059C00000}"/>
    <cellStyle name="Normale 11 4" xfId="2047" xr:uid="{00000000-0005-0000-0000-00005AC00000}"/>
    <cellStyle name="Normale 11_EDEN industria 2008 rev" xfId="755" xr:uid="{00000000-0005-0000-0000-00005BC00000}"/>
    <cellStyle name="Normale 12" xfId="756" xr:uid="{00000000-0005-0000-0000-00005CC00000}"/>
    <cellStyle name="Normale 12 2" xfId="757" xr:uid="{00000000-0005-0000-0000-00005DC00000}"/>
    <cellStyle name="Normale 12 2 2" xfId="2051" xr:uid="{00000000-0005-0000-0000-00005EC00000}"/>
    <cellStyle name="Normale 12 3" xfId="758" xr:uid="{00000000-0005-0000-0000-00005FC00000}"/>
    <cellStyle name="Normale 12 3 2" xfId="2052" xr:uid="{00000000-0005-0000-0000-000060C00000}"/>
    <cellStyle name="Normale 12 4" xfId="2050" xr:uid="{00000000-0005-0000-0000-000061C00000}"/>
    <cellStyle name="Normale 12_EDEN industria 2008 rev" xfId="759" xr:uid="{00000000-0005-0000-0000-000062C00000}"/>
    <cellStyle name="Normale 13" xfId="760" xr:uid="{00000000-0005-0000-0000-000063C00000}"/>
    <cellStyle name="Normale 13 2" xfId="761" xr:uid="{00000000-0005-0000-0000-000064C00000}"/>
    <cellStyle name="Normale 13 2 2" xfId="2054" xr:uid="{00000000-0005-0000-0000-000065C00000}"/>
    <cellStyle name="Normale 13 3" xfId="762" xr:uid="{00000000-0005-0000-0000-000066C00000}"/>
    <cellStyle name="Normale 13 3 2" xfId="2055" xr:uid="{00000000-0005-0000-0000-000067C00000}"/>
    <cellStyle name="Normale 13 4" xfId="2053" xr:uid="{00000000-0005-0000-0000-000068C00000}"/>
    <cellStyle name="Normale 13_EDEN industria 2008 rev" xfId="763" xr:uid="{00000000-0005-0000-0000-000069C00000}"/>
    <cellStyle name="Normale 14" xfId="764" xr:uid="{00000000-0005-0000-0000-00006AC00000}"/>
    <cellStyle name="Normale 14 2" xfId="765" xr:uid="{00000000-0005-0000-0000-00006BC00000}"/>
    <cellStyle name="Normale 14 2 2" xfId="2057" xr:uid="{00000000-0005-0000-0000-00006CC00000}"/>
    <cellStyle name="Normale 14 3" xfId="766" xr:uid="{00000000-0005-0000-0000-00006DC00000}"/>
    <cellStyle name="Normale 14 3 2" xfId="2058" xr:uid="{00000000-0005-0000-0000-00006EC00000}"/>
    <cellStyle name="Normale 14 4" xfId="2056" xr:uid="{00000000-0005-0000-0000-00006FC00000}"/>
    <cellStyle name="Normale 14_EDEN industria 2008 rev" xfId="767" xr:uid="{00000000-0005-0000-0000-000070C00000}"/>
    <cellStyle name="Normale 15" xfId="768" xr:uid="{00000000-0005-0000-0000-000071C00000}"/>
    <cellStyle name="Normale 15 2" xfId="769" xr:uid="{00000000-0005-0000-0000-000072C00000}"/>
    <cellStyle name="Normale 15 2 2" xfId="2060" xr:uid="{00000000-0005-0000-0000-000073C00000}"/>
    <cellStyle name="Normale 15 3" xfId="770" xr:uid="{00000000-0005-0000-0000-000074C00000}"/>
    <cellStyle name="Normale 15 3 2" xfId="2061" xr:uid="{00000000-0005-0000-0000-000075C00000}"/>
    <cellStyle name="Normale 15 4" xfId="2059" xr:uid="{00000000-0005-0000-0000-000076C00000}"/>
    <cellStyle name="Normale 15_EDEN industria 2008 rev" xfId="771" xr:uid="{00000000-0005-0000-0000-000077C00000}"/>
    <cellStyle name="Normale 16" xfId="772" xr:uid="{00000000-0005-0000-0000-000078C00000}"/>
    <cellStyle name="Normale 16 2" xfId="2062" xr:uid="{00000000-0005-0000-0000-000079C00000}"/>
    <cellStyle name="Normale 17" xfId="773" xr:uid="{00000000-0005-0000-0000-00007AC00000}"/>
    <cellStyle name="Normale 17 2" xfId="2063" xr:uid="{00000000-0005-0000-0000-00007BC00000}"/>
    <cellStyle name="Normale 18" xfId="774" xr:uid="{00000000-0005-0000-0000-00007CC00000}"/>
    <cellStyle name="Normale 19" xfId="775" xr:uid="{00000000-0005-0000-0000-00007DC00000}"/>
    <cellStyle name="Normale 2" xfId="776" xr:uid="{00000000-0005-0000-0000-00007EC00000}"/>
    <cellStyle name="Normale 2 2" xfId="777" xr:uid="{00000000-0005-0000-0000-00007FC00000}"/>
    <cellStyle name="Normale 2 2 2" xfId="2065" xr:uid="{00000000-0005-0000-0000-000080C00000}"/>
    <cellStyle name="Normale 2 3" xfId="2064" xr:uid="{00000000-0005-0000-0000-000081C00000}"/>
    <cellStyle name="Normale 2_EDEN industria 2008 rev" xfId="778" xr:uid="{00000000-0005-0000-0000-000082C00000}"/>
    <cellStyle name="Normale 20" xfId="779" xr:uid="{00000000-0005-0000-0000-000083C00000}"/>
    <cellStyle name="Normale 20 2" xfId="2066" xr:uid="{00000000-0005-0000-0000-000084C00000}"/>
    <cellStyle name="Normale 21" xfId="780" xr:uid="{00000000-0005-0000-0000-000085C00000}"/>
    <cellStyle name="Normale 21 2" xfId="2067" xr:uid="{00000000-0005-0000-0000-000086C00000}"/>
    <cellStyle name="Normale 22" xfId="781" xr:uid="{00000000-0005-0000-0000-000087C00000}"/>
    <cellStyle name="Normale 22 2" xfId="2068" xr:uid="{00000000-0005-0000-0000-000088C00000}"/>
    <cellStyle name="Normale 23" xfId="782" xr:uid="{00000000-0005-0000-0000-000089C00000}"/>
    <cellStyle name="Normale 23 2" xfId="2069" xr:uid="{00000000-0005-0000-0000-00008AC00000}"/>
    <cellStyle name="Normale 24" xfId="783" xr:uid="{00000000-0005-0000-0000-00008BC00000}"/>
    <cellStyle name="Normale 24 2" xfId="2070" xr:uid="{00000000-0005-0000-0000-00008CC00000}"/>
    <cellStyle name="Normale 25" xfId="784" xr:uid="{00000000-0005-0000-0000-00008DC00000}"/>
    <cellStyle name="Normale 25 2" xfId="2071" xr:uid="{00000000-0005-0000-0000-00008EC00000}"/>
    <cellStyle name="Normale 26" xfId="785" xr:uid="{00000000-0005-0000-0000-00008FC00000}"/>
    <cellStyle name="Normale 26 2" xfId="2072" xr:uid="{00000000-0005-0000-0000-000090C00000}"/>
    <cellStyle name="Normale 27" xfId="786" xr:uid="{00000000-0005-0000-0000-000091C00000}"/>
    <cellStyle name="Normale 27 2" xfId="2073" xr:uid="{00000000-0005-0000-0000-000092C00000}"/>
    <cellStyle name="Normale 28" xfId="787" xr:uid="{00000000-0005-0000-0000-000093C00000}"/>
    <cellStyle name="Normale 28 2" xfId="2074" xr:uid="{00000000-0005-0000-0000-000094C00000}"/>
    <cellStyle name="Normale 29" xfId="788" xr:uid="{00000000-0005-0000-0000-000095C00000}"/>
    <cellStyle name="Normale 29 2" xfId="2075" xr:uid="{00000000-0005-0000-0000-000096C00000}"/>
    <cellStyle name="Normale 3" xfId="789" xr:uid="{00000000-0005-0000-0000-000097C00000}"/>
    <cellStyle name="Normale 3 2" xfId="790" xr:uid="{00000000-0005-0000-0000-000098C00000}"/>
    <cellStyle name="Normale 3 2 2" xfId="2077" xr:uid="{00000000-0005-0000-0000-000099C00000}"/>
    <cellStyle name="Normale 3 3" xfId="791" xr:uid="{00000000-0005-0000-0000-00009AC00000}"/>
    <cellStyle name="Normale 3 3 2" xfId="2078" xr:uid="{00000000-0005-0000-0000-00009BC00000}"/>
    <cellStyle name="Normale 3 4" xfId="2076" xr:uid="{00000000-0005-0000-0000-00009CC00000}"/>
    <cellStyle name="Normale 3_EDEN industria 2008 rev" xfId="792" xr:uid="{00000000-0005-0000-0000-00009DC00000}"/>
    <cellStyle name="Normale 30" xfId="793" xr:uid="{00000000-0005-0000-0000-00009EC00000}"/>
    <cellStyle name="Normale 30 2" xfId="2079" xr:uid="{00000000-0005-0000-0000-00009FC00000}"/>
    <cellStyle name="Normale 31" xfId="794" xr:uid="{00000000-0005-0000-0000-0000A0C00000}"/>
    <cellStyle name="Normale 31 2" xfId="2080" xr:uid="{00000000-0005-0000-0000-0000A1C00000}"/>
    <cellStyle name="Normale 32" xfId="795" xr:uid="{00000000-0005-0000-0000-0000A2C00000}"/>
    <cellStyle name="Normale 32 2" xfId="2081" xr:uid="{00000000-0005-0000-0000-0000A3C00000}"/>
    <cellStyle name="Normale 33" xfId="796" xr:uid="{00000000-0005-0000-0000-0000A4C00000}"/>
    <cellStyle name="Normale 33 2" xfId="2082" xr:uid="{00000000-0005-0000-0000-0000A5C00000}"/>
    <cellStyle name="Normale 34" xfId="797" xr:uid="{00000000-0005-0000-0000-0000A6C00000}"/>
    <cellStyle name="Normale 34 2" xfId="2083" xr:uid="{00000000-0005-0000-0000-0000A7C00000}"/>
    <cellStyle name="Normale 35" xfId="798" xr:uid="{00000000-0005-0000-0000-0000A8C00000}"/>
    <cellStyle name="Normale 35 2" xfId="2084" xr:uid="{00000000-0005-0000-0000-0000A9C00000}"/>
    <cellStyle name="Normale 36" xfId="799" xr:uid="{00000000-0005-0000-0000-0000AAC00000}"/>
    <cellStyle name="Normale 36 2" xfId="2085" xr:uid="{00000000-0005-0000-0000-0000ABC00000}"/>
    <cellStyle name="Normale 37" xfId="800" xr:uid="{00000000-0005-0000-0000-0000ACC00000}"/>
    <cellStyle name="Normale 37 2" xfId="2086" xr:uid="{00000000-0005-0000-0000-0000ADC00000}"/>
    <cellStyle name="Normale 38" xfId="801" xr:uid="{00000000-0005-0000-0000-0000AEC00000}"/>
    <cellStyle name="Normale 38 2" xfId="2087" xr:uid="{00000000-0005-0000-0000-0000AFC00000}"/>
    <cellStyle name="Normale 39" xfId="802" xr:uid="{00000000-0005-0000-0000-0000B0C00000}"/>
    <cellStyle name="Normale 39 2" xfId="2088" xr:uid="{00000000-0005-0000-0000-0000B1C00000}"/>
    <cellStyle name="Normale 4" xfId="803" xr:uid="{00000000-0005-0000-0000-0000B2C00000}"/>
    <cellStyle name="Normale 4 2" xfId="804" xr:uid="{00000000-0005-0000-0000-0000B3C00000}"/>
    <cellStyle name="Normale 4 2 2" xfId="2090" xr:uid="{00000000-0005-0000-0000-0000B4C00000}"/>
    <cellStyle name="Normale 4 3" xfId="805" xr:uid="{00000000-0005-0000-0000-0000B5C00000}"/>
    <cellStyle name="Normale 4 3 2" xfId="2091" xr:uid="{00000000-0005-0000-0000-0000B6C00000}"/>
    <cellStyle name="Normale 4 4" xfId="2089" xr:uid="{00000000-0005-0000-0000-0000B7C00000}"/>
    <cellStyle name="Normale 4_EDEN industria 2008 rev" xfId="806" xr:uid="{00000000-0005-0000-0000-0000B8C00000}"/>
    <cellStyle name="Normale 40" xfId="807" xr:uid="{00000000-0005-0000-0000-0000B9C00000}"/>
    <cellStyle name="Normale 40 2" xfId="2092" xr:uid="{00000000-0005-0000-0000-0000BAC00000}"/>
    <cellStyle name="Normale 41" xfId="808" xr:uid="{00000000-0005-0000-0000-0000BBC00000}"/>
    <cellStyle name="Normale 41 2" xfId="2093" xr:uid="{00000000-0005-0000-0000-0000BCC00000}"/>
    <cellStyle name="Normale 42" xfId="809" xr:uid="{00000000-0005-0000-0000-0000BDC00000}"/>
    <cellStyle name="Normale 42 2" xfId="2094" xr:uid="{00000000-0005-0000-0000-0000BEC00000}"/>
    <cellStyle name="Normale 43" xfId="810" xr:uid="{00000000-0005-0000-0000-0000BFC00000}"/>
    <cellStyle name="Normale 43 2" xfId="2095" xr:uid="{00000000-0005-0000-0000-0000C0C00000}"/>
    <cellStyle name="Normale 44" xfId="811" xr:uid="{00000000-0005-0000-0000-0000C1C00000}"/>
    <cellStyle name="Normale 44 2" xfId="2096" xr:uid="{00000000-0005-0000-0000-0000C2C00000}"/>
    <cellStyle name="Normale 45" xfId="812" xr:uid="{00000000-0005-0000-0000-0000C3C00000}"/>
    <cellStyle name="Normale 45 2" xfId="2097" xr:uid="{00000000-0005-0000-0000-0000C4C00000}"/>
    <cellStyle name="Normale 46" xfId="813" xr:uid="{00000000-0005-0000-0000-0000C5C00000}"/>
    <cellStyle name="Normale 46 2" xfId="2098" xr:uid="{00000000-0005-0000-0000-0000C6C00000}"/>
    <cellStyle name="Normale 47" xfId="814" xr:uid="{00000000-0005-0000-0000-0000C7C00000}"/>
    <cellStyle name="Normale 47 2" xfId="2099" xr:uid="{00000000-0005-0000-0000-0000C8C00000}"/>
    <cellStyle name="Normale 48" xfId="815" xr:uid="{00000000-0005-0000-0000-0000C9C00000}"/>
    <cellStyle name="Normale 48 2" xfId="2100" xr:uid="{00000000-0005-0000-0000-0000CAC00000}"/>
    <cellStyle name="Normale 49" xfId="816" xr:uid="{00000000-0005-0000-0000-0000CBC00000}"/>
    <cellStyle name="Normale 49 2" xfId="2101" xr:uid="{00000000-0005-0000-0000-0000CCC00000}"/>
    <cellStyle name="Normale 5" xfId="817" xr:uid="{00000000-0005-0000-0000-0000CDC00000}"/>
    <cellStyle name="Normale 5 2" xfId="818" xr:uid="{00000000-0005-0000-0000-0000CEC00000}"/>
    <cellStyle name="Normale 5 2 2" xfId="2103" xr:uid="{00000000-0005-0000-0000-0000CFC00000}"/>
    <cellStyle name="Normale 5 3" xfId="819" xr:uid="{00000000-0005-0000-0000-0000D0C00000}"/>
    <cellStyle name="Normale 5 3 2" xfId="2104" xr:uid="{00000000-0005-0000-0000-0000D1C00000}"/>
    <cellStyle name="Normale 5 4" xfId="2102" xr:uid="{00000000-0005-0000-0000-0000D2C00000}"/>
    <cellStyle name="Normale 5_EDEN industria 2008 rev" xfId="820" xr:uid="{00000000-0005-0000-0000-0000D3C00000}"/>
    <cellStyle name="Normale 50" xfId="821" xr:uid="{00000000-0005-0000-0000-0000D4C00000}"/>
    <cellStyle name="Normale 50 2" xfId="2105" xr:uid="{00000000-0005-0000-0000-0000D5C00000}"/>
    <cellStyle name="Normale 51" xfId="822" xr:uid="{00000000-0005-0000-0000-0000D6C00000}"/>
    <cellStyle name="Normale 51 2" xfId="2106" xr:uid="{00000000-0005-0000-0000-0000D7C00000}"/>
    <cellStyle name="Normale 52" xfId="823" xr:uid="{00000000-0005-0000-0000-0000D8C00000}"/>
    <cellStyle name="Normale 52 2" xfId="2107" xr:uid="{00000000-0005-0000-0000-0000D9C00000}"/>
    <cellStyle name="Normale 53" xfId="824" xr:uid="{00000000-0005-0000-0000-0000DAC00000}"/>
    <cellStyle name="Normale 53 2" xfId="2108" xr:uid="{00000000-0005-0000-0000-0000DBC00000}"/>
    <cellStyle name="Normale 54" xfId="825" xr:uid="{00000000-0005-0000-0000-0000DCC00000}"/>
    <cellStyle name="Normale 54 2" xfId="2109" xr:uid="{00000000-0005-0000-0000-0000DDC00000}"/>
    <cellStyle name="Normale 55" xfId="826" xr:uid="{00000000-0005-0000-0000-0000DEC00000}"/>
    <cellStyle name="Normale 55 2" xfId="2110" xr:uid="{00000000-0005-0000-0000-0000DFC00000}"/>
    <cellStyle name="Normale 56" xfId="827" xr:uid="{00000000-0005-0000-0000-0000E0C00000}"/>
    <cellStyle name="Normale 56 2" xfId="2111" xr:uid="{00000000-0005-0000-0000-0000E1C00000}"/>
    <cellStyle name="Normale 57" xfId="828" xr:uid="{00000000-0005-0000-0000-0000E2C00000}"/>
    <cellStyle name="Normale 57 2" xfId="2112" xr:uid="{00000000-0005-0000-0000-0000E3C00000}"/>
    <cellStyle name="Normale 58" xfId="829" xr:uid="{00000000-0005-0000-0000-0000E4C00000}"/>
    <cellStyle name="Normale 58 2" xfId="2113" xr:uid="{00000000-0005-0000-0000-0000E5C00000}"/>
    <cellStyle name="Normale 59" xfId="830" xr:uid="{00000000-0005-0000-0000-0000E6C00000}"/>
    <cellStyle name="Normale 59 2" xfId="2114" xr:uid="{00000000-0005-0000-0000-0000E7C00000}"/>
    <cellStyle name="Normale 6" xfId="831" xr:uid="{00000000-0005-0000-0000-0000E8C00000}"/>
    <cellStyle name="Normale 6 2" xfId="832" xr:uid="{00000000-0005-0000-0000-0000E9C00000}"/>
    <cellStyle name="Normale 6 2 2" xfId="2116" xr:uid="{00000000-0005-0000-0000-0000EAC00000}"/>
    <cellStyle name="Normale 6 3" xfId="833" xr:uid="{00000000-0005-0000-0000-0000EBC00000}"/>
    <cellStyle name="Normale 6 3 2" xfId="2117" xr:uid="{00000000-0005-0000-0000-0000ECC00000}"/>
    <cellStyle name="Normale 6 4" xfId="2115" xr:uid="{00000000-0005-0000-0000-0000EDC00000}"/>
    <cellStyle name="Normale 6_EDEN industria 2008 rev" xfId="834" xr:uid="{00000000-0005-0000-0000-0000EEC00000}"/>
    <cellStyle name="Normale 60" xfId="835" xr:uid="{00000000-0005-0000-0000-0000EFC00000}"/>
    <cellStyle name="Normale 60 2" xfId="2118" xr:uid="{00000000-0005-0000-0000-0000F0C00000}"/>
    <cellStyle name="Normale 61" xfId="836" xr:uid="{00000000-0005-0000-0000-0000F1C00000}"/>
    <cellStyle name="Normale 61 2" xfId="2119" xr:uid="{00000000-0005-0000-0000-0000F2C00000}"/>
    <cellStyle name="Normale 62" xfId="837" xr:uid="{00000000-0005-0000-0000-0000F3C00000}"/>
    <cellStyle name="Normale 62 2" xfId="2120" xr:uid="{00000000-0005-0000-0000-0000F4C00000}"/>
    <cellStyle name="Normale 63" xfId="838" xr:uid="{00000000-0005-0000-0000-0000F5C00000}"/>
    <cellStyle name="Normale 63 2" xfId="2121" xr:uid="{00000000-0005-0000-0000-0000F6C00000}"/>
    <cellStyle name="Normale 64" xfId="839" xr:uid="{00000000-0005-0000-0000-0000F7C00000}"/>
    <cellStyle name="Normale 64 2" xfId="2122" xr:uid="{00000000-0005-0000-0000-0000F8C00000}"/>
    <cellStyle name="Normale 65" xfId="840" xr:uid="{00000000-0005-0000-0000-0000F9C00000}"/>
    <cellStyle name="Normale 65 2" xfId="2123" xr:uid="{00000000-0005-0000-0000-0000FAC00000}"/>
    <cellStyle name="Normale 7" xfId="841" xr:uid="{00000000-0005-0000-0000-0000FBC00000}"/>
    <cellStyle name="Normale 7 2" xfId="842" xr:uid="{00000000-0005-0000-0000-0000FCC00000}"/>
    <cellStyle name="Normale 7 2 2" xfId="2125" xr:uid="{00000000-0005-0000-0000-0000FDC00000}"/>
    <cellStyle name="Normale 7 3" xfId="843" xr:uid="{00000000-0005-0000-0000-0000FEC00000}"/>
    <cellStyle name="Normale 7 3 2" xfId="2126" xr:uid="{00000000-0005-0000-0000-0000FFC00000}"/>
    <cellStyle name="Normale 7 4" xfId="2124" xr:uid="{00000000-0005-0000-0000-000000C10000}"/>
    <cellStyle name="Normale 7_EDEN industria 2008 rev" xfId="844" xr:uid="{00000000-0005-0000-0000-000001C10000}"/>
    <cellStyle name="Normale 8" xfId="845" xr:uid="{00000000-0005-0000-0000-000002C10000}"/>
    <cellStyle name="Normale 8 2" xfId="846" xr:uid="{00000000-0005-0000-0000-000003C10000}"/>
    <cellStyle name="Normale 8 2 2" xfId="2128" xr:uid="{00000000-0005-0000-0000-000004C10000}"/>
    <cellStyle name="Normale 8 3" xfId="847" xr:uid="{00000000-0005-0000-0000-000005C10000}"/>
    <cellStyle name="Normale 8 3 2" xfId="2129" xr:uid="{00000000-0005-0000-0000-000006C10000}"/>
    <cellStyle name="Normale 8 4" xfId="2127" xr:uid="{00000000-0005-0000-0000-000007C10000}"/>
    <cellStyle name="Normale 8_EDEN industria 2008 rev" xfId="848" xr:uid="{00000000-0005-0000-0000-000008C10000}"/>
    <cellStyle name="Normale 9" xfId="849" xr:uid="{00000000-0005-0000-0000-000009C10000}"/>
    <cellStyle name="Normale 9 2" xfId="850" xr:uid="{00000000-0005-0000-0000-00000AC10000}"/>
    <cellStyle name="Normale 9 2 2" xfId="2131" xr:uid="{00000000-0005-0000-0000-00000BC10000}"/>
    <cellStyle name="Normale 9 3" xfId="851" xr:uid="{00000000-0005-0000-0000-00000CC10000}"/>
    <cellStyle name="Normale 9 3 2" xfId="2132" xr:uid="{00000000-0005-0000-0000-00000DC10000}"/>
    <cellStyle name="Normale 9 4" xfId="2130" xr:uid="{00000000-0005-0000-0000-00000EC10000}"/>
    <cellStyle name="Normale 9_EDEN industria 2008 rev" xfId="852" xr:uid="{00000000-0005-0000-0000-00000FC10000}"/>
    <cellStyle name="Normale_B2020" xfId="853" xr:uid="{00000000-0005-0000-0000-000010C10000}"/>
    <cellStyle name="Nota" xfId="854" xr:uid="{00000000-0005-0000-0000-000011C10000}"/>
    <cellStyle name="Nota 2" xfId="855" xr:uid="{00000000-0005-0000-0000-000012C10000}"/>
    <cellStyle name="Nota 2 2" xfId="2133" xr:uid="{00000000-0005-0000-0000-000013C10000}"/>
    <cellStyle name="Nota 2 2 2" xfId="10387" xr:uid="{00000000-0005-0000-0000-000014C10000}"/>
    <cellStyle name="Nota 2 2 2 2" xfId="26708" xr:uid="{00000000-0005-0000-0000-000015C10000}"/>
    <cellStyle name="Nota 2 2 3" xfId="18764" xr:uid="{00000000-0005-0000-0000-000016C10000}"/>
    <cellStyle name="Nota 2 2 4" xfId="19270" xr:uid="{00000000-0005-0000-0000-000017C10000}"/>
    <cellStyle name="Nota 2 2 4 2" xfId="34267" xr:uid="{00000000-0005-0000-0000-000018C10000}"/>
    <cellStyle name="Nota 2 3" xfId="10295" xr:uid="{00000000-0005-0000-0000-000019C10000}"/>
    <cellStyle name="Nota 2 3 2" xfId="26620" xr:uid="{00000000-0005-0000-0000-00001AC10000}"/>
    <cellStyle name="Nota 2 4" xfId="9962" xr:uid="{00000000-0005-0000-0000-00001BC10000}"/>
    <cellStyle name="Nota 2 4 2" xfId="26293" xr:uid="{00000000-0005-0000-0000-00001CC10000}"/>
    <cellStyle name="Nota 2 5" xfId="17750" xr:uid="{00000000-0005-0000-0000-00001DC10000}"/>
    <cellStyle name="Nota 3" xfId="856" xr:uid="{00000000-0005-0000-0000-00001EC10000}"/>
    <cellStyle name="Nota 3 2" xfId="857" xr:uid="{00000000-0005-0000-0000-00001FC10000}"/>
    <cellStyle name="Nota 3 2 2" xfId="10297" xr:uid="{00000000-0005-0000-0000-000020C10000}"/>
    <cellStyle name="Nota 3 2 2 2" xfId="26622" xr:uid="{00000000-0005-0000-0000-000021C10000}"/>
    <cellStyle name="Nota 3 2 3" xfId="9960" xr:uid="{00000000-0005-0000-0000-000022C10000}"/>
    <cellStyle name="Nota 3 2 3 2" xfId="26291" xr:uid="{00000000-0005-0000-0000-000023C10000}"/>
    <cellStyle name="Nota 3 2 4" xfId="17752" xr:uid="{00000000-0005-0000-0000-000024C10000}"/>
    <cellStyle name="Nota 3 3" xfId="10296" xr:uid="{00000000-0005-0000-0000-000025C10000}"/>
    <cellStyle name="Nota 3 3 2" xfId="18766" xr:uid="{00000000-0005-0000-0000-000026C10000}"/>
    <cellStyle name="Nota 3 3 2 2" xfId="19272" xr:uid="{00000000-0005-0000-0000-000027C10000}"/>
    <cellStyle name="Nota 3 3 2 2 2" xfId="34269" xr:uid="{00000000-0005-0000-0000-000028C10000}"/>
    <cellStyle name="Nota 3 3 3" xfId="17753" xr:uid="{00000000-0005-0000-0000-000029C10000}"/>
    <cellStyle name="Nota 3 3 4" xfId="19267" xr:uid="{00000000-0005-0000-0000-00002AC10000}"/>
    <cellStyle name="Nota 3 3 4 2" xfId="34264" xr:uid="{00000000-0005-0000-0000-00002BC10000}"/>
    <cellStyle name="Nota 3 3 5" xfId="26621" xr:uid="{00000000-0005-0000-0000-00002CC10000}"/>
    <cellStyle name="Nota 3 4" xfId="9961" xr:uid="{00000000-0005-0000-0000-00002DC10000}"/>
    <cellStyle name="Nota 3 4 2" xfId="18765" xr:uid="{00000000-0005-0000-0000-00002EC10000}"/>
    <cellStyle name="Nota 3 4 3" xfId="19271" xr:uid="{00000000-0005-0000-0000-00002FC10000}"/>
    <cellStyle name="Nota 3 4 3 2" xfId="34268" xr:uid="{00000000-0005-0000-0000-000030C10000}"/>
    <cellStyle name="Nota 3 4 4" xfId="26292" xr:uid="{00000000-0005-0000-0000-000031C10000}"/>
    <cellStyle name="Nota 3 5" xfId="17751" xr:uid="{00000000-0005-0000-0000-000032C10000}"/>
    <cellStyle name="Nota 3 6" xfId="19266" xr:uid="{00000000-0005-0000-0000-000033C10000}"/>
    <cellStyle name="Nota 3 6 2" xfId="34263" xr:uid="{00000000-0005-0000-0000-000034C10000}"/>
    <cellStyle name="Nota 4" xfId="858" xr:uid="{00000000-0005-0000-0000-000035C10000}"/>
    <cellStyle name="Nota 4 2" xfId="16991" xr:uid="{00000000-0005-0000-0000-000036C10000}"/>
    <cellStyle name="Nota 4 2 2" xfId="18768" xr:uid="{00000000-0005-0000-0000-000037C10000}"/>
    <cellStyle name="Nota 4 2 2 2" xfId="19274" xr:uid="{00000000-0005-0000-0000-000038C10000}"/>
    <cellStyle name="Nota 4 2 2 2 2" xfId="34271" xr:uid="{00000000-0005-0000-0000-000039C10000}"/>
    <cellStyle name="Nota 4 2 3" xfId="17755" xr:uid="{00000000-0005-0000-0000-00003AC10000}"/>
    <cellStyle name="Nota 4 2 4" xfId="19269" xr:uid="{00000000-0005-0000-0000-00003BC10000}"/>
    <cellStyle name="Nota 4 2 4 2" xfId="34266" xr:uid="{00000000-0005-0000-0000-00003CC10000}"/>
    <cellStyle name="Nota 4 2 5" xfId="33305" xr:uid="{00000000-0005-0000-0000-00003DC10000}"/>
    <cellStyle name="Nota 4 3" xfId="9959" xr:uid="{00000000-0005-0000-0000-00003EC10000}"/>
    <cellStyle name="Nota 4 3 2" xfId="18767" xr:uid="{00000000-0005-0000-0000-00003FC10000}"/>
    <cellStyle name="Nota 4 3 3" xfId="19273" xr:uid="{00000000-0005-0000-0000-000040C10000}"/>
    <cellStyle name="Nota 4 3 3 2" xfId="34270" xr:uid="{00000000-0005-0000-0000-000041C10000}"/>
    <cellStyle name="Nota 4 3 4" xfId="26290" xr:uid="{00000000-0005-0000-0000-000042C10000}"/>
    <cellStyle name="Nota 4 4" xfId="17754" xr:uid="{00000000-0005-0000-0000-000043C10000}"/>
    <cellStyle name="Nota 4 5" xfId="19268" xr:uid="{00000000-0005-0000-0000-000044C10000}"/>
    <cellStyle name="Nota 4 5 2" xfId="34265" xr:uid="{00000000-0005-0000-0000-000045C10000}"/>
    <cellStyle name="Nota 4 6" xfId="26282" xr:uid="{00000000-0005-0000-0000-000046C10000}"/>
    <cellStyle name="Nota 5" xfId="859" xr:uid="{00000000-0005-0000-0000-000047C10000}"/>
    <cellStyle name="Nota 5 2" xfId="16992" xr:uid="{00000000-0005-0000-0000-000048C10000}"/>
    <cellStyle name="Nota 5 2 2" xfId="33306" xr:uid="{00000000-0005-0000-0000-000049C10000}"/>
    <cellStyle name="Nota 5 3" xfId="9958" xr:uid="{00000000-0005-0000-0000-00004AC10000}"/>
    <cellStyle name="Nota 5 3 2" xfId="26289" xr:uid="{00000000-0005-0000-0000-00004BC10000}"/>
    <cellStyle name="Nota 5 4" xfId="17756" xr:uid="{00000000-0005-0000-0000-00004CC10000}"/>
    <cellStyle name="Nota 6" xfId="10294" xr:uid="{00000000-0005-0000-0000-00004DC10000}"/>
    <cellStyle name="Nota 6 2" xfId="26619" xr:uid="{00000000-0005-0000-0000-00004EC10000}"/>
    <cellStyle name="Nota 7" xfId="10388" xr:uid="{00000000-0005-0000-0000-00004FC10000}"/>
    <cellStyle name="Nota 7 2" xfId="26709" xr:uid="{00000000-0005-0000-0000-000050C10000}"/>
    <cellStyle name="Nota 8" xfId="17749" xr:uid="{00000000-0005-0000-0000-000051C10000}"/>
    <cellStyle name="Note 2" xfId="1900" xr:uid="{00000000-0005-0000-0000-000052C10000}"/>
    <cellStyle name="Note 2 10" xfId="50364" xr:uid="{00000000-0005-0000-0000-000053C10000}"/>
    <cellStyle name="Note 2 11" xfId="50769" xr:uid="{00000000-0005-0000-0000-000054C10000}"/>
    <cellStyle name="Note 2 12" xfId="51329" xr:uid="{00000000-0005-0000-0000-000055C10000}"/>
    <cellStyle name="Note 2 2" xfId="5909" xr:uid="{00000000-0005-0000-0000-000056C10000}"/>
    <cellStyle name="Note 2 3" xfId="5908" xr:uid="{00000000-0005-0000-0000-000057C10000}"/>
    <cellStyle name="Note 2 4" xfId="9617" xr:uid="{00000000-0005-0000-0000-000058C10000}"/>
    <cellStyle name="Note 2 4 2" xfId="16968" xr:uid="{00000000-0005-0000-0000-000059C10000}"/>
    <cellStyle name="Note 2 4 2 2" xfId="33282" xr:uid="{00000000-0005-0000-0000-00005AC10000}"/>
    <cellStyle name="Note 2 4 2 3" xfId="48246" xr:uid="{00000000-0005-0000-0000-00005BC10000}"/>
    <cellStyle name="Note 2 4 3" xfId="26260" xr:uid="{00000000-0005-0000-0000-00005CC10000}"/>
    <cellStyle name="Note 2 4 4" xfId="41247" xr:uid="{00000000-0005-0000-0000-00005DC10000}"/>
    <cellStyle name="Note 2 5" xfId="10307" xr:uid="{00000000-0005-0000-0000-00005EC10000}"/>
    <cellStyle name="Note 2 5 2" xfId="26629" xr:uid="{00000000-0005-0000-0000-00005FC10000}"/>
    <cellStyle name="Note 2 5 3" xfId="41597" xr:uid="{00000000-0005-0000-0000-000060C10000}"/>
    <cellStyle name="Note 2 6" xfId="19608" xr:uid="{00000000-0005-0000-0000-000061C10000}"/>
    <cellStyle name="Note 2 7" xfId="34598" xr:uid="{00000000-0005-0000-0000-000062C10000}"/>
    <cellStyle name="Note 2 8" xfId="49550" xr:uid="{00000000-0005-0000-0000-000063C10000}"/>
    <cellStyle name="Note 2 9" xfId="49955" xr:uid="{00000000-0005-0000-0000-000064C10000}"/>
    <cellStyle name="Note 3" xfId="9635" xr:uid="{00000000-0005-0000-0000-000065C10000}"/>
    <cellStyle name="Note 4" xfId="10390" xr:uid="{00000000-0005-0000-0000-000066C10000}"/>
    <cellStyle name="Note 5" xfId="19688" xr:uid="{00000000-0005-0000-0000-000067C10000}"/>
    <cellStyle name="Nuovo" xfId="860" xr:uid="{00000000-0005-0000-0000-000068C10000}"/>
    <cellStyle name="Nuovo 10" xfId="861" xr:uid="{00000000-0005-0000-0000-000069C10000}"/>
    <cellStyle name="Nuovo 10 2" xfId="862" xr:uid="{00000000-0005-0000-0000-00006AC10000}"/>
    <cellStyle name="Nuovo 10 2 2" xfId="2134" xr:uid="{00000000-0005-0000-0000-00006BC10000}"/>
    <cellStyle name="Nuovo 10 3" xfId="863" xr:uid="{00000000-0005-0000-0000-00006CC10000}"/>
    <cellStyle name="Nuovo 10 3 2" xfId="864" xr:uid="{00000000-0005-0000-0000-00006DC10000}"/>
    <cellStyle name="Nuovo 10 3 3" xfId="17758" xr:uid="{00000000-0005-0000-0000-00006EC10000}"/>
    <cellStyle name="Nuovo 10 3 3 2" xfId="18770" xr:uid="{00000000-0005-0000-0000-00006FC10000}"/>
    <cellStyle name="Nuovo 10 3 4" xfId="18769" xr:uid="{00000000-0005-0000-0000-000070C10000}"/>
    <cellStyle name="Nuovo 10 3 5" xfId="17757" xr:uid="{00000000-0005-0000-0000-000071C10000}"/>
    <cellStyle name="Nuovo 10 4" xfId="865" xr:uid="{00000000-0005-0000-0000-000072C10000}"/>
    <cellStyle name="Nuovo 10 4 2" xfId="17760" xr:uid="{00000000-0005-0000-0000-000073C10000}"/>
    <cellStyle name="Nuovo 10 4 2 2" xfId="18772" xr:uid="{00000000-0005-0000-0000-000074C10000}"/>
    <cellStyle name="Nuovo 10 4 3" xfId="18771" xr:uid="{00000000-0005-0000-0000-000075C10000}"/>
    <cellStyle name="Nuovo 10 4 4" xfId="17759" xr:uid="{00000000-0005-0000-0000-000076C10000}"/>
    <cellStyle name="Nuovo 10 5" xfId="866" xr:uid="{00000000-0005-0000-0000-000077C10000}"/>
    <cellStyle name="Nuovo 10 6" xfId="50892" xr:uid="{00000000-0005-0000-0000-000078C10000}"/>
    <cellStyle name="Nuovo 11" xfId="867" xr:uid="{00000000-0005-0000-0000-000079C10000}"/>
    <cellStyle name="Nuovo 11 2" xfId="868" xr:uid="{00000000-0005-0000-0000-00007AC10000}"/>
    <cellStyle name="Nuovo 11 2 2" xfId="2135" xr:uid="{00000000-0005-0000-0000-00007BC10000}"/>
    <cellStyle name="Nuovo 11 3" xfId="869" xr:uid="{00000000-0005-0000-0000-00007CC10000}"/>
    <cellStyle name="Nuovo 11 3 2" xfId="870" xr:uid="{00000000-0005-0000-0000-00007DC10000}"/>
    <cellStyle name="Nuovo 11 3 3" xfId="17762" xr:uid="{00000000-0005-0000-0000-00007EC10000}"/>
    <cellStyle name="Nuovo 11 3 3 2" xfId="18774" xr:uid="{00000000-0005-0000-0000-00007FC10000}"/>
    <cellStyle name="Nuovo 11 3 4" xfId="18773" xr:uid="{00000000-0005-0000-0000-000080C10000}"/>
    <cellStyle name="Nuovo 11 3 5" xfId="17761" xr:uid="{00000000-0005-0000-0000-000081C10000}"/>
    <cellStyle name="Nuovo 11 4" xfId="871" xr:uid="{00000000-0005-0000-0000-000082C10000}"/>
    <cellStyle name="Nuovo 11 4 2" xfId="17764" xr:uid="{00000000-0005-0000-0000-000083C10000}"/>
    <cellStyle name="Nuovo 11 4 2 2" xfId="18776" xr:uid="{00000000-0005-0000-0000-000084C10000}"/>
    <cellStyle name="Nuovo 11 4 3" xfId="18775" xr:uid="{00000000-0005-0000-0000-000085C10000}"/>
    <cellStyle name="Nuovo 11 4 4" xfId="17763" xr:uid="{00000000-0005-0000-0000-000086C10000}"/>
    <cellStyle name="Nuovo 11 5" xfId="872" xr:uid="{00000000-0005-0000-0000-000087C10000}"/>
    <cellStyle name="Nuovo 11 6" xfId="51346" xr:uid="{00000000-0005-0000-0000-000088C10000}"/>
    <cellStyle name="Nuovo 12" xfId="873" xr:uid="{00000000-0005-0000-0000-000089C10000}"/>
    <cellStyle name="Nuovo 12 2" xfId="874" xr:uid="{00000000-0005-0000-0000-00008AC10000}"/>
    <cellStyle name="Nuovo 12 2 2" xfId="2136" xr:uid="{00000000-0005-0000-0000-00008BC10000}"/>
    <cellStyle name="Nuovo 12 3" xfId="875" xr:uid="{00000000-0005-0000-0000-00008CC10000}"/>
    <cellStyle name="Nuovo 12 3 2" xfId="876" xr:uid="{00000000-0005-0000-0000-00008DC10000}"/>
    <cellStyle name="Nuovo 12 3 3" xfId="17766" xr:uid="{00000000-0005-0000-0000-00008EC10000}"/>
    <cellStyle name="Nuovo 12 3 3 2" xfId="18778" xr:uid="{00000000-0005-0000-0000-00008FC10000}"/>
    <cellStyle name="Nuovo 12 3 4" xfId="18777" xr:uid="{00000000-0005-0000-0000-000090C10000}"/>
    <cellStyle name="Nuovo 12 3 5" xfId="17765" xr:uid="{00000000-0005-0000-0000-000091C10000}"/>
    <cellStyle name="Nuovo 12 4" xfId="877" xr:uid="{00000000-0005-0000-0000-000092C10000}"/>
    <cellStyle name="Nuovo 12 4 2" xfId="17768" xr:uid="{00000000-0005-0000-0000-000093C10000}"/>
    <cellStyle name="Nuovo 12 4 2 2" xfId="18780" xr:uid="{00000000-0005-0000-0000-000094C10000}"/>
    <cellStyle name="Nuovo 12 4 3" xfId="18779" xr:uid="{00000000-0005-0000-0000-000095C10000}"/>
    <cellStyle name="Nuovo 12 4 4" xfId="17767" xr:uid="{00000000-0005-0000-0000-000096C10000}"/>
    <cellStyle name="Nuovo 12 5" xfId="878" xr:uid="{00000000-0005-0000-0000-000097C10000}"/>
    <cellStyle name="Nuovo 12 6" xfId="51466" xr:uid="{00000000-0005-0000-0000-000098C10000}"/>
    <cellStyle name="Nuovo 13" xfId="879" xr:uid="{00000000-0005-0000-0000-000099C10000}"/>
    <cellStyle name="Nuovo 13 2" xfId="880" xr:uid="{00000000-0005-0000-0000-00009AC10000}"/>
    <cellStyle name="Nuovo 13 2 2" xfId="2137" xr:uid="{00000000-0005-0000-0000-00009BC10000}"/>
    <cellStyle name="Nuovo 13 3" xfId="881" xr:uid="{00000000-0005-0000-0000-00009CC10000}"/>
    <cellStyle name="Nuovo 13 3 2" xfId="882" xr:uid="{00000000-0005-0000-0000-00009DC10000}"/>
    <cellStyle name="Nuovo 13 3 3" xfId="17770" xr:uid="{00000000-0005-0000-0000-00009EC10000}"/>
    <cellStyle name="Nuovo 13 3 3 2" xfId="18782" xr:uid="{00000000-0005-0000-0000-00009FC10000}"/>
    <cellStyle name="Nuovo 13 3 4" xfId="18781" xr:uid="{00000000-0005-0000-0000-0000A0C10000}"/>
    <cellStyle name="Nuovo 13 3 5" xfId="17769" xr:uid="{00000000-0005-0000-0000-0000A1C10000}"/>
    <cellStyle name="Nuovo 13 4" xfId="883" xr:uid="{00000000-0005-0000-0000-0000A2C10000}"/>
    <cellStyle name="Nuovo 13 4 2" xfId="17772" xr:uid="{00000000-0005-0000-0000-0000A3C10000}"/>
    <cellStyle name="Nuovo 13 4 2 2" xfId="18784" xr:uid="{00000000-0005-0000-0000-0000A4C10000}"/>
    <cellStyle name="Nuovo 13 4 3" xfId="18783" xr:uid="{00000000-0005-0000-0000-0000A5C10000}"/>
    <cellStyle name="Nuovo 13 4 4" xfId="17771" xr:uid="{00000000-0005-0000-0000-0000A6C10000}"/>
    <cellStyle name="Nuovo 13 5" xfId="884" xr:uid="{00000000-0005-0000-0000-0000A7C10000}"/>
    <cellStyle name="Nuovo 13 6" xfId="51549" xr:uid="{00000000-0005-0000-0000-0000A8C10000}"/>
    <cellStyle name="Nuovo 14" xfId="885" xr:uid="{00000000-0005-0000-0000-0000A9C10000}"/>
    <cellStyle name="Nuovo 14 2" xfId="886" xr:uid="{00000000-0005-0000-0000-0000AAC10000}"/>
    <cellStyle name="Nuovo 14 2 2" xfId="2138" xr:uid="{00000000-0005-0000-0000-0000ABC10000}"/>
    <cellStyle name="Nuovo 14 3" xfId="887" xr:uid="{00000000-0005-0000-0000-0000ACC10000}"/>
    <cellStyle name="Nuovo 14 3 2" xfId="888" xr:uid="{00000000-0005-0000-0000-0000ADC10000}"/>
    <cellStyle name="Nuovo 14 3 3" xfId="17774" xr:uid="{00000000-0005-0000-0000-0000AEC10000}"/>
    <cellStyle name="Nuovo 14 3 3 2" xfId="18786" xr:uid="{00000000-0005-0000-0000-0000AFC10000}"/>
    <cellStyle name="Nuovo 14 3 4" xfId="18785" xr:uid="{00000000-0005-0000-0000-0000B0C10000}"/>
    <cellStyle name="Nuovo 14 3 5" xfId="17773" xr:uid="{00000000-0005-0000-0000-0000B1C10000}"/>
    <cellStyle name="Nuovo 14 4" xfId="889" xr:uid="{00000000-0005-0000-0000-0000B2C10000}"/>
    <cellStyle name="Nuovo 14 4 2" xfId="17776" xr:uid="{00000000-0005-0000-0000-0000B3C10000}"/>
    <cellStyle name="Nuovo 14 4 2 2" xfId="18788" xr:uid="{00000000-0005-0000-0000-0000B4C10000}"/>
    <cellStyle name="Nuovo 14 4 3" xfId="18787" xr:uid="{00000000-0005-0000-0000-0000B5C10000}"/>
    <cellStyle name="Nuovo 14 4 4" xfId="17775" xr:uid="{00000000-0005-0000-0000-0000B6C10000}"/>
    <cellStyle name="Nuovo 14 5" xfId="890" xr:uid="{00000000-0005-0000-0000-0000B7C10000}"/>
    <cellStyle name="Nuovo 14 6" xfId="50891" xr:uid="{00000000-0005-0000-0000-0000B8C10000}"/>
    <cellStyle name="Nuovo 15" xfId="891" xr:uid="{00000000-0005-0000-0000-0000B9C10000}"/>
    <cellStyle name="Nuovo 15 2" xfId="892" xr:uid="{00000000-0005-0000-0000-0000BAC10000}"/>
    <cellStyle name="Nuovo 15 2 2" xfId="2139" xr:uid="{00000000-0005-0000-0000-0000BBC10000}"/>
    <cellStyle name="Nuovo 15 3" xfId="893" xr:uid="{00000000-0005-0000-0000-0000BCC10000}"/>
    <cellStyle name="Nuovo 15 3 2" xfId="894" xr:uid="{00000000-0005-0000-0000-0000BDC10000}"/>
    <cellStyle name="Nuovo 15 3 3" xfId="17778" xr:uid="{00000000-0005-0000-0000-0000BEC10000}"/>
    <cellStyle name="Nuovo 15 3 3 2" xfId="18790" xr:uid="{00000000-0005-0000-0000-0000BFC10000}"/>
    <cellStyle name="Nuovo 15 3 4" xfId="18789" xr:uid="{00000000-0005-0000-0000-0000C0C10000}"/>
    <cellStyle name="Nuovo 15 3 5" xfId="17777" xr:uid="{00000000-0005-0000-0000-0000C1C10000}"/>
    <cellStyle name="Nuovo 15 4" xfId="895" xr:uid="{00000000-0005-0000-0000-0000C2C10000}"/>
    <cellStyle name="Nuovo 15 4 2" xfId="17780" xr:uid="{00000000-0005-0000-0000-0000C3C10000}"/>
    <cellStyle name="Nuovo 15 4 2 2" xfId="18792" xr:uid="{00000000-0005-0000-0000-0000C4C10000}"/>
    <cellStyle name="Nuovo 15 4 3" xfId="18791" xr:uid="{00000000-0005-0000-0000-0000C5C10000}"/>
    <cellStyle name="Nuovo 15 4 4" xfId="17779" xr:uid="{00000000-0005-0000-0000-0000C6C10000}"/>
    <cellStyle name="Nuovo 15 5" xfId="896" xr:uid="{00000000-0005-0000-0000-0000C7C10000}"/>
    <cellStyle name="Nuovo 15 6" xfId="50890" xr:uid="{00000000-0005-0000-0000-0000C8C10000}"/>
    <cellStyle name="Nuovo 16" xfId="897" xr:uid="{00000000-0005-0000-0000-0000C9C10000}"/>
    <cellStyle name="Nuovo 16 2" xfId="898" xr:uid="{00000000-0005-0000-0000-0000CAC10000}"/>
    <cellStyle name="Nuovo 16 2 2" xfId="2140" xr:uid="{00000000-0005-0000-0000-0000CBC10000}"/>
    <cellStyle name="Nuovo 16 3" xfId="899" xr:uid="{00000000-0005-0000-0000-0000CCC10000}"/>
    <cellStyle name="Nuovo 16 3 2" xfId="900" xr:uid="{00000000-0005-0000-0000-0000CDC10000}"/>
    <cellStyle name="Nuovo 16 3 3" xfId="17782" xr:uid="{00000000-0005-0000-0000-0000CEC10000}"/>
    <cellStyle name="Nuovo 16 3 3 2" xfId="18794" xr:uid="{00000000-0005-0000-0000-0000CFC10000}"/>
    <cellStyle name="Nuovo 16 3 4" xfId="18793" xr:uid="{00000000-0005-0000-0000-0000D0C10000}"/>
    <cellStyle name="Nuovo 16 3 5" xfId="17781" xr:uid="{00000000-0005-0000-0000-0000D1C10000}"/>
    <cellStyle name="Nuovo 16 4" xfId="901" xr:uid="{00000000-0005-0000-0000-0000D2C10000}"/>
    <cellStyle name="Nuovo 16 4 2" xfId="17784" xr:uid="{00000000-0005-0000-0000-0000D3C10000}"/>
    <cellStyle name="Nuovo 16 4 2 2" xfId="18796" xr:uid="{00000000-0005-0000-0000-0000D4C10000}"/>
    <cellStyle name="Nuovo 16 4 3" xfId="18795" xr:uid="{00000000-0005-0000-0000-0000D5C10000}"/>
    <cellStyle name="Nuovo 16 4 4" xfId="17783" xr:uid="{00000000-0005-0000-0000-0000D6C10000}"/>
    <cellStyle name="Nuovo 16 5" xfId="902" xr:uid="{00000000-0005-0000-0000-0000D7C10000}"/>
    <cellStyle name="Nuovo 16 6" xfId="50889" xr:uid="{00000000-0005-0000-0000-0000D8C10000}"/>
    <cellStyle name="Nuovo 17" xfId="903" xr:uid="{00000000-0005-0000-0000-0000D9C10000}"/>
    <cellStyle name="Nuovo 17 2" xfId="904" xr:uid="{00000000-0005-0000-0000-0000DAC10000}"/>
    <cellStyle name="Nuovo 17 2 2" xfId="2141" xr:uid="{00000000-0005-0000-0000-0000DBC10000}"/>
    <cellStyle name="Nuovo 17 3" xfId="905" xr:uid="{00000000-0005-0000-0000-0000DCC10000}"/>
    <cellStyle name="Nuovo 17 3 2" xfId="906" xr:uid="{00000000-0005-0000-0000-0000DDC10000}"/>
    <cellStyle name="Nuovo 17 3 3" xfId="17786" xr:uid="{00000000-0005-0000-0000-0000DEC10000}"/>
    <cellStyle name="Nuovo 17 3 3 2" xfId="18798" xr:uid="{00000000-0005-0000-0000-0000DFC10000}"/>
    <cellStyle name="Nuovo 17 3 4" xfId="18797" xr:uid="{00000000-0005-0000-0000-0000E0C10000}"/>
    <cellStyle name="Nuovo 17 3 5" xfId="17785" xr:uid="{00000000-0005-0000-0000-0000E1C10000}"/>
    <cellStyle name="Nuovo 17 4" xfId="907" xr:uid="{00000000-0005-0000-0000-0000E2C10000}"/>
    <cellStyle name="Nuovo 17 4 2" xfId="17788" xr:uid="{00000000-0005-0000-0000-0000E3C10000}"/>
    <cellStyle name="Nuovo 17 4 2 2" xfId="18800" xr:uid="{00000000-0005-0000-0000-0000E4C10000}"/>
    <cellStyle name="Nuovo 17 4 3" xfId="18799" xr:uid="{00000000-0005-0000-0000-0000E5C10000}"/>
    <cellStyle name="Nuovo 17 4 4" xfId="17787" xr:uid="{00000000-0005-0000-0000-0000E6C10000}"/>
    <cellStyle name="Nuovo 17 5" xfId="908" xr:uid="{00000000-0005-0000-0000-0000E7C10000}"/>
    <cellStyle name="Nuovo 17 6" xfId="50888" xr:uid="{00000000-0005-0000-0000-0000E8C10000}"/>
    <cellStyle name="Nuovo 18" xfId="909" xr:uid="{00000000-0005-0000-0000-0000E9C10000}"/>
    <cellStyle name="Nuovo 18 2" xfId="910" xr:uid="{00000000-0005-0000-0000-0000EAC10000}"/>
    <cellStyle name="Nuovo 18 2 2" xfId="2142" xr:uid="{00000000-0005-0000-0000-0000EBC10000}"/>
    <cellStyle name="Nuovo 18 3" xfId="911" xr:uid="{00000000-0005-0000-0000-0000ECC10000}"/>
    <cellStyle name="Nuovo 18 3 2" xfId="912" xr:uid="{00000000-0005-0000-0000-0000EDC10000}"/>
    <cellStyle name="Nuovo 18 3 3" xfId="17790" xr:uid="{00000000-0005-0000-0000-0000EEC10000}"/>
    <cellStyle name="Nuovo 18 3 3 2" xfId="18802" xr:uid="{00000000-0005-0000-0000-0000EFC10000}"/>
    <cellStyle name="Nuovo 18 3 4" xfId="18801" xr:uid="{00000000-0005-0000-0000-0000F0C10000}"/>
    <cellStyle name="Nuovo 18 3 5" xfId="17789" xr:uid="{00000000-0005-0000-0000-0000F1C10000}"/>
    <cellStyle name="Nuovo 18 4" xfId="913" xr:uid="{00000000-0005-0000-0000-0000F2C10000}"/>
    <cellStyle name="Nuovo 18 4 2" xfId="17792" xr:uid="{00000000-0005-0000-0000-0000F3C10000}"/>
    <cellStyle name="Nuovo 18 4 2 2" xfId="18804" xr:uid="{00000000-0005-0000-0000-0000F4C10000}"/>
    <cellStyle name="Nuovo 18 4 3" xfId="18803" xr:uid="{00000000-0005-0000-0000-0000F5C10000}"/>
    <cellStyle name="Nuovo 18 4 4" xfId="17791" xr:uid="{00000000-0005-0000-0000-0000F6C10000}"/>
    <cellStyle name="Nuovo 18 5" xfId="914" xr:uid="{00000000-0005-0000-0000-0000F7C10000}"/>
    <cellStyle name="Nuovo 18 6" xfId="50887" xr:uid="{00000000-0005-0000-0000-0000F8C10000}"/>
    <cellStyle name="Nuovo 19" xfId="915" xr:uid="{00000000-0005-0000-0000-0000F9C10000}"/>
    <cellStyle name="Nuovo 19 2" xfId="916" xr:uid="{00000000-0005-0000-0000-0000FAC10000}"/>
    <cellStyle name="Nuovo 19 2 2" xfId="2143" xr:uid="{00000000-0005-0000-0000-0000FBC10000}"/>
    <cellStyle name="Nuovo 19 3" xfId="917" xr:uid="{00000000-0005-0000-0000-0000FCC10000}"/>
    <cellStyle name="Nuovo 19 3 2" xfId="918" xr:uid="{00000000-0005-0000-0000-0000FDC10000}"/>
    <cellStyle name="Nuovo 19 3 3" xfId="17794" xr:uid="{00000000-0005-0000-0000-0000FEC10000}"/>
    <cellStyle name="Nuovo 19 3 3 2" xfId="18806" xr:uid="{00000000-0005-0000-0000-0000FFC10000}"/>
    <cellStyle name="Nuovo 19 3 4" xfId="18805" xr:uid="{00000000-0005-0000-0000-000000C20000}"/>
    <cellStyle name="Nuovo 19 3 5" xfId="17793" xr:uid="{00000000-0005-0000-0000-000001C20000}"/>
    <cellStyle name="Nuovo 19 4" xfId="919" xr:uid="{00000000-0005-0000-0000-000002C20000}"/>
    <cellStyle name="Nuovo 19 4 2" xfId="17796" xr:uid="{00000000-0005-0000-0000-000003C20000}"/>
    <cellStyle name="Nuovo 19 4 2 2" xfId="18808" xr:uid="{00000000-0005-0000-0000-000004C20000}"/>
    <cellStyle name="Nuovo 19 4 3" xfId="18807" xr:uid="{00000000-0005-0000-0000-000005C20000}"/>
    <cellStyle name="Nuovo 19 4 4" xfId="17795" xr:uid="{00000000-0005-0000-0000-000006C20000}"/>
    <cellStyle name="Nuovo 19 5" xfId="920" xr:uid="{00000000-0005-0000-0000-000007C20000}"/>
    <cellStyle name="Nuovo 19 6" xfId="50886" xr:uid="{00000000-0005-0000-0000-000008C20000}"/>
    <cellStyle name="Nuovo 2" xfId="921" xr:uid="{00000000-0005-0000-0000-000009C20000}"/>
    <cellStyle name="Nuovo 2 2" xfId="922" xr:uid="{00000000-0005-0000-0000-00000AC20000}"/>
    <cellStyle name="Nuovo 2 2 2" xfId="2144" xr:uid="{00000000-0005-0000-0000-00000BC20000}"/>
    <cellStyle name="Nuovo 2 3" xfId="923" xr:uid="{00000000-0005-0000-0000-00000CC20000}"/>
    <cellStyle name="Nuovo 2 3 2" xfId="924" xr:uid="{00000000-0005-0000-0000-00000DC20000}"/>
    <cellStyle name="Nuovo 2 3 3" xfId="17798" xr:uid="{00000000-0005-0000-0000-00000EC20000}"/>
    <cellStyle name="Nuovo 2 3 3 2" xfId="18810" xr:uid="{00000000-0005-0000-0000-00000FC20000}"/>
    <cellStyle name="Nuovo 2 3 4" xfId="18809" xr:uid="{00000000-0005-0000-0000-000010C20000}"/>
    <cellStyle name="Nuovo 2 3 5" xfId="17797" xr:uid="{00000000-0005-0000-0000-000011C20000}"/>
    <cellStyle name="Nuovo 2 4" xfId="925" xr:uid="{00000000-0005-0000-0000-000012C20000}"/>
    <cellStyle name="Nuovo 2 4 2" xfId="17800" xr:uid="{00000000-0005-0000-0000-000013C20000}"/>
    <cellStyle name="Nuovo 2 4 2 2" xfId="18812" xr:uid="{00000000-0005-0000-0000-000014C20000}"/>
    <cellStyle name="Nuovo 2 4 3" xfId="18811" xr:uid="{00000000-0005-0000-0000-000015C20000}"/>
    <cellStyle name="Nuovo 2 4 4" xfId="17799" xr:uid="{00000000-0005-0000-0000-000016C20000}"/>
    <cellStyle name="Nuovo 2 5" xfId="926" xr:uid="{00000000-0005-0000-0000-000017C20000}"/>
    <cellStyle name="Nuovo 2 6" xfId="51550" xr:uid="{00000000-0005-0000-0000-000018C20000}"/>
    <cellStyle name="Nuovo 20" xfId="927" xr:uid="{00000000-0005-0000-0000-000019C20000}"/>
    <cellStyle name="Nuovo 20 2" xfId="928" xr:uid="{00000000-0005-0000-0000-00001AC20000}"/>
    <cellStyle name="Nuovo 20 2 2" xfId="2145" xr:uid="{00000000-0005-0000-0000-00001BC20000}"/>
    <cellStyle name="Nuovo 20 3" xfId="929" xr:uid="{00000000-0005-0000-0000-00001CC20000}"/>
    <cellStyle name="Nuovo 20 3 2" xfId="930" xr:uid="{00000000-0005-0000-0000-00001DC20000}"/>
    <cellStyle name="Nuovo 20 3 3" xfId="17802" xr:uid="{00000000-0005-0000-0000-00001EC20000}"/>
    <cellStyle name="Nuovo 20 3 3 2" xfId="18814" xr:uid="{00000000-0005-0000-0000-00001FC20000}"/>
    <cellStyle name="Nuovo 20 3 4" xfId="18813" xr:uid="{00000000-0005-0000-0000-000020C20000}"/>
    <cellStyle name="Nuovo 20 3 5" xfId="17801" xr:uid="{00000000-0005-0000-0000-000021C20000}"/>
    <cellStyle name="Nuovo 20 4" xfId="931" xr:uid="{00000000-0005-0000-0000-000022C20000}"/>
    <cellStyle name="Nuovo 20 4 2" xfId="17804" xr:uid="{00000000-0005-0000-0000-000023C20000}"/>
    <cellStyle name="Nuovo 20 4 2 2" xfId="18816" xr:uid="{00000000-0005-0000-0000-000024C20000}"/>
    <cellStyle name="Nuovo 20 4 3" xfId="18815" xr:uid="{00000000-0005-0000-0000-000025C20000}"/>
    <cellStyle name="Nuovo 20 4 4" xfId="17803" xr:uid="{00000000-0005-0000-0000-000026C20000}"/>
    <cellStyle name="Nuovo 20 5" xfId="932" xr:uid="{00000000-0005-0000-0000-000027C20000}"/>
    <cellStyle name="Nuovo 20 6" xfId="51345" xr:uid="{00000000-0005-0000-0000-000028C20000}"/>
    <cellStyle name="Nuovo 21" xfId="933" xr:uid="{00000000-0005-0000-0000-000029C20000}"/>
    <cellStyle name="Nuovo 21 2" xfId="934" xr:uid="{00000000-0005-0000-0000-00002AC20000}"/>
    <cellStyle name="Nuovo 21 2 2" xfId="2146" xr:uid="{00000000-0005-0000-0000-00002BC20000}"/>
    <cellStyle name="Nuovo 21 3" xfId="935" xr:uid="{00000000-0005-0000-0000-00002CC20000}"/>
    <cellStyle name="Nuovo 21 3 2" xfId="936" xr:uid="{00000000-0005-0000-0000-00002DC20000}"/>
    <cellStyle name="Nuovo 21 3 3" xfId="17806" xr:uid="{00000000-0005-0000-0000-00002EC20000}"/>
    <cellStyle name="Nuovo 21 3 3 2" xfId="18818" xr:uid="{00000000-0005-0000-0000-00002FC20000}"/>
    <cellStyle name="Nuovo 21 3 4" xfId="18817" xr:uid="{00000000-0005-0000-0000-000030C20000}"/>
    <cellStyle name="Nuovo 21 3 5" xfId="17805" xr:uid="{00000000-0005-0000-0000-000031C20000}"/>
    <cellStyle name="Nuovo 21 4" xfId="937" xr:uid="{00000000-0005-0000-0000-000032C20000}"/>
    <cellStyle name="Nuovo 21 4 2" xfId="17808" xr:uid="{00000000-0005-0000-0000-000033C20000}"/>
    <cellStyle name="Nuovo 21 4 2 2" xfId="18820" xr:uid="{00000000-0005-0000-0000-000034C20000}"/>
    <cellStyle name="Nuovo 21 4 3" xfId="18819" xr:uid="{00000000-0005-0000-0000-000035C20000}"/>
    <cellStyle name="Nuovo 21 4 4" xfId="17807" xr:uid="{00000000-0005-0000-0000-000036C20000}"/>
    <cellStyle name="Nuovo 21 5" xfId="938" xr:uid="{00000000-0005-0000-0000-000037C20000}"/>
    <cellStyle name="Nuovo 21 6" xfId="50885" xr:uid="{00000000-0005-0000-0000-000038C20000}"/>
    <cellStyle name="Nuovo 22" xfId="939" xr:uid="{00000000-0005-0000-0000-000039C20000}"/>
    <cellStyle name="Nuovo 22 2" xfId="940" xr:uid="{00000000-0005-0000-0000-00003AC20000}"/>
    <cellStyle name="Nuovo 22 2 2" xfId="2147" xr:uid="{00000000-0005-0000-0000-00003BC20000}"/>
    <cellStyle name="Nuovo 22 3" xfId="941" xr:uid="{00000000-0005-0000-0000-00003CC20000}"/>
    <cellStyle name="Nuovo 22 3 2" xfId="942" xr:uid="{00000000-0005-0000-0000-00003DC20000}"/>
    <cellStyle name="Nuovo 22 3 3" xfId="17810" xr:uid="{00000000-0005-0000-0000-00003EC20000}"/>
    <cellStyle name="Nuovo 22 3 3 2" xfId="18822" xr:uid="{00000000-0005-0000-0000-00003FC20000}"/>
    <cellStyle name="Nuovo 22 3 4" xfId="18821" xr:uid="{00000000-0005-0000-0000-000040C20000}"/>
    <cellStyle name="Nuovo 22 3 5" xfId="17809" xr:uid="{00000000-0005-0000-0000-000041C20000}"/>
    <cellStyle name="Nuovo 22 4" xfId="943" xr:uid="{00000000-0005-0000-0000-000042C20000}"/>
    <cellStyle name="Nuovo 22 4 2" xfId="17812" xr:uid="{00000000-0005-0000-0000-000043C20000}"/>
    <cellStyle name="Nuovo 22 4 2 2" xfId="18824" xr:uid="{00000000-0005-0000-0000-000044C20000}"/>
    <cellStyle name="Nuovo 22 4 3" xfId="18823" xr:uid="{00000000-0005-0000-0000-000045C20000}"/>
    <cellStyle name="Nuovo 22 4 4" xfId="17811" xr:uid="{00000000-0005-0000-0000-000046C20000}"/>
    <cellStyle name="Nuovo 22 5" xfId="944" xr:uid="{00000000-0005-0000-0000-000047C20000}"/>
    <cellStyle name="Nuovo 22 6" xfId="50884" xr:uid="{00000000-0005-0000-0000-000048C20000}"/>
    <cellStyle name="Nuovo 23" xfId="945" xr:uid="{00000000-0005-0000-0000-000049C20000}"/>
    <cellStyle name="Nuovo 23 2" xfId="946" xr:uid="{00000000-0005-0000-0000-00004AC20000}"/>
    <cellStyle name="Nuovo 23 2 2" xfId="2148" xr:uid="{00000000-0005-0000-0000-00004BC20000}"/>
    <cellStyle name="Nuovo 23 3" xfId="947" xr:uid="{00000000-0005-0000-0000-00004CC20000}"/>
    <cellStyle name="Nuovo 23 3 2" xfId="948" xr:uid="{00000000-0005-0000-0000-00004DC20000}"/>
    <cellStyle name="Nuovo 23 3 3" xfId="17814" xr:uid="{00000000-0005-0000-0000-00004EC20000}"/>
    <cellStyle name="Nuovo 23 3 3 2" xfId="18826" xr:uid="{00000000-0005-0000-0000-00004FC20000}"/>
    <cellStyle name="Nuovo 23 3 4" xfId="18825" xr:uid="{00000000-0005-0000-0000-000050C20000}"/>
    <cellStyle name="Nuovo 23 3 5" xfId="17813" xr:uid="{00000000-0005-0000-0000-000051C20000}"/>
    <cellStyle name="Nuovo 23 4" xfId="949" xr:uid="{00000000-0005-0000-0000-000052C20000}"/>
    <cellStyle name="Nuovo 23 4 2" xfId="17816" xr:uid="{00000000-0005-0000-0000-000053C20000}"/>
    <cellStyle name="Nuovo 23 4 2 2" xfId="18828" xr:uid="{00000000-0005-0000-0000-000054C20000}"/>
    <cellStyle name="Nuovo 23 4 3" xfId="18827" xr:uid="{00000000-0005-0000-0000-000055C20000}"/>
    <cellStyle name="Nuovo 23 4 4" xfId="17815" xr:uid="{00000000-0005-0000-0000-000056C20000}"/>
    <cellStyle name="Nuovo 23 5" xfId="950" xr:uid="{00000000-0005-0000-0000-000057C20000}"/>
    <cellStyle name="Nuovo 23 6" xfId="50883" xr:uid="{00000000-0005-0000-0000-000058C20000}"/>
    <cellStyle name="Nuovo 24" xfId="951" xr:uid="{00000000-0005-0000-0000-000059C20000}"/>
    <cellStyle name="Nuovo 24 2" xfId="952" xr:uid="{00000000-0005-0000-0000-00005AC20000}"/>
    <cellStyle name="Nuovo 24 2 2" xfId="2149" xr:uid="{00000000-0005-0000-0000-00005BC20000}"/>
    <cellStyle name="Nuovo 24 3" xfId="953" xr:uid="{00000000-0005-0000-0000-00005CC20000}"/>
    <cellStyle name="Nuovo 24 3 2" xfId="954" xr:uid="{00000000-0005-0000-0000-00005DC20000}"/>
    <cellStyle name="Nuovo 24 3 3" xfId="17818" xr:uid="{00000000-0005-0000-0000-00005EC20000}"/>
    <cellStyle name="Nuovo 24 3 3 2" xfId="18830" xr:uid="{00000000-0005-0000-0000-00005FC20000}"/>
    <cellStyle name="Nuovo 24 3 4" xfId="18829" xr:uid="{00000000-0005-0000-0000-000060C20000}"/>
    <cellStyle name="Nuovo 24 3 5" xfId="17817" xr:uid="{00000000-0005-0000-0000-000061C20000}"/>
    <cellStyle name="Nuovo 24 4" xfId="955" xr:uid="{00000000-0005-0000-0000-000062C20000}"/>
    <cellStyle name="Nuovo 24 4 2" xfId="17820" xr:uid="{00000000-0005-0000-0000-000063C20000}"/>
    <cellStyle name="Nuovo 24 4 2 2" xfId="18832" xr:uid="{00000000-0005-0000-0000-000064C20000}"/>
    <cellStyle name="Nuovo 24 4 3" xfId="18831" xr:uid="{00000000-0005-0000-0000-000065C20000}"/>
    <cellStyle name="Nuovo 24 4 4" xfId="17819" xr:uid="{00000000-0005-0000-0000-000066C20000}"/>
    <cellStyle name="Nuovo 24 5" xfId="956" xr:uid="{00000000-0005-0000-0000-000067C20000}"/>
    <cellStyle name="Nuovo 24 6" xfId="51269" xr:uid="{00000000-0005-0000-0000-000068C20000}"/>
    <cellStyle name="Nuovo 25" xfId="957" xr:uid="{00000000-0005-0000-0000-000069C20000}"/>
    <cellStyle name="Nuovo 25 2" xfId="958" xr:uid="{00000000-0005-0000-0000-00006AC20000}"/>
    <cellStyle name="Nuovo 25 2 2" xfId="2150" xr:uid="{00000000-0005-0000-0000-00006BC20000}"/>
    <cellStyle name="Nuovo 25 3" xfId="959" xr:uid="{00000000-0005-0000-0000-00006CC20000}"/>
    <cellStyle name="Nuovo 25 3 2" xfId="960" xr:uid="{00000000-0005-0000-0000-00006DC20000}"/>
    <cellStyle name="Nuovo 25 3 3" xfId="17822" xr:uid="{00000000-0005-0000-0000-00006EC20000}"/>
    <cellStyle name="Nuovo 25 3 3 2" xfId="18834" xr:uid="{00000000-0005-0000-0000-00006FC20000}"/>
    <cellStyle name="Nuovo 25 3 4" xfId="18833" xr:uid="{00000000-0005-0000-0000-000070C20000}"/>
    <cellStyle name="Nuovo 25 3 5" xfId="17821" xr:uid="{00000000-0005-0000-0000-000071C20000}"/>
    <cellStyle name="Nuovo 25 4" xfId="961" xr:uid="{00000000-0005-0000-0000-000072C20000}"/>
    <cellStyle name="Nuovo 25 4 2" xfId="17824" xr:uid="{00000000-0005-0000-0000-000073C20000}"/>
    <cellStyle name="Nuovo 25 4 2 2" xfId="18836" xr:uid="{00000000-0005-0000-0000-000074C20000}"/>
    <cellStyle name="Nuovo 25 4 3" xfId="18835" xr:uid="{00000000-0005-0000-0000-000075C20000}"/>
    <cellStyle name="Nuovo 25 4 4" xfId="17823" xr:uid="{00000000-0005-0000-0000-000076C20000}"/>
    <cellStyle name="Nuovo 25 5" xfId="962" xr:uid="{00000000-0005-0000-0000-000077C20000}"/>
    <cellStyle name="Nuovo 25 6" xfId="50882" xr:uid="{00000000-0005-0000-0000-000078C20000}"/>
    <cellStyle name="Nuovo 26" xfId="963" xr:uid="{00000000-0005-0000-0000-000079C20000}"/>
    <cellStyle name="Nuovo 26 2" xfId="964" xr:uid="{00000000-0005-0000-0000-00007AC20000}"/>
    <cellStyle name="Nuovo 26 2 2" xfId="2151" xr:uid="{00000000-0005-0000-0000-00007BC20000}"/>
    <cellStyle name="Nuovo 26 3" xfId="965" xr:uid="{00000000-0005-0000-0000-00007CC20000}"/>
    <cellStyle name="Nuovo 26 3 2" xfId="966" xr:uid="{00000000-0005-0000-0000-00007DC20000}"/>
    <cellStyle name="Nuovo 26 3 3" xfId="17826" xr:uid="{00000000-0005-0000-0000-00007EC20000}"/>
    <cellStyle name="Nuovo 26 3 3 2" xfId="18838" xr:uid="{00000000-0005-0000-0000-00007FC20000}"/>
    <cellStyle name="Nuovo 26 3 4" xfId="18837" xr:uid="{00000000-0005-0000-0000-000080C20000}"/>
    <cellStyle name="Nuovo 26 3 5" xfId="17825" xr:uid="{00000000-0005-0000-0000-000081C20000}"/>
    <cellStyle name="Nuovo 26 4" xfId="967" xr:uid="{00000000-0005-0000-0000-000082C20000}"/>
    <cellStyle name="Nuovo 26 4 2" xfId="17828" xr:uid="{00000000-0005-0000-0000-000083C20000}"/>
    <cellStyle name="Nuovo 26 4 2 2" xfId="18840" xr:uid="{00000000-0005-0000-0000-000084C20000}"/>
    <cellStyle name="Nuovo 26 4 3" xfId="18839" xr:uid="{00000000-0005-0000-0000-000085C20000}"/>
    <cellStyle name="Nuovo 26 4 4" xfId="17827" xr:uid="{00000000-0005-0000-0000-000086C20000}"/>
    <cellStyle name="Nuovo 26 5" xfId="968" xr:uid="{00000000-0005-0000-0000-000087C20000}"/>
    <cellStyle name="Nuovo 26 6" xfId="51261" xr:uid="{00000000-0005-0000-0000-000088C20000}"/>
    <cellStyle name="Nuovo 27" xfId="969" xr:uid="{00000000-0005-0000-0000-000089C20000}"/>
    <cellStyle name="Nuovo 27 2" xfId="970" xr:uid="{00000000-0005-0000-0000-00008AC20000}"/>
    <cellStyle name="Nuovo 27 2 2" xfId="2152" xr:uid="{00000000-0005-0000-0000-00008BC20000}"/>
    <cellStyle name="Nuovo 27 3" xfId="971" xr:uid="{00000000-0005-0000-0000-00008CC20000}"/>
    <cellStyle name="Nuovo 27 3 2" xfId="972" xr:uid="{00000000-0005-0000-0000-00008DC20000}"/>
    <cellStyle name="Nuovo 27 3 3" xfId="17830" xr:uid="{00000000-0005-0000-0000-00008EC20000}"/>
    <cellStyle name="Nuovo 27 3 3 2" xfId="18842" xr:uid="{00000000-0005-0000-0000-00008FC20000}"/>
    <cellStyle name="Nuovo 27 3 4" xfId="18841" xr:uid="{00000000-0005-0000-0000-000090C20000}"/>
    <cellStyle name="Nuovo 27 3 5" xfId="17829" xr:uid="{00000000-0005-0000-0000-000091C20000}"/>
    <cellStyle name="Nuovo 27 4" xfId="973" xr:uid="{00000000-0005-0000-0000-000092C20000}"/>
    <cellStyle name="Nuovo 27 4 2" xfId="17832" xr:uid="{00000000-0005-0000-0000-000093C20000}"/>
    <cellStyle name="Nuovo 27 4 2 2" xfId="18844" xr:uid="{00000000-0005-0000-0000-000094C20000}"/>
    <cellStyle name="Nuovo 27 4 3" xfId="18843" xr:uid="{00000000-0005-0000-0000-000095C20000}"/>
    <cellStyle name="Nuovo 27 4 4" xfId="17831" xr:uid="{00000000-0005-0000-0000-000096C20000}"/>
    <cellStyle name="Nuovo 27 5" xfId="974" xr:uid="{00000000-0005-0000-0000-000097C20000}"/>
    <cellStyle name="Nuovo 27 6" xfId="50881" xr:uid="{00000000-0005-0000-0000-000098C20000}"/>
    <cellStyle name="Nuovo 28" xfId="975" xr:uid="{00000000-0005-0000-0000-000099C20000}"/>
    <cellStyle name="Nuovo 28 2" xfId="976" xr:uid="{00000000-0005-0000-0000-00009AC20000}"/>
    <cellStyle name="Nuovo 28 2 2" xfId="2153" xr:uid="{00000000-0005-0000-0000-00009BC20000}"/>
    <cellStyle name="Nuovo 28 3" xfId="977" xr:uid="{00000000-0005-0000-0000-00009CC20000}"/>
    <cellStyle name="Nuovo 28 3 2" xfId="978" xr:uid="{00000000-0005-0000-0000-00009DC20000}"/>
    <cellStyle name="Nuovo 28 3 3" xfId="17834" xr:uid="{00000000-0005-0000-0000-00009EC20000}"/>
    <cellStyle name="Nuovo 28 3 3 2" xfId="18846" xr:uid="{00000000-0005-0000-0000-00009FC20000}"/>
    <cellStyle name="Nuovo 28 3 4" xfId="18845" xr:uid="{00000000-0005-0000-0000-0000A0C20000}"/>
    <cellStyle name="Nuovo 28 3 5" xfId="17833" xr:uid="{00000000-0005-0000-0000-0000A1C20000}"/>
    <cellStyle name="Nuovo 28 4" xfId="979" xr:uid="{00000000-0005-0000-0000-0000A2C20000}"/>
    <cellStyle name="Nuovo 28 4 2" xfId="17836" xr:uid="{00000000-0005-0000-0000-0000A3C20000}"/>
    <cellStyle name="Nuovo 28 4 2 2" xfId="18848" xr:uid="{00000000-0005-0000-0000-0000A4C20000}"/>
    <cellStyle name="Nuovo 28 4 3" xfId="18847" xr:uid="{00000000-0005-0000-0000-0000A5C20000}"/>
    <cellStyle name="Nuovo 28 4 4" xfId="17835" xr:uid="{00000000-0005-0000-0000-0000A6C20000}"/>
    <cellStyle name="Nuovo 28 5" xfId="980" xr:uid="{00000000-0005-0000-0000-0000A7C20000}"/>
    <cellStyle name="Nuovo 28 6" xfId="50880" xr:uid="{00000000-0005-0000-0000-0000A8C20000}"/>
    <cellStyle name="Nuovo 29" xfId="981" xr:uid="{00000000-0005-0000-0000-0000A9C20000}"/>
    <cellStyle name="Nuovo 29 2" xfId="982" xr:uid="{00000000-0005-0000-0000-0000AAC20000}"/>
    <cellStyle name="Nuovo 29 2 2" xfId="2154" xr:uid="{00000000-0005-0000-0000-0000ABC20000}"/>
    <cellStyle name="Nuovo 29 3" xfId="983" xr:uid="{00000000-0005-0000-0000-0000ACC20000}"/>
    <cellStyle name="Nuovo 29 3 2" xfId="984" xr:uid="{00000000-0005-0000-0000-0000ADC20000}"/>
    <cellStyle name="Nuovo 29 3 3" xfId="17838" xr:uid="{00000000-0005-0000-0000-0000AEC20000}"/>
    <cellStyle name="Nuovo 29 3 3 2" xfId="18850" xr:uid="{00000000-0005-0000-0000-0000AFC20000}"/>
    <cellStyle name="Nuovo 29 3 4" xfId="18849" xr:uid="{00000000-0005-0000-0000-0000B0C20000}"/>
    <cellStyle name="Nuovo 29 3 5" xfId="17837" xr:uid="{00000000-0005-0000-0000-0000B1C20000}"/>
    <cellStyle name="Nuovo 29 4" xfId="985" xr:uid="{00000000-0005-0000-0000-0000B2C20000}"/>
    <cellStyle name="Nuovo 29 4 2" xfId="17840" xr:uid="{00000000-0005-0000-0000-0000B3C20000}"/>
    <cellStyle name="Nuovo 29 4 2 2" xfId="18852" xr:uid="{00000000-0005-0000-0000-0000B4C20000}"/>
    <cellStyle name="Nuovo 29 4 3" xfId="18851" xr:uid="{00000000-0005-0000-0000-0000B5C20000}"/>
    <cellStyle name="Nuovo 29 4 4" xfId="17839" xr:uid="{00000000-0005-0000-0000-0000B6C20000}"/>
    <cellStyle name="Nuovo 29 5" xfId="986" xr:uid="{00000000-0005-0000-0000-0000B7C20000}"/>
    <cellStyle name="Nuovo 29 6" xfId="50879" xr:uid="{00000000-0005-0000-0000-0000B8C20000}"/>
    <cellStyle name="Nuovo 3" xfId="987" xr:uid="{00000000-0005-0000-0000-0000B9C20000}"/>
    <cellStyle name="Nuovo 3 2" xfId="988" xr:uid="{00000000-0005-0000-0000-0000BAC20000}"/>
    <cellStyle name="Nuovo 3 2 2" xfId="2155" xr:uid="{00000000-0005-0000-0000-0000BBC20000}"/>
    <cellStyle name="Nuovo 3 3" xfId="989" xr:uid="{00000000-0005-0000-0000-0000BCC20000}"/>
    <cellStyle name="Nuovo 3 3 2" xfId="990" xr:uid="{00000000-0005-0000-0000-0000BDC20000}"/>
    <cellStyle name="Nuovo 3 3 3" xfId="17842" xr:uid="{00000000-0005-0000-0000-0000BEC20000}"/>
    <cellStyle name="Nuovo 3 3 3 2" xfId="18854" xr:uid="{00000000-0005-0000-0000-0000BFC20000}"/>
    <cellStyle name="Nuovo 3 3 4" xfId="18853" xr:uid="{00000000-0005-0000-0000-0000C0C20000}"/>
    <cellStyle name="Nuovo 3 3 5" xfId="17841" xr:uid="{00000000-0005-0000-0000-0000C1C20000}"/>
    <cellStyle name="Nuovo 3 4" xfId="991" xr:uid="{00000000-0005-0000-0000-0000C2C20000}"/>
    <cellStyle name="Nuovo 3 4 2" xfId="17844" xr:uid="{00000000-0005-0000-0000-0000C3C20000}"/>
    <cellStyle name="Nuovo 3 4 2 2" xfId="18856" xr:uid="{00000000-0005-0000-0000-0000C4C20000}"/>
    <cellStyle name="Nuovo 3 4 3" xfId="18855" xr:uid="{00000000-0005-0000-0000-0000C5C20000}"/>
    <cellStyle name="Nuovo 3 4 4" xfId="17843" xr:uid="{00000000-0005-0000-0000-0000C6C20000}"/>
    <cellStyle name="Nuovo 3 5" xfId="992" xr:uid="{00000000-0005-0000-0000-0000C7C20000}"/>
    <cellStyle name="Nuovo 3 6" xfId="50878" xr:uid="{00000000-0005-0000-0000-0000C8C20000}"/>
    <cellStyle name="Nuovo 30" xfId="993" xr:uid="{00000000-0005-0000-0000-0000C9C20000}"/>
    <cellStyle name="Nuovo 30 2" xfId="994" xr:uid="{00000000-0005-0000-0000-0000CAC20000}"/>
    <cellStyle name="Nuovo 30 2 2" xfId="2156" xr:uid="{00000000-0005-0000-0000-0000CBC20000}"/>
    <cellStyle name="Nuovo 30 3" xfId="995" xr:uid="{00000000-0005-0000-0000-0000CCC20000}"/>
    <cellStyle name="Nuovo 30 3 2" xfId="996" xr:uid="{00000000-0005-0000-0000-0000CDC20000}"/>
    <cellStyle name="Nuovo 30 3 3" xfId="17846" xr:uid="{00000000-0005-0000-0000-0000CEC20000}"/>
    <cellStyle name="Nuovo 30 3 3 2" xfId="18858" xr:uid="{00000000-0005-0000-0000-0000CFC20000}"/>
    <cellStyle name="Nuovo 30 3 4" xfId="18857" xr:uid="{00000000-0005-0000-0000-0000D0C20000}"/>
    <cellStyle name="Nuovo 30 3 5" xfId="17845" xr:uid="{00000000-0005-0000-0000-0000D1C20000}"/>
    <cellStyle name="Nuovo 30 4" xfId="997" xr:uid="{00000000-0005-0000-0000-0000D2C20000}"/>
    <cellStyle name="Nuovo 30 4 2" xfId="17848" xr:uid="{00000000-0005-0000-0000-0000D3C20000}"/>
    <cellStyle name="Nuovo 30 4 2 2" xfId="18860" xr:uid="{00000000-0005-0000-0000-0000D4C20000}"/>
    <cellStyle name="Nuovo 30 4 3" xfId="18859" xr:uid="{00000000-0005-0000-0000-0000D5C20000}"/>
    <cellStyle name="Nuovo 30 4 4" xfId="17847" xr:uid="{00000000-0005-0000-0000-0000D6C20000}"/>
    <cellStyle name="Nuovo 30 5" xfId="998" xr:uid="{00000000-0005-0000-0000-0000D7C20000}"/>
    <cellStyle name="Nuovo 30 6" xfId="51344" xr:uid="{00000000-0005-0000-0000-0000D8C20000}"/>
    <cellStyle name="Nuovo 31" xfId="999" xr:uid="{00000000-0005-0000-0000-0000D9C20000}"/>
    <cellStyle name="Nuovo 31 2" xfId="1000" xr:uid="{00000000-0005-0000-0000-0000DAC20000}"/>
    <cellStyle name="Nuovo 31 2 2" xfId="2157" xr:uid="{00000000-0005-0000-0000-0000DBC20000}"/>
    <cellStyle name="Nuovo 31 3" xfId="1001" xr:uid="{00000000-0005-0000-0000-0000DCC20000}"/>
    <cellStyle name="Nuovo 31 3 2" xfId="1002" xr:uid="{00000000-0005-0000-0000-0000DDC20000}"/>
    <cellStyle name="Nuovo 31 3 3" xfId="17850" xr:uid="{00000000-0005-0000-0000-0000DEC20000}"/>
    <cellStyle name="Nuovo 31 3 3 2" xfId="18862" xr:uid="{00000000-0005-0000-0000-0000DFC20000}"/>
    <cellStyle name="Nuovo 31 3 4" xfId="18861" xr:uid="{00000000-0005-0000-0000-0000E0C20000}"/>
    <cellStyle name="Nuovo 31 3 5" xfId="17849" xr:uid="{00000000-0005-0000-0000-0000E1C20000}"/>
    <cellStyle name="Nuovo 31 4" xfId="1003" xr:uid="{00000000-0005-0000-0000-0000E2C20000}"/>
    <cellStyle name="Nuovo 31 4 2" xfId="17852" xr:uid="{00000000-0005-0000-0000-0000E3C20000}"/>
    <cellStyle name="Nuovo 31 4 2 2" xfId="18864" xr:uid="{00000000-0005-0000-0000-0000E4C20000}"/>
    <cellStyle name="Nuovo 31 4 3" xfId="18863" xr:uid="{00000000-0005-0000-0000-0000E5C20000}"/>
    <cellStyle name="Nuovo 31 4 4" xfId="17851" xr:uid="{00000000-0005-0000-0000-0000E6C20000}"/>
    <cellStyle name="Nuovo 31 5" xfId="1004" xr:uid="{00000000-0005-0000-0000-0000E7C20000}"/>
    <cellStyle name="Nuovo 31 6" xfId="50877" xr:uid="{00000000-0005-0000-0000-0000E8C20000}"/>
    <cellStyle name="Nuovo 32" xfId="1005" xr:uid="{00000000-0005-0000-0000-0000E9C20000}"/>
    <cellStyle name="Nuovo 32 2" xfId="1006" xr:uid="{00000000-0005-0000-0000-0000EAC20000}"/>
    <cellStyle name="Nuovo 32 2 2" xfId="2158" xr:uid="{00000000-0005-0000-0000-0000EBC20000}"/>
    <cellStyle name="Nuovo 32 3" xfId="1007" xr:uid="{00000000-0005-0000-0000-0000ECC20000}"/>
    <cellStyle name="Nuovo 32 3 2" xfId="1008" xr:uid="{00000000-0005-0000-0000-0000EDC20000}"/>
    <cellStyle name="Nuovo 32 3 3" xfId="17854" xr:uid="{00000000-0005-0000-0000-0000EEC20000}"/>
    <cellStyle name="Nuovo 32 3 3 2" xfId="18866" xr:uid="{00000000-0005-0000-0000-0000EFC20000}"/>
    <cellStyle name="Nuovo 32 3 4" xfId="18865" xr:uid="{00000000-0005-0000-0000-0000F0C20000}"/>
    <cellStyle name="Nuovo 32 3 5" xfId="17853" xr:uid="{00000000-0005-0000-0000-0000F1C20000}"/>
    <cellStyle name="Nuovo 32 4" xfId="1009" xr:uid="{00000000-0005-0000-0000-0000F2C20000}"/>
    <cellStyle name="Nuovo 32 4 2" xfId="17856" xr:uid="{00000000-0005-0000-0000-0000F3C20000}"/>
    <cellStyle name="Nuovo 32 4 2 2" xfId="18868" xr:uid="{00000000-0005-0000-0000-0000F4C20000}"/>
    <cellStyle name="Nuovo 32 4 3" xfId="18867" xr:uid="{00000000-0005-0000-0000-0000F5C20000}"/>
    <cellStyle name="Nuovo 32 4 4" xfId="17855" xr:uid="{00000000-0005-0000-0000-0000F6C20000}"/>
    <cellStyle name="Nuovo 32 5" xfId="1010" xr:uid="{00000000-0005-0000-0000-0000F7C20000}"/>
    <cellStyle name="Nuovo 32 6" xfId="50876" xr:uid="{00000000-0005-0000-0000-0000F8C20000}"/>
    <cellStyle name="Nuovo 33" xfId="1011" xr:uid="{00000000-0005-0000-0000-0000F9C20000}"/>
    <cellStyle name="Nuovo 33 2" xfId="1012" xr:uid="{00000000-0005-0000-0000-0000FAC20000}"/>
    <cellStyle name="Nuovo 33 2 2" xfId="2159" xr:uid="{00000000-0005-0000-0000-0000FBC20000}"/>
    <cellStyle name="Nuovo 33 3" xfId="1013" xr:uid="{00000000-0005-0000-0000-0000FCC20000}"/>
    <cellStyle name="Nuovo 33 3 2" xfId="1014" xr:uid="{00000000-0005-0000-0000-0000FDC20000}"/>
    <cellStyle name="Nuovo 33 3 3" xfId="17858" xr:uid="{00000000-0005-0000-0000-0000FEC20000}"/>
    <cellStyle name="Nuovo 33 3 3 2" xfId="18870" xr:uid="{00000000-0005-0000-0000-0000FFC20000}"/>
    <cellStyle name="Nuovo 33 3 4" xfId="18869" xr:uid="{00000000-0005-0000-0000-000000C30000}"/>
    <cellStyle name="Nuovo 33 3 5" xfId="17857" xr:uid="{00000000-0005-0000-0000-000001C30000}"/>
    <cellStyle name="Nuovo 33 4" xfId="1015" xr:uid="{00000000-0005-0000-0000-000002C30000}"/>
    <cellStyle name="Nuovo 33 4 2" xfId="17860" xr:uid="{00000000-0005-0000-0000-000003C30000}"/>
    <cellStyle name="Nuovo 33 4 2 2" xfId="18872" xr:uid="{00000000-0005-0000-0000-000004C30000}"/>
    <cellStyle name="Nuovo 33 4 3" xfId="18871" xr:uid="{00000000-0005-0000-0000-000005C30000}"/>
    <cellStyle name="Nuovo 33 4 4" xfId="17859" xr:uid="{00000000-0005-0000-0000-000006C30000}"/>
    <cellStyle name="Nuovo 33 5" xfId="1016" xr:uid="{00000000-0005-0000-0000-000007C30000}"/>
    <cellStyle name="Nuovo 33 6" xfId="50875" xr:uid="{00000000-0005-0000-0000-000008C30000}"/>
    <cellStyle name="Nuovo 34" xfId="1017" xr:uid="{00000000-0005-0000-0000-000009C30000}"/>
    <cellStyle name="Nuovo 34 2" xfId="1018" xr:uid="{00000000-0005-0000-0000-00000AC30000}"/>
    <cellStyle name="Nuovo 34 2 2" xfId="2160" xr:uid="{00000000-0005-0000-0000-00000BC30000}"/>
    <cellStyle name="Nuovo 34 3" xfId="1019" xr:uid="{00000000-0005-0000-0000-00000CC30000}"/>
    <cellStyle name="Nuovo 34 3 2" xfId="1020" xr:uid="{00000000-0005-0000-0000-00000DC30000}"/>
    <cellStyle name="Nuovo 34 3 3" xfId="17862" xr:uid="{00000000-0005-0000-0000-00000EC30000}"/>
    <cellStyle name="Nuovo 34 3 3 2" xfId="18874" xr:uid="{00000000-0005-0000-0000-00000FC30000}"/>
    <cellStyle name="Nuovo 34 3 4" xfId="18873" xr:uid="{00000000-0005-0000-0000-000010C30000}"/>
    <cellStyle name="Nuovo 34 3 5" xfId="17861" xr:uid="{00000000-0005-0000-0000-000011C30000}"/>
    <cellStyle name="Nuovo 34 4" xfId="1021" xr:uid="{00000000-0005-0000-0000-000012C30000}"/>
    <cellStyle name="Nuovo 34 4 2" xfId="17864" xr:uid="{00000000-0005-0000-0000-000013C30000}"/>
    <cellStyle name="Nuovo 34 4 2 2" xfId="18876" xr:uid="{00000000-0005-0000-0000-000014C30000}"/>
    <cellStyle name="Nuovo 34 4 3" xfId="18875" xr:uid="{00000000-0005-0000-0000-000015C30000}"/>
    <cellStyle name="Nuovo 34 4 4" xfId="17863" xr:uid="{00000000-0005-0000-0000-000016C30000}"/>
    <cellStyle name="Nuovo 34 5" xfId="1022" xr:uid="{00000000-0005-0000-0000-000017C30000}"/>
    <cellStyle name="Nuovo 34 6" xfId="51274" xr:uid="{00000000-0005-0000-0000-000018C30000}"/>
    <cellStyle name="Nuovo 35" xfId="1023" xr:uid="{00000000-0005-0000-0000-000019C30000}"/>
    <cellStyle name="Nuovo 35 2" xfId="1024" xr:uid="{00000000-0005-0000-0000-00001AC30000}"/>
    <cellStyle name="Nuovo 35 2 2" xfId="2161" xr:uid="{00000000-0005-0000-0000-00001BC30000}"/>
    <cellStyle name="Nuovo 35 3" xfId="1025" xr:uid="{00000000-0005-0000-0000-00001CC30000}"/>
    <cellStyle name="Nuovo 35 3 2" xfId="1026" xr:uid="{00000000-0005-0000-0000-00001DC30000}"/>
    <cellStyle name="Nuovo 35 3 3" xfId="17866" xr:uid="{00000000-0005-0000-0000-00001EC30000}"/>
    <cellStyle name="Nuovo 35 3 3 2" xfId="18878" xr:uid="{00000000-0005-0000-0000-00001FC30000}"/>
    <cellStyle name="Nuovo 35 3 4" xfId="18877" xr:uid="{00000000-0005-0000-0000-000020C30000}"/>
    <cellStyle name="Nuovo 35 3 5" xfId="17865" xr:uid="{00000000-0005-0000-0000-000021C30000}"/>
    <cellStyle name="Nuovo 35 4" xfId="1027" xr:uid="{00000000-0005-0000-0000-000022C30000}"/>
    <cellStyle name="Nuovo 35 4 2" xfId="17868" xr:uid="{00000000-0005-0000-0000-000023C30000}"/>
    <cellStyle name="Nuovo 35 4 2 2" xfId="18880" xr:uid="{00000000-0005-0000-0000-000024C30000}"/>
    <cellStyle name="Nuovo 35 4 3" xfId="18879" xr:uid="{00000000-0005-0000-0000-000025C30000}"/>
    <cellStyle name="Nuovo 35 4 4" xfId="17867" xr:uid="{00000000-0005-0000-0000-000026C30000}"/>
    <cellStyle name="Nuovo 35 5" xfId="1028" xr:uid="{00000000-0005-0000-0000-000027C30000}"/>
    <cellStyle name="Nuovo 35 6" xfId="50874" xr:uid="{00000000-0005-0000-0000-000028C30000}"/>
    <cellStyle name="Nuovo 36" xfId="1029" xr:uid="{00000000-0005-0000-0000-000029C30000}"/>
    <cellStyle name="Nuovo 36 2" xfId="1030" xr:uid="{00000000-0005-0000-0000-00002AC30000}"/>
    <cellStyle name="Nuovo 36 2 2" xfId="2162" xr:uid="{00000000-0005-0000-0000-00002BC30000}"/>
    <cellStyle name="Nuovo 36 3" xfId="1031" xr:uid="{00000000-0005-0000-0000-00002CC30000}"/>
    <cellStyle name="Nuovo 36 3 2" xfId="1032" xr:uid="{00000000-0005-0000-0000-00002DC30000}"/>
    <cellStyle name="Nuovo 36 3 3" xfId="17870" xr:uid="{00000000-0005-0000-0000-00002EC30000}"/>
    <cellStyle name="Nuovo 36 3 3 2" xfId="18882" xr:uid="{00000000-0005-0000-0000-00002FC30000}"/>
    <cellStyle name="Nuovo 36 3 4" xfId="18881" xr:uid="{00000000-0005-0000-0000-000030C30000}"/>
    <cellStyle name="Nuovo 36 3 5" xfId="17869" xr:uid="{00000000-0005-0000-0000-000031C30000}"/>
    <cellStyle name="Nuovo 36 4" xfId="1033" xr:uid="{00000000-0005-0000-0000-000032C30000}"/>
    <cellStyle name="Nuovo 36 4 2" xfId="17872" xr:uid="{00000000-0005-0000-0000-000033C30000}"/>
    <cellStyle name="Nuovo 36 4 2 2" xfId="18884" xr:uid="{00000000-0005-0000-0000-000034C30000}"/>
    <cellStyle name="Nuovo 36 4 3" xfId="18883" xr:uid="{00000000-0005-0000-0000-000035C30000}"/>
    <cellStyle name="Nuovo 36 4 4" xfId="17871" xr:uid="{00000000-0005-0000-0000-000036C30000}"/>
    <cellStyle name="Nuovo 36 5" xfId="1034" xr:uid="{00000000-0005-0000-0000-000037C30000}"/>
    <cellStyle name="Nuovo 36 6" xfId="51551" xr:uid="{00000000-0005-0000-0000-000038C30000}"/>
    <cellStyle name="Nuovo 37" xfId="1035" xr:uid="{00000000-0005-0000-0000-000039C30000}"/>
    <cellStyle name="Nuovo 37 2" xfId="1036" xr:uid="{00000000-0005-0000-0000-00003AC30000}"/>
    <cellStyle name="Nuovo 37 2 2" xfId="2163" xr:uid="{00000000-0005-0000-0000-00003BC30000}"/>
    <cellStyle name="Nuovo 37 3" xfId="1037" xr:uid="{00000000-0005-0000-0000-00003CC30000}"/>
    <cellStyle name="Nuovo 37 3 2" xfId="1038" xr:uid="{00000000-0005-0000-0000-00003DC30000}"/>
    <cellStyle name="Nuovo 37 3 3" xfId="17874" xr:uid="{00000000-0005-0000-0000-00003EC30000}"/>
    <cellStyle name="Nuovo 37 3 3 2" xfId="18886" xr:uid="{00000000-0005-0000-0000-00003FC30000}"/>
    <cellStyle name="Nuovo 37 3 4" xfId="18885" xr:uid="{00000000-0005-0000-0000-000040C30000}"/>
    <cellStyle name="Nuovo 37 3 5" xfId="17873" xr:uid="{00000000-0005-0000-0000-000041C30000}"/>
    <cellStyle name="Nuovo 37 4" xfId="1039" xr:uid="{00000000-0005-0000-0000-000042C30000}"/>
    <cellStyle name="Nuovo 37 4 2" xfId="17876" xr:uid="{00000000-0005-0000-0000-000043C30000}"/>
    <cellStyle name="Nuovo 37 4 2 2" xfId="18888" xr:uid="{00000000-0005-0000-0000-000044C30000}"/>
    <cellStyle name="Nuovo 37 4 3" xfId="18887" xr:uid="{00000000-0005-0000-0000-000045C30000}"/>
    <cellStyle name="Nuovo 37 4 4" xfId="17875" xr:uid="{00000000-0005-0000-0000-000046C30000}"/>
    <cellStyle name="Nuovo 37 5" xfId="1040" xr:uid="{00000000-0005-0000-0000-000047C30000}"/>
    <cellStyle name="Nuovo 37 6" xfId="51552" xr:uid="{00000000-0005-0000-0000-000048C30000}"/>
    <cellStyle name="Nuovo 38" xfId="1041" xr:uid="{00000000-0005-0000-0000-000049C30000}"/>
    <cellStyle name="Nuovo 38 2" xfId="1042" xr:uid="{00000000-0005-0000-0000-00004AC30000}"/>
    <cellStyle name="Nuovo 38 2 2" xfId="2164" xr:uid="{00000000-0005-0000-0000-00004BC30000}"/>
    <cellStyle name="Nuovo 38 3" xfId="1043" xr:uid="{00000000-0005-0000-0000-00004CC30000}"/>
    <cellStyle name="Nuovo 38 3 2" xfId="1044" xr:uid="{00000000-0005-0000-0000-00004DC30000}"/>
    <cellStyle name="Nuovo 38 3 3" xfId="17878" xr:uid="{00000000-0005-0000-0000-00004EC30000}"/>
    <cellStyle name="Nuovo 38 3 3 2" xfId="18890" xr:uid="{00000000-0005-0000-0000-00004FC30000}"/>
    <cellStyle name="Nuovo 38 3 4" xfId="18889" xr:uid="{00000000-0005-0000-0000-000050C30000}"/>
    <cellStyle name="Nuovo 38 3 5" xfId="17877" xr:uid="{00000000-0005-0000-0000-000051C30000}"/>
    <cellStyle name="Nuovo 38 4" xfId="1045" xr:uid="{00000000-0005-0000-0000-000052C30000}"/>
    <cellStyle name="Nuovo 38 4 2" xfId="17880" xr:uid="{00000000-0005-0000-0000-000053C30000}"/>
    <cellStyle name="Nuovo 38 4 2 2" xfId="18892" xr:uid="{00000000-0005-0000-0000-000054C30000}"/>
    <cellStyle name="Nuovo 38 4 3" xfId="18891" xr:uid="{00000000-0005-0000-0000-000055C30000}"/>
    <cellStyle name="Nuovo 38 4 4" xfId="17879" xr:uid="{00000000-0005-0000-0000-000056C30000}"/>
    <cellStyle name="Nuovo 38 5" xfId="1046" xr:uid="{00000000-0005-0000-0000-000057C30000}"/>
    <cellStyle name="Nuovo 38 6" xfId="51343" xr:uid="{00000000-0005-0000-0000-000058C30000}"/>
    <cellStyle name="Nuovo 39" xfId="1047" xr:uid="{00000000-0005-0000-0000-000059C30000}"/>
    <cellStyle name="Nuovo 39 2" xfId="1048" xr:uid="{00000000-0005-0000-0000-00005AC30000}"/>
    <cellStyle name="Nuovo 39 2 2" xfId="2165" xr:uid="{00000000-0005-0000-0000-00005BC30000}"/>
    <cellStyle name="Nuovo 39 3" xfId="1049" xr:uid="{00000000-0005-0000-0000-00005CC30000}"/>
    <cellStyle name="Nuovo 39 3 2" xfId="1050" xr:uid="{00000000-0005-0000-0000-00005DC30000}"/>
    <cellStyle name="Nuovo 39 3 3" xfId="17882" xr:uid="{00000000-0005-0000-0000-00005EC30000}"/>
    <cellStyle name="Nuovo 39 3 3 2" xfId="18894" xr:uid="{00000000-0005-0000-0000-00005FC30000}"/>
    <cellStyle name="Nuovo 39 3 4" xfId="18893" xr:uid="{00000000-0005-0000-0000-000060C30000}"/>
    <cellStyle name="Nuovo 39 3 5" xfId="17881" xr:uid="{00000000-0005-0000-0000-000061C30000}"/>
    <cellStyle name="Nuovo 39 4" xfId="1051" xr:uid="{00000000-0005-0000-0000-000062C30000}"/>
    <cellStyle name="Nuovo 39 4 2" xfId="17884" xr:uid="{00000000-0005-0000-0000-000063C30000}"/>
    <cellStyle name="Nuovo 39 4 2 2" xfId="18896" xr:uid="{00000000-0005-0000-0000-000064C30000}"/>
    <cellStyle name="Nuovo 39 4 3" xfId="18895" xr:uid="{00000000-0005-0000-0000-000065C30000}"/>
    <cellStyle name="Nuovo 39 4 4" xfId="17883" xr:uid="{00000000-0005-0000-0000-000066C30000}"/>
    <cellStyle name="Nuovo 39 5" xfId="1052" xr:uid="{00000000-0005-0000-0000-000067C30000}"/>
    <cellStyle name="Nuovo 39 6" xfId="51273" xr:uid="{00000000-0005-0000-0000-000068C30000}"/>
    <cellStyle name="Nuovo 4" xfId="1053" xr:uid="{00000000-0005-0000-0000-000069C30000}"/>
    <cellStyle name="Nuovo 4 2" xfId="1054" xr:uid="{00000000-0005-0000-0000-00006AC30000}"/>
    <cellStyle name="Nuovo 4 2 2" xfId="2166" xr:uid="{00000000-0005-0000-0000-00006BC30000}"/>
    <cellStyle name="Nuovo 4 3" xfId="1055" xr:uid="{00000000-0005-0000-0000-00006CC30000}"/>
    <cellStyle name="Nuovo 4 3 2" xfId="1056" xr:uid="{00000000-0005-0000-0000-00006DC30000}"/>
    <cellStyle name="Nuovo 4 3 3" xfId="17886" xr:uid="{00000000-0005-0000-0000-00006EC30000}"/>
    <cellStyle name="Nuovo 4 3 3 2" xfId="18898" xr:uid="{00000000-0005-0000-0000-00006FC30000}"/>
    <cellStyle name="Nuovo 4 3 4" xfId="18897" xr:uid="{00000000-0005-0000-0000-000070C30000}"/>
    <cellStyle name="Nuovo 4 3 5" xfId="17885" xr:uid="{00000000-0005-0000-0000-000071C30000}"/>
    <cellStyle name="Nuovo 4 4" xfId="1057" xr:uid="{00000000-0005-0000-0000-000072C30000}"/>
    <cellStyle name="Nuovo 4 4 2" xfId="17888" xr:uid="{00000000-0005-0000-0000-000073C30000}"/>
    <cellStyle name="Nuovo 4 4 2 2" xfId="18900" xr:uid="{00000000-0005-0000-0000-000074C30000}"/>
    <cellStyle name="Nuovo 4 4 3" xfId="18899" xr:uid="{00000000-0005-0000-0000-000075C30000}"/>
    <cellStyle name="Nuovo 4 4 4" xfId="17887" xr:uid="{00000000-0005-0000-0000-000076C30000}"/>
    <cellStyle name="Nuovo 4 5" xfId="1058" xr:uid="{00000000-0005-0000-0000-000077C30000}"/>
    <cellStyle name="Nuovo 4 6" xfId="50873" xr:uid="{00000000-0005-0000-0000-000078C30000}"/>
    <cellStyle name="Nuovo 40" xfId="1059" xr:uid="{00000000-0005-0000-0000-000079C30000}"/>
    <cellStyle name="Nuovo 40 2" xfId="1060" xr:uid="{00000000-0005-0000-0000-00007AC30000}"/>
    <cellStyle name="Nuovo 40 2 2" xfId="2167" xr:uid="{00000000-0005-0000-0000-00007BC30000}"/>
    <cellStyle name="Nuovo 40 3" xfId="1061" xr:uid="{00000000-0005-0000-0000-00007CC30000}"/>
    <cellStyle name="Nuovo 40 3 2" xfId="1062" xr:uid="{00000000-0005-0000-0000-00007DC30000}"/>
    <cellStyle name="Nuovo 40 3 3" xfId="17890" xr:uid="{00000000-0005-0000-0000-00007EC30000}"/>
    <cellStyle name="Nuovo 40 3 3 2" xfId="18902" xr:uid="{00000000-0005-0000-0000-00007FC30000}"/>
    <cellStyle name="Nuovo 40 3 4" xfId="18901" xr:uid="{00000000-0005-0000-0000-000080C30000}"/>
    <cellStyle name="Nuovo 40 3 5" xfId="17889" xr:uid="{00000000-0005-0000-0000-000081C30000}"/>
    <cellStyle name="Nuovo 40 4" xfId="1063" xr:uid="{00000000-0005-0000-0000-000082C30000}"/>
    <cellStyle name="Nuovo 40 4 2" xfId="17892" xr:uid="{00000000-0005-0000-0000-000083C30000}"/>
    <cellStyle name="Nuovo 40 4 2 2" xfId="18904" xr:uid="{00000000-0005-0000-0000-000084C30000}"/>
    <cellStyle name="Nuovo 40 4 3" xfId="18903" xr:uid="{00000000-0005-0000-0000-000085C30000}"/>
    <cellStyle name="Nuovo 40 4 4" xfId="17891" xr:uid="{00000000-0005-0000-0000-000086C30000}"/>
    <cellStyle name="Nuovo 40 5" xfId="1064" xr:uid="{00000000-0005-0000-0000-000087C30000}"/>
    <cellStyle name="Nuovo 40 6" xfId="50872" xr:uid="{00000000-0005-0000-0000-000088C30000}"/>
    <cellStyle name="Nuovo 41" xfId="1065" xr:uid="{00000000-0005-0000-0000-000089C30000}"/>
    <cellStyle name="Nuovo 41 2" xfId="1066" xr:uid="{00000000-0005-0000-0000-00008AC30000}"/>
    <cellStyle name="Nuovo 41 2 2" xfId="2168" xr:uid="{00000000-0005-0000-0000-00008BC30000}"/>
    <cellStyle name="Nuovo 41 3" xfId="1067" xr:uid="{00000000-0005-0000-0000-00008CC30000}"/>
    <cellStyle name="Nuovo 41 3 2" xfId="1068" xr:uid="{00000000-0005-0000-0000-00008DC30000}"/>
    <cellStyle name="Nuovo 41 3 3" xfId="17894" xr:uid="{00000000-0005-0000-0000-00008EC30000}"/>
    <cellStyle name="Nuovo 41 3 3 2" xfId="18906" xr:uid="{00000000-0005-0000-0000-00008FC30000}"/>
    <cellStyle name="Nuovo 41 3 4" xfId="18905" xr:uid="{00000000-0005-0000-0000-000090C30000}"/>
    <cellStyle name="Nuovo 41 3 5" xfId="17893" xr:uid="{00000000-0005-0000-0000-000091C30000}"/>
    <cellStyle name="Nuovo 41 4" xfId="1069" xr:uid="{00000000-0005-0000-0000-000092C30000}"/>
    <cellStyle name="Nuovo 41 4 2" xfId="17896" xr:uid="{00000000-0005-0000-0000-000093C30000}"/>
    <cellStyle name="Nuovo 41 4 2 2" xfId="18908" xr:uid="{00000000-0005-0000-0000-000094C30000}"/>
    <cellStyle name="Nuovo 41 4 3" xfId="18907" xr:uid="{00000000-0005-0000-0000-000095C30000}"/>
    <cellStyle name="Nuovo 41 4 4" xfId="17895" xr:uid="{00000000-0005-0000-0000-000096C30000}"/>
    <cellStyle name="Nuovo 41 5" xfId="1070" xr:uid="{00000000-0005-0000-0000-000097C30000}"/>
    <cellStyle name="Nuovo 41 6" xfId="50871" xr:uid="{00000000-0005-0000-0000-000098C30000}"/>
    <cellStyle name="Nuovo 42" xfId="1071" xr:uid="{00000000-0005-0000-0000-000099C30000}"/>
    <cellStyle name="Nuovo 42 2" xfId="1072" xr:uid="{00000000-0005-0000-0000-00009AC30000}"/>
    <cellStyle name="Nuovo 42 2 2" xfId="2169" xr:uid="{00000000-0005-0000-0000-00009BC30000}"/>
    <cellStyle name="Nuovo 42 3" xfId="1073" xr:uid="{00000000-0005-0000-0000-00009CC30000}"/>
    <cellStyle name="Nuovo 42 3 2" xfId="1074" xr:uid="{00000000-0005-0000-0000-00009DC30000}"/>
    <cellStyle name="Nuovo 42 3 3" xfId="17898" xr:uid="{00000000-0005-0000-0000-00009EC30000}"/>
    <cellStyle name="Nuovo 42 3 3 2" xfId="18910" xr:uid="{00000000-0005-0000-0000-00009FC30000}"/>
    <cellStyle name="Nuovo 42 3 4" xfId="18909" xr:uid="{00000000-0005-0000-0000-0000A0C30000}"/>
    <cellStyle name="Nuovo 42 3 5" xfId="17897" xr:uid="{00000000-0005-0000-0000-0000A1C30000}"/>
    <cellStyle name="Nuovo 42 4" xfId="1075" xr:uid="{00000000-0005-0000-0000-0000A2C30000}"/>
    <cellStyle name="Nuovo 42 4 2" xfId="17900" xr:uid="{00000000-0005-0000-0000-0000A3C30000}"/>
    <cellStyle name="Nuovo 42 4 2 2" xfId="18912" xr:uid="{00000000-0005-0000-0000-0000A4C30000}"/>
    <cellStyle name="Nuovo 42 4 3" xfId="18911" xr:uid="{00000000-0005-0000-0000-0000A5C30000}"/>
    <cellStyle name="Nuovo 42 4 4" xfId="17899" xr:uid="{00000000-0005-0000-0000-0000A6C30000}"/>
    <cellStyle name="Nuovo 42 5" xfId="1076" xr:uid="{00000000-0005-0000-0000-0000A7C30000}"/>
    <cellStyle name="Nuovo 42 6" xfId="50870" xr:uid="{00000000-0005-0000-0000-0000A8C30000}"/>
    <cellStyle name="Nuovo 43" xfId="1077" xr:uid="{00000000-0005-0000-0000-0000A9C30000}"/>
    <cellStyle name="Nuovo 43 2" xfId="1078" xr:uid="{00000000-0005-0000-0000-0000AAC30000}"/>
    <cellStyle name="Nuovo 43 2 2" xfId="2170" xr:uid="{00000000-0005-0000-0000-0000ABC30000}"/>
    <cellStyle name="Nuovo 43 3" xfId="1079" xr:uid="{00000000-0005-0000-0000-0000ACC30000}"/>
    <cellStyle name="Nuovo 43 3 2" xfId="1080" xr:uid="{00000000-0005-0000-0000-0000ADC30000}"/>
    <cellStyle name="Nuovo 43 3 3" xfId="17902" xr:uid="{00000000-0005-0000-0000-0000AEC30000}"/>
    <cellStyle name="Nuovo 43 3 3 2" xfId="18914" xr:uid="{00000000-0005-0000-0000-0000AFC30000}"/>
    <cellStyle name="Nuovo 43 3 4" xfId="18913" xr:uid="{00000000-0005-0000-0000-0000B0C30000}"/>
    <cellStyle name="Nuovo 43 3 5" xfId="17901" xr:uid="{00000000-0005-0000-0000-0000B1C30000}"/>
    <cellStyle name="Nuovo 43 4" xfId="1081" xr:uid="{00000000-0005-0000-0000-0000B2C30000}"/>
    <cellStyle name="Nuovo 43 4 2" xfId="17904" xr:uid="{00000000-0005-0000-0000-0000B3C30000}"/>
    <cellStyle name="Nuovo 43 4 2 2" xfId="18916" xr:uid="{00000000-0005-0000-0000-0000B4C30000}"/>
    <cellStyle name="Nuovo 43 4 3" xfId="18915" xr:uid="{00000000-0005-0000-0000-0000B5C30000}"/>
    <cellStyle name="Nuovo 43 4 4" xfId="17903" xr:uid="{00000000-0005-0000-0000-0000B6C30000}"/>
    <cellStyle name="Nuovo 43 5" xfId="1082" xr:uid="{00000000-0005-0000-0000-0000B7C30000}"/>
    <cellStyle name="Nuovo 43 6" xfId="51272" xr:uid="{00000000-0005-0000-0000-0000B8C30000}"/>
    <cellStyle name="Nuovo 44" xfId="1083" xr:uid="{00000000-0005-0000-0000-0000B9C30000}"/>
    <cellStyle name="Nuovo 44 2" xfId="1084" xr:uid="{00000000-0005-0000-0000-0000BAC30000}"/>
    <cellStyle name="Nuovo 44 2 2" xfId="2171" xr:uid="{00000000-0005-0000-0000-0000BBC30000}"/>
    <cellStyle name="Nuovo 44 3" xfId="1085" xr:uid="{00000000-0005-0000-0000-0000BCC30000}"/>
    <cellStyle name="Nuovo 44 3 2" xfId="1086" xr:uid="{00000000-0005-0000-0000-0000BDC30000}"/>
    <cellStyle name="Nuovo 44 3 3" xfId="17906" xr:uid="{00000000-0005-0000-0000-0000BEC30000}"/>
    <cellStyle name="Nuovo 44 3 3 2" xfId="18918" xr:uid="{00000000-0005-0000-0000-0000BFC30000}"/>
    <cellStyle name="Nuovo 44 3 4" xfId="18917" xr:uid="{00000000-0005-0000-0000-0000C0C30000}"/>
    <cellStyle name="Nuovo 44 3 5" xfId="17905" xr:uid="{00000000-0005-0000-0000-0000C1C30000}"/>
    <cellStyle name="Nuovo 44 4" xfId="1087" xr:uid="{00000000-0005-0000-0000-0000C2C30000}"/>
    <cellStyle name="Nuovo 44 4 2" xfId="17908" xr:uid="{00000000-0005-0000-0000-0000C3C30000}"/>
    <cellStyle name="Nuovo 44 4 2 2" xfId="18920" xr:uid="{00000000-0005-0000-0000-0000C4C30000}"/>
    <cellStyle name="Nuovo 44 4 3" xfId="18919" xr:uid="{00000000-0005-0000-0000-0000C5C30000}"/>
    <cellStyle name="Nuovo 44 4 4" xfId="17907" xr:uid="{00000000-0005-0000-0000-0000C6C30000}"/>
    <cellStyle name="Nuovo 44 5" xfId="1088" xr:uid="{00000000-0005-0000-0000-0000C7C30000}"/>
    <cellStyle name="Nuovo 44 6" xfId="51553" xr:uid="{00000000-0005-0000-0000-0000C8C30000}"/>
    <cellStyle name="Nuovo 45" xfId="1089" xr:uid="{00000000-0005-0000-0000-0000C9C30000}"/>
    <cellStyle name="Nuovo 45 2" xfId="2172" xr:uid="{00000000-0005-0000-0000-0000CAC30000}"/>
    <cellStyle name="Nuovo 46" xfId="1090" xr:uid="{00000000-0005-0000-0000-0000CBC30000}"/>
    <cellStyle name="Nuovo 46 2" xfId="1091" xr:uid="{00000000-0005-0000-0000-0000CCC30000}"/>
    <cellStyle name="Nuovo 46 3" xfId="17910" xr:uid="{00000000-0005-0000-0000-0000CDC30000}"/>
    <cellStyle name="Nuovo 46 3 2" xfId="18922" xr:uid="{00000000-0005-0000-0000-0000CEC30000}"/>
    <cellStyle name="Nuovo 46 4" xfId="18921" xr:uid="{00000000-0005-0000-0000-0000CFC30000}"/>
    <cellStyle name="Nuovo 46 5" xfId="17909" xr:uid="{00000000-0005-0000-0000-0000D0C30000}"/>
    <cellStyle name="Nuovo 47" xfId="1092" xr:uid="{00000000-0005-0000-0000-0000D1C30000}"/>
    <cellStyle name="Nuovo 47 2" xfId="17912" xr:uid="{00000000-0005-0000-0000-0000D2C30000}"/>
    <cellStyle name="Nuovo 47 2 2" xfId="18924" xr:uid="{00000000-0005-0000-0000-0000D3C30000}"/>
    <cellStyle name="Nuovo 47 3" xfId="18923" xr:uid="{00000000-0005-0000-0000-0000D4C30000}"/>
    <cellStyle name="Nuovo 47 4" xfId="17911" xr:uid="{00000000-0005-0000-0000-0000D5C30000}"/>
    <cellStyle name="Nuovo 48" xfId="1093" xr:uid="{00000000-0005-0000-0000-0000D6C30000}"/>
    <cellStyle name="Nuovo 49" xfId="51554" xr:uid="{00000000-0005-0000-0000-0000D7C30000}"/>
    <cellStyle name="Nuovo 5" xfId="1094" xr:uid="{00000000-0005-0000-0000-0000D8C30000}"/>
    <cellStyle name="Nuovo 5 2" xfId="1095" xr:uid="{00000000-0005-0000-0000-0000D9C30000}"/>
    <cellStyle name="Nuovo 5 2 2" xfId="2173" xr:uid="{00000000-0005-0000-0000-0000DAC30000}"/>
    <cellStyle name="Nuovo 5 3" xfId="1096" xr:uid="{00000000-0005-0000-0000-0000DBC30000}"/>
    <cellStyle name="Nuovo 5 3 2" xfId="1097" xr:uid="{00000000-0005-0000-0000-0000DCC30000}"/>
    <cellStyle name="Nuovo 5 3 3" xfId="17914" xr:uid="{00000000-0005-0000-0000-0000DDC30000}"/>
    <cellStyle name="Nuovo 5 3 3 2" xfId="18926" xr:uid="{00000000-0005-0000-0000-0000DEC30000}"/>
    <cellStyle name="Nuovo 5 3 4" xfId="18925" xr:uid="{00000000-0005-0000-0000-0000DFC30000}"/>
    <cellStyle name="Nuovo 5 3 5" xfId="17913" xr:uid="{00000000-0005-0000-0000-0000E0C30000}"/>
    <cellStyle name="Nuovo 5 4" xfId="1098" xr:uid="{00000000-0005-0000-0000-0000E1C30000}"/>
    <cellStyle name="Nuovo 5 4 2" xfId="17916" xr:uid="{00000000-0005-0000-0000-0000E2C30000}"/>
    <cellStyle name="Nuovo 5 4 2 2" xfId="18928" xr:uid="{00000000-0005-0000-0000-0000E3C30000}"/>
    <cellStyle name="Nuovo 5 4 3" xfId="18927" xr:uid="{00000000-0005-0000-0000-0000E4C30000}"/>
    <cellStyle name="Nuovo 5 4 4" xfId="17915" xr:uid="{00000000-0005-0000-0000-0000E5C30000}"/>
    <cellStyle name="Nuovo 5 5" xfId="1099" xr:uid="{00000000-0005-0000-0000-0000E6C30000}"/>
    <cellStyle name="Nuovo 5 6" xfId="51271" xr:uid="{00000000-0005-0000-0000-0000E7C30000}"/>
    <cellStyle name="Nuovo 6" xfId="1100" xr:uid="{00000000-0005-0000-0000-0000E8C30000}"/>
    <cellStyle name="Nuovo 6 2" xfId="1101" xr:uid="{00000000-0005-0000-0000-0000E9C30000}"/>
    <cellStyle name="Nuovo 6 2 2" xfId="2174" xr:uid="{00000000-0005-0000-0000-0000EAC30000}"/>
    <cellStyle name="Nuovo 6 3" xfId="1102" xr:uid="{00000000-0005-0000-0000-0000EBC30000}"/>
    <cellStyle name="Nuovo 6 3 2" xfId="1103" xr:uid="{00000000-0005-0000-0000-0000ECC30000}"/>
    <cellStyle name="Nuovo 6 3 3" xfId="17918" xr:uid="{00000000-0005-0000-0000-0000EDC30000}"/>
    <cellStyle name="Nuovo 6 3 3 2" xfId="18930" xr:uid="{00000000-0005-0000-0000-0000EEC30000}"/>
    <cellStyle name="Nuovo 6 3 4" xfId="18929" xr:uid="{00000000-0005-0000-0000-0000EFC30000}"/>
    <cellStyle name="Nuovo 6 3 5" xfId="17917" xr:uid="{00000000-0005-0000-0000-0000F0C30000}"/>
    <cellStyle name="Nuovo 6 4" xfId="1104" xr:uid="{00000000-0005-0000-0000-0000F1C30000}"/>
    <cellStyle name="Nuovo 6 4 2" xfId="17920" xr:uid="{00000000-0005-0000-0000-0000F2C30000}"/>
    <cellStyle name="Nuovo 6 4 2 2" xfId="18932" xr:uid="{00000000-0005-0000-0000-0000F3C30000}"/>
    <cellStyle name="Nuovo 6 4 3" xfId="18931" xr:uid="{00000000-0005-0000-0000-0000F4C30000}"/>
    <cellStyle name="Nuovo 6 4 4" xfId="17919" xr:uid="{00000000-0005-0000-0000-0000F5C30000}"/>
    <cellStyle name="Nuovo 6 5" xfId="1105" xr:uid="{00000000-0005-0000-0000-0000F6C30000}"/>
    <cellStyle name="Nuovo 6 6" xfId="50869" xr:uid="{00000000-0005-0000-0000-0000F7C30000}"/>
    <cellStyle name="Nuovo 7" xfId="1106" xr:uid="{00000000-0005-0000-0000-0000F8C30000}"/>
    <cellStyle name="Nuovo 7 2" xfId="1107" xr:uid="{00000000-0005-0000-0000-0000F9C30000}"/>
    <cellStyle name="Nuovo 7 2 2" xfId="2175" xr:uid="{00000000-0005-0000-0000-0000FAC30000}"/>
    <cellStyle name="Nuovo 7 3" xfId="1108" xr:uid="{00000000-0005-0000-0000-0000FBC30000}"/>
    <cellStyle name="Nuovo 7 3 2" xfId="1109" xr:uid="{00000000-0005-0000-0000-0000FCC30000}"/>
    <cellStyle name="Nuovo 7 3 3" xfId="17922" xr:uid="{00000000-0005-0000-0000-0000FDC30000}"/>
    <cellStyle name="Nuovo 7 3 3 2" xfId="18934" xr:uid="{00000000-0005-0000-0000-0000FEC30000}"/>
    <cellStyle name="Nuovo 7 3 4" xfId="18933" xr:uid="{00000000-0005-0000-0000-0000FFC30000}"/>
    <cellStyle name="Nuovo 7 3 5" xfId="17921" xr:uid="{00000000-0005-0000-0000-000000C40000}"/>
    <cellStyle name="Nuovo 7 4" xfId="1110" xr:uid="{00000000-0005-0000-0000-000001C40000}"/>
    <cellStyle name="Nuovo 7 4 2" xfId="17924" xr:uid="{00000000-0005-0000-0000-000002C40000}"/>
    <cellStyle name="Nuovo 7 4 2 2" xfId="18936" xr:uid="{00000000-0005-0000-0000-000003C40000}"/>
    <cellStyle name="Nuovo 7 4 3" xfId="18935" xr:uid="{00000000-0005-0000-0000-000004C40000}"/>
    <cellStyle name="Nuovo 7 4 4" xfId="17923" xr:uid="{00000000-0005-0000-0000-000005C40000}"/>
    <cellStyle name="Nuovo 7 5" xfId="1111" xr:uid="{00000000-0005-0000-0000-000006C40000}"/>
    <cellStyle name="Nuovo 7 6" xfId="50868" xr:uid="{00000000-0005-0000-0000-000007C40000}"/>
    <cellStyle name="Nuovo 8" xfId="1112" xr:uid="{00000000-0005-0000-0000-000008C40000}"/>
    <cellStyle name="Nuovo 8 2" xfId="1113" xr:uid="{00000000-0005-0000-0000-000009C40000}"/>
    <cellStyle name="Nuovo 8 2 2" xfId="2176" xr:uid="{00000000-0005-0000-0000-00000AC40000}"/>
    <cellStyle name="Nuovo 8 3" xfId="1114" xr:uid="{00000000-0005-0000-0000-00000BC40000}"/>
    <cellStyle name="Nuovo 8 3 2" xfId="1115" xr:uid="{00000000-0005-0000-0000-00000CC40000}"/>
    <cellStyle name="Nuovo 8 3 3" xfId="17926" xr:uid="{00000000-0005-0000-0000-00000DC40000}"/>
    <cellStyle name="Nuovo 8 3 3 2" xfId="18938" xr:uid="{00000000-0005-0000-0000-00000EC40000}"/>
    <cellStyle name="Nuovo 8 3 4" xfId="18937" xr:uid="{00000000-0005-0000-0000-00000FC40000}"/>
    <cellStyle name="Nuovo 8 3 5" xfId="17925" xr:uid="{00000000-0005-0000-0000-000010C40000}"/>
    <cellStyle name="Nuovo 8 4" xfId="1116" xr:uid="{00000000-0005-0000-0000-000011C40000}"/>
    <cellStyle name="Nuovo 8 4 2" xfId="17928" xr:uid="{00000000-0005-0000-0000-000012C40000}"/>
    <cellStyle name="Nuovo 8 4 2 2" xfId="18940" xr:uid="{00000000-0005-0000-0000-000013C40000}"/>
    <cellStyle name="Nuovo 8 4 3" xfId="18939" xr:uid="{00000000-0005-0000-0000-000014C40000}"/>
    <cellStyle name="Nuovo 8 4 4" xfId="17927" xr:uid="{00000000-0005-0000-0000-000015C40000}"/>
    <cellStyle name="Nuovo 8 5" xfId="1117" xr:uid="{00000000-0005-0000-0000-000016C40000}"/>
    <cellStyle name="Nuovo 8 6" xfId="50867" xr:uid="{00000000-0005-0000-0000-000017C40000}"/>
    <cellStyle name="Nuovo 9" xfId="1118" xr:uid="{00000000-0005-0000-0000-000018C40000}"/>
    <cellStyle name="Nuovo 9 2" xfId="1119" xr:uid="{00000000-0005-0000-0000-000019C40000}"/>
    <cellStyle name="Nuovo 9 2 2" xfId="2177" xr:uid="{00000000-0005-0000-0000-00001AC40000}"/>
    <cellStyle name="Nuovo 9 3" xfId="1120" xr:uid="{00000000-0005-0000-0000-00001BC40000}"/>
    <cellStyle name="Nuovo 9 3 2" xfId="1121" xr:uid="{00000000-0005-0000-0000-00001CC40000}"/>
    <cellStyle name="Nuovo 9 3 3" xfId="17930" xr:uid="{00000000-0005-0000-0000-00001DC40000}"/>
    <cellStyle name="Nuovo 9 3 3 2" xfId="18942" xr:uid="{00000000-0005-0000-0000-00001EC40000}"/>
    <cellStyle name="Nuovo 9 3 4" xfId="18941" xr:uid="{00000000-0005-0000-0000-00001FC40000}"/>
    <cellStyle name="Nuovo 9 3 5" xfId="17929" xr:uid="{00000000-0005-0000-0000-000020C40000}"/>
    <cellStyle name="Nuovo 9 4" xfId="1122" xr:uid="{00000000-0005-0000-0000-000021C40000}"/>
    <cellStyle name="Nuovo 9 4 2" xfId="17932" xr:uid="{00000000-0005-0000-0000-000022C40000}"/>
    <cellStyle name="Nuovo 9 4 2 2" xfId="18944" xr:uid="{00000000-0005-0000-0000-000023C40000}"/>
    <cellStyle name="Nuovo 9 4 3" xfId="18943" xr:uid="{00000000-0005-0000-0000-000024C40000}"/>
    <cellStyle name="Nuovo 9 4 4" xfId="17931" xr:uid="{00000000-0005-0000-0000-000025C40000}"/>
    <cellStyle name="Nuovo 9 5" xfId="1123" xr:uid="{00000000-0005-0000-0000-000026C40000}"/>
    <cellStyle name="Nuovo 9 6" xfId="50866" xr:uid="{00000000-0005-0000-0000-000027C40000}"/>
    <cellStyle name="Output 10" xfId="19602" xr:uid="{00000000-0005-0000-0000-000028C40000}"/>
    <cellStyle name="Output 2" xfId="1124" xr:uid="{00000000-0005-0000-0000-000029C40000}"/>
    <cellStyle name="Output 2 2" xfId="5911" xr:uid="{00000000-0005-0000-0000-00002AC40000}"/>
    <cellStyle name="Output 2 3" xfId="10299" xr:uid="{00000000-0005-0000-0000-00002BC40000}"/>
    <cellStyle name="Output 2 3 2" xfId="26624" xr:uid="{00000000-0005-0000-0000-00002CC40000}"/>
    <cellStyle name="Output 2 4" xfId="9957" xr:uid="{00000000-0005-0000-0000-00002DC40000}"/>
    <cellStyle name="Output 2 4 2" xfId="26288" xr:uid="{00000000-0005-0000-0000-00002EC40000}"/>
    <cellStyle name="Output 2 5" xfId="17934" xr:uid="{00000000-0005-0000-0000-00002FC40000}"/>
    <cellStyle name="Output 3" xfId="1897" xr:uid="{00000000-0005-0000-0000-000030C40000}"/>
    <cellStyle name="Output 3 2" xfId="5912" xr:uid="{00000000-0005-0000-0000-000031C40000}"/>
    <cellStyle name="Output 4" xfId="5913" xr:uid="{00000000-0005-0000-0000-000032C40000}"/>
    <cellStyle name="Output 5" xfId="5914" xr:uid="{00000000-0005-0000-0000-000033C40000}"/>
    <cellStyle name="Output 5 2" xfId="9101" xr:uid="{00000000-0005-0000-0000-000034C40000}"/>
    <cellStyle name="Output 6" xfId="6051" xr:uid="{00000000-0005-0000-0000-000035C40000}"/>
    <cellStyle name="Output 7" xfId="5910" xr:uid="{00000000-0005-0000-0000-000036C40000}"/>
    <cellStyle name="Output 8" xfId="10298" xr:uid="{00000000-0005-0000-0000-000037C40000}"/>
    <cellStyle name="Output 8 2" xfId="26623" xr:uid="{00000000-0005-0000-0000-000038C40000}"/>
    <cellStyle name="Output 9" xfId="17933" xr:uid="{00000000-0005-0000-0000-000039C40000}"/>
    <cellStyle name="Overskrift 1 2" xfId="5916" xr:uid="{00000000-0005-0000-0000-00003AC40000}"/>
    <cellStyle name="Overskrift 1 2 2" xfId="17935" xr:uid="{00000000-0005-0000-0000-00003BC40000}"/>
    <cellStyle name="Overskrift 1 3" xfId="5917" xr:uid="{00000000-0005-0000-0000-00003CC40000}"/>
    <cellStyle name="Overskrift 1 4" xfId="5918" xr:uid="{00000000-0005-0000-0000-00003DC40000}"/>
    <cellStyle name="Overskrift 1 5" xfId="5919" xr:uid="{00000000-0005-0000-0000-00003EC40000}"/>
    <cellStyle name="Overskrift 1 5 2" xfId="8921" xr:uid="{00000000-0005-0000-0000-00003FC40000}"/>
    <cellStyle name="Overskrift 1 6" xfId="6043" xr:uid="{00000000-0005-0000-0000-000040C40000}"/>
    <cellStyle name="Overskrift 1 7" xfId="5915" xr:uid="{00000000-0005-0000-0000-000041C40000}"/>
    <cellStyle name="Overskrift 2 2" xfId="5921" xr:uid="{00000000-0005-0000-0000-000042C40000}"/>
    <cellStyle name="Overskrift 2 2 2" xfId="17936" xr:uid="{00000000-0005-0000-0000-000043C40000}"/>
    <cellStyle name="Overskrift 2 3" xfId="5922" xr:uid="{00000000-0005-0000-0000-000044C40000}"/>
    <cellStyle name="Overskrift 2 4" xfId="5923" xr:uid="{00000000-0005-0000-0000-000045C40000}"/>
    <cellStyle name="Overskrift 2 5" xfId="5924" xr:uid="{00000000-0005-0000-0000-000046C40000}"/>
    <cellStyle name="Overskrift 2 5 2" xfId="7397" xr:uid="{00000000-0005-0000-0000-000047C40000}"/>
    <cellStyle name="Overskrift 2 6" xfId="6044" xr:uid="{00000000-0005-0000-0000-000048C40000}"/>
    <cellStyle name="Overskrift 2 7" xfId="5920" xr:uid="{00000000-0005-0000-0000-000049C40000}"/>
    <cellStyle name="Overskrift 3 2" xfId="5926" xr:uid="{00000000-0005-0000-0000-00004AC40000}"/>
    <cellStyle name="Overskrift 3 2 2" xfId="17937" xr:uid="{00000000-0005-0000-0000-00004BC40000}"/>
    <cellStyle name="Overskrift 3 3" xfId="5927" xr:uid="{00000000-0005-0000-0000-00004CC40000}"/>
    <cellStyle name="Overskrift 3 4" xfId="5928" xr:uid="{00000000-0005-0000-0000-00004DC40000}"/>
    <cellStyle name="Overskrift 3 5" xfId="5929" xr:uid="{00000000-0005-0000-0000-00004EC40000}"/>
    <cellStyle name="Overskrift 3 5 2" xfId="7412" xr:uid="{00000000-0005-0000-0000-00004FC40000}"/>
    <cellStyle name="Overskrift 3 6" xfId="6045" xr:uid="{00000000-0005-0000-0000-000050C40000}"/>
    <cellStyle name="Overskrift 3 7" xfId="5925" xr:uid="{00000000-0005-0000-0000-000051C40000}"/>
    <cellStyle name="Overskrift 4 2" xfId="5931" xr:uid="{00000000-0005-0000-0000-000052C40000}"/>
    <cellStyle name="Overskrift 4 2 2" xfId="17938" xr:uid="{00000000-0005-0000-0000-000053C40000}"/>
    <cellStyle name="Overskrift 4 3" xfId="5932" xr:uid="{00000000-0005-0000-0000-000054C40000}"/>
    <cellStyle name="Overskrift 4 4" xfId="5933" xr:uid="{00000000-0005-0000-0000-000055C40000}"/>
    <cellStyle name="Overskrift 4 5" xfId="5934" xr:uid="{00000000-0005-0000-0000-000056C40000}"/>
    <cellStyle name="Overskrift 4 5 2" xfId="9201" xr:uid="{00000000-0005-0000-0000-000057C40000}"/>
    <cellStyle name="Overskrift 4 6" xfId="6046" xr:uid="{00000000-0005-0000-0000-000058C40000}"/>
    <cellStyle name="Overskrift 4 7" xfId="5930" xr:uid="{00000000-0005-0000-0000-000059C40000}"/>
    <cellStyle name="Pattern" xfId="1883" xr:uid="{00000000-0005-0000-0000-00005AC40000}"/>
    <cellStyle name="Pattern 2" xfId="10300" xr:uid="{00000000-0005-0000-0000-00005BC40000}"/>
    <cellStyle name="Pattern 2 2" xfId="26625" xr:uid="{00000000-0005-0000-0000-00005CC40000}"/>
    <cellStyle name="Pattern 3" xfId="19603" xr:uid="{00000000-0005-0000-0000-00005DC40000}"/>
    <cellStyle name="Pattern 4" xfId="50349" xr:uid="{00000000-0005-0000-0000-00005EC40000}"/>
    <cellStyle name="Percen - Type1" xfId="1125" xr:uid="{00000000-0005-0000-0000-00005FC40000}"/>
    <cellStyle name="Percen - Typografi2" xfId="5935" xr:uid="{00000000-0005-0000-0000-000060C40000}"/>
    <cellStyle name="Percent" xfId="1126" builtinId="5"/>
    <cellStyle name="Percent 10" xfId="50853" xr:uid="{00000000-0005-0000-0000-000062C40000}"/>
    <cellStyle name="Percent 2" xfId="1127" xr:uid="{00000000-0005-0000-0000-000063C40000}"/>
    <cellStyle name="Percent 2 2" xfId="2178" xr:uid="{00000000-0005-0000-0000-000064C40000}"/>
    <cellStyle name="Percent 3" xfId="1128" xr:uid="{00000000-0005-0000-0000-000065C40000}"/>
    <cellStyle name="Percent 3 2" xfId="1129" xr:uid="{00000000-0005-0000-0000-000066C40000}"/>
    <cellStyle name="Percent 3 3" xfId="1130" xr:uid="{00000000-0005-0000-0000-000067C40000}"/>
    <cellStyle name="Percent 3 3 2" xfId="1131" xr:uid="{00000000-0005-0000-0000-000068C40000}"/>
    <cellStyle name="Percent 3 3 3" xfId="17940" xr:uid="{00000000-0005-0000-0000-000069C40000}"/>
    <cellStyle name="Percent 3 3 3 2" xfId="18946" xr:uid="{00000000-0005-0000-0000-00006AC40000}"/>
    <cellStyle name="Percent 3 3 4" xfId="18945" xr:uid="{00000000-0005-0000-0000-00006BC40000}"/>
    <cellStyle name="Percent 3 3 5" xfId="17939" xr:uid="{00000000-0005-0000-0000-00006CC40000}"/>
    <cellStyle name="Percent 3 4" xfId="1132" xr:uid="{00000000-0005-0000-0000-00006DC40000}"/>
    <cellStyle name="Percent 3 5" xfId="1527" xr:uid="{00000000-0005-0000-0000-00006EC40000}"/>
    <cellStyle name="Percent 3 5 2" xfId="18947" xr:uid="{00000000-0005-0000-0000-00006FC40000}"/>
    <cellStyle name="Percent 4" xfId="1133" xr:uid="{00000000-0005-0000-0000-000070C40000}"/>
    <cellStyle name="Percent 4 10" xfId="50350" xr:uid="{00000000-0005-0000-0000-000071C40000}"/>
    <cellStyle name="Percent 4 11" xfId="50755" xr:uid="{00000000-0005-0000-0000-000072C40000}"/>
    <cellStyle name="Percent 4 12" xfId="51260" xr:uid="{00000000-0005-0000-0000-000073C40000}"/>
    <cellStyle name="Percent 4 13" xfId="1884" xr:uid="{00000000-0005-0000-0000-000074C40000}"/>
    <cellStyle name="Percent 4 2" xfId="2179" xr:uid="{00000000-0005-0000-0000-000075C40000}"/>
    <cellStyle name="Percent 4 2 10" xfId="50848" xr:uid="{00000000-0005-0000-0000-000076C40000}"/>
    <cellStyle name="Percent 4 2 11" xfId="51462" xr:uid="{00000000-0005-0000-0000-000077C40000}"/>
    <cellStyle name="Percent 4 2 2" xfId="9634" xr:uid="{00000000-0005-0000-0000-000078C40000}"/>
    <cellStyle name="Percent 4 2 2 2" xfId="16985" xr:uid="{00000000-0005-0000-0000-000079C40000}"/>
    <cellStyle name="Percent 4 2 2 2 2" xfId="33299" xr:uid="{00000000-0005-0000-0000-00007AC40000}"/>
    <cellStyle name="Percent 4 2 2 2 3" xfId="48263" xr:uid="{00000000-0005-0000-0000-00007BC40000}"/>
    <cellStyle name="Percent 4 2 2 3" xfId="18949" xr:uid="{00000000-0005-0000-0000-00007CC40000}"/>
    <cellStyle name="Percent 4 2 2 4" xfId="26277" xr:uid="{00000000-0005-0000-0000-00007DC40000}"/>
    <cellStyle name="Percent 4 2 2 5" xfId="41264" xr:uid="{00000000-0005-0000-0000-00007EC40000}"/>
    <cellStyle name="Percent 4 2 3" xfId="10389" xr:uid="{00000000-0005-0000-0000-00007FC40000}"/>
    <cellStyle name="Percent 4 2 3 2" xfId="26710" xr:uid="{00000000-0005-0000-0000-000080C40000}"/>
    <cellStyle name="Percent 4 2 3 3" xfId="41676" xr:uid="{00000000-0005-0000-0000-000081C40000}"/>
    <cellStyle name="Percent 4 2 4" xfId="17941" xr:uid="{00000000-0005-0000-0000-000082C40000}"/>
    <cellStyle name="Percent 4 2 5" xfId="19687" xr:uid="{00000000-0005-0000-0000-000083C40000}"/>
    <cellStyle name="Percent 4 2 6" xfId="34677" xr:uid="{00000000-0005-0000-0000-000084C40000}"/>
    <cellStyle name="Percent 4 2 7" xfId="49629" xr:uid="{00000000-0005-0000-0000-000085C40000}"/>
    <cellStyle name="Percent 4 2 8" xfId="50034" xr:uid="{00000000-0005-0000-0000-000086C40000}"/>
    <cellStyle name="Percent 4 2 9" xfId="50443" xr:uid="{00000000-0005-0000-0000-000087C40000}"/>
    <cellStyle name="Percent 4 3" xfId="9601" xr:uid="{00000000-0005-0000-0000-000088C40000}"/>
    <cellStyle name="Percent 4 3 2" xfId="16954" xr:uid="{00000000-0005-0000-0000-000089C40000}"/>
    <cellStyle name="Percent 4 3 2 2" xfId="33268" xr:uid="{00000000-0005-0000-0000-00008AC40000}"/>
    <cellStyle name="Percent 4 3 2 3" xfId="48232" xr:uid="{00000000-0005-0000-0000-00008BC40000}"/>
    <cellStyle name="Percent 4 3 3" xfId="18948" xr:uid="{00000000-0005-0000-0000-00008CC40000}"/>
    <cellStyle name="Percent 4 3 4" xfId="26246" xr:uid="{00000000-0005-0000-0000-00008DC40000}"/>
    <cellStyle name="Percent 4 3 5" xfId="41233" xr:uid="{00000000-0005-0000-0000-00008EC40000}"/>
    <cellStyle name="Percent 4 4" xfId="9950" xr:uid="{00000000-0005-0000-0000-00008FC40000}"/>
    <cellStyle name="Percent 4 5" xfId="10301" xr:uid="{00000000-0005-0000-0000-000090C40000}"/>
    <cellStyle name="Percent 4 5 2" xfId="26626" xr:uid="{00000000-0005-0000-0000-000091C40000}"/>
    <cellStyle name="Percent 4 5 3" xfId="41595" xr:uid="{00000000-0005-0000-0000-000092C40000}"/>
    <cellStyle name="Percent 4 6" xfId="19605" xr:uid="{00000000-0005-0000-0000-000093C40000}"/>
    <cellStyle name="Percent 4 7" xfId="34596" xr:uid="{00000000-0005-0000-0000-000094C40000}"/>
    <cellStyle name="Percent 4 8" xfId="49536" xr:uid="{00000000-0005-0000-0000-000095C40000}"/>
    <cellStyle name="Percent 4 9" xfId="49941" xr:uid="{00000000-0005-0000-0000-000096C40000}"/>
    <cellStyle name="Percent 5" xfId="1134" xr:uid="{00000000-0005-0000-0000-000097C40000}"/>
    <cellStyle name="Percent 5 2" xfId="9951" xr:uid="{00000000-0005-0000-0000-000098C40000}"/>
    <cellStyle name="Percent 5 2 2" xfId="51342" xr:uid="{00000000-0005-0000-0000-000099C40000}"/>
    <cellStyle name="Percent 5 3" xfId="10302" xr:uid="{00000000-0005-0000-0000-00009AC40000}"/>
    <cellStyle name="Percent 5 4" xfId="1885" xr:uid="{00000000-0005-0000-0000-00009BC40000}"/>
    <cellStyle name="Percent 6" xfId="9513" xr:uid="{00000000-0005-0000-0000-00009CC40000}"/>
    <cellStyle name="Percent 6 2" xfId="16940" xr:uid="{00000000-0005-0000-0000-00009DC40000}"/>
    <cellStyle name="Percent 6 2 2" xfId="33255" xr:uid="{00000000-0005-0000-0000-00009EC40000}"/>
    <cellStyle name="Percent 6 2 3" xfId="48219" xr:uid="{00000000-0005-0000-0000-00009FC40000}"/>
    <cellStyle name="Percent 6 3" xfId="26233" xr:uid="{00000000-0005-0000-0000-0000A0C40000}"/>
    <cellStyle name="Percent 6 4" xfId="41220" xr:uid="{00000000-0005-0000-0000-0000A1C40000}"/>
    <cellStyle name="Percent 6 5" xfId="50865" xr:uid="{00000000-0005-0000-0000-0000A2C40000}"/>
    <cellStyle name="Percent 7" xfId="9949" xr:uid="{00000000-0005-0000-0000-0000A3C40000}"/>
    <cellStyle name="Percent 7 2" xfId="16993" xr:uid="{00000000-0005-0000-0000-0000A4C40000}"/>
    <cellStyle name="Percent 7 2 2" xfId="33307" xr:uid="{00000000-0005-0000-0000-0000A5C40000}"/>
    <cellStyle name="Percent 7 2 3" xfId="48268" xr:uid="{00000000-0005-0000-0000-0000A6C40000}"/>
    <cellStyle name="Percent 7 3" xfId="26283" xr:uid="{00000000-0005-0000-0000-0000A7C40000}"/>
    <cellStyle name="Percent 7 4" xfId="41269" xr:uid="{00000000-0005-0000-0000-0000A8C40000}"/>
    <cellStyle name="Percent 8" xfId="9963" xr:uid="{00000000-0005-0000-0000-0000A9C40000}"/>
    <cellStyle name="Percent 8 2" xfId="26294" xr:uid="{00000000-0005-0000-0000-0000AAC40000}"/>
    <cellStyle name="Percent 8 3" xfId="41274" xr:uid="{00000000-0005-0000-0000-0000ABC40000}"/>
    <cellStyle name="Percent 9" xfId="19604" xr:uid="{00000000-0005-0000-0000-0000ACC40000}"/>
    <cellStyle name="Percentuale 10" xfId="1135" xr:uid="{00000000-0005-0000-0000-0000ADC40000}"/>
    <cellStyle name="Percentuale 10 2" xfId="1136" xr:uid="{00000000-0005-0000-0000-0000AEC40000}"/>
    <cellStyle name="Percentuale 10 2 2" xfId="2180" xr:uid="{00000000-0005-0000-0000-0000AFC40000}"/>
    <cellStyle name="Percentuale 10 3" xfId="1137" xr:uid="{00000000-0005-0000-0000-0000B0C40000}"/>
    <cellStyle name="Percentuale 10 3 2" xfId="1138" xr:uid="{00000000-0005-0000-0000-0000B1C40000}"/>
    <cellStyle name="Percentuale 10 3 3" xfId="17943" xr:uid="{00000000-0005-0000-0000-0000B2C40000}"/>
    <cellStyle name="Percentuale 10 3 3 2" xfId="18951" xr:uid="{00000000-0005-0000-0000-0000B3C40000}"/>
    <cellStyle name="Percentuale 10 3 4" xfId="18950" xr:uid="{00000000-0005-0000-0000-0000B4C40000}"/>
    <cellStyle name="Percentuale 10 3 5" xfId="17942" xr:uid="{00000000-0005-0000-0000-0000B5C40000}"/>
    <cellStyle name="Percentuale 10 4" xfId="1139" xr:uid="{00000000-0005-0000-0000-0000B6C40000}"/>
    <cellStyle name="Percentuale 10 4 2" xfId="17945" xr:uid="{00000000-0005-0000-0000-0000B7C40000}"/>
    <cellStyle name="Percentuale 10 4 2 2" xfId="18953" xr:uid="{00000000-0005-0000-0000-0000B8C40000}"/>
    <cellStyle name="Percentuale 10 4 3" xfId="18952" xr:uid="{00000000-0005-0000-0000-0000B9C40000}"/>
    <cellStyle name="Percentuale 10 4 4" xfId="17944" xr:uid="{00000000-0005-0000-0000-0000BAC40000}"/>
    <cellStyle name="Percentuale 10 5" xfId="1140" xr:uid="{00000000-0005-0000-0000-0000BBC40000}"/>
    <cellStyle name="Percentuale 10 6" xfId="51555" xr:uid="{00000000-0005-0000-0000-0000BCC40000}"/>
    <cellStyle name="Percentuale 11" xfId="1141" xr:uid="{00000000-0005-0000-0000-0000BDC40000}"/>
    <cellStyle name="Percentuale 11 2" xfId="1142" xr:uid="{00000000-0005-0000-0000-0000BEC40000}"/>
    <cellStyle name="Percentuale 11 2 2" xfId="2181" xr:uid="{00000000-0005-0000-0000-0000BFC40000}"/>
    <cellStyle name="Percentuale 11 3" xfId="1143" xr:uid="{00000000-0005-0000-0000-0000C0C40000}"/>
    <cellStyle name="Percentuale 11 3 2" xfId="1144" xr:uid="{00000000-0005-0000-0000-0000C1C40000}"/>
    <cellStyle name="Percentuale 11 3 3" xfId="17947" xr:uid="{00000000-0005-0000-0000-0000C2C40000}"/>
    <cellStyle name="Percentuale 11 3 3 2" xfId="18955" xr:uid="{00000000-0005-0000-0000-0000C3C40000}"/>
    <cellStyle name="Percentuale 11 3 4" xfId="18954" xr:uid="{00000000-0005-0000-0000-0000C4C40000}"/>
    <cellStyle name="Percentuale 11 3 5" xfId="17946" xr:uid="{00000000-0005-0000-0000-0000C5C40000}"/>
    <cellStyle name="Percentuale 11 4" xfId="1145" xr:uid="{00000000-0005-0000-0000-0000C6C40000}"/>
    <cellStyle name="Percentuale 11 4 2" xfId="17949" xr:uid="{00000000-0005-0000-0000-0000C7C40000}"/>
    <cellStyle name="Percentuale 11 4 2 2" xfId="18957" xr:uid="{00000000-0005-0000-0000-0000C8C40000}"/>
    <cellStyle name="Percentuale 11 4 3" xfId="18956" xr:uid="{00000000-0005-0000-0000-0000C9C40000}"/>
    <cellStyle name="Percentuale 11 4 4" xfId="17948" xr:uid="{00000000-0005-0000-0000-0000CAC40000}"/>
    <cellStyle name="Percentuale 11 5" xfId="1146" xr:uid="{00000000-0005-0000-0000-0000CBC40000}"/>
    <cellStyle name="Percentuale 11 6" xfId="51556" xr:uid="{00000000-0005-0000-0000-0000CCC40000}"/>
    <cellStyle name="Percentuale 12" xfId="1147" xr:uid="{00000000-0005-0000-0000-0000CDC40000}"/>
    <cellStyle name="Percentuale 12 2" xfId="1148" xr:uid="{00000000-0005-0000-0000-0000CEC40000}"/>
    <cellStyle name="Percentuale 12 2 2" xfId="2182" xr:uid="{00000000-0005-0000-0000-0000CFC40000}"/>
    <cellStyle name="Percentuale 12 3" xfId="1149" xr:uid="{00000000-0005-0000-0000-0000D0C40000}"/>
    <cellStyle name="Percentuale 12 3 2" xfId="1150" xr:uid="{00000000-0005-0000-0000-0000D1C40000}"/>
    <cellStyle name="Percentuale 12 3 3" xfId="17951" xr:uid="{00000000-0005-0000-0000-0000D2C40000}"/>
    <cellStyle name="Percentuale 12 3 3 2" xfId="18959" xr:uid="{00000000-0005-0000-0000-0000D3C40000}"/>
    <cellStyle name="Percentuale 12 3 4" xfId="18958" xr:uid="{00000000-0005-0000-0000-0000D4C40000}"/>
    <cellStyle name="Percentuale 12 3 5" xfId="17950" xr:uid="{00000000-0005-0000-0000-0000D5C40000}"/>
    <cellStyle name="Percentuale 12 4" xfId="1151" xr:uid="{00000000-0005-0000-0000-0000D6C40000}"/>
    <cellStyle name="Percentuale 12 4 2" xfId="17953" xr:uid="{00000000-0005-0000-0000-0000D7C40000}"/>
    <cellStyle name="Percentuale 12 4 2 2" xfId="18961" xr:uid="{00000000-0005-0000-0000-0000D8C40000}"/>
    <cellStyle name="Percentuale 12 4 3" xfId="18960" xr:uid="{00000000-0005-0000-0000-0000D9C40000}"/>
    <cellStyle name="Percentuale 12 4 4" xfId="17952" xr:uid="{00000000-0005-0000-0000-0000DAC40000}"/>
    <cellStyle name="Percentuale 12 5" xfId="1152" xr:uid="{00000000-0005-0000-0000-0000DBC40000}"/>
    <cellStyle name="Percentuale 12 6" xfId="50857" xr:uid="{00000000-0005-0000-0000-0000DCC40000}"/>
    <cellStyle name="Percentuale 13" xfId="1153" xr:uid="{00000000-0005-0000-0000-0000DDC40000}"/>
    <cellStyle name="Percentuale 13 2" xfId="1154" xr:uid="{00000000-0005-0000-0000-0000DEC40000}"/>
    <cellStyle name="Percentuale 13 2 2" xfId="2183" xr:uid="{00000000-0005-0000-0000-0000DFC40000}"/>
    <cellStyle name="Percentuale 13 3" xfId="1155" xr:uid="{00000000-0005-0000-0000-0000E0C40000}"/>
    <cellStyle name="Percentuale 13 3 2" xfId="1156" xr:uid="{00000000-0005-0000-0000-0000E1C40000}"/>
    <cellStyle name="Percentuale 13 3 3" xfId="17955" xr:uid="{00000000-0005-0000-0000-0000E2C40000}"/>
    <cellStyle name="Percentuale 13 3 3 2" xfId="18963" xr:uid="{00000000-0005-0000-0000-0000E3C40000}"/>
    <cellStyle name="Percentuale 13 3 4" xfId="18962" xr:uid="{00000000-0005-0000-0000-0000E4C40000}"/>
    <cellStyle name="Percentuale 13 3 5" xfId="17954" xr:uid="{00000000-0005-0000-0000-0000E5C40000}"/>
    <cellStyle name="Percentuale 13 4" xfId="1157" xr:uid="{00000000-0005-0000-0000-0000E6C40000}"/>
    <cellStyle name="Percentuale 13 4 2" xfId="17957" xr:uid="{00000000-0005-0000-0000-0000E7C40000}"/>
    <cellStyle name="Percentuale 13 4 2 2" xfId="18965" xr:uid="{00000000-0005-0000-0000-0000E8C40000}"/>
    <cellStyle name="Percentuale 13 4 3" xfId="18964" xr:uid="{00000000-0005-0000-0000-0000E9C40000}"/>
    <cellStyle name="Percentuale 13 4 4" xfId="17956" xr:uid="{00000000-0005-0000-0000-0000EAC40000}"/>
    <cellStyle name="Percentuale 13 5" xfId="1158" xr:uid="{00000000-0005-0000-0000-0000EBC40000}"/>
    <cellStyle name="Percentuale 13 6" xfId="51484" xr:uid="{00000000-0005-0000-0000-0000ECC40000}"/>
    <cellStyle name="Percentuale 14" xfId="1159" xr:uid="{00000000-0005-0000-0000-0000EDC40000}"/>
    <cellStyle name="Percentuale 14 2" xfId="1160" xr:uid="{00000000-0005-0000-0000-0000EEC40000}"/>
    <cellStyle name="Percentuale 14 2 2" xfId="2184" xr:uid="{00000000-0005-0000-0000-0000EFC40000}"/>
    <cellStyle name="Percentuale 14 3" xfId="1161" xr:uid="{00000000-0005-0000-0000-0000F0C40000}"/>
    <cellStyle name="Percentuale 14 3 2" xfId="1162" xr:uid="{00000000-0005-0000-0000-0000F1C40000}"/>
    <cellStyle name="Percentuale 14 3 3" xfId="17959" xr:uid="{00000000-0005-0000-0000-0000F2C40000}"/>
    <cellStyle name="Percentuale 14 3 3 2" xfId="18967" xr:uid="{00000000-0005-0000-0000-0000F3C40000}"/>
    <cellStyle name="Percentuale 14 3 4" xfId="18966" xr:uid="{00000000-0005-0000-0000-0000F4C40000}"/>
    <cellStyle name="Percentuale 14 3 5" xfId="17958" xr:uid="{00000000-0005-0000-0000-0000F5C40000}"/>
    <cellStyle name="Percentuale 14 4" xfId="1163" xr:uid="{00000000-0005-0000-0000-0000F6C40000}"/>
    <cellStyle name="Percentuale 14 4 2" xfId="17961" xr:uid="{00000000-0005-0000-0000-0000F7C40000}"/>
    <cellStyle name="Percentuale 14 4 2 2" xfId="18969" xr:uid="{00000000-0005-0000-0000-0000F8C40000}"/>
    <cellStyle name="Percentuale 14 4 3" xfId="18968" xr:uid="{00000000-0005-0000-0000-0000F9C40000}"/>
    <cellStyle name="Percentuale 14 4 4" xfId="17960" xr:uid="{00000000-0005-0000-0000-0000FAC40000}"/>
    <cellStyle name="Percentuale 14 5" xfId="1164" xr:uid="{00000000-0005-0000-0000-0000FBC40000}"/>
    <cellStyle name="Percentuale 14 6" xfId="51316" xr:uid="{00000000-0005-0000-0000-0000FCC40000}"/>
    <cellStyle name="Percentuale 15" xfId="1165" xr:uid="{00000000-0005-0000-0000-0000FDC40000}"/>
    <cellStyle name="Percentuale 15 2" xfId="1166" xr:uid="{00000000-0005-0000-0000-0000FEC40000}"/>
    <cellStyle name="Percentuale 15 2 2" xfId="2185" xr:uid="{00000000-0005-0000-0000-0000FFC40000}"/>
    <cellStyle name="Percentuale 15 3" xfId="1167" xr:uid="{00000000-0005-0000-0000-000000C50000}"/>
    <cellStyle name="Percentuale 15 3 2" xfId="1168" xr:uid="{00000000-0005-0000-0000-000001C50000}"/>
    <cellStyle name="Percentuale 15 3 3" xfId="17963" xr:uid="{00000000-0005-0000-0000-000002C50000}"/>
    <cellStyle name="Percentuale 15 3 3 2" xfId="18971" xr:uid="{00000000-0005-0000-0000-000003C50000}"/>
    <cellStyle name="Percentuale 15 3 4" xfId="18970" xr:uid="{00000000-0005-0000-0000-000004C50000}"/>
    <cellStyle name="Percentuale 15 3 5" xfId="17962" xr:uid="{00000000-0005-0000-0000-000005C50000}"/>
    <cellStyle name="Percentuale 15 4" xfId="1169" xr:uid="{00000000-0005-0000-0000-000006C50000}"/>
    <cellStyle name="Percentuale 15 4 2" xfId="17965" xr:uid="{00000000-0005-0000-0000-000007C50000}"/>
    <cellStyle name="Percentuale 15 4 2 2" xfId="18973" xr:uid="{00000000-0005-0000-0000-000008C50000}"/>
    <cellStyle name="Percentuale 15 4 3" xfId="18972" xr:uid="{00000000-0005-0000-0000-000009C50000}"/>
    <cellStyle name="Percentuale 15 4 4" xfId="17964" xr:uid="{00000000-0005-0000-0000-00000AC50000}"/>
    <cellStyle name="Percentuale 15 5" xfId="1170" xr:uid="{00000000-0005-0000-0000-00000BC50000}"/>
    <cellStyle name="Percentuale 15 6" xfId="51267" xr:uid="{00000000-0005-0000-0000-00000CC50000}"/>
    <cellStyle name="Percentuale 16" xfId="1171" xr:uid="{00000000-0005-0000-0000-00000DC50000}"/>
    <cellStyle name="Percentuale 16 2" xfId="1172" xr:uid="{00000000-0005-0000-0000-00000EC50000}"/>
    <cellStyle name="Percentuale 16 2 2" xfId="2186" xr:uid="{00000000-0005-0000-0000-00000FC50000}"/>
    <cellStyle name="Percentuale 16 3" xfId="1173" xr:uid="{00000000-0005-0000-0000-000010C50000}"/>
    <cellStyle name="Percentuale 16 3 2" xfId="1174" xr:uid="{00000000-0005-0000-0000-000011C50000}"/>
    <cellStyle name="Percentuale 16 3 3" xfId="17967" xr:uid="{00000000-0005-0000-0000-000012C50000}"/>
    <cellStyle name="Percentuale 16 3 3 2" xfId="18975" xr:uid="{00000000-0005-0000-0000-000013C50000}"/>
    <cellStyle name="Percentuale 16 3 4" xfId="18974" xr:uid="{00000000-0005-0000-0000-000014C50000}"/>
    <cellStyle name="Percentuale 16 3 5" xfId="17966" xr:uid="{00000000-0005-0000-0000-000015C50000}"/>
    <cellStyle name="Percentuale 16 4" xfId="1175" xr:uid="{00000000-0005-0000-0000-000016C50000}"/>
    <cellStyle name="Percentuale 16 4 2" xfId="17969" xr:uid="{00000000-0005-0000-0000-000017C50000}"/>
    <cellStyle name="Percentuale 16 4 2 2" xfId="18977" xr:uid="{00000000-0005-0000-0000-000018C50000}"/>
    <cellStyle name="Percentuale 16 4 3" xfId="18976" xr:uid="{00000000-0005-0000-0000-000019C50000}"/>
    <cellStyle name="Percentuale 16 4 4" xfId="17968" xr:uid="{00000000-0005-0000-0000-00001AC50000}"/>
    <cellStyle name="Percentuale 16 5" xfId="1176" xr:uid="{00000000-0005-0000-0000-00001BC50000}"/>
    <cellStyle name="Percentuale 16 6" xfId="51557" xr:uid="{00000000-0005-0000-0000-00001CC50000}"/>
    <cellStyle name="Percentuale 17" xfId="1177" xr:uid="{00000000-0005-0000-0000-00001DC50000}"/>
    <cellStyle name="Percentuale 17 2" xfId="1178" xr:uid="{00000000-0005-0000-0000-00001EC50000}"/>
    <cellStyle name="Percentuale 17 2 2" xfId="2187" xr:uid="{00000000-0005-0000-0000-00001FC50000}"/>
    <cellStyle name="Percentuale 17 3" xfId="1179" xr:uid="{00000000-0005-0000-0000-000020C50000}"/>
    <cellStyle name="Percentuale 17 3 2" xfId="1180" xr:uid="{00000000-0005-0000-0000-000021C50000}"/>
    <cellStyle name="Percentuale 17 3 3" xfId="17971" xr:uid="{00000000-0005-0000-0000-000022C50000}"/>
    <cellStyle name="Percentuale 17 3 3 2" xfId="18979" xr:uid="{00000000-0005-0000-0000-000023C50000}"/>
    <cellStyle name="Percentuale 17 3 4" xfId="18978" xr:uid="{00000000-0005-0000-0000-000024C50000}"/>
    <cellStyle name="Percentuale 17 3 5" xfId="17970" xr:uid="{00000000-0005-0000-0000-000025C50000}"/>
    <cellStyle name="Percentuale 17 4" xfId="1181" xr:uid="{00000000-0005-0000-0000-000026C50000}"/>
    <cellStyle name="Percentuale 17 4 2" xfId="17973" xr:uid="{00000000-0005-0000-0000-000027C50000}"/>
    <cellStyle name="Percentuale 17 4 2 2" xfId="18981" xr:uid="{00000000-0005-0000-0000-000028C50000}"/>
    <cellStyle name="Percentuale 17 4 3" xfId="18980" xr:uid="{00000000-0005-0000-0000-000029C50000}"/>
    <cellStyle name="Percentuale 17 4 4" xfId="17972" xr:uid="{00000000-0005-0000-0000-00002AC50000}"/>
    <cellStyle name="Percentuale 17 5" xfId="1182" xr:uid="{00000000-0005-0000-0000-00002BC50000}"/>
    <cellStyle name="Percentuale 17 6" xfId="51323" xr:uid="{00000000-0005-0000-0000-00002CC50000}"/>
    <cellStyle name="Percentuale 18" xfId="1183" xr:uid="{00000000-0005-0000-0000-00002DC50000}"/>
    <cellStyle name="Percentuale 18 2" xfId="1184" xr:uid="{00000000-0005-0000-0000-00002EC50000}"/>
    <cellStyle name="Percentuale 18 2 2" xfId="2188" xr:uid="{00000000-0005-0000-0000-00002FC50000}"/>
    <cellStyle name="Percentuale 18 3" xfId="1185" xr:uid="{00000000-0005-0000-0000-000030C50000}"/>
    <cellStyle name="Percentuale 18 3 2" xfId="1186" xr:uid="{00000000-0005-0000-0000-000031C50000}"/>
    <cellStyle name="Percentuale 18 3 3" xfId="17975" xr:uid="{00000000-0005-0000-0000-000032C50000}"/>
    <cellStyle name="Percentuale 18 3 3 2" xfId="18983" xr:uid="{00000000-0005-0000-0000-000033C50000}"/>
    <cellStyle name="Percentuale 18 3 4" xfId="18982" xr:uid="{00000000-0005-0000-0000-000034C50000}"/>
    <cellStyle name="Percentuale 18 3 5" xfId="17974" xr:uid="{00000000-0005-0000-0000-000035C50000}"/>
    <cellStyle name="Percentuale 18 4" xfId="1187" xr:uid="{00000000-0005-0000-0000-000036C50000}"/>
    <cellStyle name="Percentuale 18 4 2" xfId="17977" xr:uid="{00000000-0005-0000-0000-000037C50000}"/>
    <cellStyle name="Percentuale 18 4 2 2" xfId="18985" xr:uid="{00000000-0005-0000-0000-000038C50000}"/>
    <cellStyle name="Percentuale 18 4 3" xfId="18984" xr:uid="{00000000-0005-0000-0000-000039C50000}"/>
    <cellStyle name="Percentuale 18 4 4" xfId="17976" xr:uid="{00000000-0005-0000-0000-00003AC50000}"/>
    <cellStyle name="Percentuale 18 5" xfId="1188" xr:uid="{00000000-0005-0000-0000-00003BC50000}"/>
    <cellStyle name="Percentuale 18 6" xfId="51465" xr:uid="{00000000-0005-0000-0000-00003CC50000}"/>
    <cellStyle name="Percentuale 19" xfId="1189" xr:uid="{00000000-0005-0000-0000-00003DC50000}"/>
    <cellStyle name="Percentuale 19 2" xfId="1190" xr:uid="{00000000-0005-0000-0000-00003EC50000}"/>
    <cellStyle name="Percentuale 19 2 2" xfId="2189" xr:uid="{00000000-0005-0000-0000-00003FC50000}"/>
    <cellStyle name="Percentuale 19 3" xfId="1191" xr:uid="{00000000-0005-0000-0000-000040C50000}"/>
    <cellStyle name="Percentuale 19 3 2" xfId="1192" xr:uid="{00000000-0005-0000-0000-000041C50000}"/>
    <cellStyle name="Percentuale 19 3 3" xfId="17979" xr:uid="{00000000-0005-0000-0000-000042C50000}"/>
    <cellStyle name="Percentuale 19 3 3 2" xfId="18987" xr:uid="{00000000-0005-0000-0000-000043C50000}"/>
    <cellStyle name="Percentuale 19 3 4" xfId="18986" xr:uid="{00000000-0005-0000-0000-000044C50000}"/>
    <cellStyle name="Percentuale 19 3 5" xfId="17978" xr:uid="{00000000-0005-0000-0000-000045C50000}"/>
    <cellStyle name="Percentuale 19 4" xfId="1193" xr:uid="{00000000-0005-0000-0000-000046C50000}"/>
    <cellStyle name="Percentuale 19 4 2" xfId="17981" xr:uid="{00000000-0005-0000-0000-000047C50000}"/>
    <cellStyle name="Percentuale 19 4 2 2" xfId="18989" xr:uid="{00000000-0005-0000-0000-000048C50000}"/>
    <cellStyle name="Percentuale 19 4 3" xfId="18988" xr:uid="{00000000-0005-0000-0000-000049C50000}"/>
    <cellStyle name="Percentuale 19 4 4" xfId="17980" xr:uid="{00000000-0005-0000-0000-00004AC50000}"/>
    <cellStyle name="Percentuale 19 5" xfId="1194" xr:uid="{00000000-0005-0000-0000-00004BC50000}"/>
    <cellStyle name="Percentuale 19 6" xfId="51266" xr:uid="{00000000-0005-0000-0000-00004CC50000}"/>
    <cellStyle name="Percentuale 2" xfId="1195" xr:uid="{00000000-0005-0000-0000-00004DC50000}"/>
    <cellStyle name="Percentuale 2 2" xfId="1196" xr:uid="{00000000-0005-0000-0000-00004EC50000}"/>
    <cellStyle name="Percentuale 2 2 2" xfId="2190" xr:uid="{00000000-0005-0000-0000-00004FC50000}"/>
    <cellStyle name="Percentuale 2 3" xfId="1197" xr:uid="{00000000-0005-0000-0000-000050C50000}"/>
    <cellStyle name="Percentuale 2 3 2" xfId="1198" xr:uid="{00000000-0005-0000-0000-000051C50000}"/>
    <cellStyle name="Percentuale 2 3 3" xfId="17983" xr:uid="{00000000-0005-0000-0000-000052C50000}"/>
    <cellStyle name="Percentuale 2 3 3 2" xfId="18991" xr:uid="{00000000-0005-0000-0000-000053C50000}"/>
    <cellStyle name="Percentuale 2 3 4" xfId="18990" xr:uid="{00000000-0005-0000-0000-000054C50000}"/>
    <cellStyle name="Percentuale 2 3 5" xfId="17982" xr:uid="{00000000-0005-0000-0000-000055C50000}"/>
    <cellStyle name="Percentuale 2 4" xfId="1199" xr:uid="{00000000-0005-0000-0000-000056C50000}"/>
    <cellStyle name="Percentuale 2 4 2" xfId="17985" xr:uid="{00000000-0005-0000-0000-000057C50000}"/>
    <cellStyle name="Percentuale 2 4 2 2" xfId="18993" xr:uid="{00000000-0005-0000-0000-000058C50000}"/>
    <cellStyle name="Percentuale 2 4 3" xfId="18992" xr:uid="{00000000-0005-0000-0000-000059C50000}"/>
    <cellStyle name="Percentuale 2 4 4" xfId="17984" xr:uid="{00000000-0005-0000-0000-00005AC50000}"/>
    <cellStyle name="Percentuale 2 5" xfId="1200" xr:uid="{00000000-0005-0000-0000-00005BC50000}"/>
    <cellStyle name="Percentuale 2 6" xfId="50856" xr:uid="{00000000-0005-0000-0000-00005CC50000}"/>
    <cellStyle name="Percentuale 20" xfId="1201" xr:uid="{00000000-0005-0000-0000-00005DC50000}"/>
    <cellStyle name="Percentuale 20 2" xfId="1202" xr:uid="{00000000-0005-0000-0000-00005EC50000}"/>
    <cellStyle name="Percentuale 20 2 2" xfId="2191" xr:uid="{00000000-0005-0000-0000-00005FC50000}"/>
    <cellStyle name="Percentuale 20 3" xfId="1203" xr:uid="{00000000-0005-0000-0000-000060C50000}"/>
    <cellStyle name="Percentuale 20 3 2" xfId="1204" xr:uid="{00000000-0005-0000-0000-000061C50000}"/>
    <cellStyle name="Percentuale 20 3 3" xfId="17987" xr:uid="{00000000-0005-0000-0000-000062C50000}"/>
    <cellStyle name="Percentuale 20 3 3 2" xfId="18995" xr:uid="{00000000-0005-0000-0000-000063C50000}"/>
    <cellStyle name="Percentuale 20 3 4" xfId="18994" xr:uid="{00000000-0005-0000-0000-000064C50000}"/>
    <cellStyle name="Percentuale 20 3 5" xfId="17986" xr:uid="{00000000-0005-0000-0000-000065C50000}"/>
    <cellStyle name="Percentuale 20 4" xfId="1205" xr:uid="{00000000-0005-0000-0000-000066C50000}"/>
    <cellStyle name="Percentuale 20 4 2" xfId="17989" xr:uid="{00000000-0005-0000-0000-000067C50000}"/>
    <cellStyle name="Percentuale 20 4 2 2" xfId="18997" xr:uid="{00000000-0005-0000-0000-000068C50000}"/>
    <cellStyle name="Percentuale 20 4 3" xfId="18996" xr:uid="{00000000-0005-0000-0000-000069C50000}"/>
    <cellStyle name="Percentuale 20 4 4" xfId="17988" xr:uid="{00000000-0005-0000-0000-00006AC50000}"/>
    <cellStyle name="Percentuale 20 5" xfId="1206" xr:uid="{00000000-0005-0000-0000-00006BC50000}"/>
    <cellStyle name="Percentuale 20 6" xfId="51264" xr:uid="{00000000-0005-0000-0000-00006CC50000}"/>
    <cellStyle name="Percentuale 21" xfId="1207" xr:uid="{00000000-0005-0000-0000-00006DC50000}"/>
    <cellStyle name="Percentuale 21 2" xfId="1208" xr:uid="{00000000-0005-0000-0000-00006EC50000}"/>
    <cellStyle name="Percentuale 21 2 2" xfId="2192" xr:uid="{00000000-0005-0000-0000-00006FC50000}"/>
    <cellStyle name="Percentuale 21 3" xfId="1209" xr:uid="{00000000-0005-0000-0000-000070C50000}"/>
    <cellStyle name="Percentuale 21 3 2" xfId="1210" xr:uid="{00000000-0005-0000-0000-000071C50000}"/>
    <cellStyle name="Percentuale 21 3 3" xfId="17991" xr:uid="{00000000-0005-0000-0000-000072C50000}"/>
    <cellStyle name="Percentuale 21 3 3 2" xfId="18999" xr:uid="{00000000-0005-0000-0000-000073C50000}"/>
    <cellStyle name="Percentuale 21 3 4" xfId="18998" xr:uid="{00000000-0005-0000-0000-000074C50000}"/>
    <cellStyle name="Percentuale 21 3 5" xfId="17990" xr:uid="{00000000-0005-0000-0000-000075C50000}"/>
    <cellStyle name="Percentuale 21 4" xfId="1211" xr:uid="{00000000-0005-0000-0000-000076C50000}"/>
    <cellStyle name="Percentuale 21 4 2" xfId="17993" xr:uid="{00000000-0005-0000-0000-000077C50000}"/>
    <cellStyle name="Percentuale 21 4 2 2" xfId="19001" xr:uid="{00000000-0005-0000-0000-000078C50000}"/>
    <cellStyle name="Percentuale 21 4 3" xfId="19000" xr:uid="{00000000-0005-0000-0000-000079C50000}"/>
    <cellStyle name="Percentuale 21 4 4" xfId="17992" xr:uid="{00000000-0005-0000-0000-00007AC50000}"/>
    <cellStyle name="Percentuale 21 5" xfId="1212" xr:uid="{00000000-0005-0000-0000-00007BC50000}"/>
    <cellStyle name="Percentuale 21 6" xfId="51558" xr:uid="{00000000-0005-0000-0000-00007CC50000}"/>
    <cellStyle name="Percentuale 22" xfId="1213" xr:uid="{00000000-0005-0000-0000-00007DC50000}"/>
    <cellStyle name="Percentuale 22 2" xfId="1214" xr:uid="{00000000-0005-0000-0000-00007EC50000}"/>
    <cellStyle name="Percentuale 22 2 2" xfId="2193" xr:uid="{00000000-0005-0000-0000-00007FC50000}"/>
    <cellStyle name="Percentuale 22 3" xfId="1215" xr:uid="{00000000-0005-0000-0000-000080C50000}"/>
    <cellStyle name="Percentuale 22 3 2" xfId="1216" xr:uid="{00000000-0005-0000-0000-000081C50000}"/>
    <cellStyle name="Percentuale 22 3 3" xfId="17995" xr:uid="{00000000-0005-0000-0000-000082C50000}"/>
    <cellStyle name="Percentuale 22 3 3 2" xfId="19003" xr:uid="{00000000-0005-0000-0000-000083C50000}"/>
    <cellStyle name="Percentuale 22 3 4" xfId="19002" xr:uid="{00000000-0005-0000-0000-000084C50000}"/>
    <cellStyle name="Percentuale 22 3 5" xfId="17994" xr:uid="{00000000-0005-0000-0000-000085C50000}"/>
    <cellStyle name="Percentuale 22 4" xfId="1217" xr:uid="{00000000-0005-0000-0000-000086C50000}"/>
    <cellStyle name="Percentuale 22 4 2" xfId="17997" xr:uid="{00000000-0005-0000-0000-000087C50000}"/>
    <cellStyle name="Percentuale 22 4 2 2" xfId="19005" xr:uid="{00000000-0005-0000-0000-000088C50000}"/>
    <cellStyle name="Percentuale 22 4 3" xfId="19004" xr:uid="{00000000-0005-0000-0000-000089C50000}"/>
    <cellStyle name="Percentuale 22 4 4" xfId="17996" xr:uid="{00000000-0005-0000-0000-00008AC50000}"/>
    <cellStyle name="Percentuale 22 5" xfId="1218" xr:uid="{00000000-0005-0000-0000-00008BC50000}"/>
    <cellStyle name="Percentuale 22 6" xfId="51265" xr:uid="{00000000-0005-0000-0000-00008CC50000}"/>
    <cellStyle name="Percentuale 23" xfId="1219" xr:uid="{00000000-0005-0000-0000-00008DC50000}"/>
    <cellStyle name="Percentuale 23 2" xfId="1220" xr:uid="{00000000-0005-0000-0000-00008EC50000}"/>
    <cellStyle name="Percentuale 23 2 2" xfId="2194" xr:uid="{00000000-0005-0000-0000-00008FC50000}"/>
    <cellStyle name="Percentuale 23 3" xfId="1221" xr:uid="{00000000-0005-0000-0000-000090C50000}"/>
    <cellStyle name="Percentuale 23 3 2" xfId="1222" xr:uid="{00000000-0005-0000-0000-000091C50000}"/>
    <cellStyle name="Percentuale 23 3 3" xfId="17999" xr:uid="{00000000-0005-0000-0000-000092C50000}"/>
    <cellStyle name="Percentuale 23 3 3 2" xfId="19007" xr:uid="{00000000-0005-0000-0000-000093C50000}"/>
    <cellStyle name="Percentuale 23 3 4" xfId="19006" xr:uid="{00000000-0005-0000-0000-000094C50000}"/>
    <cellStyle name="Percentuale 23 3 5" xfId="17998" xr:uid="{00000000-0005-0000-0000-000095C50000}"/>
    <cellStyle name="Percentuale 23 4" xfId="1223" xr:uid="{00000000-0005-0000-0000-000096C50000}"/>
    <cellStyle name="Percentuale 23 4 2" xfId="18001" xr:uid="{00000000-0005-0000-0000-000097C50000}"/>
    <cellStyle name="Percentuale 23 4 2 2" xfId="19009" xr:uid="{00000000-0005-0000-0000-000098C50000}"/>
    <cellStyle name="Percentuale 23 4 3" xfId="19008" xr:uid="{00000000-0005-0000-0000-000099C50000}"/>
    <cellStyle name="Percentuale 23 4 4" xfId="18000" xr:uid="{00000000-0005-0000-0000-00009AC50000}"/>
    <cellStyle name="Percentuale 23 5" xfId="1224" xr:uid="{00000000-0005-0000-0000-00009BC50000}"/>
    <cellStyle name="Percentuale 23 6" xfId="50855" xr:uid="{00000000-0005-0000-0000-00009CC50000}"/>
    <cellStyle name="Percentuale 24" xfId="1225" xr:uid="{00000000-0005-0000-0000-00009DC50000}"/>
    <cellStyle name="Percentuale 24 2" xfId="1226" xr:uid="{00000000-0005-0000-0000-00009EC50000}"/>
    <cellStyle name="Percentuale 24 2 2" xfId="2195" xr:uid="{00000000-0005-0000-0000-00009FC50000}"/>
    <cellStyle name="Percentuale 24 3" xfId="1227" xr:uid="{00000000-0005-0000-0000-0000A0C50000}"/>
    <cellStyle name="Percentuale 24 3 2" xfId="1228" xr:uid="{00000000-0005-0000-0000-0000A1C50000}"/>
    <cellStyle name="Percentuale 24 3 3" xfId="18003" xr:uid="{00000000-0005-0000-0000-0000A2C50000}"/>
    <cellStyle name="Percentuale 24 3 3 2" xfId="19011" xr:uid="{00000000-0005-0000-0000-0000A3C50000}"/>
    <cellStyle name="Percentuale 24 3 4" xfId="19010" xr:uid="{00000000-0005-0000-0000-0000A4C50000}"/>
    <cellStyle name="Percentuale 24 3 5" xfId="18002" xr:uid="{00000000-0005-0000-0000-0000A5C50000}"/>
    <cellStyle name="Percentuale 24 4" xfId="1229" xr:uid="{00000000-0005-0000-0000-0000A6C50000}"/>
    <cellStyle name="Percentuale 24 4 2" xfId="18005" xr:uid="{00000000-0005-0000-0000-0000A7C50000}"/>
    <cellStyle name="Percentuale 24 4 2 2" xfId="19013" xr:uid="{00000000-0005-0000-0000-0000A8C50000}"/>
    <cellStyle name="Percentuale 24 4 3" xfId="19012" xr:uid="{00000000-0005-0000-0000-0000A9C50000}"/>
    <cellStyle name="Percentuale 24 4 4" xfId="18004" xr:uid="{00000000-0005-0000-0000-0000AAC50000}"/>
    <cellStyle name="Percentuale 24 5" xfId="1230" xr:uid="{00000000-0005-0000-0000-0000ABC50000}"/>
    <cellStyle name="Percentuale 24 6" xfId="51263" xr:uid="{00000000-0005-0000-0000-0000ACC50000}"/>
    <cellStyle name="Percentuale 25" xfId="1231" xr:uid="{00000000-0005-0000-0000-0000ADC50000}"/>
    <cellStyle name="Percentuale 25 2" xfId="1232" xr:uid="{00000000-0005-0000-0000-0000AEC50000}"/>
    <cellStyle name="Percentuale 25 2 2" xfId="2196" xr:uid="{00000000-0005-0000-0000-0000AFC50000}"/>
    <cellStyle name="Percentuale 25 3" xfId="1233" xr:uid="{00000000-0005-0000-0000-0000B0C50000}"/>
    <cellStyle name="Percentuale 25 3 2" xfId="1234" xr:uid="{00000000-0005-0000-0000-0000B1C50000}"/>
    <cellStyle name="Percentuale 25 3 3" xfId="18007" xr:uid="{00000000-0005-0000-0000-0000B2C50000}"/>
    <cellStyle name="Percentuale 25 3 3 2" xfId="19015" xr:uid="{00000000-0005-0000-0000-0000B3C50000}"/>
    <cellStyle name="Percentuale 25 3 4" xfId="19014" xr:uid="{00000000-0005-0000-0000-0000B4C50000}"/>
    <cellStyle name="Percentuale 25 3 5" xfId="18006" xr:uid="{00000000-0005-0000-0000-0000B5C50000}"/>
    <cellStyle name="Percentuale 25 4" xfId="1235" xr:uid="{00000000-0005-0000-0000-0000B6C50000}"/>
    <cellStyle name="Percentuale 25 4 2" xfId="18009" xr:uid="{00000000-0005-0000-0000-0000B7C50000}"/>
    <cellStyle name="Percentuale 25 4 2 2" xfId="19017" xr:uid="{00000000-0005-0000-0000-0000B8C50000}"/>
    <cellStyle name="Percentuale 25 4 3" xfId="19016" xr:uid="{00000000-0005-0000-0000-0000B9C50000}"/>
    <cellStyle name="Percentuale 25 4 4" xfId="18008" xr:uid="{00000000-0005-0000-0000-0000BAC50000}"/>
    <cellStyle name="Percentuale 25 5" xfId="1236" xr:uid="{00000000-0005-0000-0000-0000BBC50000}"/>
    <cellStyle name="Percentuale 25 6" xfId="51559" xr:uid="{00000000-0005-0000-0000-0000BCC50000}"/>
    <cellStyle name="Percentuale 26" xfId="1237" xr:uid="{00000000-0005-0000-0000-0000BDC50000}"/>
    <cellStyle name="Percentuale 26 2" xfId="1238" xr:uid="{00000000-0005-0000-0000-0000BEC50000}"/>
    <cellStyle name="Percentuale 26 2 2" xfId="2197" xr:uid="{00000000-0005-0000-0000-0000BFC50000}"/>
    <cellStyle name="Percentuale 26 3" xfId="1239" xr:uid="{00000000-0005-0000-0000-0000C0C50000}"/>
    <cellStyle name="Percentuale 26 3 2" xfId="1240" xr:uid="{00000000-0005-0000-0000-0000C1C50000}"/>
    <cellStyle name="Percentuale 26 3 3" xfId="18011" xr:uid="{00000000-0005-0000-0000-0000C2C50000}"/>
    <cellStyle name="Percentuale 26 3 3 2" xfId="19019" xr:uid="{00000000-0005-0000-0000-0000C3C50000}"/>
    <cellStyle name="Percentuale 26 3 4" xfId="19018" xr:uid="{00000000-0005-0000-0000-0000C4C50000}"/>
    <cellStyle name="Percentuale 26 3 5" xfId="18010" xr:uid="{00000000-0005-0000-0000-0000C5C50000}"/>
    <cellStyle name="Percentuale 26 4" xfId="1241" xr:uid="{00000000-0005-0000-0000-0000C6C50000}"/>
    <cellStyle name="Percentuale 26 4 2" xfId="18013" xr:uid="{00000000-0005-0000-0000-0000C7C50000}"/>
    <cellStyle name="Percentuale 26 4 2 2" xfId="19021" xr:uid="{00000000-0005-0000-0000-0000C8C50000}"/>
    <cellStyle name="Percentuale 26 4 3" xfId="19020" xr:uid="{00000000-0005-0000-0000-0000C9C50000}"/>
    <cellStyle name="Percentuale 26 4 4" xfId="18012" xr:uid="{00000000-0005-0000-0000-0000CAC50000}"/>
    <cellStyle name="Percentuale 26 5" xfId="1242" xr:uid="{00000000-0005-0000-0000-0000CBC50000}"/>
    <cellStyle name="Percentuale 26 6" xfId="51560" xr:uid="{00000000-0005-0000-0000-0000CCC50000}"/>
    <cellStyle name="Percentuale 27" xfId="1243" xr:uid="{00000000-0005-0000-0000-0000CDC50000}"/>
    <cellStyle name="Percentuale 27 2" xfId="1244" xr:uid="{00000000-0005-0000-0000-0000CEC50000}"/>
    <cellStyle name="Percentuale 27 2 2" xfId="2198" xr:uid="{00000000-0005-0000-0000-0000CFC50000}"/>
    <cellStyle name="Percentuale 27 3" xfId="1245" xr:uid="{00000000-0005-0000-0000-0000D0C50000}"/>
    <cellStyle name="Percentuale 27 3 2" xfId="1246" xr:uid="{00000000-0005-0000-0000-0000D1C50000}"/>
    <cellStyle name="Percentuale 27 3 3" xfId="18015" xr:uid="{00000000-0005-0000-0000-0000D2C50000}"/>
    <cellStyle name="Percentuale 27 3 3 2" xfId="19023" xr:uid="{00000000-0005-0000-0000-0000D3C50000}"/>
    <cellStyle name="Percentuale 27 3 4" xfId="19022" xr:uid="{00000000-0005-0000-0000-0000D4C50000}"/>
    <cellStyle name="Percentuale 27 3 5" xfId="18014" xr:uid="{00000000-0005-0000-0000-0000D5C50000}"/>
    <cellStyle name="Percentuale 27 4" xfId="1247" xr:uid="{00000000-0005-0000-0000-0000D6C50000}"/>
    <cellStyle name="Percentuale 27 4 2" xfId="18017" xr:uid="{00000000-0005-0000-0000-0000D7C50000}"/>
    <cellStyle name="Percentuale 27 4 2 2" xfId="19025" xr:uid="{00000000-0005-0000-0000-0000D8C50000}"/>
    <cellStyle name="Percentuale 27 4 3" xfId="19024" xr:uid="{00000000-0005-0000-0000-0000D9C50000}"/>
    <cellStyle name="Percentuale 27 4 4" xfId="18016" xr:uid="{00000000-0005-0000-0000-0000DAC50000}"/>
    <cellStyle name="Percentuale 27 5" xfId="1248" xr:uid="{00000000-0005-0000-0000-0000DBC50000}"/>
    <cellStyle name="Percentuale 27 6" xfId="51561" xr:uid="{00000000-0005-0000-0000-0000DCC50000}"/>
    <cellStyle name="Percentuale 28" xfId="1249" xr:uid="{00000000-0005-0000-0000-0000DDC50000}"/>
    <cellStyle name="Percentuale 28 2" xfId="1250" xr:uid="{00000000-0005-0000-0000-0000DEC50000}"/>
    <cellStyle name="Percentuale 28 2 2" xfId="2199" xr:uid="{00000000-0005-0000-0000-0000DFC50000}"/>
    <cellStyle name="Percentuale 28 3" xfId="1251" xr:uid="{00000000-0005-0000-0000-0000E0C50000}"/>
    <cellStyle name="Percentuale 28 3 2" xfId="1252" xr:uid="{00000000-0005-0000-0000-0000E1C50000}"/>
    <cellStyle name="Percentuale 28 3 3" xfId="18019" xr:uid="{00000000-0005-0000-0000-0000E2C50000}"/>
    <cellStyle name="Percentuale 28 3 3 2" xfId="19027" xr:uid="{00000000-0005-0000-0000-0000E3C50000}"/>
    <cellStyle name="Percentuale 28 3 4" xfId="19026" xr:uid="{00000000-0005-0000-0000-0000E4C50000}"/>
    <cellStyle name="Percentuale 28 3 5" xfId="18018" xr:uid="{00000000-0005-0000-0000-0000E5C50000}"/>
    <cellStyle name="Percentuale 28 4" xfId="1253" xr:uid="{00000000-0005-0000-0000-0000E6C50000}"/>
    <cellStyle name="Percentuale 28 4 2" xfId="18021" xr:uid="{00000000-0005-0000-0000-0000E7C50000}"/>
    <cellStyle name="Percentuale 28 4 2 2" xfId="19029" xr:uid="{00000000-0005-0000-0000-0000E8C50000}"/>
    <cellStyle name="Percentuale 28 4 3" xfId="19028" xr:uid="{00000000-0005-0000-0000-0000E9C50000}"/>
    <cellStyle name="Percentuale 28 4 4" xfId="18020" xr:uid="{00000000-0005-0000-0000-0000EAC50000}"/>
    <cellStyle name="Percentuale 28 5" xfId="1254" xr:uid="{00000000-0005-0000-0000-0000EBC50000}"/>
    <cellStyle name="Percentuale 28 6" xfId="51562" xr:uid="{00000000-0005-0000-0000-0000ECC50000}"/>
    <cellStyle name="Percentuale 29" xfId="1255" xr:uid="{00000000-0005-0000-0000-0000EDC50000}"/>
    <cellStyle name="Percentuale 29 2" xfId="1256" xr:uid="{00000000-0005-0000-0000-0000EEC50000}"/>
    <cellStyle name="Percentuale 29 2 2" xfId="2200" xr:uid="{00000000-0005-0000-0000-0000EFC50000}"/>
    <cellStyle name="Percentuale 29 3" xfId="1257" xr:uid="{00000000-0005-0000-0000-0000F0C50000}"/>
    <cellStyle name="Percentuale 29 3 2" xfId="1258" xr:uid="{00000000-0005-0000-0000-0000F1C50000}"/>
    <cellStyle name="Percentuale 29 3 3" xfId="18023" xr:uid="{00000000-0005-0000-0000-0000F2C50000}"/>
    <cellStyle name="Percentuale 29 3 3 2" xfId="19031" xr:uid="{00000000-0005-0000-0000-0000F3C50000}"/>
    <cellStyle name="Percentuale 29 3 4" xfId="19030" xr:uid="{00000000-0005-0000-0000-0000F4C50000}"/>
    <cellStyle name="Percentuale 29 3 5" xfId="18022" xr:uid="{00000000-0005-0000-0000-0000F5C50000}"/>
    <cellStyle name="Percentuale 29 4" xfId="1259" xr:uid="{00000000-0005-0000-0000-0000F6C50000}"/>
    <cellStyle name="Percentuale 29 4 2" xfId="18025" xr:uid="{00000000-0005-0000-0000-0000F7C50000}"/>
    <cellStyle name="Percentuale 29 4 2 2" xfId="19033" xr:uid="{00000000-0005-0000-0000-0000F8C50000}"/>
    <cellStyle name="Percentuale 29 4 3" xfId="19032" xr:uid="{00000000-0005-0000-0000-0000F9C50000}"/>
    <cellStyle name="Percentuale 29 4 4" xfId="18024" xr:uid="{00000000-0005-0000-0000-0000FAC50000}"/>
    <cellStyle name="Percentuale 29 5" xfId="1260" xr:uid="{00000000-0005-0000-0000-0000FBC50000}"/>
    <cellStyle name="Percentuale 29 6" xfId="51563" xr:uid="{00000000-0005-0000-0000-0000FCC50000}"/>
    <cellStyle name="Percentuale 3" xfId="1261" xr:uid="{00000000-0005-0000-0000-0000FDC50000}"/>
    <cellStyle name="Percentuale 3 2" xfId="1262" xr:uid="{00000000-0005-0000-0000-0000FEC50000}"/>
    <cellStyle name="Percentuale 3 2 2" xfId="2201" xr:uid="{00000000-0005-0000-0000-0000FFC50000}"/>
    <cellStyle name="Percentuale 3 3" xfId="1263" xr:uid="{00000000-0005-0000-0000-000000C60000}"/>
    <cellStyle name="Percentuale 3 3 2" xfId="1264" xr:uid="{00000000-0005-0000-0000-000001C60000}"/>
    <cellStyle name="Percentuale 3 3 3" xfId="18027" xr:uid="{00000000-0005-0000-0000-000002C60000}"/>
    <cellStyle name="Percentuale 3 3 3 2" xfId="19035" xr:uid="{00000000-0005-0000-0000-000003C60000}"/>
    <cellStyle name="Percentuale 3 3 4" xfId="19034" xr:uid="{00000000-0005-0000-0000-000004C60000}"/>
    <cellStyle name="Percentuale 3 3 5" xfId="18026" xr:uid="{00000000-0005-0000-0000-000005C60000}"/>
    <cellStyle name="Percentuale 3 4" xfId="1265" xr:uid="{00000000-0005-0000-0000-000006C60000}"/>
    <cellStyle name="Percentuale 3 4 2" xfId="18029" xr:uid="{00000000-0005-0000-0000-000007C60000}"/>
    <cellStyle name="Percentuale 3 4 2 2" xfId="19037" xr:uid="{00000000-0005-0000-0000-000008C60000}"/>
    <cellStyle name="Percentuale 3 4 3" xfId="19036" xr:uid="{00000000-0005-0000-0000-000009C60000}"/>
    <cellStyle name="Percentuale 3 4 4" xfId="18028" xr:uid="{00000000-0005-0000-0000-00000AC60000}"/>
    <cellStyle name="Percentuale 3 5" xfId="1266" xr:uid="{00000000-0005-0000-0000-00000BC60000}"/>
    <cellStyle name="Percentuale 3 6" xfId="51564" xr:uid="{00000000-0005-0000-0000-00000CC60000}"/>
    <cellStyle name="Percentuale 30" xfId="1267" xr:uid="{00000000-0005-0000-0000-00000DC60000}"/>
    <cellStyle name="Percentuale 30 2" xfId="1268" xr:uid="{00000000-0005-0000-0000-00000EC60000}"/>
    <cellStyle name="Percentuale 30 2 2" xfId="2202" xr:uid="{00000000-0005-0000-0000-00000FC60000}"/>
    <cellStyle name="Percentuale 30 3" xfId="1269" xr:uid="{00000000-0005-0000-0000-000010C60000}"/>
    <cellStyle name="Percentuale 30 3 2" xfId="1270" xr:uid="{00000000-0005-0000-0000-000011C60000}"/>
    <cellStyle name="Percentuale 30 3 3" xfId="18031" xr:uid="{00000000-0005-0000-0000-000012C60000}"/>
    <cellStyle name="Percentuale 30 3 3 2" xfId="19039" xr:uid="{00000000-0005-0000-0000-000013C60000}"/>
    <cellStyle name="Percentuale 30 3 4" xfId="19038" xr:uid="{00000000-0005-0000-0000-000014C60000}"/>
    <cellStyle name="Percentuale 30 3 5" xfId="18030" xr:uid="{00000000-0005-0000-0000-000015C60000}"/>
    <cellStyle name="Percentuale 30 4" xfId="1271" xr:uid="{00000000-0005-0000-0000-000016C60000}"/>
    <cellStyle name="Percentuale 30 4 2" xfId="18033" xr:uid="{00000000-0005-0000-0000-000017C60000}"/>
    <cellStyle name="Percentuale 30 4 2 2" xfId="19041" xr:uid="{00000000-0005-0000-0000-000018C60000}"/>
    <cellStyle name="Percentuale 30 4 3" xfId="19040" xr:uid="{00000000-0005-0000-0000-000019C60000}"/>
    <cellStyle name="Percentuale 30 4 4" xfId="18032" xr:uid="{00000000-0005-0000-0000-00001AC60000}"/>
    <cellStyle name="Percentuale 30 5" xfId="1272" xr:uid="{00000000-0005-0000-0000-00001BC60000}"/>
    <cellStyle name="Percentuale 30 6" xfId="51565" xr:uid="{00000000-0005-0000-0000-00001CC60000}"/>
    <cellStyle name="Percentuale 31" xfId="1273" xr:uid="{00000000-0005-0000-0000-00001DC60000}"/>
    <cellStyle name="Percentuale 31 2" xfId="1274" xr:uid="{00000000-0005-0000-0000-00001EC60000}"/>
    <cellStyle name="Percentuale 31 2 2" xfId="2203" xr:uid="{00000000-0005-0000-0000-00001FC60000}"/>
    <cellStyle name="Percentuale 31 3" xfId="1275" xr:uid="{00000000-0005-0000-0000-000020C60000}"/>
    <cellStyle name="Percentuale 31 3 2" xfId="1276" xr:uid="{00000000-0005-0000-0000-000021C60000}"/>
    <cellStyle name="Percentuale 31 3 3" xfId="18035" xr:uid="{00000000-0005-0000-0000-000022C60000}"/>
    <cellStyle name="Percentuale 31 3 3 2" xfId="19043" xr:uid="{00000000-0005-0000-0000-000023C60000}"/>
    <cellStyle name="Percentuale 31 3 4" xfId="19042" xr:uid="{00000000-0005-0000-0000-000024C60000}"/>
    <cellStyle name="Percentuale 31 3 5" xfId="18034" xr:uid="{00000000-0005-0000-0000-000025C60000}"/>
    <cellStyle name="Percentuale 31 4" xfId="1277" xr:uid="{00000000-0005-0000-0000-000026C60000}"/>
    <cellStyle name="Percentuale 31 4 2" xfId="18037" xr:uid="{00000000-0005-0000-0000-000027C60000}"/>
    <cellStyle name="Percentuale 31 4 2 2" xfId="19045" xr:uid="{00000000-0005-0000-0000-000028C60000}"/>
    <cellStyle name="Percentuale 31 4 3" xfId="19044" xr:uid="{00000000-0005-0000-0000-000029C60000}"/>
    <cellStyle name="Percentuale 31 4 4" xfId="18036" xr:uid="{00000000-0005-0000-0000-00002AC60000}"/>
    <cellStyle name="Percentuale 31 5" xfId="1278" xr:uid="{00000000-0005-0000-0000-00002BC60000}"/>
    <cellStyle name="Percentuale 31 6" xfId="51566" xr:uid="{00000000-0005-0000-0000-00002CC60000}"/>
    <cellStyle name="Percentuale 32" xfId="1279" xr:uid="{00000000-0005-0000-0000-00002DC60000}"/>
    <cellStyle name="Percentuale 32 2" xfId="1280" xr:uid="{00000000-0005-0000-0000-00002EC60000}"/>
    <cellStyle name="Percentuale 32 2 2" xfId="2204" xr:uid="{00000000-0005-0000-0000-00002FC60000}"/>
    <cellStyle name="Percentuale 32 3" xfId="1281" xr:uid="{00000000-0005-0000-0000-000030C60000}"/>
    <cellStyle name="Percentuale 32 3 2" xfId="1282" xr:uid="{00000000-0005-0000-0000-000031C60000}"/>
    <cellStyle name="Percentuale 32 3 3" xfId="18039" xr:uid="{00000000-0005-0000-0000-000032C60000}"/>
    <cellStyle name="Percentuale 32 3 3 2" xfId="19047" xr:uid="{00000000-0005-0000-0000-000033C60000}"/>
    <cellStyle name="Percentuale 32 3 4" xfId="19046" xr:uid="{00000000-0005-0000-0000-000034C60000}"/>
    <cellStyle name="Percentuale 32 3 5" xfId="18038" xr:uid="{00000000-0005-0000-0000-000035C60000}"/>
    <cellStyle name="Percentuale 32 4" xfId="1283" xr:uid="{00000000-0005-0000-0000-000036C60000}"/>
    <cellStyle name="Percentuale 32 4 2" xfId="18041" xr:uid="{00000000-0005-0000-0000-000037C60000}"/>
    <cellStyle name="Percentuale 32 4 2 2" xfId="19049" xr:uid="{00000000-0005-0000-0000-000038C60000}"/>
    <cellStyle name="Percentuale 32 4 3" xfId="19048" xr:uid="{00000000-0005-0000-0000-000039C60000}"/>
    <cellStyle name="Percentuale 32 4 4" xfId="18040" xr:uid="{00000000-0005-0000-0000-00003AC60000}"/>
    <cellStyle name="Percentuale 32 5" xfId="1284" xr:uid="{00000000-0005-0000-0000-00003BC60000}"/>
    <cellStyle name="Percentuale 32 6" xfId="51567" xr:uid="{00000000-0005-0000-0000-00003CC60000}"/>
    <cellStyle name="Percentuale 33" xfId="1285" xr:uid="{00000000-0005-0000-0000-00003DC60000}"/>
    <cellStyle name="Percentuale 33 2" xfId="1286" xr:uid="{00000000-0005-0000-0000-00003EC60000}"/>
    <cellStyle name="Percentuale 33 2 2" xfId="2205" xr:uid="{00000000-0005-0000-0000-00003FC60000}"/>
    <cellStyle name="Percentuale 33 3" xfId="1287" xr:uid="{00000000-0005-0000-0000-000040C60000}"/>
    <cellStyle name="Percentuale 33 3 2" xfId="1288" xr:uid="{00000000-0005-0000-0000-000041C60000}"/>
    <cellStyle name="Percentuale 33 3 3" xfId="18043" xr:uid="{00000000-0005-0000-0000-000042C60000}"/>
    <cellStyle name="Percentuale 33 3 3 2" xfId="19051" xr:uid="{00000000-0005-0000-0000-000043C60000}"/>
    <cellStyle name="Percentuale 33 3 4" xfId="19050" xr:uid="{00000000-0005-0000-0000-000044C60000}"/>
    <cellStyle name="Percentuale 33 3 5" xfId="18042" xr:uid="{00000000-0005-0000-0000-000045C60000}"/>
    <cellStyle name="Percentuale 33 4" xfId="1289" xr:uid="{00000000-0005-0000-0000-000046C60000}"/>
    <cellStyle name="Percentuale 33 4 2" xfId="18045" xr:uid="{00000000-0005-0000-0000-000047C60000}"/>
    <cellStyle name="Percentuale 33 4 2 2" xfId="19053" xr:uid="{00000000-0005-0000-0000-000048C60000}"/>
    <cellStyle name="Percentuale 33 4 3" xfId="19052" xr:uid="{00000000-0005-0000-0000-000049C60000}"/>
    <cellStyle name="Percentuale 33 4 4" xfId="18044" xr:uid="{00000000-0005-0000-0000-00004AC60000}"/>
    <cellStyle name="Percentuale 33 5" xfId="1290" xr:uid="{00000000-0005-0000-0000-00004BC60000}"/>
    <cellStyle name="Percentuale 33 6" xfId="51568" xr:uid="{00000000-0005-0000-0000-00004CC60000}"/>
    <cellStyle name="Percentuale 34" xfId="1291" xr:uid="{00000000-0005-0000-0000-00004DC60000}"/>
    <cellStyle name="Percentuale 34 2" xfId="1292" xr:uid="{00000000-0005-0000-0000-00004EC60000}"/>
    <cellStyle name="Percentuale 34 2 2" xfId="2206" xr:uid="{00000000-0005-0000-0000-00004FC60000}"/>
    <cellStyle name="Percentuale 34 3" xfId="1293" xr:uid="{00000000-0005-0000-0000-000050C60000}"/>
    <cellStyle name="Percentuale 34 3 2" xfId="1294" xr:uid="{00000000-0005-0000-0000-000051C60000}"/>
    <cellStyle name="Percentuale 34 3 3" xfId="18047" xr:uid="{00000000-0005-0000-0000-000052C60000}"/>
    <cellStyle name="Percentuale 34 3 3 2" xfId="19055" xr:uid="{00000000-0005-0000-0000-000053C60000}"/>
    <cellStyle name="Percentuale 34 3 4" xfId="19054" xr:uid="{00000000-0005-0000-0000-000054C60000}"/>
    <cellStyle name="Percentuale 34 3 5" xfId="18046" xr:uid="{00000000-0005-0000-0000-000055C60000}"/>
    <cellStyle name="Percentuale 34 4" xfId="1295" xr:uid="{00000000-0005-0000-0000-000056C60000}"/>
    <cellStyle name="Percentuale 34 4 2" xfId="18049" xr:uid="{00000000-0005-0000-0000-000057C60000}"/>
    <cellStyle name="Percentuale 34 4 2 2" xfId="19057" xr:uid="{00000000-0005-0000-0000-000058C60000}"/>
    <cellStyle name="Percentuale 34 4 3" xfId="19056" xr:uid="{00000000-0005-0000-0000-000059C60000}"/>
    <cellStyle name="Percentuale 34 4 4" xfId="18048" xr:uid="{00000000-0005-0000-0000-00005AC60000}"/>
    <cellStyle name="Percentuale 34 5" xfId="1296" xr:uid="{00000000-0005-0000-0000-00005BC60000}"/>
    <cellStyle name="Percentuale 34 6" xfId="51569" xr:uid="{00000000-0005-0000-0000-00005CC60000}"/>
    <cellStyle name="Percentuale 35" xfId="1297" xr:uid="{00000000-0005-0000-0000-00005DC60000}"/>
    <cellStyle name="Percentuale 35 2" xfId="1298" xr:uid="{00000000-0005-0000-0000-00005EC60000}"/>
    <cellStyle name="Percentuale 35 2 2" xfId="2207" xr:uid="{00000000-0005-0000-0000-00005FC60000}"/>
    <cellStyle name="Percentuale 35 3" xfId="1299" xr:uid="{00000000-0005-0000-0000-000060C60000}"/>
    <cellStyle name="Percentuale 35 3 2" xfId="1300" xr:uid="{00000000-0005-0000-0000-000061C60000}"/>
    <cellStyle name="Percentuale 35 3 3" xfId="18051" xr:uid="{00000000-0005-0000-0000-000062C60000}"/>
    <cellStyle name="Percentuale 35 3 3 2" xfId="19059" xr:uid="{00000000-0005-0000-0000-000063C60000}"/>
    <cellStyle name="Percentuale 35 3 4" xfId="19058" xr:uid="{00000000-0005-0000-0000-000064C60000}"/>
    <cellStyle name="Percentuale 35 3 5" xfId="18050" xr:uid="{00000000-0005-0000-0000-000065C60000}"/>
    <cellStyle name="Percentuale 35 4" xfId="1301" xr:uid="{00000000-0005-0000-0000-000066C60000}"/>
    <cellStyle name="Percentuale 35 4 2" xfId="18053" xr:uid="{00000000-0005-0000-0000-000067C60000}"/>
    <cellStyle name="Percentuale 35 4 2 2" xfId="19061" xr:uid="{00000000-0005-0000-0000-000068C60000}"/>
    <cellStyle name="Percentuale 35 4 3" xfId="19060" xr:uid="{00000000-0005-0000-0000-000069C60000}"/>
    <cellStyle name="Percentuale 35 4 4" xfId="18052" xr:uid="{00000000-0005-0000-0000-00006AC60000}"/>
    <cellStyle name="Percentuale 35 5" xfId="1302" xr:uid="{00000000-0005-0000-0000-00006BC60000}"/>
    <cellStyle name="Percentuale 35 6" xfId="51570" xr:uid="{00000000-0005-0000-0000-00006CC60000}"/>
    <cellStyle name="Percentuale 36" xfId="1303" xr:uid="{00000000-0005-0000-0000-00006DC60000}"/>
    <cellStyle name="Percentuale 36 2" xfId="1304" xr:uid="{00000000-0005-0000-0000-00006EC60000}"/>
    <cellStyle name="Percentuale 36 2 2" xfId="2208" xr:uid="{00000000-0005-0000-0000-00006FC60000}"/>
    <cellStyle name="Percentuale 36 3" xfId="1305" xr:uid="{00000000-0005-0000-0000-000070C60000}"/>
    <cellStyle name="Percentuale 36 3 2" xfId="1306" xr:uid="{00000000-0005-0000-0000-000071C60000}"/>
    <cellStyle name="Percentuale 36 3 3" xfId="18055" xr:uid="{00000000-0005-0000-0000-000072C60000}"/>
    <cellStyle name="Percentuale 36 3 3 2" xfId="19063" xr:uid="{00000000-0005-0000-0000-000073C60000}"/>
    <cellStyle name="Percentuale 36 3 4" xfId="19062" xr:uid="{00000000-0005-0000-0000-000074C60000}"/>
    <cellStyle name="Percentuale 36 3 5" xfId="18054" xr:uid="{00000000-0005-0000-0000-000075C60000}"/>
    <cellStyle name="Percentuale 36 4" xfId="1307" xr:uid="{00000000-0005-0000-0000-000076C60000}"/>
    <cellStyle name="Percentuale 36 4 2" xfId="18057" xr:uid="{00000000-0005-0000-0000-000077C60000}"/>
    <cellStyle name="Percentuale 36 4 2 2" xfId="19065" xr:uid="{00000000-0005-0000-0000-000078C60000}"/>
    <cellStyle name="Percentuale 36 4 3" xfId="19064" xr:uid="{00000000-0005-0000-0000-000079C60000}"/>
    <cellStyle name="Percentuale 36 4 4" xfId="18056" xr:uid="{00000000-0005-0000-0000-00007AC60000}"/>
    <cellStyle name="Percentuale 36 5" xfId="1308" xr:uid="{00000000-0005-0000-0000-00007BC60000}"/>
    <cellStyle name="Percentuale 36 6" xfId="51571" xr:uid="{00000000-0005-0000-0000-00007CC60000}"/>
    <cellStyle name="Percentuale 37" xfId="1309" xr:uid="{00000000-0005-0000-0000-00007DC60000}"/>
    <cellStyle name="Percentuale 37 2" xfId="1310" xr:uid="{00000000-0005-0000-0000-00007EC60000}"/>
    <cellStyle name="Percentuale 37 2 2" xfId="2209" xr:uid="{00000000-0005-0000-0000-00007FC60000}"/>
    <cellStyle name="Percentuale 37 3" xfId="1311" xr:uid="{00000000-0005-0000-0000-000080C60000}"/>
    <cellStyle name="Percentuale 37 3 2" xfId="1312" xr:uid="{00000000-0005-0000-0000-000081C60000}"/>
    <cellStyle name="Percentuale 37 3 3" xfId="18059" xr:uid="{00000000-0005-0000-0000-000082C60000}"/>
    <cellStyle name="Percentuale 37 3 3 2" xfId="19067" xr:uid="{00000000-0005-0000-0000-000083C60000}"/>
    <cellStyle name="Percentuale 37 3 4" xfId="19066" xr:uid="{00000000-0005-0000-0000-000084C60000}"/>
    <cellStyle name="Percentuale 37 3 5" xfId="18058" xr:uid="{00000000-0005-0000-0000-000085C60000}"/>
    <cellStyle name="Percentuale 37 4" xfId="1313" xr:uid="{00000000-0005-0000-0000-000086C60000}"/>
    <cellStyle name="Percentuale 37 4 2" xfId="18061" xr:uid="{00000000-0005-0000-0000-000087C60000}"/>
    <cellStyle name="Percentuale 37 4 2 2" xfId="19069" xr:uid="{00000000-0005-0000-0000-000088C60000}"/>
    <cellStyle name="Percentuale 37 4 3" xfId="19068" xr:uid="{00000000-0005-0000-0000-000089C60000}"/>
    <cellStyle name="Percentuale 37 4 4" xfId="18060" xr:uid="{00000000-0005-0000-0000-00008AC60000}"/>
    <cellStyle name="Percentuale 37 5" xfId="1314" xr:uid="{00000000-0005-0000-0000-00008BC60000}"/>
    <cellStyle name="Percentuale 37 6" xfId="51572" xr:uid="{00000000-0005-0000-0000-00008CC60000}"/>
    <cellStyle name="Percentuale 38" xfId="1315" xr:uid="{00000000-0005-0000-0000-00008DC60000}"/>
    <cellStyle name="Percentuale 38 2" xfId="1316" xr:uid="{00000000-0005-0000-0000-00008EC60000}"/>
    <cellStyle name="Percentuale 38 2 2" xfId="2210" xr:uid="{00000000-0005-0000-0000-00008FC60000}"/>
    <cellStyle name="Percentuale 38 3" xfId="1317" xr:uid="{00000000-0005-0000-0000-000090C60000}"/>
    <cellStyle name="Percentuale 38 3 2" xfId="1318" xr:uid="{00000000-0005-0000-0000-000091C60000}"/>
    <cellStyle name="Percentuale 38 3 3" xfId="18063" xr:uid="{00000000-0005-0000-0000-000092C60000}"/>
    <cellStyle name="Percentuale 38 3 3 2" xfId="19071" xr:uid="{00000000-0005-0000-0000-000093C60000}"/>
    <cellStyle name="Percentuale 38 3 4" xfId="19070" xr:uid="{00000000-0005-0000-0000-000094C60000}"/>
    <cellStyle name="Percentuale 38 3 5" xfId="18062" xr:uid="{00000000-0005-0000-0000-000095C60000}"/>
    <cellStyle name="Percentuale 38 4" xfId="1319" xr:uid="{00000000-0005-0000-0000-000096C60000}"/>
    <cellStyle name="Percentuale 38 4 2" xfId="18065" xr:uid="{00000000-0005-0000-0000-000097C60000}"/>
    <cellStyle name="Percentuale 38 4 2 2" xfId="19073" xr:uid="{00000000-0005-0000-0000-000098C60000}"/>
    <cellStyle name="Percentuale 38 4 3" xfId="19072" xr:uid="{00000000-0005-0000-0000-000099C60000}"/>
    <cellStyle name="Percentuale 38 4 4" xfId="18064" xr:uid="{00000000-0005-0000-0000-00009AC60000}"/>
    <cellStyle name="Percentuale 38 5" xfId="1320" xr:uid="{00000000-0005-0000-0000-00009BC60000}"/>
    <cellStyle name="Percentuale 38 6" xfId="51573" xr:uid="{00000000-0005-0000-0000-00009CC60000}"/>
    <cellStyle name="Percentuale 39" xfId="1321" xr:uid="{00000000-0005-0000-0000-00009DC60000}"/>
    <cellStyle name="Percentuale 39 2" xfId="1322" xr:uid="{00000000-0005-0000-0000-00009EC60000}"/>
    <cellStyle name="Percentuale 39 2 2" xfId="2211" xr:uid="{00000000-0005-0000-0000-00009FC60000}"/>
    <cellStyle name="Percentuale 39 3" xfId="1323" xr:uid="{00000000-0005-0000-0000-0000A0C60000}"/>
    <cellStyle name="Percentuale 39 3 2" xfId="1324" xr:uid="{00000000-0005-0000-0000-0000A1C60000}"/>
    <cellStyle name="Percentuale 39 3 3" xfId="18067" xr:uid="{00000000-0005-0000-0000-0000A2C60000}"/>
    <cellStyle name="Percentuale 39 3 3 2" xfId="19075" xr:uid="{00000000-0005-0000-0000-0000A3C60000}"/>
    <cellStyle name="Percentuale 39 3 4" xfId="19074" xr:uid="{00000000-0005-0000-0000-0000A4C60000}"/>
    <cellStyle name="Percentuale 39 3 5" xfId="18066" xr:uid="{00000000-0005-0000-0000-0000A5C60000}"/>
    <cellStyle name="Percentuale 39 4" xfId="1325" xr:uid="{00000000-0005-0000-0000-0000A6C60000}"/>
    <cellStyle name="Percentuale 39 4 2" xfId="18069" xr:uid="{00000000-0005-0000-0000-0000A7C60000}"/>
    <cellStyle name="Percentuale 39 4 2 2" xfId="19077" xr:uid="{00000000-0005-0000-0000-0000A8C60000}"/>
    <cellStyle name="Percentuale 39 4 3" xfId="19076" xr:uid="{00000000-0005-0000-0000-0000A9C60000}"/>
    <cellStyle name="Percentuale 39 4 4" xfId="18068" xr:uid="{00000000-0005-0000-0000-0000AAC60000}"/>
    <cellStyle name="Percentuale 39 5" xfId="1326" xr:uid="{00000000-0005-0000-0000-0000ABC60000}"/>
    <cellStyle name="Percentuale 39 6" xfId="51574" xr:uid="{00000000-0005-0000-0000-0000ACC60000}"/>
    <cellStyle name="Percentuale 4" xfId="1327" xr:uid="{00000000-0005-0000-0000-0000ADC60000}"/>
    <cellStyle name="Percentuale 4 2" xfId="1328" xr:uid="{00000000-0005-0000-0000-0000AEC60000}"/>
    <cellStyle name="Percentuale 4 2 2" xfId="2212" xr:uid="{00000000-0005-0000-0000-0000AFC60000}"/>
    <cellStyle name="Percentuale 4 3" xfId="1329" xr:uid="{00000000-0005-0000-0000-0000B0C60000}"/>
    <cellStyle name="Percentuale 4 3 2" xfId="1330" xr:uid="{00000000-0005-0000-0000-0000B1C60000}"/>
    <cellStyle name="Percentuale 4 3 3" xfId="18071" xr:uid="{00000000-0005-0000-0000-0000B2C60000}"/>
    <cellStyle name="Percentuale 4 3 3 2" xfId="19079" xr:uid="{00000000-0005-0000-0000-0000B3C60000}"/>
    <cellStyle name="Percentuale 4 3 4" xfId="19078" xr:uid="{00000000-0005-0000-0000-0000B4C60000}"/>
    <cellStyle name="Percentuale 4 3 5" xfId="18070" xr:uid="{00000000-0005-0000-0000-0000B5C60000}"/>
    <cellStyle name="Percentuale 4 4" xfId="1331" xr:uid="{00000000-0005-0000-0000-0000B6C60000}"/>
    <cellStyle name="Percentuale 4 4 2" xfId="18073" xr:uid="{00000000-0005-0000-0000-0000B7C60000}"/>
    <cellStyle name="Percentuale 4 4 2 2" xfId="19081" xr:uid="{00000000-0005-0000-0000-0000B8C60000}"/>
    <cellStyle name="Percentuale 4 4 3" xfId="19080" xr:uid="{00000000-0005-0000-0000-0000B9C60000}"/>
    <cellStyle name="Percentuale 4 4 4" xfId="18072" xr:uid="{00000000-0005-0000-0000-0000BAC60000}"/>
    <cellStyle name="Percentuale 4 5" xfId="1332" xr:uid="{00000000-0005-0000-0000-0000BBC60000}"/>
    <cellStyle name="Percentuale 4 6" xfId="51575" xr:uid="{00000000-0005-0000-0000-0000BCC60000}"/>
    <cellStyle name="Percentuale 40" xfId="1333" xr:uid="{00000000-0005-0000-0000-0000BDC60000}"/>
    <cellStyle name="Percentuale 40 2" xfId="1334" xr:uid="{00000000-0005-0000-0000-0000BEC60000}"/>
    <cellStyle name="Percentuale 40 2 2" xfId="2213" xr:uid="{00000000-0005-0000-0000-0000BFC60000}"/>
    <cellStyle name="Percentuale 40 3" xfId="1335" xr:uid="{00000000-0005-0000-0000-0000C0C60000}"/>
    <cellStyle name="Percentuale 40 3 2" xfId="1336" xr:uid="{00000000-0005-0000-0000-0000C1C60000}"/>
    <cellStyle name="Percentuale 40 3 3" xfId="18075" xr:uid="{00000000-0005-0000-0000-0000C2C60000}"/>
    <cellStyle name="Percentuale 40 3 3 2" xfId="19083" xr:uid="{00000000-0005-0000-0000-0000C3C60000}"/>
    <cellStyle name="Percentuale 40 3 4" xfId="19082" xr:uid="{00000000-0005-0000-0000-0000C4C60000}"/>
    <cellStyle name="Percentuale 40 3 5" xfId="18074" xr:uid="{00000000-0005-0000-0000-0000C5C60000}"/>
    <cellStyle name="Percentuale 40 4" xfId="1337" xr:uid="{00000000-0005-0000-0000-0000C6C60000}"/>
    <cellStyle name="Percentuale 40 4 2" xfId="18077" xr:uid="{00000000-0005-0000-0000-0000C7C60000}"/>
    <cellStyle name="Percentuale 40 4 2 2" xfId="19085" xr:uid="{00000000-0005-0000-0000-0000C8C60000}"/>
    <cellStyle name="Percentuale 40 4 3" xfId="19084" xr:uid="{00000000-0005-0000-0000-0000C9C60000}"/>
    <cellStyle name="Percentuale 40 4 4" xfId="18076" xr:uid="{00000000-0005-0000-0000-0000CAC60000}"/>
    <cellStyle name="Percentuale 40 5" xfId="1338" xr:uid="{00000000-0005-0000-0000-0000CBC60000}"/>
    <cellStyle name="Percentuale 40 6" xfId="51576" xr:uid="{00000000-0005-0000-0000-0000CCC60000}"/>
    <cellStyle name="Percentuale 41" xfId="1339" xr:uid="{00000000-0005-0000-0000-0000CDC60000}"/>
    <cellStyle name="Percentuale 41 2" xfId="1340" xr:uid="{00000000-0005-0000-0000-0000CEC60000}"/>
    <cellStyle name="Percentuale 41 2 2" xfId="2214" xr:uid="{00000000-0005-0000-0000-0000CFC60000}"/>
    <cellStyle name="Percentuale 41 3" xfId="1341" xr:uid="{00000000-0005-0000-0000-0000D0C60000}"/>
    <cellStyle name="Percentuale 41 3 2" xfId="1342" xr:uid="{00000000-0005-0000-0000-0000D1C60000}"/>
    <cellStyle name="Percentuale 41 3 3" xfId="18079" xr:uid="{00000000-0005-0000-0000-0000D2C60000}"/>
    <cellStyle name="Percentuale 41 3 3 2" xfId="19087" xr:uid="{00000000-0005-0000-0000-0000D3C60000}"/>
    <cellStyle name="Percentuale 41 3 4" xfId="19086" xr:uid="{00000000-0005-0000-0000-0000D4C60000}"/>
    <cellStyle name="Percentuale 41 3 5" xfId="18078" xr:uid="{00000000-0005-0000-0000-0000D5C60000}"/>
    <cellStyle name="Percentuale 41 4" xfId="1343" xr:uid="{00000000-0005-0000-0000-0000D6C60000}"/>
    <cellStyle name="Percentuale 41 4 2" xfId="18081" xr:uid="{00000000-0005-0000-0000-0000D7C60000}"/>
    <cellStyle name="Percentuale 41 4 2 2" xfId="19089" xr:uid="{00000000-0005-0000-0000-0000D8C60000}"/>
    <cellStyle name="Percentuale 41 4 3" xfId="19088" xr:uid="{00000000-0005-0000-0000-0000D9C60000}"/>
    <cellStyle name="Percentuale 41 4 4" xfId="18080" xr:uid="{00000000-0005-0000-0000-0000DAC60000}"/>
    <cellStyle name="Percentuale 41 5" xfId="1344" xr:uid="{00000000-0005-0000-0000-0000DBC60000}"/>
    <cellStyle name="Percentuale 41 6" xfId="51577" xr:uid="{00000000-0005-0000-0000-0000DCC60000}"/>
    <cellStyle name="Percentuale 42" xfId="1345" xr:uid="{00000000-0005-0000-0000-0000DDC60000}"/>
    <cellStyle name="Percentuale 42 2" xfId="1346" xr:uid="{00000000-0005-0000-0000-0000DEC60000}"/>
    <cellStyle name="Percentuale 42 2 2" xfId="2215" xr:uid="{00000000-0005-0000-0000-0000DFC60000}"/>
    <cellStyle name="Percentuale 42 3" xfId="1347" xr:uid="{00000000-0005-0000-0000-0000E0C60000}"/>
    <cellStyle name="Percentuale 42 3 2" xfId="1348" xr:uid="{00000000-0005-0000-0000-0000E1C60000}"/>
    <cellStyle name="Percentuale 42 3 3" xfId="18083" xr:uid="{00000000-0005-0000-0000-0000E2C60000}"/>
    <cellStyle name="Percentuale 42 3 3 2" xfId="19091" xr:uid="{00000000-0005-0000-0000-0000E3C60000}"/>
    <cellStyle name="Percentuale 42 3 4" xfId="19090" xr:uid="{00000000-0005-0000-0000-0000E4C60000}"/>
    <cellStyle name="Percentuale 42 3 5" xfId="18082" xr:uid="{00000000-0005-0000-0000-0000E5C60000}"/>
    <cellStyle name="Percentuale 42 4" xfId="1349" xr:uid="{00000000-0005-0000-0000-0000E6C60000}"/>
    <cellStyle name="Percentuale 42 4 2" xfId="18085" xr:uid="{00000000-0005-0000-0000-0000E7C60000}"/>
    <cellStyle name="Percentuale 42 4 2 2" xfId="19093" xr:uid="{00000000-0005-0000-0000-0000E8C60000}"/>
    <cellStyle name="Percentuale 42 4 3" xfId="19092" xr:uid="{00000000-0005-0000-0000-0000E9C60000}"/>
    <cellStyle name="Percentuale 42 4 4" xfId="18084" xr:uid="{00000000-0005-0000-0000-0000EAC60000}"/>
    <cellStyle name="Percentuale 42 5" xfId="1350" xr:uid="{00000000-0005-0000-0000-0000EBC60000}"/>
    <cellStyle name="Percentuale 42 6" xfId="51578" xr:uid="{00000000-0005-0000-0000-0000ECC60000}"/>
    <cellStyle name="Percentuale 43" xfId="1351" xr:uid="{00000000-0005-0000-0000-0000EDC60000}"/>
    <cellStyle name="Percentuale 43 2" xfId="1352" xr:uid="{00000000-0005-0000-0000-0000EEC60000}"/>
    <cellStyle name="Percentuale 43 2 2" xfId="2216" xr:uid="{00000000-0005-0000-0000-0000EFC60000}"/>
    <cellStyle name="Percentuale 43 3" xfId="1353" xr:uid="{00000000-0005-0000-0000-0000F0C60000}"/>
    <cellStyle name="Percentuale 43 3 2" xfId="1354" xr:uid="{00000000-0005-0000-0000-0000F1C60000}"/>
    <cellStyle name="Percentuale 43 3 3" xfId="18087" xr:uid="{00000000-0005-0000-0000-0000F2C60000}"/>
    <cellStyle name="Percentuale 43 3 3 2" xfId="19095" xr:uid="{00000000-0005-0000-0000-0000F3C60000}"/>
    <cellStyle name="Percentuale 43 3 4" xfId="19094" xr:uid="{00000000-0005-0000-0000-0000F4C60000}"/>
    <cellStyle name="Percentuale 43 3 5" xfId="18086" xr:uid="{00000000-0005-0000-0000-0000F5C60000}"/>
    <cellStyle name="Percentuale 43 4" xfId="1355" xr:uid="{00000000-0005-0000-0000-0000F6C60000}"/>
    <cellStyle name="Percentuale 43 4 2" xfId="18089" xr:uid="{00000000-0005-0000-0000-0000F7C60000}"/>
    <cellStyle name="Percentuale 43 4 2 2" xfId="19097" xr:uid="{00000000-0005-0000-0000-0000F8C60000}"/>
    <cellStyle name="Percentuale 43 4 3" xfId="19096" xr:uid="{00000000-0005-0000-0000-0000F9C60000}"/>
    <cellStyle name="Percentuale 43 4 4" xfId="18088" xr:uid="{00000000-0005-0000-0000-0000FAC60000}"/>
    <cellStyle name="Percentuale 43 5" xfId="1356" xr:uid="{00000000-0005-0000-0000-0000FBC60000}"/>
    <cellStyle name="Percentuale 43 6" xfId="51579" xr:uid="{00000000-0005-0000-0000-0000FCC60000}"/>
    <cellStyle name="Percentuale 44" xfId="1357" xr:uid="{00000000-0005-0000-0000-0000FDC60000}"/>
    <cellStyle name="Percentuale 44 2" xfId="1358" xr:uid="{00000000-0005-0000-0000-0000FEC60000}"/>
    <cellStyle name="Percentuale 44 2 2" xfId="2217" xr:uid="{00000000-0005-0000-0000-0000FFC60000}"/>
    <cellStyle name="Percentuale 44 3" xfId="1359" xr:uid="{00000000-0005-0000-0000-000000C70000}"/>
    <cellStyle name="Percentuale 44 3 2" xfId="1360" xr:uid="{00000000-0005-0000-0000-000001C70000}"/>
    <cellStyle name="Percentuale 44 3 3" xfId="18091" xr:uid="{00000000-0005-0000-0000-000002C70000}"/>
    <cellStyle name="Percentuale 44 3 3 2" xfId="19099" xr:uid="{00000000-0005-0000-0000-000003C70000}"/>
    <cellStyle name="Percentuale 44 3 4" xfId="19098" xr:uid="{00000000-0005-0000-0000-000004C70000}"/>
    <cellStyle name="Percentuale 44 3 5" xfId="18090" xr:uid="{00000000-0005-0000-0000-000005C70000}"/>
    <cellStyle name="Percentuale 44 4" xfId="1361" xr:uid="{00000000-0005-0000-0000-000006C70000}"/>
    <cellStyle name="Percentuale 44 4 2" xfId="18093" xr:uid="{00000000-0005-0000-0000-000007C70000}"/>
    <cellStyle name="Percentuale 44 4 2 2" xfId="19101" xr:uid="{00000000-0005-0000-0000-000008C70000}"/>
    <cellStyle name="Percentuale 44 4 3" xfId="19100" xr:uid="{00000000-0005-0000-0000-000009C70000}"/>
    <cellStyle name="Percentuale 44 4 4" xfId="18092" xr:uid="{00000000-0005-0000-0000-00000AC70000}"/>
    <cellStyle name="Percentuale 44 5" xfId="1362" xr:uid="{00000000-0005-0000-0000-00000BC70000}"/>
    <cellStyle name="Percentuale 44 6" xfId="51580" xr:uid="{00000000-0005-0000-0000-00000CC70000}"/>
    <cellStyle name="Percentuale 45" xfId="1363" xr:uid="{00000000-0005-0000-0000-00000DC70000}"/>
    <cellStyle name="Percentuale 45 2" xfId="1364" xr:uid="{00000000-0005-0000-0000-00000EC70000}"/>
    <cellStyle name="Percentuale 45 2 2" xfId="2218" xr:uid="{00000000-0005-0000-0000-00000FC70000}"/>
    <cellStyle name="Percentuale 45 3" xfId="1365" xr:uid="{00000000-0005-0000-0000-000010C70000}"/>
    <cellStyle name="Percentuale 45 3 2" xfId="1366" xr:uid="{00000000-0005-0000-0000-000011C70000}"/>
    <cellStyle name="Percentuale 45 3 3" xfId="18095" xr:uid="{00000000-0005-0000-0000-000012C70000}"/>
    <cellStyle name="Percentuale 45 3 3 2" xfId="19103" xr:uid="{00000000-0005-0000-0000-000013C70000}"/>
    <cellStyle name="Percentuale 45 3 4" xfId="19102" xr:uid="{00000000-0005-0000-0000-000014C70000}"/>
    <cellStyle name="Percentuale 45 3 5" xfId="18094" xr:uid="{00000000-0005-0000-0000-000015C70000}"/>
    <cellStyle name="Percentuale 45 4" xfId="1367" xr:uid="{00000000-0005-0000-0000-000016C70000}"/>
    <cellStyle name="Percentuale 45 4 2" xfId="18097" xr:uid="{00000000-0005-0000-0000-000017C70000}"/>
    <cellStyle name="Percentuale 45 4 2 2" xfId="19105" xr:uid="{00000000-0005-0000-0000-000018C70000}"/>
    <cellStyle name="Percentuale 45 4 3" xfId="19104" xr:uid="{00000000-0005-0000-0000-000019C70000}"/>
    <cellStyle name="Percentuale 45 4 4" xfId="18096" xr:uid="{00000000-0005-0000-0000-00001AC70000}"/>
    <cellStyle name="Percentuale 45 5" xfId="1368" xr:uid="{00000000-0005-0000-0000-00001BC70000}"/>
    <cellStyle name="Percentuale 45 6" xfId="51581" xr:uid="{00000000-0005-0000-0000-00001CC70000}"/>
    <cellStyle name="Percentuale 46" xfId="1369" xr:uid="{00000000-0005-0000-0000-00001DC70000}"/>
    <cellStyle name="Percentuale 46 2" xfId="1370" xr:uid="{00000000-0005-0000-0000-00001EC70000}"/>
    <cellStyle name="Percentuale 46 2 2" xfId="2219" xr:uid="{00000000-0005-0000-0000-00001FC70000}"/>
    <cellStyle name="Percentuale 46 3" xfId="1371" xr:uid="{00000000-0005-0000-0000-000020C70000}"/>
    <cellStyle name="Percentuale 46 3 2" xfId="1372" xr:uid="{00000000-0005-0000-0000-000021C70000}"/>
    <cellStyle name="Percentuale 46 3 3" xfId="18099" xr:uid="{00000000-0005-0000-0000-000022C70000}"/>
    <cellStyle name="Percentuale 46 3 3 2" xfId="19107" xr:uid="{00000000-0005-0000-0000-000023C70000}"/>
    <cellStyle name="Percentuale 46 3 4" xfId="19106" xr:uid="{00000000-0005-0000-0000-000024C70000}"/>
    <cellStyle name="Percentuale 46 3 5" xfId="18098" xr:uid="{00000000-0005-0000-0000-000025C70000}"/>
    <cellStyle name="Percentuale 46 4" xfId="1373" xr:uid="{00000000-0005-0000-0000-000026C70000}"/>
    <cellStyle name="Percentuale 46 4 2" xfId="18101" xr:uid="{00000000-0005-0000-0000-000027C70000}"/>
    <cellStyle name="Percentuale 46 4 2 2" xfId="19109" xr:uid="{00000000-0005-0000-0000-000028C70000}"/>
    <cellStyle name="Percentuale 46 4 3" xfId="19108" xr:uid="{00000000-0005-0000-0000-000029C70000}"/>
    <cellStyle name="Percentuale 46 4 4" xfId="18100" xr:uid="{00000000-0005-0000-0000-00002AC70000}"/>
    <cellStyle name="Percentuale 46 5" xfId="1374" xr:uid="{00000000-0005-0000-0000-00002BC70000}"/>
    <cellStyle name="Percentuale 46 6" xfId="51582" xr:uid="{00000000-0005-0000-0000-00002CC70000}"/>
    <cellStyle name="Percentuale 47" xfId="1375" xr:uid="{00000000-0005-0000-0000-00002DC70000}"/>
    <cellStyle name="Percentuale 47 2" xfId="1376" xr:uid="{00000000-0005-0000-0000-00002EC70000}"/>
    <cellStyle name="Percentuale 47 2 2" xfId="2220" xr:uid="{00000000-0005-0000-0000-00002FC70000}"/>
    <cellStyle name="Percentuale 47 3" xfId="1377" xr:uid="{00000000-0005-0000-0000-000030C70000}"/>
    <cellStyle name="Percentuale 47 3 2" xfId="1378" xr:uid="{00000000-0005-0000-0000-000031C70000}"/>
    <cellStyle name="Percentuale 47 3 3" xfId="18103" xr:uid="{00000000-0005-0000-0000-000032C70000}"/>
    <cellStyle name="Percentuale 47 3 3 2" xfId="19111" xr:uid="{00000000-0005-0000-0000-000033C70000}"/>
    <cellStyle name="Percentuale 47 3 4" xfId="19110" xr:uid="{00000000-0005-0000-0000-000034C70000}"/>
    <cellStyle name="Percentuale 47 3 5" xfId="18102" xr:uid="{00000000-0005-0000-0000-000035C70000}"/>
    <cellStyle name="Percentuale 47 4" xfId="1379" xr:uid="{00000000-0005-0000-0000-000036C70000}"/>
    <cellStyle name="Percentuale 47 4 2" xfId="18105" xr:uid="{00000000-0005-0000-0000-000037C70000}"/>
    <cellStyle name="Percentuale 47 4 2 2" xfId="19113" xr:uid="{00000000-0005-0000-0000-000038C70000}"/>
    <cellStyle name="Percentuale 47 4 3" xfId="19112" xr:uid="{00000000-0005-0000-0000-000039C70000}"/>
    <cellStyle name="Percentuale 47 4 4" xfId="18104" xr:uid="{00000000-0005-0000-0000-00003AC70000}"/>
    <cellStyle name="Percentuale 47 5" xfId="1380" xr:uid="{00000000-0005-0000-0000-00003BC70000}"/>
    <cellStyle name="Percentuale 47 6" xfId="51583" xr:uid="{00000000-0005-0000-0000-00003CC70000}"/>
    <cellStyle name="Percentuale 48" xfId="1381" xr:uid="{00000000-0005-0000-0000-00003DC70000}"/>
    <cellStyle name="Percentuale 48 2" xfId="1382" xr:uid="{00000000-0005-0000-0000-00003EC70000}"/>
    <cellStyle name="Percentuale 48 2 2" xfId="2221" xr:uid="{00000000-0005-0000-0000-00003FC70000}"/>
    <cellStyle name="Percentuale 48 3" xfId="1383" xr:uid="{00000000-0005-0000-0000-000040C70000}"/>
    <cellStyle name="Percentuale 48 3 2" xfId="1384" xr:uid="{00000000-0005-0000-0000-000041C70000}"/>
    <cellStyle name="Percentuale 48 3 3" xfId="18107" xr:uid="{00000000-0005-0000-0000-000042C70000}"/>
    <cellStyle name="Percentuale 48 3 3 2" xfId="19115" xr:uid="{00000000-0005-0000-0000-000043C70000}"/>
    <cellStyle name="Percentuale 48 3 4" xfId="19114" xr:uid="{00000000-0005-0000-0000-000044C70000}"/>
    <cellStyle name="Percentuale 48 3 5" xfId="18106" xr:uid="{00000000-0005-0000-0000-000045C70000}"/>
    <cellStyle name="Percentuale 48 4" xfId="1385" xr:uid="{00000000-0005-0000-0000-000046C70000}"/>
    <cellStyle name="Percentuale 48 4 2" xfId="18109" xr:uid="{00000000-0005-0000-0000-000047C70000}"/>
    <cellStyle name="Percentuale 48 4 2 2" xfId="19117" xr:uid="{00000000-0005-0000-0000-000048C70000}"/>
    <cellStyle name="Percentuale 48 4 3" xfId="19116" xr:uid="{00000000-0005-0000-0000-000049C70000}"/>
    <cellStyle name="Percentuale 48 4 4" xfId="18108" xr:uid="{00000000-0005-0000-0000-00004AC70000}"/>
    <cellStyle name="Percentuale 48 5" xfId="1386" xr:uid="{00000000-0005-0000-0000-00004BC70000}"/>
    <cellStyle name="Percentuale 48 6" xfId="51584" xr:uid="{00000000-0005-0000-0000-00004CC70000}"/>
    <cellStyle name="Percentuale 49" xfId="1387" xr:uid="{00000000-0005-0000-0000-00004DC70000}"/>
    <cellStyle name="Percentuale 49 2" xfId="1388" xr:uid="{00000000-0005-0000-0000-00004EC70000}"/>
    <cellStyle name="Percentuale 49 2 2" xfId="2222" xr:uid="{00000000-0005-0000-0000-00004FC70000}"/>
    <cellStyle name="Percentuale 49 3" xfId="1389" xr:uid="{00000000-0005-0000-0000-000050C70000}"/>
    <cellStyle name="Percentuale 49 3 2" xfId="1390" xr:uid="{00000000-0005-0000-0000-000051C70000}"/>
    <cellStyle name="Percentuale 49 3 3" xfId="18111" xr:uid="{00000000-0005-0000-0000-000052C70000}"/>
    <cellStyle name="Percentuale 49 3 3 2" xfId="19119" xr:uid="{00000000-0005-0000-0000-000053C70000}"/>
    <cellStyle name="Percentuale 49 3 4" xfId="19118" xr:uid="{00000000-0005-0000-0000-000054C70000}"/>
    <cellStyle name="Percentuale 49 3 5" xfId="18110" xr:uid="{00000000-0005-0000-0000-000055C70000}"/>
    <cellStyle name="Percentuale 49 4" xfId="1391" xr:uid="{00000000-0005-0000-0000-000056C70000}"/>
    <cellStyle name="Percentuale 49 4 2" xfId="18113" xr:uid="{00000000-0005-0000-0000-000057C70000}"/>
    <cellStyle name="Percentuale 49 4 2 2" xfId="19121" xr:uid="{00000000-0005-0000-0000-000058C70000}"/>
    <cellStyle name="Percentuale 49 4 3" xfId="19120" xr:uid="{00000000-0005-0000-0000-000059C70000}"/>
    <cellStyle name="Percentuale 49 4 4" xfId="18112" xr:uid="{00000000-0005-0000-0000-00005AC70000}"/>
    <cellStyle name="Percentuale 49 5" xfId="1392" xr:uid="{00000000-0005-0000-0000-00005BC70000}"/>
    <cellStyle name="Percentuale 49 6" xfId="51585" xr:uid="{00000000-0005-0000-0000-00005CC70000}"/>
    <cellStyle name="Percentuale 5" xfId="1393" xr:uid="{00000000-0005-0000-0000-00005DC70000}"/>
    <cellStyle name="Percentuale 5 2" xfId="1394" xr:uid="{00000000-0005-0000-0000-00005EC70000}"/>
    <cellStyle name="Percentuale 5 2 2" xfId="2223" xr:uid="{00000000-0005-0000-0000-00005FC70000}"/>
    <cellStyle name="Percentuale 5 3" xfId="1395" xr:uid="{00000000-0005-0000-0000-000060C70000}"/>
    <cellStyle name="Percentuale 5 3 2" xfId="1396" xr:uid="{00000000-0005-0000-0000-000061C70000}"/>
    <cellStyle name="Percentuale 5 3 3" xfId="18115" xr:uid="{00000000-0005-0000-0000-000062C70000}"/>
    <cellStyle name="Percentuale 5 3 3 2" xfId="19123" xr:uid="{00000000-0005-0000-0000-000063C70000}"/>
    <cellStyle name="Percentuale 5 3 4" xfId="19122" xr:uid="{00000000-0005-0000-0000-000064C70000}"/>
    <cellStyle name="Percentuale 5 3 5" xfId="18114" xr:uid="{00000000-0005-0000-0000-000065C70000}"/>
    <cellStyle name="Percentuale 5 4" xfId="1397" xr:uid="{00000000-0005-0000-0000-000066C70000}"/>
    <cellStyle name="Percentuale 5 4 2" xfId="18117" xr:uid="{00000000-0005-0000-0000-000067C70000}"/>
    <cellStyle name="Percentuale 5 4 2 2" xfId="19125" xr:uid="{00000000-0005-0000-0000-000068C70000}"/>
    <cellStyle name="Percentuale 5 4 3" xfId="19124" xr:uid="{00000000-0005-0000-0000-000069C70000}"/>
    <cellStyle name="Percentuale 5 4 4" xfId="18116" xr:uid="{00000000-0005-0000-0000-00006AC70000}"/>
    <cellStyle name="Percentuale 5 5" xfId="1398" xr:uid="{00000000-0005-0000-0000-00006BC70000}"/>
    <cellStyle name="Percentuale 5 6" xfId="51586" xr:uid="{00000000-0005-0000-0000-00006CC70000}"/>
    <cellStyle name="Percentuale 50" xfId="1399" xr:uid="{00000000-0005-0000-0000-00006DC70000}"/>
    <cellStyle name="Percentuale 50 2" xfId="1400" xr:uid="{00000000-0005-0000-0000-00006EC70000}"/>
    <cellStyle name="Percentuale 50 2 2" xfId="2224" xr:uid="{00000000-0005-0000-0000-00006FC70000}"/>
    <cellStyle name="Percentuale 50 3" xfId="1401" xr:uid="{00000000-0005-0000-0000-000070C70000}"/>
    <cellStyle name="Percentuale 50 3 2" xfId="1402" xr:uid="{00000000-0005-0000-0000-000071C70000}"/>
    <cellStyle name="Percentuale 50 3 3" xfId="18119" xr:uid="{00000000-0005-0000-0000-000072C70000}"/>
    <cellStyle name="Percentuale 50 3 3 2" xfId="19127" xr:uid="{00000000-0005-0000-0000-000073C70000}"/>
    <cellStyle name="Percentuale 50 3 4" xfId="19126" xr:uid="{00000000-0005-0000-0000-000074C70000}"/>
    <cellStyle name="Percentuale 50 3 5" xfId="18118" xr:uid="{00000000-0005-0000-0000-000075C70000}"/>
    <cellStyle name="Percentuale 50 4" xfId="1403" xr:uid="{00000000-0005-0000-0000-000076C70000}"/>
    <cellStyle name="Percentuale 50 4 2" xfId="18121" xr:uid="{00000000-0005-0000-0000-000077C70000}"/>
    <cellStyle name="Percentuale 50 4 2 2" xfId="19129" xr:uid="{00000000-0005-0000-0000-000078C70000}"/>
    <cellStyle name="Percentuale 50 4 3" xfId="19128" xr:uid="{00000000-0005-0000-0000-000079C70000}"/>
    <cellStyle name="Percentuale 50 4 4" xfId="18120" xr:uid="{00000000-0005-0000-0000-00007AC70000}"/>
    <cellStyle name="Percentuale 50 5" xfId="1404" xr:uid="{00000000-0005-0000-0000-00007BC70000}"/>
    <cellStyle name="Percentuale 50 6" xfId="51587" xr:uid="{00000000-0005-0000-0000-00007CC70000}"/>
    <cellStyle name="Percentuale 51" xfId="1405" xr:uid="{00000000-0005-0000-0000-00007DC70000}"/>
    <cellStyle name="Percentuale 51 2" xfId="1406" xr:uid="{00000000-0005-0000-0000-00007EC70000}"/>
    <cellStyle name="Percentuale 51 2 2" xfId="2225" xr:uid="{00000000-0005-0000-0000-00007FC70000}"/>
    <cellStyle name="Percentuale 51 3" xfId="1407" xr:uid="{00000000-0005-0000-0000-000080C70000}"/>
    <cellStyle name="Percentuale 51 3 2" xfId="1408" xr:uid="{00000000-0005-0000-0000-000081C70000}"/>
    <cellStyle name="Percentuale 51 3 3" xfId="18123" xr:uid="{00000000-0005-0000-0000-000082C70000}"/>
    <cellStyle name="Percentuale 51 3 3 2" xfId="19131" xr:uid="{00000000-0005-0000-0000-000083C70000}"/>
    <cellStyle name="Percentuale 51 3 4" xfId="19130" xr:uid="{00000000-0005-0000-0000-000084C70000}"/>
    <cellStyle name="Percentuale 51 3 5" xfId="18122" xr:uid="{00000000-0005-0000-0000-000085C70000}"/>
    <cellStyle name="Percentuale 51 4" xfId="1409" xr:uid="{00000000-0005-0000-0000-000086C70000}"/>
    <cellStyle name="Percentuale 51 4 2" xfId="18125" xr:uid="{00000000-0005-0000-0000-000087C70000}"/>
    <cellStyle name="Percentuale 51 4 2 2" xfId="19133" xr:uid="{00000000-0005-0000-0000-000088C70000}"/>
    <cellStyle name="Percentuale 51 4 3" xfId="19132" xr:uid="{00000000-0005-0000-0000-000089C70000}"/>
    <cellStyle name="Percentuale 51 4 4" xfId="18124" xr:uid="{00000000-0005-0000-0000-00008AC70000}"/>
    <cellStyle name="Percentuale 51 5" xfId="1410" xr:uid="{00000000-0005-0000-0000-00008BC70000}"/>
    <cellStyle name="Percentuale 51 6" xfId="51588" xr:uid="{00000000-0005-0000-0000-00008CC70000}"/>
    <cellStyle name="Percentuale 52" xfId="1411" xr:uid="{00000000-0005-0000-0000-00008DC70000}"/>
    <cellStyle name="Percentuale 52 2" xfId="1412" xr:uid="{00000000-0005-0000-0000-00008EC70000}"/>
    <cellStyle name="Percentuale 52 2 2" xfId="2226" xr:uid="{00000000-0005-0000-0000-00008FC70000}"/>
    <cellStyle name="Percentuale 52 3" xfId="1413" xr:uid="{00000000-0005-0000-0000-000090C70000}"/>
    <cellStyle name="Percentuale 52 3 2" xfId="1414" xr:uid="{00000000-0005-0000-0000-000091C70000}"/>
    <cellStyle name="Percentuale 52 3 3" xfId="18127" xr:uid="{00000000-0005-0000-0000-000092C70000}"/>
    <cellStyle name="Percentuale 52 3 3 2" xfId="19135" xr:uid="{00000000-0005-0000-0000-000093C70000}"/>
    <cellStyle name="Percentuale 52 3 4" xfId="19134" xr:uid="{00000000-0005-0000-0000-000094C70000}"/>
    <cellStyle name="Percentuale 52 3 5" xfId="18126" xr:uid="{00000000-0005-0000-0000-000095C70000}"/>
    <cellStyle name="Percentuale 52 4" xfId="1415" xr:uid="{00000000-0005-0000-0000-000096C70000}"/>
    <cellStyle name="Percentuale 52 4 2" xfId="18129" xr:uid="{00000000-0005-0000-0000-000097C70000}"/>
    <cellStyle name="Percentuale 52 4 2 2" xfId="19137" xr:uid="{00000000-0005-0000-0000-000098C70000}"/>
    <cellStyle name="Percentuale 52 4 3" xfId="19136" xr:uid="{00000000-0005-0000-0000-000099C70000}"/>
    <cellStyle name="Percentuale 52 4 4" xfId="18128" xr:uid="{00000000-0005-0000-0000-00009AC70000}"/>
    <cellStyle name="Percentuale 52 5" xfId="1416" xr:uid="{00000000-0005-0000-0000-00009BC70000}"/>
    <cellStyle name="Percentuale 52 6" xfId="51589" xr:uid="{00000000-0005-0000-0000-00009CC70000}"/>
    <cellStyle name="Percentuale 53" xfId="1417" xr:uid="{00000000-0005-0000-0000-00009DC70000}"/>
    <cellStyle name="Percentuale 53 2" xfId="1418" xr:uid="{00000000-0005-0000-0000-00009EC70000}"/>
    <cellStyle name="Percentuale 53 2 2" xfId="2227" xr:uid="{00000000-0005-0000-0000-00009FC70000}"/>
    <cellStyle name="Percentuale 53 3" xfId="1419" xr:uid="{00000000-0005-0000-0000-0000A0C70000}"/>
    <cellStyle name="Percentuale 53 3 2" xfId="1420" xr:uid="{00000000-0005-0000-0000-0000A1C70000}"/>
    <cellStyle name="Percentuale 53 3 3" xfId="18131" xr:uid="{00000000-0005-0000-0000-0000A2C70000}"/>
    <cellStyle name="Percentuale 53 3 3 2" xfId="19139" xr:uid="{00000000-0005-0000-0000-0000A3C70000}"/>
    <cellStyle name="Percentuale 53 3 4" xfId="19138" xr:uid="{00000000-0005-0000-0000-0000A4C70000}"/>
    <cellStyle name="Percentuale 53 3 5" xfId="18130" xr:uid="{00000000-0005-0000-0000-0000A5C70000}"/>
    <cellStyle name="Percentuale 53 4" xfId="1421" xr:uid="{00000000-0005-0000-0000-0000A6C70000}"/>
    <cellStyle name="Percentuale 53 4 2" xfId="18133" xr:uid="{00000000-0005-0000-0000-0000A7C70000}"/>
    <cellStyle name="Percentuale 53 4 2 2" xfId="19141" xr:uid="{00000000-0005-0000-0000-0000A8C70000}"/>
    <cellStyle name="Percentuale 53 4 3" xfId="19140" xr:uid="{00000000-0005-0000-0000-0000A9C70000}"/>
    <cellStyle name="Percentuale 53 4 4" xfId="18132" xr:uid="{00000000-0005-0000-0000-0000AAC70000}"/>
    <cellStyle name="Percentuale 53 5" xfId="1422" xr:uid="{00000000-0005-0000-0000-0000ABC70000}"/>
    <cellStyle name="Percentuale 53 6" xfId="51590" xr:uid="{00000000-0005-0000-0000-0000ACC70000}"/>
    <cellStyle name="Percentuale 54" xfId="1423" xr:uid="{00000000-0005-0000-0000-0000ADC70000}"/>
    <cellStyle name="Percentuale 54 2" xfId="1424" xr:uid="{00000000-0005-0000-0000-0000AEC70000}"/>
    <cellStyle name="Percentuale 54 2 2" xfId="2228" xr:uid="{00000000-0005-0000-0000-0000AFC70000}"/>
    <cellStyle name="Percentuale 54 3" xfId="1425" xr:uid="{00000000-0005-0000-0000-0000B0C70000}"/>
    <cellStyle name="Percentuale 54 3 2" xfId="1426" xr:uid="{00000000-0005-0000-0000-0000B1C70000}"/>
    <cellStyle name="Percentuale 54 3 3" xfId="18135" xr:uid="{00000000-0005-0000-0000-0000B2C70000}"/>
    <cellStyle name="Percentuale 54 3 3 2" xfId="19143" xr:uid="{00000000-0005-0000-0000-0000B3C70000}"/>
    <cellStyle name="Percentuale 54 3 4" xfId="19142" xr:uid="{00000000-0005-0000-0000-0000B4C70000}"/>
    <cellStyle name="Percentuale 54 3 5" xfId="18134" xr:uid="{00000000-0005-0000-0000-0000B5C70000}"/>
    <cellStyle name="Percentuale 54 4" xfId="1427" xr:uid="{00000000-0005-0000-0000-0000B6C70000}"/>
    <cellStyle name="Percentuale 54 4 2" xfId="18137" xr:uid="{00000000-0005-0000-0000-0000B7C70000}"/>
    <cellStyle name="Percentuale 54 4 2 2" xfId="19145" xr:uid="{00000000-0005-0000-0000-0000B8C70000}"/>
    <cellStyle name="Percentuale 54 4 3" xfId="19144" xr:uid="{00000000-0005-0000-0000-0000B9C70000}"/>
    <cellStyle name="Percentuale 54 4 4" xfId="18136" xr:uid="{00000000-0005-0000-0000-0000BAC70000}"/>
    <cellStyle name="Percentuale 54 5" xfId="1428" xr:uid="{00000000-0005-0000-0000-0000BBC70000}"/>
    <cellStyle name="Percentuale 54 6" xfId="51591" xr:uid="{00000000-0005-0000-0000-0000BCC70000}"/>
    <cellStyle name="Percentuale 55" xfId="1429" xr:uid="{00000000-0005-0000-0000-0000BDC70000}"/>
    <cellStyle name="Percentuale 55 2" xfId="1430" xr:uid="{00000000-0005-0000-0000-0000BEC70000}"/>
    <cellStyle name="Percentuale 55 2 2" xfId="2229" xr:uid="{00000000-0005-0000-0000-0000BFC70000}"/>
    <cellStyle name="Percentuale 55 3" xfId="1431" xr:uid="{00000000-0005-0000-0000-0000C0C70000}"/>
    <cellStyle name="Percentuale 55 3 2" xfId="1432" xr:uid="{00000000-0005-0000-0000-0000C1C70000}"/>
    <cellStyle name="Percentuale 55 3 3" xfId="18139" xr:uid="{00000000-0005-0000-0000-0000C2C70000}"/>
    <cellStyle name="Percentuale 55 3 3 2" xfId="19147" xr:uid="{00000000-0005-0000-0000-0000C3C70000}"/>
    <cellStyle name="Percentuale 55 3 4" xfId="19146" xr:uid="{00000000-0005-0000-0000-0000C4C70000}"/>
    <cellStyle name="Percentuale 55 3 5" xfId="18138" xr:uid="{00000000-0005-0000-0000-0000C5C70000}"/>
    <cellStyle name="Percentuale 55 4" xfId="1433" xr:uid="{00000000-0005-0000-0000-0000C6C70000}"/>
    <cellStyle name="Percentuale 55 4 2" xfId="18141" xr:uid="{00000000-0005-0000-0000-0000C7C70000}"/>
    <cellStyle name="Percentuale 55 4 2 2" xfId="19149" xr:uid="{00000000-0005-0000-0000-0000C8C70000}"/>
    <cellStyle name="Percentuale 55 4 3" xfId="19148" xr:uid="{00000000-0005-0000-0000-0000C9C70000}"/>
    <cellStyle name="Percentuale 55 4 4" xfId="18140" xr:uid="{00000000-0005-0000-0000-0000CAC70000}"/>
    <cellStyle name="Percentuale 55 5" xfId="1434" xr:uid="{00000000-0005-0000-0000-0000CBC70000}"/>
    <cellStyle name="Percentuale 55 6" xfId="51592" xr:uid="{00000000-0005-0000-0000-0000CCC70000}"/>
    <cellStyle name="Percentuale 56" xfId="1435" xr:uid="{00000000-0005-0000-0000-0000CDC70000}"/>
    <cellStyle name="Percentuale 56 2" xfId="1436" xr:uid="{00000000-0005-0000-0000-0000CEC70000}"/>
    <cellStyle name="Percentuale 56 2 2" xfId="2230" xr:uid="{00000000-0005-0000-0000-0000CFC70000}"/>
    <cellStyle name="Percentuale 56 3" xfId="1437" xr:uid="{00000000-0005-0000-0000-0000D0C70000}"/>
    <cellStyle name="Percentuale 56 3 2" xfId="1438" xr:uid="{00000000-0005-0000-0000-0000D1C70000}"/>
    <cellStyle name="Percentuale 56 3 3" xfId="18143" xr:uid="{00000000-0005-0000-0000-0000D2C70000}"/>
    <cellStyle name="Percentuale 56 3 3 2" xfId="19151" xr:uid="{00000000-0005-0000-0000-0000D3C70000}"/>
    <cellStyle name="Percentuale 56 3 4" xfId="19150" xr:uid="{00000000-0005-0000-0000-0000D4C70000}"/>
    <cellStyle name="Percentuale 56 3 5" xfId="18142" xr:uid="{00000000-0005-0000-0000-0000D5C70000}"/>
    <cellStyle name="Percentuale 56 4" xfId="1439" xr:uid="{00000000-0005-0000-0000-0000D6C70000}"/>
    <cellStyle name="Percentuale 56 4 2" xfId="18145" xr:uid="{00000000-0005-0000-0000-0000D7C70000}"/>
    <cellStyle name="Percentuale 56 4 2 2" xfId="19153" xr:uid="{00000000-0005-0000-0000-0000D8C70000}"/>
    <cellStyle name="Percentuale 56 4 3" xfId="19152" xr:uid="{00000000-0005-0000-0000-0000D9C70000}"/>
    <cellStyle name="Percentuale 56 4 4" xfId="18144" xr:uid="{00000000-0005-0000-0000-0000DAC70000}"/>
    <cellStyle name="Percentuale 56 5" xfId="1440" xr:uid="{00000000-0005-0000-0000-0000DBC70000}"/>
    <cellStyle name="Percentuale 56 6" xfId="51593" xr:uid="{00000000-0005-0000-0000-0000DCC70000}"/>
    <cellStyle name="Percentuale 57" xfId="1441" xr:uid="{00000000-0005-0000-0000-0000DDC70000}"/>
    <cellStyle name="Percentuale 57 2" xfId="1442" xr:uid="{00000000-0005-0000-0000-0000DEC70000}"/>
    <cellStyle name="Percentuale 57 2 2" xfId="2231" xr:uid="{00000000-0005-0000-0000-0000DFC70000}"/>
    <cellStyle name="Percentuale 57 3" xfId="1443" xr:uid="{00000000-0005-0000-0000-0000E0C70000}"/>
    <cellStyle name="Percentuale 57 3 2" xfId="1444" xr:uid="{00000000-0005-0000-0000-0000E1C70000}"/>
    <cellStyle name="Percentuale 57 3 3" xfId="18147" xr:uid="{00000000-0005-0000-0000-0000E2C70000}"/>
    <cellStyle name="Percentuale 57 3 3 2" xfId="19155" xr:uid="{00000000-0005-0000-0000-0000E3C70000}"/>
    <cellStyle name="Percentuale 57 3 4" xfId="19154" xr:uid="{00000000-0005-0000-0000-0000E4C70000}"/>
    <cellStyle name="Percentuale 57 3 5" xfId="18146" xr:uid="{00000000-0005-0000-0000-0000E5C70000}"/>
    <cellStyle name="Percentuale 57 4" xfId="1445" xr:uid="{00000000-0005-0000-0000-0000E6C70000}"/>
    <cellStyle name="Percentuale 57 4 2" xfId="18149" xr:uid="{00000000-0005-0000-0000-0000E7C70000}"/>
    <cellStyle name="Percentuale 57 4 2 2" xfId="19157" xr:uid="{00000000-0005-0000-0000-0000E8C70000}"/>
    <cellStyle name="Percentuale 57 4 3" xfId="19156" xr:uid="{00000000-0005-0000-0000-0000E9C70000}"/>
    <cellStyle name="Percentuale 57 4 4" xfId="18148" xr:uid="{00000000-0005-0000-0000-0000EAC70000}"/>
    <cellStyle name="Percentuale 57 5" xfId="1446" xr:uid="{00000000-0005-0000-0000-0000EBC70000}"/>
    <cellStyle name="Percentuale 57 6" xfId="51594" xr:uid="{00000000-0005-0000-0000-0000ECC70000}"/>
    <cellStyle name="Percentuale 58" xfId="1447" xr:uid="{00000000-0005-0000-0000-0000EDC70000}"/>
    <cellStyle name="Percentuale 58 2" xfId="1448" xr:uid="{00000000-0005-0000-0000-0000EEC70000}"/>
    <cellStyle name="Percentuale 58 2 2" xfId="2232" xr:uid="{00000000-0005-0000-0000-0000EFC70000}"/>
    <cellStyle name="Percentuale 58 3" xfId="1449" xr:uid="{00000000-0005-0000-0000-0000F0C70000}"/>
    <cellStyle name="Percentuale 58 3 2" xfId="1450" xr:uid="{00000000-0005-0000-0000-0000F1C70000}"/>
    <cellStyle name="Percentuale 58 3 3" xfId="18151" xr:uid="{00000000-0005-0000-0000-0000F2C70000}"/>
    <cellStyle name="Percentuale 58 3 3 2" xfId="19159" xr:uid="{00000000-0005-0000-0000-0000F3C70000}"/>
    <cellStyle name="Percentuale 58 3 4" xfId="19158" xr:uid="{00000000-0005-0000-0000-0000F4C70000}"/>
    <cellStyle name="Percentuale 58 3 5" xfId="18150" xr:uid="{00000000-0005-0000-0000-0000F5C70000}"/>
    <cellStyle name="Percentuale 58 4" xfId="1451" xr:uid="{00000000-0005-0000-0000-0000F6C70000}"/>
    <cellStyle name="Percentuale 58 4 2" xfId="18153" xr:uid="{00000000-0005-0000-0000-0000F7C70000}"/>
    <cellStyle name="Percentuale 58 4 2 2" xfId="19161" xr:uid="{00000000-0005-0000-0000-0000F8C70000}"/>
    <cellStyle name="Percentuale 58 4 3" xfId="19160" xr:uid="{00000000-0005-0000-0000-0000F9C70000}"/>
    <cellStyle name="Percentuale 58 4 4" xfId="18152" xr:uid="{00000000-0005-0000-0000-0000FAC70000}"/>
    <cellStyle name="Percentuale 58 5" xfId="1452" xr:uid="{00000000-0005-0000-0000-0000FBC70000}"/>
    <cellStyle name="Percentuale 58 6" xfId="51595" xr:uid="{00000000-0005-0000-0000-0000FCC70000}"/>
    <cellStyle name="Percentuale 59" xfId="1453" xr:uid="{00000000-0005-0000-0000-0000FDC70000}"/>
    <cellStyle name="Percentuale 59 2" xfId="1454" xr:uid="{00000000-0005-0000-0000-0000FEC70000}"/>
    <cellStyle name="Percentuale 59 2 2" xfId="2233" xr:uid="{00000000-0005-0000-0000-0000FFC70000}"/>
    <cellStyle name="Percentuale 59 3" xfId="1455" xr:uid="{00000000-0005-0000-0000-000000C80000}"/>
    <cellStyle name="Percentuale 59 3 2" xfId="1456" xr:uid="{00000000-0005-0000-0000-000001C80000}"/>
    <cellStyle name="Percentuale 59 3 3" xfId="18155" xr:uid="{00000000-0005-0000-0000-000002C80000}"/>
    <cellStyle name="Percentuale 59 3 3 2" xfId="19163" xr:uid="{00000000-0005-0000-0000-000003C80000}"/>
    <cellStyle name="Percentuale 59 3 4" xfId="19162" xr:uid="{00000000-0005-0000-0000-000004C80000}"/>
    <cellStyle name="Percentuale 59 3 5" xfId="18154" xr:uid="{00000000-0005-0000-0000-000005C80000}"/>
    <cellStyle name="Percentuale 59 4" xfId="1457" xr:uid="{00000000-0005-0000-0000-000006C80000}"/>
    <cellStyle name="Percentuale 59 4 2" xfId="18157" xr:uid="{00000000-0005-0000-0000-000007C80000}"/>
    <cellStyle name="Percentuale 59 4 2 2" xfId="19165" xr:uid="{00000000-0005-0000-0000-000008C80000}"/>
    <cellStyle name="Percentuale 59 4 3" xfId="19164" xr:uid="{00000000-0005-0000-0000-000009C80000}"/>
    <cellStyle name="Percentuale 59 4 4" xfId="18156" xr:uid="{00000000-0005-0000-0000-00000AC80000}"/>
    <cellStyle name="Percentuale 59 5" xfId="1458" xr:uid="{00000000-0005-0000-0000-00000BC80000}"/>
    <cellStyle name="Percentuale 59 6" xfId="51596" xr:uid="{00000000-0005-0000-0000-00000CC80000}"/>
    <cellStyle name="Percentuale 6" xfId="1459" xr:uid="{00000000-0005-0000-0000-00000DC80000}"/>
    <cellStyle name="Percentuale 6 2" xfId="1460" xr:uid="{00000000-0005-0000-0000-00000EC80000}"/>
    <cellStyle name="Percentuale 6 2 2" xfId="2234" xr:uid="{00000000-0005-0000-0000-00000FC80000}"/>
    <cellStyle name="Percentuale 6 3" xfId="1461" xr:uid="{00000000-0005-0000-0000-000010C80000}"/>
    <cellStyle name="Percentuale 6 3 2" xfId="1462" xr:uid="{00000000-0005-0000-0000-000011C80000}"/>
    <cellStyle name="Percentuale 6 3 3" xfId="18160" xr:uid="{00000000-0005-0000-0000-000012C80000}"/>
    <cellStyle name="Percentuale 6 3 3 2" xfId="19167" xr:uid="{00000000-0005-0000-0000-000013C80000}"/>
    <cellStyle name="Percentuale 6 3 4" xfId="19166" xr:uid="{00000000-0005-0000-0000-000014C80000}"/>
    <cellStyle name="Percentuale 6 3 5" xfId="18158" xr:uid="{00000000-0005-0000-0000-000015C80000}"/>
    <cellStyle name="Percentuale 6 4" xfId="1463" xr:uid="{00000000-0005-0000-0000-000016C80000}"/>
    <cellStyle name="Percentuale 6 4 2" xfId="18162" xr:uid="{00000000-0005-0000-0000-000017C80000}"/>
    <cellStyle name="Percentuale 6 4 2 2" xfId="19169" xr:uid="{00000000-0005-0000-0000-000018C80000}"/>
    <cellStyle name="Percentuale 6 4 3" xfId="19168" xr:uid="{00000000-0005-0000-0000-000019C80000}"/>
    <cellStyle name="Percentuale 6 4 4" xfId="18161" xr:uid="{00000000-0005-0000-0000-00001AC80000}"/>
    <cellStyle name="Percentuale 6 5" xfId="1464" xr:uid="{00000000-0005-0000-0000-00001BC80000}"/>
    <cellStyle name="Percentuale 6 6" xfId="51597" xr:uid="{00000000-0005-0000-0000-00001CC80000}"/>
    <cellStyle name="Percentuale 60" xfId="1465" xr:uid="{00000000-0005-0000-0000-00001DC80000}"/>
    <cellStyle name="Percentuale 60 2" xfId="1466" xr:uid="{00000000-0005-0000-0000-00001EC80000}"/>
    <cellStyle name="Percentuale 60 2 2" xfId="2235" xr:uid="{00000000-0005-0000-0000-00001FC80000}"/>
    <cellStyle name="Percentuale 60 3" xfId="1467" xr:uid="{00000000-0005-0000-0000-000020C80000}"/>
    <cellStyle name="Percentuale 60 3 2" xfId="1468" xr:uid="{00000000-0005-0000-0000-000021C80000}"/>
    <cellStyle name="Percentuale 60 3 3" xfId="18164" xr:uid="{00000000-0005-0000-0000-000022C80000}"/>
    <cellStyle name="Percentuale 60 3 3 2" xfId="19171" xr:uid="{00000000-0005-0000-0000-000023C80000}"/>
    <cellStyle name="Percentuale 60 3 4" xfId="19170" xr:uid="{00000000-0005-0000-0000-000024C80000}"/>
    <cellStyle name="Percentuale 60 3 5" xfId="18163" xr:uid="{00000000-0005-0000-0000-000025C80000}"/>
    <cellStyle name="Percentuale 60 4" xfId="1469" xr:uid="{00000000-0005-0000-0000-000026C80000}"/>
    <cellStyle name="Percentuale 60 4 2" xfId="18166" xr:uid="{00000000-0005-0000-0000-000027C80000}"/>
    <cellStyle name="Percentuale 60 4 2 2" xfId="19173" xr:uid="{00000000-0005-0000-0000-000028C80000}"/>
    <cellStyle name="Percentuale 60 4 3" xfId="19172" xr:uid="{00000000-0005-0000-0000-000029C80000}"/>
    <cellStyle name="Percentuale 60 4 4" xfId="18165" xr:uid="{00000000-0005-0000-0000-00002AC80000}"/>
    <cellStyle name="Percentuale 60 5" xfId="1470" xr:uid="{00000000-0005-0000-0000-00002BC80000}"/>
    <cellStyle name="Percentuale 60 6" xfId="51598" xr:uid="{00000000-0005-0000-0000-00002CC80000}"/>
    <cellStyle name="Percentuale 61" xfId="1471" xr:uid="{00000000-0005-0000-0000-00002DC80000}"/>
    <cellStyle name="Percentuale 61 2" xfId="1472" xr:uid="{00000000-0005-0000-0000-00002EC80000}"/>
    <cellStyle name="Percentuale 61 2 2" xfId="2236" xr:uid="{00000000-0005-0000-0000-00002FC80000}"/>
    <cellStyle name="Percentuale 61 3" xfId="1473" xr:uid="{00000000-0005-0000-0000-000030C80000}"/>
    <cellStyle name="Percentuale 61 3 2" xfId="1474" xr:uid="{00000000-0005-0000-0000-000031C80000}"/>
    <cellStyle name="Percentuale 61 3 3" xfId="18168" xr:uid="{00000000-0005-0000-0000-000032C80000}"/>
    <cellStyle name="Percentuale 61 3 3 2" xfId="19175" xr:uid="{00000000-0005-0000-0000-000033C80000}"/>
    <cellStyle name="Percentuale 61 3 4" xfId="19174" xr:uid="{00000000-0005-0000-0000-000034C80000}"/>
    <cellStyle name="Percentuale 61 3 5" xfId="18167" xr:uid="{00000000-0005-0000-0000-000035C80000}"/>
    <cellStyle name="Percentuale 61 4" xfId="1475" xr:uid="{00000000-0005-0000-0000-000036C80000}"/>
    <cellStyle name="Percentuale 61 4 2" xfId="18170" xr:uid="{00000000-0005-0000-0000-000037C80000}"/>
    <cellStyle name="Percentuale 61 4 2 2" xfId="19177" xr:uid="{00000000-0005-0000-0000-000038C80000}"/>
    <cellStyle name="Percentuale 61 4 3" xfId="19176" xr:uid="{00000000-0005-0000-0000-000039C80000}"/>
    <cellStyle name="Percentuale 61 4 4" xfId="18169" xr:uid="{00000000-0005-0000-0000-00003AC80000}"/>
    <cellStyle name="Percentuale 61 5" xfId="1476" xr:uid="{00000000-0005-0000-0000-00003BC80000}"/>
    <cellStyle name="Percentuale 61 6" xfId="51599" xr:uid="{00000000-0005-0000-0000-00003CC80000}"/>
    <cellStyle name="Percentuale 62" xfId="1477" xr:uid="{00000000-0005-0000-0000-00003DC80000}"/>
    <cellStyle name="Percentuale 62 2" xfId="2237" xr:uid="{00000000-0005-0000-0000-00003EC80000}"/>
    <cellStyle name="Percentuale 63" xfId="1478" xr:uid="{00000000-0005-0000-0000-00003FC80000}"/>
    <cellStyle name="Percentuale 63 2" xfId="2238" xr:uid="{00000000-0005-0000-0000-000040C80000}"/>
    <cellStyle name="Percentuale 64" xfId="1479" xr:uid="{00000000-0005-0000-0000-000041C80000}"/>
    <cellStyle name="Percentuale 64 2" xfId="2239" xr:uid="{00000000-0005-0000-0000-000042C80000}"/>
    <cellStyle name="Percentuale 65" xfId="1480" xr:uid="{00000000-0005-0000-0000-000043C80000}"/>
    <cellStyle name="Percentuale 65 2" xfId="2240" xr:uid="{00000000-0005-0000-0000-000044C80000}"/>
    <cellStyle name="Percentuale 66" xfId="1481" xr:uid="{00000000-0005-0000-0000-000045C80000}"/>
    <cellStyle name="Percentuale 66 2" xfId="2241" xr:uid="{00000000-0005-0000-0000-000046C80000}"/>
    <cellStyle name="Percentuale 67" xfId="1482" xr:uid="{00000000-0005-0000-0000-000047C80000}"/>
    <cellStyle name="Percentuale 67 2" xfId="2242" xr:uid="{00000000-0005-0000-0000-000048C80000}"/>
    <cellStyle name="Percentuale 68" xfId="1483" xr:uid="{00000000-0005-0000-0000-000049C80000}"/>
    <cellStyle name="Percentuale 68 2" xfId="1484" xr:uid="{00000000-0005-0000-0000-00004AC80000}"/>
    <cellStyle name="Percentuale 68 2 2" xfId="2243" xr:uid="{00000000-0005-0000-0000-00004BC80000}"/>
    <cellStyle name="Percentuale 68 3" xfId="1485" xr:uid="{00000000-0005-0000-0000-00004CC80000}"/>
    <cellStyle name="Percentuale 68 3 2" xfId="1486" xr:uid="{00000000-0005-0000-0000-00004DC80000}"/>
    <cellStyle name="Percentuale 68 3 3" xfId="18172" xr:uid="{00000000-0005-0000-0000-00004EC80000}"/>
    <cellStyle name="Percentuale 68 3 3 2" xfId="19179" xr:uid="{00000000-0005-0000-0000-00004FC80000}"/>
    <cellStyle name="Percentuale 68 3 4" xfId="19178" xr:uid="{00000000-0005-0000-0000-000050C80000}"/>
    <cellStyle name="Percentuale 68 3 5" xfId="18171" xr:uid="{00000000-0005-0000-0000-000051C80000}"/>
    <cellStyle name="Percentuale 68 4" xfId="1487" xr:uid="{00000000-0005-0000-0000-000052C80000}"/>
    <cellStyle name="Percentuale 68 4 2" xfId="18174" xr:uid="{00000000-0005-0000-0000-000053C80000}"/>
    <cellStyle name="Percentuale 68 4 2 2" xfId="19181" xr:uid="{00000000-0005-0000-0000-000054C80000}"/>
    <cellStyle name="Percentuale 68 4 3" xfId="19180" xr:uid="{00000000-0005-0000-0000-000055C80000}"/>
    <cellStyle name="Percentuale 68 4 4" xfId="18173" xr:uid="{00000000-0005-0000-0000-000056C80000}"/>
    <cellStyle name="Percentuale 68 5" xfId="1488" xr:uid="{00000000-0005-0000-0000-000057C80000}"/>
    <cellStyle name="Percentuale 68 6" xfId="51600" xr:uid="{00000000-0005-0000-0000-000058C80000}"/>
    <cellStyle name="Percentuale 69" xfId="1489" xr:uid="{00000000-0005-0000-0000-000059C80000}"/>
    <cellStyle name="Percentuale 69 2" xfId="1490" xr:uid="{00000000-0005-0000-0000-00005AC80000}"/>
    <cellStyle name="Percentuale 69 2 2" xfId="2244" xr:uid="{00000000-0005-0000-0000-00005BC80000}"/>
    <cellStyle name="Percentuale 69 3" xfId="1491" xr:uid="{00000000-0005-0000-0000-00005CC80000}"/>
    <cellStyle name="Percentuale 69 3 2" xfId="1492" xr:uid="{00000000-0005-0000-0000-00005DC80000}"/>
    <cellStyle name="Percentuale 69 3 3" xfId="18176" xr:uid="{00000000-0005-0000-0000-00005EC80000}"/>
    <cellStyle name="Percentuale 69 3 3 2" xfId="19183" xr:uid="{00000000-0005-0000-0000-00005FC80000}"/>
    <cellStyle name="Percentuale 69 3 4" xfId="19182" xr:uid="{00000000-0005-0000-0000-000060C80000}"/>
    <cellStyle name="Percentuale 69 3 5" xfId="18175" xr:uid="{00000000-0005-0000-0000-000061C80000}"/>
    <cellStyle name="Percentuale 69 4" xfId="1493" xr:uid="{00000000-0005-0000-0000-000062C80000}"/>
    <cellStyle name="Percentuale 69 4 2" xfId="18178" xr:uid="{00000000-0005-0000-0000-000063C80000}"/>
    <cellStyle name="Percentuale 69 4 2 2" xfId="19185" xr:uid="{00000000-0005-0000-0000-000064C80000}"/>
    <cellStyle name="Percentuale 69 4 3" xfId="19184" xr:uid="{00000000-0005-0000-0000-000065C80000}"/>
    <cellStyle name="Percentuale 69 4 4" xfId="18177" xr:uid="{00000000-0005-0000-0000-000066C80000}"/>
    <cellStyle name="Percentuale 69 5" xfId="1494" xr:uid="{00000000-0005-0000-0000-000067C80000}"/>
    <cellStyle name="Percentuale 69 6" xfId="51601" xr:uid="{00000000-0005-0000-0000-000068C80000}"/>
    <cellStyle name="Percentuale 7" xfId="1495" xr:uid="{00000000-0005-0000-0000-000069C80000}"/>
    <cellStyle name="Percentuale 7 2" xfId="1496" xr:uid="{00000000-0005-0000-0000-00006AC80000}"/>
    <cellStyle name="Percentuale 7 2 2" xfId="2245" xr:uid="{00000000-0005-0000-0000-00006BC80000}"/>
    <cellStyle name="Percentuale 7 3" xfId="1497" xr:uid="{00000000-0005-0000-0000-00006CC80000}"/>
    <cellStyle name="Percentuale 7 3 2" xfId="1498" xr:uid="{00000000-0005-0000-0000-00006DC80000}"/>
    <cellStyle name="Percentuale 7 3 3" xfId="18180" xr:uid="{00000000-0005-0000-0000-00006EC80000}"/>
    <cellStyle name="Percentuale 7 3 3 2" xfId="19187" xr:uid="{00000000-0005-0000-0000-00006FC80000}"/>
    <cellStyle name="Percentuale 7 3 4" xfId="19186" xr:uid="{00000000-0005-0000-0000-000070C80000}"/>
    <cellStyle name="Percentuale 7 3 5" xfId="18179" xr:uid="{00000000-0005-0000-0000-000071C80000}"/>
    <cellStyle name="Percentuale 7 4" xfId="1499" xr:uid="{00000000-0005-0000-0000-000072C80000}"/>
    <cellStyle name="Percentuale 7 4 2" xfId="18182" xr:uid="{00000000-0005-0000-0000-000073C80000}"/>
    <cellStyle name="Percentuale 7 4 2 2" xfId="19189" xr:uid="{00000000-0005-0000-0000-000074C80000}"/>
    <cellStyle name="Percentuale 7 4 3" xfId="19188" xr:uid="{00000000-0005-0000-0000-000075C80000}"/>
    <cellStyle name="Percentuale 7 4 4" xfId="18181" xr:uid="{00000000-0005-0000-0000-000076C80000}"/>
    <cellStyle name="Percentuale 7 5" xfId="1500" xr:uid="{00000000-0005-0000-0000-000077C80000}"/>
    <cellStyle name="Percentuale 7 6" xfId="51602" xr:uid="{00000000-0005-0000-0000-000078C80000}"/>
    <cellStyle name="Percentuale 8" xfId="1501" xr:uid="{00000000-0005-0000-0000-000079C80000}"/>
    <cellStyle name="Percentuale 8 2" xfId="1502" xr:uid="{00000000-0005-0000-0000-00007AC80000}"/>
    <cellStyle name="Percentuale 8 2 2" xfId="2246" xr:uid="{00000000-0005-0000-0000-00007BC80000}"/>
    <cellStyle name="Percentuale 8 3" xfId="1503" xr:uid="{00000000-0005-0000-0000-00007CC80000}"/>
    <cellStyle name="Percentuale 8 3 2" xfId="1504" xr:uid="{00000000-0005-0000-0000-00007DC80000}"/>
    <cellStyle name="Percentuale 8 3 3" xfId="18184" xr:uid="{00000000-0005-0000-0000-00007EC80000}"/>
    <cellStyle name="Percentuale 8 3 3 2" xfId="19191" xr:uid="{00000000-0005-0000-0000-00007FC80000}"/>
    <cellStyle name="Percentuale 8 3 4" xfId="19190" xr:uid="{00000000-0005-0000-0000-000080C80000}"/>
    <cellStyle name="Percentuale 8 3 5" xfId="18183" xr:uid="{00000000-0005-0000-0000-000081C80000}"/>
    <cellStyle name="Percentuale 8 4" xfId="1505" xr:uid="{00000000-0005-0000-0000-000082C80000}"/>
    <cellStyle name="Percentuale 8 4 2" xfId="18186" xr:uid="{00000000-0005-0000-0000-000083C80000}"/>
    <cellStyle name="Percentuale 8 4 2 2" xfId="19193" xr:uid="{00000000-0005-0000-0000-000084C80000}"/>
    <cellStyle name="Percentuale 8 4 3" xfId="19192" xr:uid="{00000000-0005-0000-0000-000085C80000}"/>
    <cellStyle name="Percentuale 8 4 4" xfId="18185" xr:uid="{00000000-0005-0000-0000-000086C80000}"/>
    <cellStyle name="Percentuale 8 5" xfId="1506" xr:uid="{00000000-0005-0000-0000-000087C80000}"/>
    <cellStyle name="Percentuale 8 6" xfId="51603" xr:uid="{00000000-0005-0000-0000-000088C80000}"/>
    <cellStyle name="Percentuale 9" xfId="1507" xr:uid="{00000000-0005-0000-0000-000089C80000}"/>
    <cellStyle name="Percentuale 9 2" xfId="1508" xr:uid="{00000000-0005-0000-0000-00008AC80000}"/>
    <cellStyle name="Percentuale 9 2 2" xfId="2247" xr:uid="{00000000-0005-0000-0000-00008BC80000}"/>
    <cellStyle name="Percentuale 9 3" xfId="1509" xr:uid="{00000000-0005-0000-0000-00008CC80000}"/>
    <cellStyle name="Percentuale 9 3 2" xfId="1510" xr:uid="{00000000-0005-0000-0000-00008DC80000}"/>
    <cellStyle name="Percentuale 9 3 3" xfId="18188" xr:uid="{00000000-0005-0000-0000-00008EC80000}"/>
    <cellStyle name="Percentuale 9 3 3 2" xfId="19195" xr:uid="{00000000-0005-0000-0000-00008FC80000}"/>
    <cellStyle name="Percentuale 9 3 4" xfId="19194" xr:uid="{00000000-0005-0000-0000-000090C80000}"/>
    <cellStyle name="Percentuale 9 3 5" xfId="18187" xr:uid="{00000000-0005-0000-0000-000091C80000}"/>
    <cellStyle name="Percentuale 9 4" xfId="1511" xr:uid="{00000000-0005-0000-0000-000092C80000}"/>
    <cellStyle name="Percentuale 9 4 2" xfId="18190" xr:uid="{00000000-0005-0000-0000-000093C80000}"/>
    <cellStyle name="Percentuale 9 4 2 2" xfId="19197" xr:uid="{00000000-0005-0000-0000-000094C80000}"/>
    <cellStyle name="Percentuale 9 4 3" xfId="19196" xr:uid="{00000000-0005-0000-0000-000095C80000}"/>
    <cellStyle name="Percentuale 9 4 4" xfId="18189" xr:uid="{00000000-0005-0000-0000-000096C80000}"/>
    <cellStyle name="Percentuale 9 5" xfId="1512" xr:uid="{00000000-0005-0000-0000-000097C80000}"/>
    <cellStyle name="Percentuale 9 6" xfId="51604" xr:uid="{00000000-0005-0000-0000-000098C80000}"/>
    <cellStyle name="Preliminary data" xfId="1911" xr:uid="{00000000-0005-0000-0000-000099C80000}"/>
    <cellStyle name="Preliminary data 2" xfId="10316" xr:uid="{00000000-0005-0000-0000-00009AC80000}"/>
    <cellStyle name="Procent 10" xfId="5937" xr:uid="{00000000-0005-0000-0000-00009BC80000}"/>
    <cellStyle name="Procent 11" xfId="5938" xr:uid="{00000000-0005-0000-0000-00009CC80000}"/>
    <cellStyle name="Procent 12" xfId="5939" xr:uid="{00000000-0005-0000-0000-00009DC80000}"/>
    <cellStyle name="Procent 12 2" xfId="5940" xr:uid="{00000000-0005-0000-0000-00009EC80000}"/>
    <cellStyle name="Procent 13" xfId="5941" xr:uid="{00000000-0005-0000-0000-00009FC80000}"/>
    <cellStyle name="Procent 14" xfId="5942" xr:uid="{00000000-0005-0000-0000-0000A0C80000}"/>
    <cellStyle name="Procent 15" xfId="5936" xr:uid="{00000000-0005-0000-0000-0000A1C80000}"/>
    <cellStyle name="Procent 16" xfId="2253" xr:uid="{00000000-0005-0000-0000-0000A2C80000}"/>
    <cellStyle name="Procent 16 2" xfId="9593" xr:uid="{00000000-0005-0000-0000-0000A3C80000}"/>
    <cellStyle name="Procent 17" xfId="9517" xr:uid="{00000000-0005-0000-0000-0000A4C80000}"/>
    <cellStyle name="Procent 2" xfId="1910" xr:uid="{00000000-0005-0000-0000-0000A5C80000}"/>
    <cellStyle name="Procent 2 2" xfId="1924" xr:uid="{00000000-0005-0000-0000-0000A6C80000}"/>
    <cellStyle name="Procent 2 2 10" xfId="49965" xr:uid="{00000000-0005-0000-0000-0000A7C80000}"/>
    <cellStyle name="Procent 2 2 11" xfId="50374" xr:uid="{00000000-0005-0000-0000-0000A8C80000}"/>
    <cellStyle name="Procent 2 2 12" xfId="50779" xr:uid="{00000000-0005-0000-0000-0000A9C80000}"/>
    <cellStyle name="Procent 2 2 13" xfId="51339" xr:uid="{00000000-0005-0000-0000-0000AAC80000}"/>
    <cellStyle name="Procent 2 2 2" xfId="9510" xr:uid="{00000000-0005-0000-0000-0000ABC80000}"/>
    <cellStyle name="Procent 2 2 2 2" xfId="16937" xr:uid="{00000000-0005-0000-0000-0000ACC80000}"/>
    <cellStyle name="Procent 2 2 2 2 2" xfId="33252" xr:uid="{00000000-0005-0000-0000-0000ADC80000}"/>
    <cellStyle name="Procent 2 2 2 2 3" xfId="48216" xr:uid="{00000000-0005-0000-0000-0000AEC80000}"/>
    <cellStyle name="Procent 2 2 2 3" xfId="26230" xr:uid="{00000000-0005-0000-0000-0000AFC80000}"/>
    <cellStyle name="Procent 2 2 2 4" xfId="41217" xr:uid="{00000000-0005-0000-0000-0000B0C80000}"/>
    <cellStyle name="Procent 2 2 3" xfId="5944" xr:uid="{00000000-0005-0000-0000-0000B1C80000}"/>
    <cellStyle name="Procent 2 2 4" xfId="9627" xr:uid="{00000000-0005-0000-0000-0000B2C80000}"/>
    <cellStyle name="Procent 2 2 4 2" xfId="16978" xr:uid="{00000000-0005-0000-0000-0000B3C80000}"/>
    <cellStyle name="Procent 2 2 4 2 2" xfId="33292" xr:uid="{00000000-0005-0000-0000-0000B4C80000}"/>
    <cellStyle name="Procent 2 2 4 2 3" xfId="48256" xr:uid="{00000000-0005-0000-0000-0000B5C80000}"/>
    <cellStyle name="Procent 2 2 4 3" xfId="26270" xr:uid="{00000000-0005-0000-0000-0000B6C80000}"/>
    <cellStyle name="Procent 2 2 4 4" xfId="41257" xr:uid="{00000000-0005-0000-0000-0000B7C80000}"/>
    <cellStyle name="Procent 2 2 5" xfId="10318" xr:uid="{00000000-0005-0000-0000-0000B8C80000}"/>
    <cellStyle name="Procent 2 2 5 2" xfId="26639" xr:uid="{00000000-0005-0000-0000-0000B9C80000}"/>
    <cellStyle name="Procent 2 2 5 3" xfId="41607" xr:uid="{00000000-0005-0000-0000-0000BAC80000}"/>
    <cellStyle name="Procent 2 2 6" xfId="19198" xr:uid="{00000000-0005-0000-0000-0000BBC80000}"/>
    <cellStyle name="Procent 2 2 7" xfId="19618" xr:uid="{00000000-0005-0000-0000-0000BCC80000}"/>
    <cellStyle name="Procent 2 2 8" xfId="34608" xr:uid="{00000000-0005-0000-0000-0000BDC80000}"/>
    <cellStyle name="Procent 2 2 9" xfId="49560" xr:uid="{00000000-0005-0000-0000-0000BEC80000}"/>
    <cellStyle name="Procent 2 3" xfId="5945" xr:uid="{00000000-0005-0000-0000-0000BFC80000}"/>
    <cellStyle name="Procent 2 4" xfId="5946" xr:uid="{00000000-0005-0000-0000-0000C0C80000}"/>
    <cellStyle name="Procent 2 4 2" xfId="5947" xr:uid="{00000000-0005-0000-0000-0000C1C80000}"/>
    <cellStyle name="Procent 2 5" xfId="5943" xr:uid="{00000000-0005-0000-0000-0000C2C80000}"/>
    <cellStyle name="Procent 2 5 2" xfId="9563" xr:uid="{00000000-0005-0000-0000-0000C3C80000}"/>
    <cellStyle name="Procent 2 6" xfId="2257" xr:uid="{00000000-0005-0000-0000-0000C4C80000}"/>
    <cellStyle name="Procent 2 6 2" xfId="10396" xr:uid="{00000000-0005-0000-0000-0000C5C80000}"/>
    <cellStyle name="Procent 2 6 2 2" xfId="26716" xr:uid="{00000000-0005-0000-0000-0000C6C80000}"/>
    <cellStyle name="Procent 2 6 2 3" xfId="41682" xr:uid="{00000000-0005-0000-0000-0000C7C80000}"/>
    <cellStyle name="Procent 2 6 3" xfId="19694" xr:uid="{00000000-0005-0000-0000-0000C8C80000}"/>
    <cellStyle name="Procent 2 6 4" xfId="34683" xr:uid="{00000000-0005-0000-0000-0000C9C80000}"/>
    <cellStyle name="Procent 3" xfId="1914" xr:uid="{00000000-0005-0000-0000-0000CAC80000}"/>
    <cellStyle name="Procent 3 2" xfId="5949" xr:uid="{00000000-0005-0000-0000-0000CBC80000}"/>
    <cellStyle name="Procent 3 2 2" xfId="18192" xr:uid="{00000000-0005-0000-0000-0000CCC80000}"/>
    <cellStyle name="Procent 3 3" xfId="5948" xr:uid="{00000000-0005-0000-0000-0000CDC80000}"/>
    <cellStyle name="Procent 3 4" xfId="18191" xr:uid="{00000000-0005-0000-0000-0000CEC80000}"/>
    <cellStyle name="Procent 4" xfId="5950" xr:uid="{00000000-0005-0000-0000-0000CFC80000}"/>
    <cellStyle name="Procent 4 2" xfId="5951" xr:uid="{00000000-0005-0000-0000-0000D0C80000}"/>
    <cellStyle name="Procent 4 2 2" xfId="5952" xr:uid="{00000000-0005-0000-0000-0000D1C80000}"/>
    <cellStyle name="Procent 4 2 2 2" xfId="8517" xr:uid="{00000000-0005-0000-0000-0000D2C80000}"/>
    <cellStyle name="Procent 4 2 2 2 2" xfId="15996" xr:uid="{00000000-0005-0000-0000-0000D3C80000}"/>
    <cellStyle name="Procent 4 2 2 2 2 2" xfId="32311" xr:uid="{00000000-0005-0000-0000-0000D4C80000}"/>
    <cellStyle name="Procent 4 2 2 2 2 3" xfId="47275" xr:uid="{00000000-0005-0000-0000-0000D5C80000}"/>
    <cellStyle name="Procent 4 2 2 2 3" xfId="25289" xr:uid="{00000000-0005-0000-0000-0000D6C80000}"/>
    <cellStyle name="Procent 4 2 2 2 4" xfId="40276" xr:uid="{00000000-0005-0000-0000-0000D7C80000}"/>
    <cellStyle name="Procent 4 2 2 3" xfId="19246" xr:uid="{00000000-0005-0000-0000-0000D8C80000}"/>
    <cellStyle name="Procent 4 2 2 3 2" xfId="34247" xr:uid="{00000000-0005-0000-0000-0000D9C80000}"/>
    <cellStyle name="Procent 4 2 2 3 3" xfId="49208" xr:uid="{00000000-0005-0000-0000-0000DAC80000}"/>
    <cellStyle name="Procent 4 2 3" xfId="19199" xr:uid="{00000000-0005-0000-0000-0000DBC80000}"/>
    <cellStyle name="Procent 4 2 3 2" xfId="34227" xr:uid="{00000000-0005-0000-0000-0000DCC80000}"/>
    <cellStyle name="Procent 4 2 3 3" xfId="49188" xr:uid="{00000000-0005-0000-0000-0000DDC80000}"/>
    <cellStyle name="Procent 4 3" xfId="5953" xr:uid="{00000000-0005-0000-0000-0000DEC80000}"/>
    <cellStyle name="Procent 4 3 2" xfId="5954" xr:uid="{00000000-0005-0000-0000-0000DFC80000}"/>
    <cellStyle name="Procent 4 3 2 2" xfId="9418" xr:uid="{00000000-0005-0000-0000-0000E0C80000}"/>
    <cellStyle name="Procent 4 3 2 2 2" xfId="16875" xr:uid="{00000000-0005-0000-0000-0000E1C80000}"/>
    <cellStyle name="Procent 4 3 2 2 2 2" xfId="33190" xr:uid="{00000000-0005-0000-0000-0000E2C80000}"/>
    <cellStyle name="Procent 4 3 2 2 2 3" xfId="48154" xr:uid="{00000000-0005-0000-0000-0000E3C80000}"/>
    <cellStyle name="Procent 4 3 2 2 3" xfId="26168" xr:uid="{00000000-0005-0000-0000-0000E4C80000}"/>
    <cellStyle name="Procent 4 3 2 2 4" xfId="41155" xr:uid="{00000000-0005-0000-0000-0000E5C80000}"/>
    <cellStyle name="Procent 4 3 3" xfId="7064" xr:uid="{00000000-0005-0000-0000-0000E6C80000}"/>
    <cellStyle name="Procent 4 3 3 2" xfId="14556" xr:uid="{00000000-0005-0000-0000-0000E7C80000}"/>
    <cellStyle name="Procent 4 3 3 2 2" xfId="30871" xr:uid="{00000000-0005-0000-0000-0000E8C80000}"/>
    <cellStyle name="Procent 4 3 3 2 3" xfId="45835" xr:uid="{00000000-0005-0000-0000-0000E9C80000}"/>
    <cellStyle name="Procent 4 3 3 3" xfId="23849" xr:uid="{00000000-0005-0000-0000-0000EAC80000}"/>
    <cellStyle name="Procent 4 3 3 4" xfId="38836" xr:uid="{00000000-0005-0000-0000-0000EBC80000}"/>
    <cellStyle name="Procent 4 3 4" xfId="19227" xr:uid="{00000000-0005-0000-0000-0000ECC80000}"/>
    <cellStyle name="Procent 4 3 4 2" xfId="34237" xr:uid="{00000000-0005-0000-0000-0000EDC80000}"/>
    <cellStyle name="Procent 4 3 4 3" xfId="49198" xr:uid="{00000000-0005-0000-0000-0000EEC80000}"/>
    <cellStyle name="Procent 4 4" xfId="5955" xr:uid="{00000000-0005-0000-0000-0000EFC80000}"/>
    <cellStyle name="Procent 4 4 2" xfId="7759" xr:uid="{00000000-0005-0000-0000-0000F0C80000}"/>
    <cellStyle name="Procent 4 4 2 2" xfId="15248" xr:uid="{00000000-0005-0000-0000-0000F1C80000}"/>
    <cellStyle name="Procent 4 4 2 2 2" xfId="31563" xr:uid="{00000000-0005-0000-0000-0000F2C80000}"/>
    <cellStyle name="Procent 4 4 2 2 3" xfId="46527" xr:uid="{00000000-0005-0000-0000-0000F3C80000}"/>
    <cellStyle name="Procent 4 4 2 3" xfId="24541" xr:uid="{00000000-0005-0000-0000-0000F4C80000}"/>
    <cellStyle name="Procent 4 4 2 4" xfId="39528" xr:uid="{00000000-0005-0000-0000-0000F5C80000}"/>
    <cellStyle name="Procent 4 5" xfId="18193" xr:uid="{00000000-0005-0000-0000-0000F6C80000}"/>
    <cellStyle name="Procent 4 5 2" xfId="33858" xr:uid="{00000000-0005-0000-0000-0000F7C80000}"/>
    <cellStyle name="Procent 4 5 3" xfId="48819" xr:uid="{00000000-0005-0000-0000-0000F8C80000}"/>
    <cellStyle name="Procent 5" xfId="5956" xr:uid="{00000000-0005-0000-0000-0000F9C80000}"/>
    <cellStyle name="Procent 5 2" xfId="9564" xr:uid="{00000000-0005-0000-0000-0000FAC80000}"/>
    <cellStyle name="Procent 5 3" xfId="19250" xr:uid="{00000000-0005-0000-0000-0000FBC80000}"/>
    <cellStyle name="Procent 5 3 2" xfId="34251" xr:uid="{00000000-0005-0000-0000-0000FCC80000}"/>
    <cellStyle name="Procent 5 3 3" xfId="49212" xr:uid="{00000000-0005-0000-0000-0000FDC80000}"/>
    <cellStyle name="Procent 6" xfId="5957" xr:uid="{00000000-0005-0000-0000-0000FEC80000}"/>
    <cellStyle name="Procent 6 2" xfId="9565" xr:uid="{00000000-0005-0000-0000-0000FFC80000}"/>
    <cellStyle name="Procent 7" xfId="5958" xr:uid="{00000000-0005-0000-0000-000000C90000}"/>
    <cellStyle name="Procent 7 2" xfId="5959" xr:uid="{00000000-0005-0000-0000-000001C90000}"/>
    <cellStyle name="Procent 7 2 2" xfId="9567" xr:uid="{00000000-0005-0000-0000-000002C90000}"/>
    <cellStyle name="Procent 7 3" xfId="9566" xr:uid="{00000000-0005-0000-0000-000003C90000}"/>
    <cellStyle name="Procent 8" xfId="5960" xr:uid="{00000000-0005-0000-0000-000004C90000}"/>
    <cellStyle name="Procent 8 2" xfId="5961" xr:uid="{00000000-0005-0000-0000-000005C90000}"/>
    <cellStyle name="Procent 8 2 2" xfId="8157" xr:uid="{00000000-0005-0000-0000-000006C90000}"/>
    <cellStyle name="Procent 9" xfId="5962" xr:uid="{00000000-0005-0000-0000-000007C90000}"/>
    <cellStyle name="Procent 9 2" xfId="5963" xr:uid="{00000000-0005-0000-0000-000008C90000}"/>
    <cellStyle name="Procent 9 3" xfId="5964" xr:uid="{00000000-0005-0000-0000-000009C90000}"/>
    <cellStyle name="Sammenkædet celle 2" xfId="5966" xr:uid="{00000000-0005-0000-0000-00000AC90000}"/>
    <cellStyle name="Sammenkædet celle 2 2" xfId="5967" xr:uid="{00000000-0005-0000-0000-00000BC90000}"/>
    <cellStyle name="Sammenkædet celle 3" xfId="5968" xr:uid="{00000000-0005-0000-0000-00000CC90000}"/>
    <cellStyle name="Sammenkædet celle 3 2" xfId="5969" xr:uid="{00000000-0005-0000-0000-00000DC90000}"/>
    <cellStyle name="Sammenkædet celle 4" xfId="5970" xr:uid="{00000000-0005-0000-0000-00000EC90000}"/>
    <cellStyle name="Sammenkædet celle 5" xfId="5971" xr:uid="{00000000-0005-0000-0000-00000FC90000}"/>
    <cellStyle name="Sammenkædet celle 5 2" xfId="9059" xr:uid="{00000000-0005-0000-0000-000010C90000}"/>
    <cellStyle name="Sammenkædet celle 6" xfId="6053" xr:uid="{00000000-0005-0000-0000-000011C90000}"/>
    <cellStyle name="Sammenkædet celle 7" xfId="5965" xr:uid="{00000000-0005-0000-0000-000012C90000}"/>
    <cellStyle name="SAPBEXaggData" xfId="5972" xr:uid="{00000000-0005-0000-0000-000013C90000}"/>
    <cellStyle name="SAPBEXaggDataEmph" xfId="5973" xr:uid="{00000000-0005-0000-0000-000014C90000}"/>
    <cellStyle name="SAPBEXaggItem" xfId="5974" xr:uid="{00000000-0005-0000-0000-000015C90000}"/>
    <cellStyle name="SAPBEXaggItemX" xfId="5975" xr:uid="{00000000-0005-0000-0000-000016C90000}"/>
    <cellStyle name="SAPBEXaggItemX 2" xfId="9568" xr:uid="{00000000-0005-0000-0000-000017C90000}"/>
    <cellStyle name="SAPBEXchaText" xfId="5976" xr:uid="{00000000-0005-0000-0000-000018C90000}"/>
    <cellStyle name="SAPBEXexcBad" xfId="5977" xr:uid="{00000000-0005-0000-0000-000019C90000}"/>
    <cellStyle name="SAPBEXexcBad7" xfId="5978" xr:uid="{00000000-0005-0000-0000-00001AC90000}"/>
    <cellStyle name="SAPBEXexcBad7 2" xfId="9569" xr:uid="{00000000-0005-0000-0000-00001BC90000}"/>
    <cellStyle name="SAPBEXexcBad8" xfId="5979" xr:uid="{00000000-0005-0000-0000-00001CC90000}"/>
    <cellStyle name="SAPBEXexcBad8 2" xfId="9570" xr:uid="{00000000-0005-0000-0000-00001DC90000}"/>
    <cellStyle name="SAPBEXexcBad9" xfId="5980" xr:uid="{00000000-0005-0000-0000-00001EC90000}"/>
    <cellStyle name="SAPBEXexcBad9 2" xfId="9571" xr:uid="{00000000-0005-0000-0000-00001FC90000}"/>
    <cellStyle name="SAPBEXexcCritical" xfId="5981" xr:uid="{00000000-0005-0000-0000-000020C90000}"/>
    <cellStyle name="SAPBEXexcCritical4" xfId="5982" xr:uid="{00000000-0005-0000-0000-000021C90000}"/>
    <cellStyle name="SAPBEXexcCritical4 2" xfId="9572" xr:uid="{00000000-0005-0000-0000-000022C90000}"/>
    <cellStyle name="SAPBEXexcCritical5" xfId="5983" xr:uid="{00000000-0005-0000-0000-000023C90000}"/>
    <cellStyle name="SAPBEXexcCritical5 2" xfId="9573" xr:uid="{00000000-0005-0000-0000-000024C90000}"/>
    <cellStyle name="SAPBEXexcCritical6" xfId="5984" xr:uid="{00000000-0005-0000-0000-000025C90000}"/>
    <cellStyle name="SAPBEXexcCritical6 2" xfId="9574" xr:uid="{00000000-0005-0000-0000-000026C90000}"/>
    <cellStyle name="SAPBEXexcGood" xfId="5985" xr:uid="{00000000-0005-0000-0000-000027C90000}"/>
    <cellStyle name="SAPBEXexcGood1" xfId="5986" xr:uid="{00000000-0005-0000-0000-000028C90000}"/>
    <cellStyle name="SAPBEXexcGood1 2" xfId="9575" xr:uid="{00000000-0005-0000-0000-000029C90000}"/>
    <cellStyle name="SAPBEXexcGood2" xfId="5987" xr:uid="{00000000-0005-0000-0000-00002AC90000}"/>
    <cellStyle name="SAPBEXexcGood2 2" xfId="9576" xr:uid="{00000000-0005-0000-0000-00002BC90000}"/>
    <cellStyle name="SAPBEXexcGood3" xfId="5988" xr:uid="{00000000-0005-0000-0000-00002CC90000}"/>
    <cellStyle name="SAPBEXexcGood3 2" xfId="9577" xr:uid="{00000000-0005-0000-0000-00002DC90000}"/>
    <cellStyle name="SAPBEXexcVeryBad" xfId="5989" xr:uid="{00000000-0005-0000-0000-00002EC90000}"/>
    <cellStyle name="SAPBEXfilterDrill" xfId="5990" xr:uid="{00000000-0005-0000-0000-00002FC90000}"/>
    <cellStyle name="SAPBEXfilterItem" xfId="5991" xr:uid="{00000000-0005-0000-0000-000030C90000}"/>
    <cellStyle name="SAPBEXfilterText" xfId="5992" xr:uid="{00000000-0005-0000-0000-000031C90000}"/>
    <cellStyle name="SAPBEXformats" xfId="5993" xr:uid="{00000000-0005-0000-0000-000032C90000}"/>
    <cellStyle name="SAPBEXheaderData" xfId="5994" xr:uid="{00000000-0005-0000-0000-000033C90000}"/>
    <cellStyle name="SAPBEXheaderItem" xfId="5995" xr:uid="{00000000-0005-0000-0000-000034C90000}"/>
    <cellStyle name="SAPBEXheaderText" xfId="5996" xr:uid="{00000000-0005-0000-0000-000035C90000}"/>
    <cellStyle name="SAPBEXHLevel0" xfId="5997" xr:uid="{00000000-0005-0000-0000-000036C90000}"/>
    <cellStyle name="SAPBEXHLevel0 2" xfId="9578" xr:uid="{00000000-0005-0000-0000-000037C90000}"/>
    <cellStyle name="SAPBEXHLevel0X" xfId="5998" xr:uid="{00000000-0005-0000-0000-000038C90000}"/>
    <cellStyle name="SAPBEXHLevel0X 2" xfId="9579" xr:uid="{00000000-0005-0000-0000-000039C90000}"/>
    <cellStyle name="SAPBEXHLevel1" xfId="5999" xr:uid="{00000000-0005-0000-0000-00003AC90000}"/>
    <cellStyle name="SAPBEXHLevel1 2" xfId="9580" xr:uid="{00000000-0005-0000-0000-00003BC90000}"/>
    <cellStyle name="SAPBEXHLevel1X" xfId="6000" xr:uid="{00000000-0005-0000-0000-00003CC90000}"/>
    <cellStyle name="SAPBEXHLevel1X 2" xfId="9581" xr:uid="{00000000-0005-0000-0000-00003DC90000}"/>
    <cellStyle name="SAPBEXHLevel2" xfId="6001" xr:uid="{00000000-0005-0000-0000-00003EC90000}"/>
    <cellStyle name="SAPBEXHLevel2 2" xfId="9582" xr:uid="{00000000-0005-0000-0000-00003FC90000}"/>
    <cellStyle name="SAPBEXHLevel2X" xfId="6002" xr:uid="{00000000-0005-0000-0000-000040C90000}"/>
    <cellStyle name="SAPBEXHLevel2X 2" xfId="9583" xr:uid="{00000000-0005-0000-0000-000041C90000}"/>
    <cellStyle name="SAPBEXHLevel3" xfId="6003" xr:uid="{00000000-0005-0000-0000-000042C90000}"/>
    <cellStyle name="SAPBEXHLevel3 2" xfId="9584" xr:uid="{00000000-0005-0000-0000-000043C90000}"/>
    <cellStyle name="SAPBEXHLevel3X" xfId="6004" xr:uid="{00000000-0005-0000-0000-000044C90000}"/>
    <cellStyle name="SAPBEXHLevel3X 2" xfId="9585" xr:uid="{00000000-0005-0000-0000-000045C90000}"/>
    <cellStyle name="SAPBEXinputData" xfId="6005" xr:uid="{00000000-0005-0000-0000-000046C90000}"/>
    <cellStyle name="SAPBEXinputData 2" xfId="9586" xr:uid="{00000000-0005-0000-0000-000047C90000}"/>
    <cellStyle name="SAPBEXresData" xfId="6006" xr:uid="{00000000-0005-0000-0000-000048C90000}"/>
    <cellStyle name="SAPBEXresDataEmph" xfId="6007" xr:uid="{00000000-0005-0000-0000-000049C90000}"/>
    <cellStyle name="SAPBEXresItem" xfId="6008" xr:uid="{00000000-0005-0000-0000-00004AC90000}"/>
    <cellStyle name="SAPBEXresItemX" xfId="6009" xr:uid="{00000000-0005-0000-0000-00004BC90000}"/>
    <cellStyle name="SAPBEXresItemX 2" xfId="9587" xr:uid="{00000000-0005-0000-0000-00004CC90000}"/>
    <cellStyle name="SAPBEXstdData" xfId="6010" xr:uid="{00000000-0005-0000-0000-00004DC90000}"/>
    <cellStyle name="SAPBEXstdDataEmph" xfId="6011" xr:uid="{00000000-0005-0000-0000-00004EC90000}"/>
    <cellStyle name="SAPBEXstdItem" xfId="6012" xr:uid="{00000000-0005-0000-0000-00004FC90000}"/>
    <cellStyle name="SAPBEXstdItemX" xfId="6013" xr:uid="{00000000-0005-0000-0000-000050C90000}"/>
    <cellStyle name="SAPBEXstdItemX 2" xfId="9588" xr:uid="{00000000-0005-0000-0000-000051C90000}"/>
    <cellStyle name="SAPBEXsubData" xfId="6014" xr:uid="{00000000-0005-0000-0000-000052C90000}"/>
    <cellStyle name="SAPBEXsubDataEmph" xfId="6015" xr:uid="{00000000-0005-0000-0000-000053C90000}"/>
    <cellStyle name="SAPBEXsubItem" xfId="6016" xr:uid="{00000000-0005-0000-0000-000054C90000}"/>
    <cellStyle name="SAPBEXtitle" xfId="6017" xr:uid="{00000000-0005-0000-0000-000055C90000}"/>
    <cellStyle name="SAPBEXundefined" xfId="6018" xr:uid="{00000000-0005-0000-0000-000056C90000}"/>
    <cellStyle name="Standard_ENR_REF" xfId="6019" xr:uid="{00000000-0005-0000-0000-000057C90000}"/>
    <cellStyle name="Testo avviso" xfId="1513" xr:uid="{00000000-0005-0000-0000-000058C90000}"/>
    <cellStyle name="Testo descrittivo" xfId="1514" xr:uid="{00000000-0005-0000-0000-000059C90000}"/>
    <cellStyle name="Titel 2" xfId="6021" xr:uid="{00000000-0005-0000-0000-00005AC90000}"/>
    <cellStyle name="Titel 3" xfId="6022" xr:uid="{00000000-0005-0000-0000-00005BC90000}"/>
    <cellStyle name="Titel 4" xfId="6023" xr:uid="{00000000-0005-0000-0000-00005CC90000}"/>
    <cellStyle name="Titel 5" xfId="6024" xr:uid="{00000000-0005-0000-0000-00005DC90000}"/>
    <cellStyle name="Titel 5 2" xfId="9269" xr:uid="{00000000-0005-0000-0000-00005EC90000}"/>
    <cellStyle name="Titel 6" xfId="6042" xr:uid="{00000000-0005-0000-0000-00005FC90000}"/>
    <cellStyle name="Titel 7" xfId="6020" xr:uid="{00000000-0005-0000-0000-000060C90000}"/>
    <cellStyle name="Title 2" xfId="19606" xr:uid="{00000000-0005-0000-0000-000061C90000}"/>
    <cellStyle name="Title 3" xfId="1888" xr:uid="{00000000-0005-0000-0000-000062C90000}"/>
    <cellStyle name="Titolo" xfId="1515" xr:uid="{00000000-0005-0000-0000-000063C90000}"/>
    <cellStyle name="Titolo 1" xfId="1516" xr:uid="{00000000-0005-0000-0000-000064C90000}"/>
    <cellStyle name="Titolo 2" xfId="1517" xr:uid="{00000000-0005-0000-0000-000065C90000}"/>
    <cellStyle name="Titolo 3" xfId="1518" xr:uid="{00000000-0005-0000-0000-000066C90000}"/>
    <cellStyle name="Titolo 4" xfId="1519" xr:uid="{00000000-0005-0000-0000-000067C90000}"/>
    <cellStyle name="Total" xfId="1539" builtinId="25" customBuiltin="1"/>
    <cellStyle name="Total 2" xfId="6026" xr:uid="{00000000-0005-0000-0000-000069C90000}"/>
    <cellStyle name="Total 2 2" xfId="6027" xr:uid="{00000000-0005-0000-0000-00006AC90000}"/>
    <cellStyle name="Total 2 2 2" xfId="8158" xr:uid="{00000000-0005-0000-0000-00006BC90000}"/>
    <cellStyle name="Total 2 3" xfId="13558" xr:uid="{00000000-0005-0000-0000-00006CC90000}"/>
    <cellStyle name="Total 3" xfId="6028" xr:uid="{00000000-0005-0000-0000-00006DC90000}"/>
    <cellStyle name="Total 3 2" xfId="13559" xr:uid="{00000000-0005-0000-0000-00006EC90000}"/>
    <cellStyle name="Total 4" xfId="6029" xr:uid="{00000000-0005-0000-0000-00006FC90000}"/>
    <cellStyle name="Total 4 2" xfId="13560" xr:uid="{00000000-0005-0000-0000-000070C90000}"/>
    <cellStyle name="Total 5" xfId="6030" xr:uid="{00000000-0005-0000-0000-000071C90000}"/>
    <cellStyle name="Total 5 2" xfId="9288" xr:uid="{00000000-0005-0000-0000-000072C90000}"/>
    <cellStyle name="Total 5 3" xfId="13561" xr:uid="{00000000-0005-0000-0000-000073C90000}"/>
    <cellStyle name="Total 6" xfId="6054" xr:uid="{00000000-0005-0000-0000-000074C90000}"/>
    <cellStyle name="Total 7" xfId="6025" xr:uid="{00000000-0005-0000-0000-000075C90000}"/>
    <cellStyle name="Total 7 2" xfId="13557" xr:uid="{00000000-0005-0000-0000-000076C90000}"/>
    <cellStyle name="Totale" xfId="1520" xr:uid="{00000000-0005-0000-0000-000077C90000}"/>
    <cellStyle name="Totale 2" xfId="10303" xr:uid="{00000000-0005-0000-0000-000078C90000}"/>
    <cellStyle name="Totale 2 2" xfId="26627" xr:uid="{00000000-0005-0000-0000-000079C90000}"/>
    <cellStyle name="Totale 3" xfId="16987" xr:uid="{00000000-0005-0000-0000-00007AC90000}"/>
    <cellStyle name="Totale 3 2" xfId="33301" xr:uid="{00000000-0005-0000-0000-00007BC90000}"/>
    <cellStyle name="Totale 4" xfId="18194" xr:uid="{00000000-0005-0000-0000-00007CC90000}"/>
    <cellStyle name="Tusental 2" xfId="51609" xr:uid="{88D124D2-D10C-4ED0-8872-F18A79F7B549}"/>
    <cellStyle name="Udgår måske?" xfId="1909" xr:uid="{00000000-0005-0000-0000-00007DC90000}"/>
    <cellStyle name="Ugyldig 2" xfId="6032" xr:uid="{00000000-0005-0000-0000-00007EC90000}"/>
    <cellStyle name="Ugyldig 2 2" xfId="19255" xr:uid="{00000000-0005-0000-0000-00007FC90000}"/>
    <cellStyle name="Ugyldig 3" xfId="6033" xr:uid="{00000000-0005-0000-0000-000080C90000}"/>
    <cellStyle name="Ugyldig 4" xfId="6034" xr:uid="{00000000-0005-0000-0000-000081C90000}"/>
    <cellStyle name="Ugyldig 5" xfId="6035" xr:uid="{00000000-0005-0000-0000-000082C90000}"/>
    <cellStyle name="Ugyldig 5 2" xfId="9147" xr:uid="{00000000-0005-0000-0000-000083C90000}"/>
    <cellStyle name="Ugyldig 6" xfId="6048" xr:uid="{00000000-0005-0000-0000-000084C90000}"/>
    <cellStyle name="Ugyldig 7" xfId="6031" xr:uid="{00000000-0005-0000-0000-000085C90000}"/>
    <cellStyle name="Uncertain" xfId="18195" xr:uid="{00000000-0005-0000-0000-000086C90000}"/>
    <cellStyle name="Valore non valido" xfId="1521" xr:uid="{00000000-0005-0000-0000-000087C90000}"/>
    <cellStyle name="Valore valido" xfId="1522" xr:uid="{00000000-0005-0000-0000-000088C90000}"/>
    <cellStyle name="Valuta 2" xfId="6037" xr:uid="{00000000-0005-0000-0000-000089C90000}"/>
    <cellStyle name="Valuta 3" xfId="6038" xr:uid="{00000000-0005-0000-0000-00008AC90000}"/>
    <cellStyle name="Valuta 4" xfId="6039" xr:uid="{00000000-0005-0000-0000-00008BC90000}"/>
    <cellStyle name="Valuta 5" xfId="6040" xr:uid="{00000000-0005-0000-0000-00008CC90000}"/>
    <cellStyle name="Valuta 6" xfId="6036" xr:uid="{00000000-0005-0000-0000-00008DC90000}"/>
    <cellStyle name="Warning Text" xfId="1537" builtinId="11" customBuiltin="1"/>
    <cellStyle name="X08_Total Oil" xfId="2254" xr:uid="{00000000-0005-0000-0000-00008FC90000}"/>
    <cellStyle name="X12_Total Figs 1 dec" xfId="2255" xr:uid="{00000000-0005-0000-0000-000090C90000}"/>
    <cellStyle name="Year" xfId="1886" xr:uid="{00000000-0005-0000-0000-000091C90000}"/>
    <cellStyle name="Years" xfId="18196" xr:uid="{00000000-0005-0000-0000-000092C90000}"/>
    <cellStyle name="Βασικό_Φύλλο1" xfId="6041" xr:uid="{00000000-0005-0000-0000-000093C90000}"/>
    <cellStyle name="Обычный_CRF2002 (1)" xfId="1523" xr:uid="{00000000-0005-0000-0000-000094C90000}"/>
  </cellStyles>
  <dxfs count="251">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92D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
      <fill>
        <patternFill>
          <bgColor rgb="FFC00000"/>
        </patternFill>
      </fill>
    </dxf>
    <dxf>
      <fill>
        <patternFill>
          <bgColor rgb="FFF79646"/>
        </patternFill>
      </fill>
    </dxf>
    <dxf>
      <fill>
        <patternFill>
          <bgColor rgb="FFF79646"/>
        </patternFill>
      </fill>
    </dxf>
    <dxf>
      <fill>
        <patternFill>
          <bgColor rgb="FF92D050"/>
        </patternFill>
      </fill>
    </dxf>
    <dxf>
      <fill>
        <patternFill>
          <bgColor rgb="FF00B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lineChart>
        <c:grouping val="standard"/>
        <c:varyColors val="0"/>
        <c:ser>
          <c:idx val="0"/>
          <c:order val="0"/>
          <c:tx>
            <c:v>Personbil</c:v>
          </c:tx>
          <c:spPr>
            <a:ln w="28575" cap="rnd">
              <a:solidFill>
                <a:schemeClr val="accent1"/>
              </a:solidFill>
              <a:round/>
            </a:ln>
            <a:effectLst/>
          </c:spPr>
          <c:marker>
            <c:symbol val="none"/>
          </c:marker>
          <c:cat>
            <c:numLit>
              <c:formatCode>#,##0</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formatCode="General">
                <c:v>2019</c:v>
              </c:pt>
              <c:pt idx="20" formatCode="General">
                <c:v>2020</c:v>
              </c:pt>
              <c:pt idx="21" formatCode="General">
                <c:v>2021</c:v>
              </c:pt>
              <c:pt idx="22" formatCode="General">
                <c:v>2022</c:v>
              </c:pt>
              <c:pt idx="23" formatCode="General">
                <c:v>2023</c:v>
              </c:pt>
              <c:pt idx="24" formatCode="General">
                <c:v>2024</c:v>
              </c:pt>
              <c:pt idx="25" formatCode="General">
                <c:v>2025</c:v>
              </c:pt>
              <c:pt idx="26" formatCode="General">
                <c:v>2026</c:v>
              </c:pt>
              <c:pt idx="27" formatCode="General">
                <c:v>2027</c:v>
              </c:pt>
              <c:pt idx="28" formatCode="General">
                <c:v>2028</c:v>
              </c:pt>
              <c:pt idx="29" formatCode="General">
                <c:v>2029</c:v>
              </c:pt>
              <c:pt idx="30" formatCode="General">
                <c:v>2030</c:v>
              </c:pt>
              <c:pt idx="31" formatCode="General">
                <c:v>2031</c:v>
              </c:pt>
              <c:pt idx="32" formatCode="General">
                <c:v>2032</c:v>
              </c:pt>
              <c:pt idx="33" formatCode="General">
                <c:v>2033</c:v>
              </c:pt>
              <c:pt idx="34" formatCode="General">
                <c:v>2034</c:v>
              </c:pt>
              <c:pt idx="35" formatCode="General">
                <c:v>2035</c:v>
              </c:pt>
              <c:pt idx="36" formatCode="General">
                <c:v>2036</c:v>
              </c:pt>
              <c:pt idx="37" formatCode="General">
                <c:v>2037</c:v>
              </c:pt>
              <c:pt idx="38" formatCode="General">
                <c:v>2038</c:v>
              </c:pt>
              <c:pt idx="39" formatCode="General">
                <c:v>2039</c:v>
              </c:pt>
              <c:pt idx="40" formatCode="General">
                <c:v>2040</c:v>
              </c:pt>
              <c:pt idx="41" formatCode="General">
                <c:v>2041</c:v>
              </c:pt>
              <c:pt idx="42" formatCode="General">
                <c:v>2042</c:v>
              </c:pt>
              <c:pt idx="43" formatCode="General">
                <c:v>2043</c:v>
              </c:pt>
              <c:pt idx="44" formatCode="General">
                <c:v>2044</c:v>
              </c:pt>
              <c:pt idx="45" formatCode="General">
                <c:v>2045</c:v>
              </c:pt>
              <c:pt idx="46" formatCode="General">
                <c:v>2046</c:v>
              </c:pt>
              <c:pt idx="47" formatCode="General">
                <c:v>2047</c:v>
              </c:pt>
              <c:pt idx="48" formatCode="General">
                <c:v>2048</c:v>
              </c:pt>
              <c:pt idx="49" formatCode="General">
                <c:v>2049</c:v>
              </c:pt>
              <c:pt idx="50" formatCode="General">
                <c:v>2050</c:v>
              </c:pt>
            </c:numLit>
          </c:cat>
          <c:val>
            <c:numLit>
              <c:formatCode>#,##0</c:formatCode>
              <c:ptCount val="51"/>
              <c:pt idx="0">
                <c:v>104235.20539535386</c:v>
              </c:pt>
              <c:pt idx="1">
                <c:v>104825.91381264276</c:v>
              </c:pt>
              <c:pt idx="2">
                <c:v>106613.90519847606</c:v>
              </c:pt>
              <c:pt idx="3">
                <c:v>107313.25905409586</c:v>
              </c:pt>
              <c:pt idx="4">
                <c:v>108359.85149670047</c:v>
              </c:pt>
              <c:pt idx="5">
                <c:v>107983.11590611745</c:v>
              </c:pt>
              <c:pt idx="6">
                <c:v>108137.03214573365</c:v>
              </c:pt>
              <c:pt idx="7">
                <c:v>110238.56590007244</c:v>
              </c:pt>
              <c:pt idx="8">
                <c:v>109468.45217694035</c:v>
              </c:pt>
              <c:pt idx="9">
                <c:v>108897.03801054039</c:v>
              </c:pt>
              <c:pt idx="10">
                <c:v>108012.82861161354</c:v>
              </c:pt>
              <c:pt idx="11">
                <c:v>109032.49148187233</c:v>
              </c:pt>
              <c:pt idx="12">
                <c:v>108378.2835717195</c:v>
              </c:pt>
              <c:pt idx="13">
                <c:v>108251.80599317916</c:v>
              </c:pt>
              <c:pt idx="14">
                <c:v>110373.99410609195</c:v>
              </c:pt>
              <c:pt idx="15">
                <c:v>111952.55511180352</c:v>
              </c:pt>
              <c:pt idx="16">
                <c:v>114566.09765861489</c:v>
              </c:pt>
              <c:pt idx="17">
                <c:v>116117.84412434601</c:v>
              </c:pt>
              <c:pt idx="18">
                <c:v>115999.8515544698</c:v>
              </c:pt>
              <c:pt idx="19" formatCode="General">
                <c:v>117214.32666306414</c:v>
              </c:pt>
              <c:pt idx="20" formatCode="General">
                <c:v>118441.51687232137</c:v>
              </c:pt>
              <c:pt idx="21" formatCode="General">
                <c:v>119681.55530459511</c:v>
              </c:pt>
              <c:pt idx="22" formatCode="General">
                <c:v>120934.57647598028</c:v>
              </c:pt>
              <c:pt idx="23" formatCode="General">
                <c:v>122200.71631090507</c:v>
              </c:pt>
              <c:pt idx="24" formatCode="General">
                <c:v>123480.11215687565</c:v>
              </c:pt>
              <c:pt idx="25" formatCode="General">
                <c:v>124772.90279937527</c:v>
              </c:pt>
              <c:pt idx="26" formatCode="General">
                <c:v>126079.22847691932</c:v>
              </c:pt>
              <c:pt idx="27" formatCode="General">
                <c:v>127399.23089626808</c:v>
              </c:pt>
              <c:pt idx="28" formatCode="General">
                <c:v>128733.05324779866</c:v>
              </c:pt>
              <c:pt idx="29" formatCode="General">
                <c:v>130080.8402210379</c:v>
              </c:pt>
              <c:pt idx="30" formatCode="General">
                <c:v>131442.73802035797</c:v>
              </c:pt>
              <c:pt idx="31" formatCode="General">
                <c:v>132818.89438083617</c:v>
              </c:pt>
              <c:pt idx="32" formatCode="General">
                <c:v>134209.45858428089</c:v>
              </c:pt>
              <c:pt idx="33" formatCode="General">
                <c:v>135614.58147542525</c:v>
              </c:pt>
              <c:pt idx="34" formatCode="General">
                <c:v>137034.41547829038</c:v>
              </c:pt>
              <c:pt idx="35" formatCode="General">
                <c:v>138469.11461271998</c:v>
              </c:pt>
              <c:pt idx="36" formatCode="General">
                <c:v>139918.83451108795</c:v>
              </c:pt>
              <c:pt idx="37" formatCode="General">
                <c:v>141383.73243518101</c:v>
              </c:pt>
              <c:pt idx="38" formatCode="General">
                <c:v>142863.96729325806</c:v>
              </c:pt>
              <c:pt idx="39" formatCode="General">
                <c:v>144359.69965728806</c:v>
              </c:pt>
              <c:pt idx="40" formatCode="General">
                <c:v>145871.09178036853</c:v>
              </c:pt>
              <c:pt idx="41" formatCode="General">
                <c:v>146846.08160997811</c:v>
              </c:pt>
              <c:pt idx="42" formatCode="General">
                <c:v>147827.58818774004</c:v>
              </c:pt>
              <c:pt idx="43" formatCode="General">
                <c:v>148815.6550710384</c:v>
              </c:pt>
              <c:pt idx="44" formatCode="General">
                <c:v>149810.32610839111</c:v>
              </c:pt>
              <c:pt idx="45" formatCode="General">
                <c:v>150811.64544139573</c:v>
              </c:pt>
              <c:pt idx="46" formatCode="General">
                <c:v>151819.65750668853</c:v>
              </c:pt>
              <c:pt idx="47" formatCode="General">
                <c:v>152834.40703791642</c:v>
              </c:pt>
              <c:pt idx="48" formatCode="General">
                <c:v>153855.93906772215</c:v>
              </c:pt>
              <c:pt idx="49" formatCode="General">
                <c:v>154884.2989297428</c:v>
              </c:pt>
              <c:pt idx="50" formatCode="General">
                <c:v>155919.53226062155</c:v>
              </c:pt>
            </c:numLit>
          </c:val>
          <c:smooth val="0"/>
          <c:extLst>
            <c:ext xmlns:c16="http://schemas.microsoft.com/office/drawing/2014/chart" uri="{C3380CC4-5D6E-409C-BE32-E72D297353CC}">
              <c16:uniqueId val="{00000000-0858-4B4D-8C74-CF9DCBE3E94C}"/>
            </c:ext>
          </c:extLst>
        </c:ser>
        <c:dLbls>
          <c:showLegendKey val="0"/>
          <c:showVal val="0"/>
          <c:showCatName val="0"/>
          <c:showSerName val="0"/>
          <c:showPercent val="0"/>
          <c:showBubbleSize val="0"/>
        </c:dLbls>
        <c:smooth val="0"/>
        <c:axId val="1035131056"/>
        <c:axId val="1035132656"/>
      </c:lineChart>
      <c:catAx>
        <c:axId val="1035131056"/>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035132656"/>
        <c:crosses val="autoZero"/>
        <c:auto val="1"/>
        <c:lblAlgn val="ctr"/>
        <c:lblOffset val="100"/>
        <c:noMultiLvlLbl val="0"/>
      </c:catAx>
      <c:valAx>
        <c:axId val="1035132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03513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v>Air National</c:v>
          </c:tx>
          <c:spPr>
            <a:solidFill>
              <a:schemeClr val="accent1"/>
            </a:solidFill>
            <a:ln>
              <a:noFill/>
            </a:ln>
            <a:effectLst/>
          </c:spPr>
          <c:invertIfNegative val="0"/>
          <c:val>
            <c:numLit>
              <c:formatCode>0.0</c:formatCode>
              <c:ptCount val="10"/>
              <c:pt idx="0">
                <c:v>100</c:v>
              </c:pt>
              <c:pt idx="1">
                <c:v>113.94710833129945</c:v>
              </c:pt>
              <c:pt idx="2">
                <c:v>121.65546457394052</c:v>
              </c:pt>
              <c:pt idx="3">
                <c:v>63.10907264666448</c:v>
              </c:pt>
              <c:pt idx="4">
                <c:v>107.09279063591038</c:v>
              </c:pt>
              <c:pt idx="5">
                <c:v>127.35127978403035</c:v>
              </c:pt>
              <c:pt idx="6">
                <c:v>128.48441427473176</c:v>
              </c:pt>
              <c:pt idx="7">
                <c:v>129.61754876543316</c:v>
              </c:pt>
              <c:pt idx="8">
                <c:v>130.75068325613458</c:v>
              </c:pt>
              <c:pt idx="9">
                <c:v>131.41442642867435</c:v>
              </c:pt>
            </c:numLit>
          </c:val>
          <c:extLst>
            <c:ext xmlns:c16="http://schemas.microsoft.com/office/drawing/2014/chart" uri="{C3380CC4-5D6E-409C-BE32-E72D297353CC}">
              <c16:uniqueId val="{00000000-454E-4E81-ACDC-E05422E5B460}"/>
            </c:ext>
          </c:extLst>
        </c:ser>
        <c:ser>
          <c:idx val="1"/>
          <c:order val="1"/>
          <c:tx>
            <c:v>Air International</c:v>
          </c:tx>
          <c:spPr>
            <a:solidFill>
              <a:schemeClr val="accent2"/>
            </a:solidFill>
            <a:ln>
              <a:noFill/>
            </a:ln>
            <a:effectLst/>
          </c:spPr>
          <c:invertIfNegative val="0"/>
          <c:val>
            <c:numLit>
              <c:formatCode>0.0</c:formatCode>
              <c:ptCount val="10"/>
              <c:pt idx="0">
                <c:v>100</c:v>
              </c:pt>
              <c:pt idx="1">
                <c:v>113.11226205376323</c:v>
              </c:pt>
              <c:pt idx="2">
                <c:v>129.96225767096851</c:v>
              </c:pt>
              <c:pt idx="3">
                <c:v>78.049813556091863</c:v>
              </c:pt>
              <c:pt idx="4">
                <c:v>129.28450067753695</c:v>
              </c:pt>
              <c:pt idx="5">
                <c:v>177.73522575098767</c:v>
              </c:pt>
              <c:pt idx="6">
                <c:v>202.36954473986017</c:v>
              </c:pt>
              <c:pt idx="7">
                <c:v>230.41821037544486</c:v>
              </c:pt>
              <c:pt idx="8">
                <c:v>262.35445526584351</c:v>
              </c:pt>
              <c:pt idx="9">
                <c:v>287.40989712721796</c:v>
              </c:pt>
            </c:numLit>
          </c:val>
          <c:extLst>
            <c:ext xmlns:c16="http://schemas.microsoft.com/office/drawing/2014/chart" uri="{C3380CC4-5D6E-409C-BE32-E72D297353CC}">
              <c16:uniqueId val="{00000001-454E-4E81-ACDC-E05422E5B460}"/>
            </c:ext>
          </c:extLst>
        </c:ser>
        <c:ser>
          <c:idx val="2"/>
          <c:order val="2"/>
          <c:tx>
            <c:v>Air International</c:v>
          </c:tx>
          <c:spPr>
            <a:solidFill>
              <a:schemeClr val="accent3"/>
            </a:solidFill>
            <a:ln>
              <a:noFill/>
            </a:ln>
            <a:effectLst/>
          </c:spPr>
          <c:invertIfNegative val="0"/>
          <c:val>
            <c:numLit>
              <c:formatCode>0.0</c:formatCode>
              <c:ptCount val="10"/>
              <c:pt idx="0">
                <c:v>100</c:v>
              </c:pt>
              <c:pt idx="1">
                <c:v>75.874007918893483</c:v>
              </c:pt>
              <c:pt idx="2">
                <c:v>69.437687541059276</c:v>
              </c:pt>
              <c:pt idx="3">
                <c:v>39.940164868182144</c:v>
              </c:pt>
              <c:pt idx="4">
                <c:v>66.885290232681911</c:v>
              </c:pt>
              <c:pt idx="5">
                <c:v>86.115364159597803</c:v>
              </c:pt>
              <c:pt idx="6">
                <c:v>92.837072265666791</c:v>
              </c:pt>
              <c:pt idx="7">
                <c:v>100.08344121831199</c:v>
              </c:pt>
              <c:pt idx="8">
                <c:v>107.89542325758701</c:v>
              </c:pt>
              <c:pt idx="9">
                <c:v>114.33475427344879</c:v>
              </c:pt>
            </c:numLit>
          </c:val>
          <c:extLst>
            <c:ext xmlns:c16="http://schemas.microsoft.com/office/drawing/2014/chart" uri="{C3380CC4-5D6E-409C-BE32-E72D297353CC}">
              <c16:uniqueId val="{00000002-454E-4E81-ACDC-E05422E5B460}"/>
            </c:ext>
          </c:extLst>
        </c:ser>
        <c:dLbls>
          <c:showLegendKey val="0"/>
          <c:showVal val="0"/>
          <c:showCatName val="0"/>
          <c:showSerName val="0"/>
          <c:showPercent val="0"/>
          <c:showBubbleSize val="0"/>
        </c:dLbls>
        <c:gapWidth val="219"/>
        <c:overlap val="-27"/>
        <c:axId val="1035108016"/>
        <c:axId val="1035108336"/>
      </c:barChart>
      <c:catAx>
        <c:axId val="103510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035108336"/>
        <c:crosses val="autoZero"/>
        <c:auto val="1"/>
        <c:lblAlgn val="ctr"/>
        <c:lblOffset val="100"/>
        <c:noMultiLvlLbl val="0"/>
      </c:catAx>
      <c:valAx>
        <c:axId val="10351083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035108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3" Type="http://schemas.openxmlformats.org/officeDocument/2006/relationships/image" Target="../media/image3.png"/><Relationship Id="rId7" Type="http://schemas.openxmlformats.org/officeDocument/2006/relationships/image" Target="../media/image7.em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8.emf"/><Relationship Id="rId4" Type="http://schemas.openxmlformats.org/officeDocument/2006/relationships/image" Target="../media/image4.png"/><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3</xdr:col>
      <xdr:colOff>571500</xdr:colOff>
      <xdr:row>99</xdr:row>
      <xdr:rowOff>297657</xdr:rowOff>
    </xdr:from>
    <xdr:to>
      <xdr:col>13</xdr:col>
      <xdr:colOff>152400</xdr:colOff>
      <xdr:row>116</xdr:row>
      <xdr:rowOff>79426</xdr:rowOff>
    </xdr:to>
    <xdr:pic>
      <xdr:nvPicPr>
        <xdr:cNvPr id="2" name="Bildobjekt 1">
          <a:extLst>
            <a:ext uri="{FF2B5EF4-FFF2-40B4-BE49-F238E27FC236}">
              <a16:creationId xmlns:a16="http://schemas.microsoft.com/office/drawing/2014/main" id="{1DE90F80-B213-4E44-BD3E-F08A6F360D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96500" y="17252157"/>
          <a:ext cx="6019800" cy="3353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142874</xdr:colOff>
      <xdr:row>99</xdr:row>
      <xdr:rowOff>226218</xdr:rowOff>
    </xdr:from>
    <xdr:to>
      <xdr:col>22</xdr:col>
      <xdr:colOff>358887</xdr:colOff>
      <xdr:row>119</xdr:row>
      <xdr:rowOff>18396</xdr:rowOff>
    </xdr:to>
    <xdr:pic>
      <xdr:nvPicPr>
        <xdr:cNvPr id="3" name="Bildobjekt 2">
          <a:extLst>
            <a:ext uri="{FF2B5EF4-FFF2-40B4-BE49-F238E27FC236}">
              <a16:creationId xmlns:a16="http://schemas.microsoft.com/office/drawing/2014/main" id="{C7FCD93D-4900-4AFD-AE06-FB43710ACB8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16374" y="17180718"/>
          <a:ext cx="5635738" cy="3878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392905</xdr:colOff>
      <xdr:row>125</xdr:row>
      <xdr:rowOff>154781</xdr:rowOff>
    </xdr:from>
    <xdr:to>
      <xdr:col>22</xdr:col>
      <xdr:colOff>309344</xdr:colOff>
      <xdr:row>141</xdr:row>
      <xdr:rowOff>84745</xdr:rowOff>
    </xdr:to>
    <xdr:pic>
      <xdr:nvPicPr>
        <xdr:cNvPr id="4" name="Bildobjekt 3">
          <a:extLst>
            <a:ext uri="{FF2B5EF4-FFF2-40B4-BE49-F238E27FC236}">
              <a16:creationId xmlns:a16="http://schemas.microsoft.com/office/drawing/2014/main" id="{86BD2642-1956-44AB-9662-FA54E102FF3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966405" y="22452806"/>
          <a:ext cx="5336164" cy="3082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54769</xdr:colOff>
      <xdr:row>124</xdr:row>
      <xdr:rowOff>66674</xdr:rowOff>
    </xdr:from>
    <xdr:to>
      <xdr:col>14</xdr:col>
      <xdr:colOff>2123</xdr:colOff>
      <xdr:row>143</xdr:row>
      <xdr:rowOff>46645</xdr:rowOff>
    </xdr:to>
    <xdr:pic>
      <xdr:nvPicPr>
        <xdr:cNvPr id="5" name="Bildobjekt 4">
          <a:extLst>
            <a:ext uri="{FF2B5EF4-FFF2-40B4-BE49-F238E27FC236}">
              <a16:creationId xmlns:a16="http://schemas.microsoft.com/office/drawing/2014/main" id="{C48D69F0-B98E-4FBE-8560-EB500003553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341769" y="22174199"/>
          <a:ext cx="6233854" cy="370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8467</xdr:colOff>
      <xdr:row>155</xdr:row>
      <xdr:rowOff>101596</xdr:rowOff>
    </xdr:from>
    <xdr:to>
      <xdr:col>24</xdr:col>
      <xdr:colOff>104280</xdr:colOff>
      <xdr:row>174</xdr:row>
      <xdr:rowOff>87915</xdr:rowOff>
    </xdr:to>
    <xdr:pic>
      <xdr:nvPicPr>
        <xdr:cNvPr id="6" name="Bildobjekt 5">
          <a:extLst>
            <a:ext uri="{FF2B5EF4-FFF2-40B4-BE49-F238E27FC236}">
              <a16:creationId xmlns:a16="http://schemas.microsoft.com/office/drawing/2014/main" id="{268AB6E4-4D54-4D2D-A96C-12DBB6ECC29C}"/>
            </a:ext>
          </a:extLst>
        </xdr:cNvPr>
        <xdr:cNvPicPr>
          <a:picLocks noChangeAspect="1"/>
        </xdr:cNvPicPr>
      </xdr:nvPicPr>
      <xdr:blipFill>
        <a:blip xmlns:r="http://schemas.openxmlformats.org/officeDocument/2006/relationships" r:embed="rId5"/>
        <a:stretch>
          <a:fillRect/>
        </a:stretch>
      </xdr:blipFill>
      <xdr:spPr>
        <a:xfrm>
          <a:off x="18410767" y="28362271"/>
          <a:ext cx="5429813" cy="3815369"/>
        </a:xfrm>
        <a:prstGeom prst="rect">
          <a:avLst/>
        </a:prstGeom>
      </xdr:spPr>
    </xdr:pic>
    <xdr:clientData/>
  </xdr:twoCellAnchor>
  <xdr:twoCellAnchor editAs="oneCell">
    <xdr:from>
      <xdr:col>6</xdr:col>
      <xdr:colOff>618068</xdr:colOff>
      <xdr:row>155</xdr:row>
      <xdr:rowOff>101609</xdr:rowOff>
    </xdr:from>
    <xdr:to>
      <xdr:col>16</xdr:col>
      <xdr:colOff>40734</xdr:colOff>
      <xdr:row>174</xdr:row>
      <xdr:rowOff>88272</xdr:rowOff>
    </xdr:to>
    <xdr:pic>
      <xdr:nvPicPr>
        <xdr:cNvPr id="7" name="Bildobjekt 6">
          <a:extLst>
            <a:ext uri="{FF2B5EF4-FFF2-40B4-BE49-F238E27FC236}">
              <a16:creationId xmlns:a16="http://schemas.microsoft.com/office/drawing/2014/main" id="{0BBDA4B7-A0A7-45E0-B752-83C15922C4D9}"/>
            </a:ext>
          </a:extLst>
        </xdr:cNvPr>
        <xdr:cNvPicPr>
          <a:picLocks noChangeAspect="1"/>
        </xdr:cNvPicPr>
      </xdr:nvPicPr>
      <xdr:blipFill>
        <a:blip xmlns:r="http://schemas.openxmlformats.org/officeDocument/2006/relationships" r:embed="rId6"/>
        <a:stretch>
          <a:fillRect/>
        </a:stretch>
      </xdr:blipFill>
      <xdr:spPr>
        <a:xfrm>
          <a:off x="12305243" y="28362284"/>
          <a:ext cx="5528191" cy="3815713"/>
        </a:xfrm>
        <a:prstGeom prst="rect">
          <a:avLst/>
        </a:prstGeom>
      </xdr:spPr>
    </xdr:pic>
    <xdr:clientData/>
  </xdr:twoCellAnchor>
  <xdr:oneCellAnchor>
    <xdr:from>
      <xdr:col>0</xdr:col>
      <xdr:colOff>0</xdr:colOff>
      <xdr:row>313</xdr:row>
      <xdr:rowOff>0</xdr:rowOff>
    </xdr:from>
    <xdr:ext cx="6532789" cy="7353300"/>
    <xdr:pic>
      <xdr:nvPicPr>
        <xdr:cNvPr id="8" name="Bildobjekt 7">
          <a:extLst>
            <a:ext uri="{FF2B5EF4-FFF2-40B4-BE49-F238E27FC236}">
              <a16:creationId xmlns:a16="http://schemas.microsoft.com/office/drawing/2014/main" id="{70757EFE-4F4B-4EDC-8C5F-A8B5ECB3A5D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9388375"/>
          <a:ext cx="6532789" cy="7353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28</xdr:col>
      <xdr:colOff>493699</xdr:colOff>
      <xdr:row>98</xdr:row>
      <xdr:rowOff>99746</xdr:rowOff>
    </xdr:from>
    <xdr:to>
      <xdr:col>36</xdr:col>
      <xdr:colOff>167128</xdr:colOff>
      <xdr:row>111</xdr:row>
      <xdr:rowOff>51707</xdr:rowOff>
    </xdr:to>
    <xdr:graphicFrame macro="">
      <xdr:nvGraphicFramePr>
        <xdr:cNvPr id="9" name="Diagram 8">
          <a:extLst>
            <a:ext uri="{FF2B5EF4-FFF2-40B4-BE49-F238E27FC236}">
              <a16:creationId xmlns:a16="http://schemas.microsoft.com/office/drawing/2014/main" id="{A184FBAA-6B9C-4E9F-8B97-56D430B2C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40</xdr:col>
      <xdr:colOff>45839</xdr:colOff>
      <xdr:row>6</xdr:row>
      <xdr:rowOff>160549</xdr:rowOff>
    </xdr:from>
    <xdr:to>
      <xdr:col>46</xdr:col>
      <xdr:colOff>64176</xdr:colOff>
      <xdr:row>21</xdr:row>
      <xdr:rowOff>46249</xdr:rowOff>
    </xdr:to>
    <xdr:graphicFrame macro="">
      <xdr:nvGraphicFramePr>
        <xdr:cNvPr id="10" name="Diagram 9">
          <a:extLst>
            <a:ext uri="{FF2B5EF4-FFF2-40B4-BE49-F238E27FC236}">
              <a16:creationId xmlns:a16="http://schemas.microsoft.com/office/drawing/2014/main" id="{F6CA87A9-1D31-483C-97CE-EA275EE17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51955</xdr:colOff>
      <xdr:row>206</xdr:row>
      <xdr:rowOff>207818</xdr:rowOff>
    </xdr:from>
    <xdr:to>
      <xdr:col>30</xdr:col>
      <xdr:colOff>603663</xdr:colOff>
      <xdr:row>237</xdr:row>
      <xdr:rowOff>136929</xdr:rowOff>
    </xdr:to>
    <xdr:pic>
      <xdr:nvPicPr>
        <xdr:cNvPr id="11" name="Bildobjekt 10">
          <a:extLst>
            <a:ext uri="{FF2B5EF4-FFF2-40B4-BE49-F238E27FC236}">
              <a16:creationId xmlns:a16="http://schemas.microsoft.com/office/drawing/2014/main" id="{5A8B2AF8-718E-4774-9D5D-5F94D00C72F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454255" y="38888843"/>
          <a:ext cx="10286258" cy="6139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484907</xdr:colOff>
      <xdr:row>5</xdr:row>
      <xdr:rowOff>34636</xdr:rowOff>
    </xdr:from>
    <xdr:to>
      <xdr:col>36</xdr:col>
      <xdr:colOff>562841</xdr:colOff>
      <xdr:row>22</xdr:row>
      <xdr:rowOff>21029</xdr:rowOff>
    </xdr:to>
    <xdr:sp macro="" textlink="">
      <xdr:nvSpPr>
        <xdr:cNvPr id="12" name="textruta 11">
          <a:extLst>
            <a:ext uri="{FF2B5EF4-FFF2-40B4-BE49-F238E27FC236}">
              <a16:creationId xmlns:a16="http://schemas.microsoft.com/office/drawing/2014/main" id="{D28CE7D5-414C-4B8D-BC46-70B01F413A95}"/>
            </a:ext>
          </a:extLst>
        </xdr:cNvPr>
        <xdr:cNvSpPr txBox="1"/>
      </xdr:nvSpPr>
      <xdr:spPr>
        <a:xfrm>
          <a:off x="20920362" y="987136"/>
          <a:ext cx="12044797" cy="3224893"/>
        </a:xfrm>
        <a:prstGeom prst="rect">
          <a:avLst/>
        </a:prstGeom>
        <a:solidFill>
          <a:schemeClr val="accent4">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b="1"/>
            <a:t>INFO ON</a:t>
          </a:r>
          <a:r>
            <a:rPr lang="en-US" sz="1100" b="1" baseline="0"/>
            <a:t> ASSUMPTIONS</a:t>
          </a:r>
          <a:r>
            <a:rPr lang="en-US" sz="1100" b="1"/>
            <a:t>:</a:t>
          </a:r>
        </a:p>
        <a:p>
          <a:r>
            <a:rPr lang="en-US" sz="1100"/>
            <a:t>(Martin Hagberg)</a:t>
          </a:r>
        </a:p>
        <a:p>
          <a:endParaRPr lang="en-US" sz="1100"/>
        </a:p>
        <a:p>
          <a:r>
            <a:rPr lang="en-US" sz="1100"/>
            <a:t>Transport</a:t>
          </a:r>
          <a:r>
            <a:rPr lang="en-US" sz="1100" baseline="0"/>
            <a:t> demand drivers are based on the "Basprognos" from the Swedish road administration as of 2020-06-15. </a:t>
          </a:r>
        </a:p>
        <a:p>
          <a:endParaRPr lang="en-US" sz="1100" baseline="0"/>
        </a:p>
        <a:p>
          <a:r>
            <a:rPr lang="en-US" sz="1100"/>
            <a:t>https://www.trafikverket.se/for-dig-i-branschen/Planera-och-utreda/Planerings--och-analysmetoder/Samhallsekonomisk-analys-och-trafikanalys/Kort-om-trafikprognoser/</a:t>
          </a:r>
        </a:p>
        <a:p>
          <a:endParaRPr lang="en-US" sz="1100"/>
        </a:p>
        <a:p>
          <a:r>
            <a:rPr lang="en-US" sz="1100"/>
            <a:t>This</a:t>
          </a:r>
          <a:r>
            <a:rPr lang="en-US" sz="1100" baseline="0"/>
            <a:t> scenario is a reference scenario and does not, for instance, include any extensive effects on reduced transport demand due to city planning measures ( "transport efficients society") etc which is the case for some, but not all, of the climate scenarios also publsihed by </a:t>
          </a:r>
          <a:r>
            <a:rPr lang="en-US" sz="1100" baseline="0">
              <a:solidFill>
                <a:schemeClr val="dk1"/>
              </a:solidFill>
              <a:effectLst/>
              <a:latin typeface="+mn-lt"/>
              <a:ea typeface="+mn-ea"/>
              <a:cs typeface="+mn-cs"/>
            </a:rPr>
            <a:t>Swedish road administration </a:t>
          </a:r>
        </a:p>
        <a:p>
          <a:r>
            <a:rPr lang="en-US" sz="1100" baseline="0">
              <a:solidFill>
                <a:schemeClr val="dk1"/>
              </a:solidFill>
              <a:effectLst/>
              <a:latin typeface="+mn-lt"/>
              <a:ea typeface="+mn-ea"/>
              <a:cs typeface="+mn-cs"/>
            </a:rPr>
            <a:t>(see https://trafikverket.ineko.se/Files/en-US/74700/Ineko.Product.RelatedFiles/2020_080_scenarier_for_att_na_klimatmalet_for_inrikes_transporter_ett_regeringsuppdrag.pdf )</a:t>
          </a:r>
          <a:endParaRPr lang="en-US" sz="1100"/>
        </a:p>
        <a:p>
          <a:endParaRPr lang="en-US" sz="1100"/>
        </a:p>
        <a:p>
          <a:r>
            <a:rPr lang="en-US" sz="1100"/>
            <a:t>Here</a:t>
          </a:r>
          <a:r>
            <a:rPr lang="en-US" sz="1100" baseline="0"/>
            <a:t>, effects pon aviation due to Covid-19 outbreak has been taken into account, primarily based on analysis by Transportstyrelsen (2020). </a:t>
          </a:r>
        </a:p>
        <a:p>
          <a:r>
            <a:rPr lang="en-US" sz="1100"/>
            <a:t>(see https://transportstyrelsen.se/4a8a71/globalassets/global/publikationer/luftfart/passagerarprognos-20202026-rapport.pdf   )</a:t>
          </a:r>
        </a:p>
        <a:p>
          <a:endParaRPr lang="en-US" sz="1100"/>
        </a:p>
        <a:p>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ResLab/Modelling/VEDA/VEDA_Models/TIMES-DK_TRA/SubRES_TMPL/ad_beregningsmodel_version_2_1_maj_2013_(4)(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s://transportstyrelsen.se/4a8a71/globalassets/global/publikationer/luftfart/passagerarprognos-20202026-rapport.pdf" TargetMode="External"/><Relationship Id="rId2" Type="http://schemas.openxmlformats.org/officeDocument/2006/relationships/hyperlink" Target="https://www.trafa.se/luftfart/flygtrafik-9443/" TargetMode="External"/><Relationship Id="rId1" Type="http://schemas.openxmlformats.org/officeDocument/2006/relationships/hyperlink" Target="https://www.trafikverket.se/for-dig-i-branschen/Planera-och-utreda/Planerings--och-analysmetoder/Samhallsekonomisk-analys-och-trafikanalys/Kort-om-trafikprognoser/" TargetMode="External"/><Relationship Id="rId5" Type="http://schemas.openxmlformats.org/officeDocument/2006/relationships/drawing" Target="../drawings/drawing1.xml"/><Relationship Id="rId4" Type="http://schemas.openxmlformats.org/officeDocument/2006/relationships/hyperlink" Target="http://trafikverket.diva-portal.org/smash/get/diva2:1443411/FULLTEXT01.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2:AF51"/>
  <sheetViews>
    <sheetView zoomScale="60" zoomScaleNormal="60" workbookViewId="0">
      <selection activeCell="H46" sqref="H46:K46"/>
    </sheetView>
  </sheetViews>
  <sheetFormatPr defaultRowHeight="14.4"/>
  <cols>
    <col min="2" max="2" width="13.109375" customWidth="1"/>
    <col min="3" max="3" width="14" customWidth="1"/>
    <col min="4" max="4" width="10.109375" bestFit="1" customWidth="1"/>
    <col min="8" max="8" width="11.44140625" bestFit="1" customWidth="1"/>
    <col min="9" max="9" width="11" bestFit="1" customWidth="1"/>
    <col min="10" max="11" width="12.6640625" style="55" bestFit="1" customWidth="1"/>
    <col min="13" max="13" width="9.109375" style="21"/>
    <col min="14" max="14" width="52.5546875" bestFit="1" customWidth="1"/>
  </cols>
  <sheetData>
    <row r="2" spans="1:32">
      <c r="B2" s="6" t="s">
        <v>10</v>
      </c>
      <c r="C2" s="6"/>
      <c r="D2" s="6"/>
      <c r="E2" s="6"/>
      <c r="F2" s="6"/>
      <c r="G2" s="6"/>
      <c r="H2" s="6"/>
      <c r="I2" s="6"/>
      <c r="J2" s="6"/>
      <c r="K2" s="6"/>
      <c r="L2" s="6"/>
      <c r="M2" s="19"/>
    </row>
    <row r="3" spans="1:32">
      <c r="B3" s="7" t="s">
        <v>11</v>
      </c>
      <c r="C3" s="7" t="s">
        <v>12</v>
      </c>
      <c r="D3" s="8" t="s">
        <v>5</v>
      </c>
      <c r="E3" s="8" t="s">
        <v>3</v>
      </c>
      <c r="F3" s="8" t="s">
        <v>2</v>
      </c>
      <c r="G3" s="8" t="s">
        <v>0</v>
      </c>
      <c r="H3" s="9" t="s">
        <v>135</v>
      </c>
      <c r="I3" s="9" t="s">
        <v>136</v>
      </c>
      <c r="J3" s="9" t="s">
        <v>137</v>
      </c>
      <c r="K3" s="9" t="s">
        <v>138</v>
      </c>
      <c r="L3" s="8" t="s">
        <v>1</v>
      </c>
      <c r="M3" s="20"/>
      <c r="N3" s="38" t="s">
        <v>67</v>
      </c>
    </row>
    <row r="4" spans="1:32" s="55" customFormat="1">
      <c r="B4" s="55" t="s">
        <v>13</v>
      </c>
      <c r="C4" s="76" t="s">
        <v>15</v>
      </c>
      <c r="D4" s="47" t="s">
        <v>74</v>
      </c>
      <c r="E4" s="47" t="s">
        <v>74</v>
      </c>
      <c r="F4" s="47" t="s">
        <v>14</v>
      </c>
      <c r="G4" s="47">
        <v>2010</v>
      </c>
      <c r="H4" s="141">
        <v>192.81432627724701</v>
      </c>
      <c r="I4" s="141">
        <v>379.654713820778</v>
      </c>
      <c r="J4" s="141">
        <v>2784.12799614406</v>
      </c>
      <c r="K4" s="141">
        <v>826.36495036693702</v>
      </c>
      <c r="L4" s="63" t="s">
        <v>100</v>
      </c>
      <c r="M4" s="20"/>
      <c r="N4" s="54" t="s">
        <v>97</v>
      </c>
      <c r="O4" s="13">
        <f>SUM(H4:K4)</f>
        <v>4182.9619866090216</v>
      </c>
      <c r="Q4"/>
      <c r="R4"/>
    </row>
    <row r="5" spans="1:32">
      <c r="B5" s="45" t="s">
        <v>13</v>
      </c>
      <c r="C5" s="76" t="s">
        <v>15</v>
      </c>
      <c r="D5" s="47" t="s">
        <v>74</v>
      </c>
      <c r="E5" s="47" t="s">
        <v>74</v>
      </c>
      <c r="F5" s="47" t="s">
        <v>14</v>
      </c>
      <c r="G5" s="47">
        <v>2010</v>
      </c>
      <c r="H5" s="141">
        <v>962.33964807642099</v>
      </c>
      <c r="I5" s="141">
        <v>2002.8481144422501</v>
      </c>
      <c r="J5" s="141">
        <v>16101.7152931086</v>
      </c>
      <c r="K5" s="141">
        <v>5337.9534116859604</v>
      </c>
      <c r="L5" s="48" t="s">
        <v>101</v>
      </c>
      <c r="M5" s="46"/>
      <c r="N5" s="49" t="s">
        <v>75</v>
      </c>
      <c r="O5" s="13">
        <f t="shared" ref="O5:O45" si="0">SUM(H5:K5)</f>
        <v>24404.856467313231</v>
      </c>
    </row>
    <row r="6" spans="1:32">
      <c r="A6" s="64"/>
      <c r="B6" s="64" t="s">
        <v>13</v>
      </c>
      <c r="C6" s="76" t="s">
        <v>15</v>
      </c>
      <c r="D6" s="64"/>
      <c r="E6" s="64"/>
      <c r="F6" s="64" t="s">
        <v>14</v>
      </c>
      <c r="G6" s="64">
        <v>2010</v>
      </c>
      <c r="H6" s="141">
        <v>742.66694378885097</v>
      </c>
      <c r="I6" s="141">
        <v>1737.8184406961</v>
      </c>
      <c r="J6" s="141">
        <v>15360.333937039401</v>
      </c>
      <c r="K6" s="141">
        <v>5360.6098126567604</v>
      </c>
      <c r="L6" s="63" t="s">
        <v>102</v>
      </c>
      <c r="M6" s="46"/>
      <c r="N6" s="49" t="s">
        <v>76</v>
      </c>
      <c r="O6" s="13">
        <f t="shared" si="0"/>
        <v>23201.429134181111</v>
      </c>
    </row>
    <row r="7" spans="1:32">
      <c r="A7" s="64"/>
      <c r="B7" s="64" t="s">
        <v>13</v>
      </c>
      <c r="C7" s="76" t="s">
        <v>15</v>
      </c>
      <c r="D7" s="64"/>
      <c r="E7" s="64"/>
      <c r="F7" s="64" t="s">
        <v>14</v>
      </c>
      <c r="G7" s="64">
        <v>2010</v>
      </c>
      <c r="H7" s="141">
        <v>1897.27342366938</v>
      </c>
      <c r="I7" s="141">
        <v>4924.9796384027004</v>
      </c>
      <c r="J7" s="141">
        <v>34993.599161544698</v>
      </c>
      <c r="K7" s="141">
        <v>10685.0281498802</v>
      </c>
      <c r="L7" s="63" t="s">
        <v>103</v>
      </c>
      <c r="M7" s="46"/>
      <c r="N7" s="49" t="s">
        <v>77</v>
      </c>
      <c r="O7" s="13">
        <f t="shared" si="0"/>
        <v>52500.880373496977</v>
      </c>
    </row>
    <row r="8" spans="1:32" s="55" customFormat="1">
      <c r="A8" s="64"/>
      <c r="B8" s="64" t="s">
        <v>13</v>
      </c>
      <c r="C8" s="76" t="s">
        <v>15</v>
      </c>
      <c r="D8" s="64"/>
      <c r="E8" s="64"/>
      <c r="F8" s="64" t="s">
        <v>14</v>
      </c>
      <c r="G8" s="64">
        <v>2010</v>
      </c>
      <c r="H8" s="141">
        <v>31.663835755766499</v>
      </c>
      <c r="I8" s="141">
        <v>78.262163792418804</v>
      </c>
      <c r="J8" s="141">
        <v>589.89383956147799</v>
      </c>
      <c r="K8" s="141">
        <v>223.28653215202601</v>
      </c>
      <c r="L8" s="63" t="s">
        <v>104</v>
      </c>
      <c r="M8" s="61"/>
      <c r="N8" s="29" t="s">
        <v>91</v>
      </c>
      <c r="O8" s="13">
        <f t="shared" si="0"/>
        <v>923.10637126168922</v>
      </c>
    </row>
    <row r="9" spans="1:32">
      <c r="A9" s="64"/>
      <c r="B9" s="61" t="s">
        <v>13</v>
      </c>
      <c r="C9" s="76" t="s">
        <v>15</v>
      </c>
      <c r="D9" s="64"/>
      <c r="E9" s="64"/>
      <c r="F9" s="64" t="s">
        <v>14</v>
      </c>
      <c r="G9" s="64">
        <v>2010</v>
      </c>
      <c r="H9" s="141">
        <v>27.212581236608401</v>
      </c>
      <c r="I9" s="141">
        <v>67.260186238368107</v>
      </c>
      <c r="J9" s="141">
        <v>671.37821466531398</v>
      </c>
      <c r="K9" s="141">
        <v>156.025628180957</v>
      </c>
      <c r="L9" s="37" t="s">
        <v>25</v>
      </c>
      <c r="N9" s="29" t="s">
        <v>26</v>
      </c>
      <c r="O9" s="13">
        <f t="shared" si="0"/>
        <v>921.87661032124754</v>
      </c>
    </row>
    <row r="10" spans="1:32" s="55" customFormat="1">
      <c r="A10" s="64"/>
      <c r="B10" s="64" t="s">
        <v>13</v>
      </c>
      <c r="C10" s="76" t="s">
        <v>15</v>
      </c>
      <c r="D10" s="64"/>
      <c r="E10" s="64"/>
      <c r="F10" s="64" t="s">
        <v>14</v>
      </c>
      <c r="G10" s="64">
        <v>2010</v>
      </c>
      <c r="H10" s="141">
        <v>60.560026968347501</v>
      </c>
      <c r="I10" s="141">
        <v>158.34445723204101</v>
      </c>
      <c r="J10" s="141">
        <v>1490.6288558188501</v>
      </c>
      <c r="K10" s="141">
        <v>438.621557449568</v>
      </c>
      <c r="L10" s="37" t="s">
        <v>105</v>
      </c>
      <c r="M10" s="21"/>
      <c r="N10" s="28" t="s">
        <v>92</v>
      </c>
      <c r="O10" s="13">
        <f t="shared" si="0"/>
        <v>2148.1548974688067</v>
      </c>
      <c r="Q10"/>
      <c r="R10"/>
      <c r="S10"/>
      <c r="T10"/>
      <c r="U10"/>
      <c r="V10"/>
      <c r="W10"/>
      <c r="X10"/>
      <c r="Y10"/>
      <c r="Z10"/>
      <c r="AA10"/>
      <c r="AB10"/>
      <c r="AC10"/>
      <c r="AD10"/>
      <c r="AE10"/>
      <c r="AF10"/>
    </row>
    <row r="11" spans="1:32">
      <c r="A11" s="64"/>
      <c r="B11" s="61" t="s">
        <v>13</v>
      </c>
      <c r="C11" s="76" t="s">
        <v>15</v>
      </c>
      <c r="D11" s="64"/>
      <c r="E11" s="64"/>
      <c r="F11" s="64" t="s">
        <v>14</v>
      </c>
      <c r="G11" s="64">
        <v>2010</v>
      </c>
      <c r="H11" s="141">
        <v>42.556998488780998</v>
      </c>
      <c r="I11" s="141">
        <v>96.5255338316002</v>
      </c>
      <c r="J11" s="141">
        <v>718.38163034767103</v>
      </c>
      <c r="K11" s="141">
        <v>225.71135700615201</v>
      </c>
      <c r="L11" s="37" t="s">
        <v>106</v>
      </c>
      <c r="N11" s="28" t="s">
        <v>28</v>
      </c>
      <c r="O11" s="13">
        <f t="shared" si="0"/>
        <v>1083.1755196742042</v>
      </c>
    </row>
    <row r="12" spans="1:32">
      <c r="A12" s="64"/>
      <c r="B12" s="61" t="s">
        <v>13</v>
      </c>
      <c r="C12" s="76" t="s">
        <v>15</v>
      </c>
      <c r="D12" s="64"/>
      <c r="E12" s="64"/>
      <c r="F12" s="64" t="s">
        <v>14</v>
      </c>
      <c r="G12" s="64">
        <v>2010</v>
      </c>
      <c r="H12" s="141">
        <v>3.7910361877358101</v>
      </c>
      <c r="I12" s="141">
        <v>12.578079881505101</v>
      </c>
      <c r="J12" s="141">
        <v>93.931532882678994</v>
      </c>
      <c r="K12" s="141">
        <v>32.065676894846298</v>
      </c>
      <c r="L12" s="37" t="s">
        <v>29</v>
      </c>
      <c r="N12" t="s">
        <v>30</v>
      </c>
      <c r="O12" s="13">
        <f t="shared" si="0"/>
        <v>142.36632584676619</v>
      </c>
    </row>
    <row r="13" spans="1:32">
      <c r="A13" s="64"/>
      <c r="B13" s="61" t="s">
        <v>13</v>
      </c>
      <c r="C13" s="76" t="s">
        <v>15</v>
      </c>
      <c r="D13" s="64"/>
      <c r="E13" s="64"/>
      <c r="F13" s="64" t="s">
        <v>14</v>
      </c>
      <c r="G13" s="64">
        <v>2010</v>
      </c>
      <c r="H13" s="141">
        <v>6.2202755017411402</v>
      </c>
      <c r="I13" s="141">
        <v>20.637925430249499</v>
      </c>
      <c r="J13" s="141">
        <v>154.121454899665</v>
      </c>
      <c r="K13" s="141">
        <v>52.612883274766297</v>
      </c>
      <c r="L13" s="37" t="s">
        <v>43</v>
      </c>
      <c r="N13" t="s">
        <v>47</v>
      </c>
      <c r="O13" s="13">
        <f t="shared" si="0"/>
        <v>233.59253910642192</v>
      </c>
    </row>
    <row r="14" spans="1:32">
      <c r="A14" s="64"/>
      <c r="B14" s="61" t="s">
        <v>13</v>
      </c>
      <c r="C14" s="76" t="s">
        <v>15</v>
      </c>
      <c r="D14" s="64"/>
      <c r="E14" s="64"/>
      <c r="F14" s="64" t="s">
        <v>14</v>
      </c>
      <c r="G14" s="64">
        <v>2010</v>
      </c>
      <c r="H14" s="141">
        <v>14.358248014568099</v>
      </c>
      <c r="I14" s="141">
        <v>47.638477065966001</v>
      </c>
      <c r="J14" s="141">
        <v>355.758209294111</v>
      </c>
      <c r="K14" s="141">
        <v>121.446200672167</v>
      </c>
      <c r="L14" s="37" t="s">
        <v>44</v>
      </c>
      <c r="N14" t="s">
        <v>48</v>
      </c>
      <c r="O14" s="13">
        <f t="shared" si="0"/>
        <v>539.20113504681206</v>
      </c>
    </row>
    <row r="15" spans="1:32" s="55" customFormat="1">
      <c r="A15" s="64"/>
      <c r="B15" s="61" t="s">
        <v>13</v>
      </c>
      <c r="C15" s="76" t="s">
        <v>15</v>
      </c>
      <c r="D15" s="64"/>
      <c r="E15" s="64"/>
      <c r="F15" s="64" t="s">
        <v>14</v>
      </c>
      <c r="G15" s="64">
        <v>2010</v>
      </c>
      <c r="H15" s="141">
        <v>0.67784886766165797</v>
      </c>
      <c r="I15" s="141">
        <v>2.03303239940624</v>
      </c>
      <c r="J15" s="141">
        <v>16.774638384863799</v>
      </c>
      <c r="K15" s="141">
        <v>5.6937440895606404</v>
      </c>
      <c r="L15" s="37" t="s">
        <v>107</v>
      </c>
      <c r="M15" s="21"/>
      <c r="N15" s="55" t="s">
        <v>93</v>
      </c>
      <c r="O15" s="13">
        <f t="shared" si="0"/>
        <v>25.179263741492335</v>
      </c>
      <c r="Q15"/>
      <c r="R15"/>
      <c r="S15"/>
      <c r="T15"/>
      <c r="U15"/>
      <c r="V15"/>
      <c r="W15"/>
      <c r="X15"/>
      <c r="Y15"/>
      <c r="Z15"/>
      <c r="AA15"/>
      <c r="AB15"/>
      <c r="AC15"/>
      <c r="AD15"/>
      <c r="AE15"/>
      <c r="AF15"/>
    </row>
    <row r="16" spans="1:32">
      <c r="A16" s="64"/>
      <c r="B16" s="61" t="s">
        <v>13</v>
      </c>
      <c r="C16" s="76" t="s">
        <v>15</v>
      </c>
      <c r="D16" s="64"/>
      <c r="E16" s="64"/>
      <c r="F16" s="64" t="s">
        <v>14</v>
      </c>
      <c r="G16" s="64">
        <v>2010</v>
      </c>
      <c r="H16" s="141">
        <v>2.4566946658596001</v>
      </c>
      <c r="I16" s="141">
        <v>7.3682203945703701</v>
      </c>
      <c r="J16" s="141">
        <v>60.795505617615397</v>
      </c>
      <c r="K16" s="141">
        <v>20.6355596371301</v>
      </c>
      <c r="L16" s="37" t="s">
        <v>31</v>
      </c>
      <c r="N16" t="s">
        <v>32</v>
      </c>
      <c r="O16" s="13">
        <f t="shared" si="0"/>
        <v>91.255980315175464</v>
      </c>
    </row>
    <row r="17" spans="1:32">
      <c r="A17" s="64"/>
      <c r="B17" s="61" t="s">
        <v>13</v>
      </c>
      <c r="C17" s="76" t="s">
        <v>15</v>
      </c>
      <c r="D17" s="64"/>
      <c r="E17" s="64"/>
      <c r="F17" s="64" t="s">
        <v>14</v>
      </c>
      <c r="G17" s="64">
        <v>2010</v>
      </c>
      <c r="H17" s="141">
        <v>0.23346493004299201</v>
      </c>
      <c r="I17" s="141">
        <v>0.70021768796319395</v>
      </c>
      <c r="J17" s="141">
        <v>5.7775264721302104</v>
      </c>
      <c r="K17" s="141">
        <v>1.9610412128260399</v>
      </c>
      <c r="L17" s="37" t="s">
        <v>45</v>
      </c>
      <c r="N17" t="s">
        <v>49</v>
      </c>
      <c r="O17" s="13">
        <f t="shared" si="0"/>
        <v>8.6722503029624356</v>
      </c>
    </row>
    <row r="18" spans="1:32">
      <c r="A18" s="64"/>
      <c r="B18" s="61" t="s">
        <v>13</v>
      </c>
      <c r="C18" s="76" t="s">
        <v>15</v>
      </c>
      <c r="D18" s="64"/>
      <c r="E18" s="64"/>
      <c r="F18" s="64" t="s">
        <v>14</v>
      </c>
      <c r="G18" s="64">
        <v>2010</v>
      </c>
      <c r="H18" s="141">
        <v>2.97774123638876E-2</v>
      </c>
      <c r="I18" s="141">
        <v>8.9309648498934496E-2</v>
      </c>
      <c r="J18" s="141">
        <v>0.73689777806121404</v>
      </c>
      <c r="K18" s="141">
        <v>0.250122075491792</v>
      </c>
      <c r="L18" s="37" t="s">
        <v>46</v>
      </c>
      <c r="N18" t="s">
        <v>50</v>
      </c>
      <c r="O18" s="13">
        <f t="shared" si="0"/>
        <v>1.106106914415828</v>
      </c>
    </row>
    <row r="19" spans="1:32" s="55" customFormat="1">
      <c r="A19" s="64"/>
      <c r="B19" s="61" t="s">
        <v>13</v>
      </c>
      <c r="C19" s="76" t="s">
        <v>15</v>
      </c>
      <c r="D19" s="64"/>
      <c r="E19" s="64"/>
      <c r="F19" s="64" t="s">
        <v>14</v>
      </c>
      <c r="G19" s="64">
        <v>2010</v>
      </c>
      <c r="H19" s="141">
        <v>19.1385526482565</v>
      </c>
      <c r="I19" s="141">
        <v>44.373787092509403</v>
      </c>
      <c r="J19" s="141">
        <v>404.81590864680101</v>
      </c>
      <c r="K19" s="141">
        <v>84.159113712230607</v>
      </c>
      <c r="L19" s="37" t="s">
        <v>108</v>
      </c>
      <c r="M19" s="21"/>
      <c r="N19" s="55" t="s">
        <v>94</v>
      </c>
      <c r="O19" s="13">
        <f t="shared" si="0"/>
        <v>552.48736209979756</v>
      </c>
      <c r="Q19"/>
      <c r="R19"/>
      <c r="S19"/>
      <c r="T19"/>
      <c r="U19"/>
      <c r="V19"/>
      <c r="W19"/>
      <c r="X19"/>
      <c r="Y19"/>
      <c r="Z19"/>
      <c r="AA19"/>
      <c r="AB19"/>
      <c r="AC19"/>
      <c r="AD19"/>
      <c r="AE19"/>
      <c r="AF19"/>
    </row>
    <row r="20" spans="1:32">
      <c r="A20" s="64"/>
      <c r="B20" s="61" t="s">
        <v>13</v>
      </c>
      <c r="C20" s="76" t="s">
        <v>15</v>
      </c>
      <c r="D20" s="64"/>
      <c r="E20" s="64"/>
      <c r="F20" s="64" t="s">
        <v>14</v>
      </c>
      <c r="G20" s="64">
        <v>2010</v>
      </c>
      <c r="H20" s="141">
        <v>107.92801026749601</v>
      </c>
      <c r="I20" s="141">
        <v>250.237028731864</v>
      </c>
      <c r="J20" s="141">
        <v>1877.3988649325699</v>
      </c>
      <c r="K20" s="141">
        <v>546.22271582563803</v>
      </c>
      <c r="L20" s="37" t="s">
        <v>109</v>
      </c>
      <c r="N20" t="s">
        <v>61</v>
      </c>
      <c r="O20" s="13">
        <f t="shared" si="0"/>
        <v>2781.7866197575677</v>
      </c>
    </row>
    <row r="21" spans="1:32">
      <c r="A21" s="64"/>
      <c r="B21" s="61" t="s">
        <v>13</v>
      </c>
      <c r="C21" s="76" t="s">
        <v>15</v>
      </c>
      <c r="D21" s="64"/>
      <c r="E21" s="64"/>
      <c r="F21" s="64" t="s">
        <v>14</v>
      </c>
      <c r="G21" s="64">
        <v>2010</v>
      </c>
      <c r="H21" s="141">
        <v>44.897277644137297</v>
      </c>
      <c r="I21" s="141">
        <v>104.096807936817</v>
      </c>
      <c r="J21" s="141">
        <v>1124.18270033464</v>
      </c>
      <c r="K21" s="141">
        <v>459.43477758938599</v>
      </c>
      <c r="L21" s="37" t="s">
        <v>110</v>
      </c>
      <c r="N21" s="31" t="s">
        <v>62</v>
      </c>
      <c r="O21" s="13">
        <f t="shared" si="0"/>
        <v>1732.6115635049803</v>
      </c>
    </row>
    <row r="22" spans="1:32">
      <c r="A22" s="64"/>
      <c r="B22" s="61" t="s">
        <v>13</v>
      </c>
      <c r="C22" s="76" t="s">
        <v>15</v>
      </c>
      <c r="D22" s="64"/>
      <c r="E22" s="64"/>
      <c r="F22" s="64" t="s">
        <v>14</v>
      </c>
      <c r="G22" s="64">
        <v>2010</v>
      </c>
      <c r="H22" s="141">
        <v>104.96860433306701</v>
      </c>
      <c r="I22" s="141">
        <v>243.37548328126601</v>
      </c>
      <c r="J22" s="141">
        <v>720.30521476183606</v>
      </c>
      <c r="K22" s="141">
        <v>172.977152261486</v>
      </c>
      <c r="L22" s="37" t="s">
        <v>111</v>
      </c>
      <c r="N22" s="31" t="s">
        <v>63</v>
      </c>
      <c r="O22" s="13">
        <f t="shared" si="0"/>
        <v>1241.6264546376551</v>
      </c>
    </row>
    <row r="23" spans="1:32" s="31" customFormat="1">
      <c r="A23" s="64"/>
      <c r="B23" s="61" t="s">
        <v>13</v>
      </c>
      <c r="C23" s="76" t="s">
        <v>15</v>
      </c>
      <c r="D23" s="64"/>
      <c r="E23" s="64"/>
      <c r="F23" s="64" t="s">
        <v>14</v>
      </c>
      <c r="G23" s="64">
        <v>2010</v>
      </c>
      <c r="H23" s="141">
        <v>7.2039712304937797</v>
      </c>
      <c r="I23" s="141">
        <v>16.702803575463399</v>
      </c>
      <c r="J23" s="141">
        <v>113.57881960673799</v>
      </c>
      <c r="K23" s="141">
        <v>34.755744578282403</v>
      </c>
      <c r="L23" s="37" t="s">
        <v>112</v>
      </c>
      <c r="M23" s="21"/>
      <c r="N23" s="31" t="s">
        <v>64</v>
      </c>
      <c r="O23" s="13">
        <f t="shared" si="0"/>
        <v>172.24133899097757</v>
      </c>
      <c r="Q23"/>
      <c r="R23"/>
      <c r="S23"/>
      <c r="T23"/>
      <c r="U23"/>
      <c r="V23"/>
      <c r="W23"/>
      <c r="X23"/>
      <c r="Y23"/>
      <c r="Z23"/>
      <c r="AA23"/>
      <c r="AB23"/>
      <c r="AC23"/>
      <c r="AD23"/>
      <c r="AE23"/>
      <c r="AF23"/>
    </row>
    <row r="24" spans="1:32" s="31" customFormat="1">
      <c r="A24" s="64"/>
      <c r="B24" s="61" t="s">
        <v>13</v>
      </c>
      <c r="C24" s="76" t="s">
        <v>15</v>
      </c>
      <c r="D24" s="64"/>
      <c r="E24" s="64"/>
      <c r="F24" s="64" t="s">
        <v>14</v>
      </c>
      <c r="G24" s="64">
        <v>2010</v>
      </c>
      <c r="H24" s="141">
        <v>12.7981383340107</v>
      </c>
      <c r="I24" s="141">
        <v>29.6731877300872</v>
      </c>
      <c r="J24" s="141">
        <v>218.083087139268</v>
      </c>
      <c r="K24" s="141">
        <v>66.7346262243247</v>
      </c>
      <c r="L24" s="37" t="s">
        <v>113</v>
      </c>
      <c r="M24" s="21"/>
      <c r="N24" s="31" t="s">
        <v>65</v>
      </c>
      <c r="O24" s="13">
        <f t="shared" si="0"/>
        <v>327.28903942769062</v>
      </c>
      <c r="Q24"/>
      <c r="R24"/>
      <c r="S24"/>
      <c r="T24"/>
      <c r="U24"/>
      <c r="V24"/>
      <c r="W24"/>
      <c r="X24"/>
      <c r="Y24"/>
      <c r="Z24"/>
      <c r="AA24"/>
      <c r="AB24"/>
      <c r="AC24"/>
      <c r="AD24"/>
      <c r="AE24"/>
      <c r="AF24"/>
    </row>
    <row r="25" spans="1:32" s="31" customFormat="1">
      <c r="A25" s="64"/>
      <c r="B25" s="61" t="s">
        <v>13</v>
      </c>
      <c r="C25" s="76" t="s">
        <v>15</v>
      </c>
      <c r="D25" s="64"/>
      <c r="E25" s="64"/>
      <c r="F25" s="64" t="s">
        <v>14</v>
      </c>
      <c r="G25" s="64">
        <v>2010</v>
      </c>
      <c r="H25" s="141">
        <v>78.872011745618906</v>
      </c>
      <c r="I25" s="141">
        <v>182.869097840417</v>
      </c>
      <c r="J25" s="141">
        <v>1141.7086201659299</v>
      </c>
      <c r="K25" s="141">
        <v>349.36912817639501</v>
      </c>
      <c r="L25" s="37" t="s">
        <v>114</v>
      </c>
      <c r="M25" s="21"/>
      <c r="N25" s="31" t="s">
        <v>66</v>
      </c>
      <c r="O25" s="13">
        <f t="shared" si="0"/>
        <v>1752.8188579283608</v>
      </c>
      <c r="Q25"/>
      <c r="R25"/>
      <c r="S25"/>
      <c r="T25"/>
      <c r="U25"/>
      <c r="V25"/>
      <c r="W25"/>
      <c r="X25"/>
      <c r="Y25"/>
      <c r="Z25"/>
      <c r="AA25"/>
      <c r="AB25"/>
      <c r="AC25"/>
      <c r="AD25"/>
      <c r="AE25"/>
      <c r="AF25"/>
    </row>
    <row r="26" spans="1:32" s="55" customFormat="1">
      <c r="A26" s="64"/>
      <c r="B26" s="61" t="s">
        <v>13</v>
      </c>
      <c r="C26" s="76" t="s">
        <v>15</v>
      </c>
      <c r="D26" s="64"/>
      <c r="E26" s="64"/>
      <c r="F26" s="64" t="s">
        <v>14</v>
      </c>
      <c r="G26" s="64">
        <v>2010</v>
      </c>
      <c r="H26" s="141">
        <v>0</v>
      </c>
      <c r="I26" s="141">
        <v>0</v>
      </c>
      <c r="J26" s="141">
        <v>276.07254983198999</v>
      </c>
      <c r="K26" s="141">
        <v>0</v>
      </c>
      <c r="L26" s="37" t="s">
        <v>115</v>
      </c>
      <c r="M26" s="21"/>
      <c r="N26" s="55" t="s">
        <v>95</v>
      </c>
      <c r="O26" s="13">
        <f t="shared" si="0"/>
        <v>276.07254983198999</v>
      </c>
      <c r="Q26"/>
      <c r="R26"/>
      <c r="S26"/>
      <c r="T26"/>
      <c r="U26"/>
      <c r="V26"/>
      <c r="W26"/>
      <c r="X26"/>
      <c r="Y26"/>
      <c r="Z26"/>
      <c r="AA26"/>
      <c r="AB26"/>
      <c r="AC26"/>
      <c r="AD26"/>
      <c r="AE26"/>
      <c r="AF26"/>
    </row>
    <row r="27" spans="1:32">
      <c r="A27" s="64"/>
      <c r="B27" s="61" t="s">
        <v>13</v>
      </c>
      <c r="C27" s="76" t="s">
        <v>15</v>
      </c>
      <c r="D27" s="64"/>
      <c r="E27" s="64"/>
      <c r="F27" s="64" t="s">
        <v>14</v>
      </c>
      <c r="G27" s="64">
        <v>2010</v>
      </c>
      <c r="H27" s="141">
        <v>0</v>
      </c>
      <c r="I27" s="141">
        <v>0</v>
      </c>
      <c r="J27" s="141">
        <v>1454.92745016801</v>
      </c>
      <c r="K27" s="141">
        <v>0</v>
      </c>
      <c r="L27" s="69" t="s">
        <v>116</v>
      </c>
      <c r="N27" s="31" t="s">
        <v>55</v>
      </c>
      <c r="O27" s="13">
        <f t="shared" si="0"/>
        <v>1454.92745016801</v>
      </c>
    </row>
    <row r="28" spans="1:32" s="55" customFormat="1">
      <c r="A28" s="64"/>
      <c r="B28" s="61" t="s">
        <v>13</v>
      </c>
      <c r="C28" s="76" t="s">
        <v>15</v>
      </c>
      <c r="D28" s="64"/>
      <c r="E28" s="64"/>
      <c r="F28" s="64" t="s">
        <v>14</v>
      </c>
      <c r="G28" s="64">
        <v>2010</v>
      </c>
      <c r="H28" s="141">
        <v>0</v>
      </c>
      <c r="I28" s="141">
        <v>0</v>
      </c>
      <c r="J28" s="141">
        <v>161.327732881283</v>
      </c>
      <c r="K28" s="141">
        <v>0</v>
      </c>
      <c r="L28" s="69" t="s">
        <v>117</v>
      </c>
      <c r="M28" s="21"/>
      <c r="N28" s="55" t="s">
        <v>96</v>
      </c>
      <c r="O28" s="13">
        <f t="shared" si="0"/>
        <v>161.327732881283</v>
      </c>
    </row>
    <row r="29" spans="1:32">
      <c r="A29" s="64"/>
      <c r="B29" s="61" t="s">
        <v>13</v>
      </c>
      <c r="C29" s="76" t="s">
        <v>15</v>
      </c>
      <c r="D29" s="64"/>
      <c r="E29" s="64"/>
      <c r="F29" s="64" t="s">
        <v>14</v>
      </c>
      <c r="G29" s="64">
        <v>2010</v>
      </c>
      <c r="H29" s="141">
        <v>0</v>
      </c>
      <c r="I29" s="141">
        <v>0</v>
      </c>
      <c r="J29" s="141">
        <v>382.54765305022499</v>
      </c>
      <c r="K29" s="141">
        <v>0</v>
      </c>
      <c r="L29" s="69" t="s">
        <v>118</v>
      </c>
      <c r="N29" s="31" t="s">
        <v>56</v>
      </c>
      <c r="O29" s="13">
        <f t="shared" si="0"/>
        <v>382.54765305022499</v>
      </c>
    </row>
    <row r="30" spans="1:32" s="31" customFormat="1">
      <c r="A30" s="64"/>
      <c r="B30" s="61" t="s">
        <v>13</v>
      </c>
      <c r="C30" s="68" t="s">
        <v>15</v>
      </c>
      <c r="D30" s="64"/>
      <c r="E30" s="64"/>
      <c r="F30" s="64" t="s">
        <v>14</v>
      </c>
      <c r="G30" s="64">
        <v>2010</v>
      </c>
      <c r="H30" s="141">
        <v>0</v>
      </c>
      <c r="I30" s="141">
        <v>0</v>
      </c>
      <c r="J30" s="141">
        <v>4.1246140684918497</v>
      </c>
      <c r="K30" s="141">
        <v>0</v>
      </c>
      <c r="L30" s="69" t="s">
        <v>119</v>
      </c>
      <c r="N30" s="31" t="s">
        <v>57</v>
      </c>
      <c r="O30" s="13">
        <f t="shared" si="0"/>
        <v>4.1246140684918497</v>
      </c>
    </row>
    <row r="31" spans="1:32" s="31" customFormat="1">
      <c r="A31" s="64"/>
      <c r="B31" s="61" t="s">
        <v>13</v>
      </c>
      <c r="C31" s="68" t="s">
        <v>15</v>
      </c>
      <c r="D31" s="64"/>
      <c r="E31" s="64"/>
      <c r="F31" s="64" t="s">
        <v>14</v>
      </c>
      <c r="G31" s="64">
        <v>2010</v>
      </c>
      <c r="H31" s="141">
        <v>19.3842546352939</v>
      </c>
      <c r="I31" s="141">
        <v>46.775505873825502</v>
      </c>
      <c r="J31" s="141">
        <v>772.88585363960203</v>
      </c>
      <c r="K31" s="141">
        <v>271.19279599247301</v>
      </c>
      <c r="L31" s="51" t="s">
        <v>120</v>
      </c>
      <c r="M31" s="21"/>
      <c r="N31" s="31" t="s">
        <v>58</v>
      </c>
      <c r="O31" s="13">
        <f t="shared" si="0"/>
        <v>1110.2384101411944</v>
      </c>
    </row>
    <row r="32" spans="1:32">
      <c r="A32" s="64"/>
      <c r="B32" s="61" t="s">
        <v>13</v>
      </c>
      <c r="C32" s="68" t="s">
        <v>15</v>
      </c>
      <c r="D32" s="64"/>
      <c r="E32" s="64"/>
      <c r="F32" s="64" t="s">
        <v>14</v>
      </c>
      <c r="G32" s="64">
        <v>2010</v>
      </c>
      <c r="H32" s="141">
        <v>28.174658281547401</v>
      </c>
      <c r="I32" s="141">
        <v>67.987339143905302</v>
      </c>
      <c r="J32" s="141">
        <v>1149.63946774893</v>
      </c>
      <c r="K32" s="141">
        <v>347.413316293496</v>
      </c>
      <c r="L32" s="51" t="s">
        <v>121</v>
      </c>
      <c r="N32" t="s">
        <v>59</v>
      </c>
      <c r="O32" s="13">
        <f t="shared" si="0"/>
        <v>1593.2147814678788</v>
      </c>
    </row>
    <row r="33" spans="1:20">
      <c r="A33" s="64"/>
      <c r="B33" s="61" t="s">
        <v>13</v>
      </c>
      <c r="C33" s="68" t="s">
        <v>15</v>
      </c>
      <c r="D33" s="64"/>
      <c r="E33" s="64"/>
      <c r="F33" s="64" t="s">
        <v>14</v>
      </c>
      <c r="G33" s="64">
        <v>2010</v>
      </c>
      <c r="H33" s="141">
        <v>170.74330892723199</v>
      </c>
      <c r="I33" s="141">
        <v>412.01505035434798</v>
      </c>
      <c r="J33" s="141">
        <v>6296.5969310495302</v>
      </c>
      <c r="K33" s="141">
        <v>1572.61118105982</v>
      </c>
      <c r="L33" s="64" t="s">
        <v>122</v>
      </c>
      <c r="N33" t="s">
        <v>60</v>
      </c>
      <c r="O33" s="13">
        <f t="shared" si="0"/>
        <v>8451.9664713909297</v>
      </c>
    </row>
    <row r="34" spans="1:20">
      <c r="A34" s="64"/>
      <c r="B34" s="61" t="s">
        <v>13</v>
      </c>
      <c r="C34" s="68" t="s">
        <v>15</v>
      </c>
      <c r="D34" s="64"/>
      <c r="E34" s="64"/>
      <c r="F34" s="64" t="s">
        <v>14</v>
      </c>
      <c r="G34" s="64">
        <v>2010</v>
      </c>
      <c r="H34" s="141">
        <v>3.5304921189112202</v>
      </c>
      <c r="I34" s="141">
        <v>3.5304921189112202</v>
      </c>
      <c r="J34" s="141">
        <v>130.43379804074399</v>
      </c>
      <c r="K34" s="141">
        <v>91.917217721433204</v>
      </c>
      <c r="L34" s="61" t="s">
        <v>123</v>
      </c>
      <c r="N34" s="18" t="s">
        <v>22</v>
      </c>
      <c r="O34" s="13">
        <f t="shared" si="0"/>
        <v>229.41199999999964</v>
      </c>
    </row>
    <row r="35" spans="1:20">
      <c r="A35" s="64"/>
      <c r="B35" s="61" t="s">
        <v>13</v>
      </c>
      <c r="C35" s="68" t="s">
        <v>15</v>
      </c>
      <c r="D35" s="64"/>
      <c r="E35" s="64"/>
      <c r="F35" s="64" t="s">
        <v>14</v>
      </c>
      <c r="G35" s="64">
        <v>2010</v>
      </c>
      <c r="H35" s="141">
        <v>162.40263746991599</v>
      </c>
      <c r="I35" s="141">
        <v>162.40263746991599</v>
      </c>
      <c r="J35" s="141">
        <v>5999.9547098742396</v>
      </c>
      <c r="K35" s="141">
        <v>4228.1920151859304</v>
      </c>
      <c r="L35" s="61" t="s">
        <v>124</v>
      </c>
      <c r="N35" s="18" t="s">
        <v>21</v>
      </c>
      <c r="O35" s="13">
        <f t="shared" si="0"/>
        <v>10552.952000000001</v>
      </c>
    </row>
    <row r="36" spans="1:20">
      <c r="A36" s="64"/>
      <c r="B36" s="61" t="s">
        <v>13</v>
      </c>
      <c r="C36" s="68" t="s">
        <v>15</v>
      </c>
      <c r="D36" s="64"/>
      <c r="E36" s="64"/>
      <c r="F36" s="64" t="s">
        <v>14</v>
      </c>
      <c r="G36" s="64">
        <v>2010</v>
      </c>
      <c r="H36" s="141">
        <v>300.24998492113502</v>
      </c>
      <c r="I36" s="141">
        <v>412.36834930310101</v>
      </c>
      <c r="J36" s="141">
        <v>1855.8596083484299</v>
      </c>
      <c r="K36" s="141">
        <v>410.752057427338</v>
      </c>
      <c r="L36" s="61" t="s">
        <v>125</v>
      </c>
      <c r="N36" s="18" t="s">
        <v>20</v>
      </c>
      <c r="O36" s="13">
        <f t="shared" si="0"/>
        <v>2979.2300000000041</v>
      </c>
    </row>
    <row r="37" spans="1:20">
      <c r="A37" s="64"/>
      <c r="B37" s="61" t="s">
        <v>13</v>
      </c>
      <c r="C37" s="68" t="s">
        <v>15</v>
      </c>
      <c r="D37" s="64"/>
      <c r="E37" s="64"/>
      <c r="F37" s="64" t="s">
        <v>14</v>
      </c>
      <c r="G37" s="64">
        <v>2010</v>
      </c>
      <c r="H37" s="141">
        <v>39.7718871842685</v>
      </c>
      <c r="I37" s="141">
        <v>77.785438303548304</v>
      </c>
      <c r="J37" s="141">
        <v>8804.9097105753899</v>
      </c>
      <c r="K37" s="141">
        <v>462.107463936795</v>
      </c>
      <c r="L37" s="55" t="s">
        <v>299</v>
      </c>
      <c r="M37" s="55"/>
      <c r="N37" s="164" t="s">
        <v>300</v>
      </c>
      <c r="O37" s="13">
        <f>SUM(H37:K37)</f>
        <v>9384.5745000000006</v>
      </c>
      <c r="R37" s="55"/>
      <c r="S37" s="55"/>
      <c r="T37" s="55"/>
    </row>
    <row r="38" spans="1:20" s="55" customFormat="1">
      <c r="A38" s="64"/>
      <c r="B38" s="61" t="s">
        <v>13</v>
      </c>
      <c r="C38" s="68" t="s">
        <v>15</v>
      </c>
      <c r="D38" s="64"/>
      <c r="E38" s="64"/>
      <c r="F38" s="64" t="s">
        <v>14</v>
      </c>
      <c r="G38" s="64">
        <v>2010</v>
      </c>
      <c r="H38" s="141">
        <v>92.801070096626489</v>
      </c>
      <c r="I38" s="141">
        <v>181.49935604161269</v>
      </c>
      <c r="J38" s="141">
        <v>20544.789324675909</v>
      </c>
      <c r="K38" s="141">
        <v>1078.2507491858551</v>
      </c>
      <c r="L38" s="55" t="s">
        <v>301</v>
      </c>
      <c r="N38" s="164" t="s">
        <v>302</v>
      </c>
      <c r="O38" s="13">
        <f t="shared" ref="O38" si="1">SUM(H38:K38)</f>
        <v>21897.340500000002</v>
      </c>
    </row>
    <row r="39" spans="1:20">
      <c r="A39" s="64"/>
      <c r="B39" s="61" t="s">
        <v>13</v>
      </c>
      <c r="C39" s="68" t="s">
        <v>15</v>
      </c>
      <c r="D39" s="64"/>
      <c r="E39" s="64"/>
      <c r="F39" s="64" t="s">
        <v>14</v>
      </c>
      <c r="G39" s="64">
        <v>2010</v>
      </c>
      <c r="H39" s="141">
        <v>1099.8851606390899</v>
      </c>
      <c r="I39" s="141">
        <v>528.83112578370196</v>
      </c>
      <c r="J39" s="141">
        <v>3081.81967927912</v>
      </c>
      <c r="K39" s="141">
        <v>3140.9490342980798</v>
      </c>
      <c r="L39" s="61" t="s">
        <v>126</v>
      </c>
      <c r="M39" s="10"/>
      <c r="N39" s="15" t="s">
        <v>18</v>
      </c>
      <c r="O39" s="13">
        <f t="shared" si="0"/>
        <v>7851.4849999999915</v>
      </c>
    </row>
    <row r="40" spans="1:20">
      <c r="A40" s="64"/>
      <c r="B40" s="61" t="s">
        <v>13</v>
      </c>
      <c r="C40" s="68" t="s">
        <v>15</v>
      </c>
      <c r="D40" s="64"/>
      <c r="E40" s="64"/>
      <c r="F40" s="64" t="s">
        <v>14</v>
      </c>
      <c r="G40" s="64">
        <v>2010</v>
      </c>
      <c r="H40" s="141">
        <v>29234.519295974998</v>
      </c>
      <c r="I40" s="141">
        <v>74931.889262444194</v>
      </c>
      <c r="J40" s="141">
        <v>384964.36858316499</v>
      </c>
      <c r="K40" s="141">
        <v>233205.84285841501</v>
      </c>
      <c r="L40" s="70" t="s">
        <v>127</v>
      </c>
      <c r="M40" s="10"/>
      <c r="N40" s="15" t="s">
        <v>17</v>
      </c>
      <c r="O40" s="13">
        <f t="shared" si="0"/>
        <v>722336.61999999918</v>
      </c>
    </row>
    <row r="41" spans="1:20">
      <c r="A41" s="64"/>
      <c r="B41" s="61" t="s">
        <v>13</v>
      </c>
      <c r="C41" s="68" t="s">
        <v>15</v>
      </c>
      <c r="D41" s="64"/>
      <c r="E41" s="64"/>
      <c r="F41" s="64" t="s">
        <v>14</v>
      </c>
      <c r="G41" s="64">
        <v>2010</v>
      </c>
      <c r="H41" s="141">
        <v>0.297209272758095</v>
      </c>
      <c r="I41" s="141">
        <v>0.58127876714162097</v>
      </c>
      <c r="J41" s="141">
        <v>65.797753062517302</v>
      </c>
      <c r="K41" s="141">
        <v>3.4532588975829999</v>
      </c>
      <c r="L41" s="70" t="s">
        <v>128</v>
      </c>
      <c r="M41" s="10"/>
      <c r="N41" s="15" t="s">
        <v>16</v>
      </c>
      <c r="O41" s="13">
        <f t="shared" si="0"/>
        <v>70.129500000000021</v>
      </c>
    </row>
    <row r="42" spans="1:20">
      <c r="A42" s="64"/>
      <c r="B42" s="61" t="s">
        <v>13</v>
      </c>
      <c r="C42" s="68" t="s">
        <v>15</v>
      </c>
      <c r="D42" s="64"/>
      <c r="E42" s="64"/>
      <c r="F42" s="64" t="s">
        <v>14</v>
      </c>
      <c r="G42" s="64">
        <v>2010</v>
      </c>
      <c r="H42" s="141">
        <v>48.9748799567802</v>
      </c>
      <c r="I42" s="141">
        <v>100.848268511219</v>
      </c>
      <c r="J42" s="141">
        <v>695.87957050694502</v>
      </c>
      <c r="K42" s="141">
        <v>186.212459668995</v>
      </c>
      <c r="L42" s="63" t="s">
        <v>129</v>
      </c>
      <c r="M42" s="52"/>
      <c r="N42" s="54" t="s">
        <v>79</v>
      </c>
      <c r="O42" s="13">
        <f t="shared" si="0"/>
        <v>1031.9151786439393</v>
      </c>
    </row>
    <row r="43" spans="1:20">
      <c r="A43" s="64"/>
      <c r="B43" s="61" t="s">
        <v>13</v>
      </c>
      <c r="C43" s="68" t="s">
        <v>15</v>
      </c>
      <c r="D43" s="64"/>
      <c r="E43" s="64"/>
      <c r="F43" s="64" t="s">
        <v>14</v>
      </c>
      <c r="G43" s="64">
        <v>2010</v>
      </c>
      <c r="H43" s="141">
        <v>95.068884621985106</v>
      </c>
      <c r="I43" s="141">
        <v>195.76428593354299</v>
      </c>
      <c r="J43" s="141">
        <v>1350.8250486311299</v>
      </c>
      <c r="K43" s="141">
        <v>361.47124523981398</v>
      </c>
      <c r="L43" s="63" t="s">
        <v>130</v>
      </c>
      <c r="M43" s="52"/>
      <c r="N43" s="54" t="s">
        <v>81</v>
      </c>
      <c r="O43" s="13">
        <f t="shared" si="0"/>
        <v>2003.1294644264719</v>
      </c>
    </row>
    <row r="44" spans="1:20">
      <c r="A44" s="64"/>
      <c r="B44" s="61" t="s">
        <v>13</v>
      </c>
      <c r="C44" s="68" t="s">
        <v>15</v>
      </c>
      <c r="D44" s="64"/>
      <c r="E44" s="64"/>
      <c r="F44" s="64" t="s">
        <v>14</v>
      </c>
      <c r="G44" s="64">
        <v>2010</v>
      </c>
      <c r="H44" s="141">
        <v>144.40723385707</v>
      </c>
      <c r="I44" s="141">
        <v>305.89212889001499</v>
      </c>
      <c r="J44" s="141">
        <v>1828.0442688798801</v>
      </c>
      <c r="K44" s="141">
        <v>620.084368373036</v>
      </c>
      <c r="L44" s="63" t="s">
        <v>131</v>
      </c>
      <c r="M44" s="52"/>
      <c r="N44" s="54" t="s">
        <v>83</v>
      </c>
      <c r="O44" s="13">
        <f t="shared" si="0"/>
        <v>2898.4280000000008</v>
      </c>
    </row>
    <row r="45" spans="1:20">
      <c r="A45" s="64"/>
      <c r="B45" s="61" t="s">
        <v>13</v>
      </c>
      <c r="C45" s="68" t="s">
        <v>15</v>
      </c>
      <c r="D45" s="64"/>
      <c r="E45" s="64"/>
      <c r="F45" s="64" t="s">
        <v>14</v>
      </c>
      <c r="G45" s="64">
        <v>2010</v>
      </c>
      <c r="H45" s="141">
        <v>1486.66966953877</v>
      </c>
      <c r="I45" s="141">
        <v>3149.15352939686</v>
      </c>
      <c r="J45" s="141">
        <v>18819.6802648251</v>
      </c>
      <c r="K45" s="141">
        <v>6383.7565362392297</v>
      </c>
      <c r="L45" s="63" t="s">
        <v>132</v>
      </c>
      <c r="M45" s="52"/>
      <c r="N45" s="54" t="s">
        <v>85</v>
      </c>
      <c r="O45" s="13">
        <f t="shared" si="0"/>
        <v>29839.259999999962</v>
      </c>
    </row>
    <row r="46" spans="1:20">
      <c r="A46" s="64"/>
      <c r="B46" s="61" t="s">
        <v>13</v>
      </c>
      <c r="C46" s="68" t="s">
        <v>15</v>
      </c>
      <c r="D46" s="64"/>
      <c r="E46" s="64"/>
      <c r="F46" s="64" t="s">
        <v>14</v>
      </c>
      <c r="G46" s="64">
        <v>2010</v>
      </c>
      <c r="H46" s="141">
        <v>176.145777850988</v>
      </c>
      <c r="I46" s="141">
        <v>373.12263065129201</v>
      </c>
      <c r="J46" s="141">
        <v>2229.8209797896602</v>
      </c>
      <c r="K46" s="141">
        <v>756.36961170805898</v>
      </c>
      <c r="L46" s="63" t="s">
        <v>133</v>
      </c>
      <c r="M46" s="52"/>
      <c r="N46" s="54" t="s">
        <v>87</v>
      </c>
      <c r="O46" s="13">
        <f>SUM(H46:K46)</f>
        <v>3535.4589999999989</v>
      </c>
    </row>
    <row r="47" spans="1:20">
      <c r="A47" s="64"/>
      <c r="B47" s="61" t="s">
        <v>13</v>
      </c>
      <c r="C47" s="68" t="s">
        <v>15</v>
      </c>
      <c r="F47" s="64" t="s">
        <v>14</v>
      </c>
      <c r="G47" s="64">
        <v>2010</v>
      </c>
      <c r="H47" s="141">
        <v>5337.1035517402397</v>
      </c>
      <c r="I47" s="141">
        <v>3163.7135517402398</v>
      </c>
      <c r="J47" s="141">
        <v>3163.7135517402398</v>
      </c>
      <c r="K47" s="141">
        <v>3163.7135517402398</v>
      </c>
      <c r="L47" s="63" t="s">
        <v>235</v>
      </c>
      <c r="N47" s="54" t="s">
        <v>237</v>
      </c>
      <c r="O47" s="13">
        <f t="shared" ref="O47:O48" si="2">SUM(H47:K47)</f>
        <v>14828.244206960961</v>
      </c>
    </row>
    <row r="48" spans="1:20">
      <c r="B48" s="61" t="s">
        <v>13</v>
      </c>
      <c r="C48" s="68" t="s">
        <v>15</v>
      </c>
      <c r="F48" s="64" t="s">
        <v>14</v>
      </c>
      <c r="G48" s="64">
        <v>2010</v>
      </c>
      <c r="H48" s="141">
        <v>3993.6565649756599</v>
      </c>
      <c r="I48" s="141">
        <v>1547.2929249756601</v>
      </c>
      <c r="J48" s="141">
        <v>1547.2929249756601</v>
      </c>
      <c r="K48" s="141">
        <v>1547.2929249756601</v>
      </c>
      <c r="L48" s="63" t="s">
        <v>236</v>
      </c>
      <c r="N48" s="54" t="s">
        <v>238</v>
      </c>
      <c r="O48" s="13">
        <f t="shared" si="2"/>
        <v>8635.5353399026408</v>
      </c>
    </row>
    <row r="51" spans="2:15">
      <c r="B51" s="61" t="s">
        <v>13</v>
      </c>
      <c r="C51" s="68" t="s">
        <v>15</v>
      </c>
      <c r="D51" s="64"/>
      <c r="E51" s="64"/>
      <c r="F51" s="64" t="s">
        <v>14</v>
      </c>
      <c r="G51" s="64">
        <v>2010</v>
      </c>
      <c r="H51" s="141">
        <v>9330.7601167158991</v>
      </c>
      <c r="I51" s="141">
        <v>4711.0064767159001</v>
      </c>
      <c r="J51" s="141">
        <v>4711.0064767159001</v>
      </c>
      <c r="K51" s="141">
        <v>4711.0064767159001</v>
      </c>
      <c r="L51" s="63" t="s">
        <v>134</v>
      </c>
      <c r="M51" s="52"/>
      <c r="N51" s="53" t="s">
        <v>89</v>
      </c>
      <c r="O51" s="13">
        <f>SUM(H51:K51)</f>
        <v>23463.779546863596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
  <dimension ref="A1:AI299"/>
  <sheetViews>
    <sheetView zoomScale="55" zoomScaleNormal="55" workbookViewId="0">
      <selection activeCell="Y19" sqref="Y19"/>
    </sheetView>
  </sheetViews>
  <sheetFormatPr defaultRowHeight="14.4"/>
  <cols>
    <col min="1" max="1" width="4.44140625" customWidth="1"/>
    <col min="2" max="2" width="10.109375" bestFit="1" customWidth="1"/>
    <col min="3" max="3" width="8.88671875" bestFit="1" customWidth="1"/>
    <col min="4" max="4" width="12.109375" customWidth="1"/>
    <col min="5" max="5" width="9.33203125" customWidth="1"/>
    <col min="6" max="7" width="11.44140625" bestFit="1" customWidth="1"/>
    <col min="8" max="9" width="11.44140625" style="55" customWidth="1"/>
    <col min="10" max="10" width="10.6640625" customWidth="1"/>
    <col min="11" max="11" width="9" bestFit="1" customWidth="1"/>
    <col min="15" max="18" width="9.109375" style="55"/>
    <col min="19" max="19" width="11.6640625" customWidth="1"/>
    <col min="23" max="23" width="11.5546875" bestFit="1" customWidth="1"/>
    <col min="26" max="27" width="9.109375" style="55"/>
    <col min="33" max="34" width="9.109375" style="55"/>
  </cols>
  <sheetData>
    <row r="1" spans="1:35">
      <c r="A1" t="s">
        <v>7</v>
      </c>
    </row>
    <row r="2" spans="1:35">
      <c r="B2" s="1" t="s">
        <v>4</v>
      </c>
      <c r="K2" s="2"/>
    </row>
    <row r="3" spans="1:35" ht="15" thickBot="1">
      <c r="B3" s="3" t="s">
        <v>5</v>
      </c>
      <c r="C3" s="3" t="s">
        <v>3</v>
      </c>
      <c r="D3" s="3" t="s">
        <v>2</v>
      </c>
      <c r="E3" s="3" t="s">
        <v>0</v>
      </c>
      <c r="F3" s="4" t="s">
        <v>135</v>
      </c>
      <c r="G3" s="4" t="s">
        <v>136</v>
      </c>
      <c r="H3" s="4" t="s">
        <v>137</v>
      </c>
      <c r="I3" s="4" t="s">
        <v>138</v>
      </c>
      <c r="J3" s="5" t="s">
        <v>6</v>
      </c>
      <c r="K3" s="5" t="s">
        <v>1</v>
      </c>
      <c r="S3" t="s">
        <v>98</v>
      </c>
    </row>
    <row r="4" spans="1:35" s="55" customFormat="1">
      <c r="D4" s="64" t="s">
        <v>8</v>
      </c>
      <c r="E4" s="64">
        <v>2012</v>
      </c>
      <c r="F4" s="66">
        <f>BY_Demands!H$4*Projection_Growth!E4</f>
        <v>193.4667020443041</v>
      </c>
      <c r="G4" s="66">
        <f>BY_Demands!I$4*Projection_Growth!F4</f>
        <v>380.93925288967239</v>
      </c>
      <c r="H4" s="66">
        <f>BY_Demands!J$4*Projection_Growth!G4</f>
        <v>2793.5479270804053</v>
      </c>
      <c r="I4" s="66">
        <f>BY_Demands!K$4*Projection_Growth!H4</f>
        <v>829.16090686443067</v>
      </c>
      <c r="J4" s="64" t="s">
        <v>9</v>
      </c>
      <c r="K4" s="63" t="s">
        <v>100</v>
      </c>
      <c r="M4" s="13">
        <f>SUM(F4:I4)</f>
        <v>4197.1147888788128</v>
      </c>
      <c r="S4" s="59">
        <f>M4+M10+M16+M22</f>
        <v>104642.98738620349</v>
      </c>
      <c r="T4" s="75">
        <f t="shared" ref="T4:T9" si="0">M4/S4</f>
        <v>4.0108896866529783E-2</v>
      </c>
      <c r="W4" s="55" t="s">
        <v>99</v>
      </c>
      <c r="AD4" t="s">
        <v>68</v>
      </c>
      <c r="AE4"/>
      <c r="AF4"/>
      <c r="AI4"/>
    </row>
    <row r="5" spans="1:35" s="55" customFormat="1">
      <c r="D5" s="64" t="s">
        <v>8</v>
      </c>
      <c r="E5" s="61">
        <v>2015</v>
      </c>
      <c r="F5" s="71">
        <f>BY_Demands!H$4*Projection_Growth!E5</f>
        <v>199.84715488302496</v>
      </c>
      <c r="G5" s="71">
        <f>BY_Demands!I$4*Projection_Growth!F5</f>
        <v>393.5024739080547</v>
      </c>
      <c r="H5" s="71">
        <f>BY_Demands!J$4*Projection_Growth!G5</f>
        <v>2885.6779970774696</v>
      </c>
      <c r="I5" s="71">
        <f>BY_Demands!K$4*Projection_Growth!H5</f>
        <v>856.506295016796</v>
      </c>
      <c r="J5" s="61" t="s">
        <v>9</v>
      </c>
      <c r="K5" s="63" t="s">
        <v>100</v>
      </c>
      <c r="L5" s="21"/>
      <c r="M5" s="13">
        <f t="shared" ref="M5:M68" si="1">SUM(F5:I5)</f>
        <v>4335.5339208853457</v>
      </c>
      <c r="N5" s="21"/>
      <c r="R5" s="21"/>
      <c r="S5" s="59">
        <f t="shared" ref="S5:S8" si="2">M5+M11+M17+M23</f>
        <v>108094.07038325397</v>
      </c>
      <c r="T5" s="75">
        <f t="shared" si="0"/>
        <v>4.010889686652979E-2</v>
      </c>
      <c r="X5" s="55" t="s">
        <v>135</v>
      </c>
      <c r="Y5" s="55" t="s">
        <v>136</v>
      </c>
      <c r="Z5" s="55" t="s">
        <v>137</v>
      </c>
      <c r="AA5" s="55" t="s">
        <v>138</v>
      </c>
      <c r="AD5"/>
      <c r="AE5" s="55" t="s">
        <v>135</v>
      </c>
      <c r="AF5" s="55" t="s">
        <v>136</v>
      </c>
      <c r="AG5" s="55" t="s">
        <v>137</v>
      </c>
      <c r="AH5" s="55" t="s">
        <v>138</v>
      </c>
      <c r="AI5"/>
    </row>
    <row r="6" spans="1:35" s="55" customFormat="1">
      <c r="D6" s="64" t="s">
        <v>8</v>
      </c>
      <c r="E6" s="61">
        <v>2020</v>
      </c>
      <c r="F6" s="71">
        <f>BY_Demands!H$4*Projection_Growth!E6</f>
        <v>211.43063812455671</v>
      </c>
      <c r="G6" s="71">
        <f>BY_Demands!I$4*Projection_Growth!F6</f>
        <v>416.31055098417426</v>
      </c>
      <c r="H6" s="71">
        <f>BY_Demands!J$4*Projection_Growth!G6</f>
        <v>3052.9368341580821</v>
      </c>
      <c r="I6" s="71">
        <f>BY_Demands!K$4*Projection_Growth!H6</f>
        <v>906.15086624124342</v>
      </c>
      <c r="J6" s="61" t="s">
        <v>9</v>
      </c>
      <c r="K6" s="63" t="s">
        <v>100</v>
      </c>
      <c r="L6" s="21"/>
      <c r="M6" s="13">
        <f t="shared" si="1"/>
        <v>4586.8288895080568</v>
      </c>
      <c r="N6" s="21"/>
      <c r="R6" s="21"/>
      <c r="S6" s="59">
        <f t="shared" si="2"/>
        <v>114359.38776305987</v>
      </c>
      <c r="T6" s="75">
        <f t="shared" si="0"/>
        <v>4.0108896866529783E-2</v>
      </c>
      <c r="W6" s="64">
        <v>2012</v>
      </c>
      <c r="X6" s="13">
        <f t="shared" ref="X6:AA11" si="3">F4+F28+F40+F70+F94+F136+F148</f>
        <v>306.83430422895447</v>
      </c>
      <c r="Y6" s="13">
        <f t="shared" si="3"/>
        <v>667.31479421355618</v>
      </c>
      <c r="Z6" s="13">
        <f t="shared" si="3"/>
        <v>5787.5791823285608</v>
      </c>
      <c r="AA6" s="13">
        <f t="shared" si="3"/>
        <v>1589.6465791837466</v>
      </c>
      <c r="AB6" s="13">
        <f>SUM(X6:AA6)</f>
        <v>8351.374859954818</v>
      </c>
      <c r="AD6" s="34">
        <v>2012</v>
      </c>
      <c r="AE6" s="13">
        <f t="shared" ref="AE6:AH11" si="4">F34+F46+F52+F76+F100+F118+F142+F154+F166+F10</f>
        <v>1179.0753491999139</v>
      </c>
      <c r="AF6" s="13">
        <f t="shared" si="4"/>
        <v>2513.2957977464071</v>
      </c>
      <c r="AG6" s="13">
        <f t="shared" si="4"/>
        <v>22472.358745671114</v>
      </c>
      <c r="AH6" s="13">
        <f t="shared" si="4"/>
        <v>6664.8301214082303</v>
      </c>
      <c r="AI6" s="13">
        <f>SUM(AE6:AH6)</f>
        <v>32829.560014025665</v>
      </c>
    </row>
    <row r="7" spans="1:35" s="55" customFormat="1">
      <c r="B7" s="64"/>
      <c r="C7" s="64"/>
      <c r="D7" s="64" t="s">
        <v>8</v>
      </c>
      <c r="E7" s="61">
        <v>2030</v>
      </c>
      <c r="F7" s="71">
        <f>BY_Demands!H$4*Projection_Growth!E8</f>
        <v>234.6391933365868</v>
      </c>
      <c r="G7" s="71">
        <f>BY_Demands!I$4*Projection_Growth!F8</f>
        <v>462.00859405669661</v>
      </c>
      <c r="H7" s="71">
        <f>BY_Demands!J$4*Projection_Growth!G8</f>
        <v>3388.0550256505417</v>
      </c>
      <c r="I7" s="71">
        <f>BY_Demands!K$4*Projection_Growth!H8</f>
        <v>1005.6182499474755</v>
      </c>
      <c r="J7" s="61" t="s">
        <v>9</v>
      </c>
      <c r="K7" s="63" t="s">
        <v>100</v>
      </c>
      <c r="L7" s="61"/>
      <c r="M7" s="13">
        <f t="shared" si="1"/>
        <v>5090.3210629913001</v>
      </c>
      <c r="N7" s="21"/>
      <c r="R7" s="21"/>
      <c r="S7" s="59">
        <f t="shared" si="2"/>
        <v>126912.51718865125</v>
      </c>
      <c r="T7" s="75">
        <f t="shared" si="0"/>
        <v>4.010889686652977E-2</v>
      </c>
      <c r="W7" s="64">
        <v>2015</v>
      </c>
      <c r="X7" s="13">
        <f t="shared" si="3"/>
        <v>316.44380913566448</v>
      </c>
      <c r="Y7" s="13">
        <f t="shared" si="3"/>
        <v>688.04664921441179</v>
      </c>
      <c r="Z7" s="13">
        <f t="shared" si="3"/>
        <v>5985.0223874822204</v>
      </c>
      <c r="AA7" s="13">
        <f t="shared" si="3"/>
        <v>1638.4903618006931</v>
      </c>
      <c r="AB7" s="13">
        <f t="shared" ref="AB7:AB11" si="5">SUM(X7:AA7)</f>
        <v>8628.0032076329899</v>
      </c>
      <c r="AD7" s="34">
        <v>2015</v>
      </c>
      <c r="AE7" s="13">
        <f t="shared" si="4"/>
        <v>1218.5399540082531</v>
      </c>
      <c r="AF7" s="13">
        <f t="shared" si="4"/>
        <v>2597.8773039320931</v>
      </c>
      <c r="AG7" s="13">
        <f t="shared" si="4"/>
        <v>23311.198845823656</v>
      </c>
      <c r="AH7" s="13">
        <f t="shared" si="4"/>
        <v>6895.0951196794185</v>
      </c>
      <c r="AI7" s="13">
        <f t="shared" ref="AI7:AI11" si="6">SUM(AE7:AH7)</f>
        <v>34022.711223443417</v>
      </c>
    </row>
    <row r="8" spans="1:35" s="55" customFormat="1">
      <c r="B8" s="64"/>
      <c r="C8" s="64"/>
      <c r="D8" s="64" t="s">
        <v>8</v>
      </c>
      <c r="E8" s="61">
        <v>2040</v>
      </c>
      <c r="F8" s="71">
        <f>BY_Demands!H$4*Projection_Growth!E10</f>
        <v>260.39533124433063</v>
      </c>
      <c r="G8" s="71">
        <f>BY_Demands!I$4*Projection_Growth!F10</f>
        <v>512.72287112982542</v>
      </c>
      <c r="H8" s="71">
        <f>BY_Demands!J$4*Projection_Growth!G10</f>
        <v>3759.9588463157538</v>
      </c>
      <c r="I8" s="71">
        <f>BY_Demands!K$4*Projection_Growth!H10</f>
        <v>1116.0040808902063</v>
      </c>
      <c r="J8" s="61" t="s">
        <v>9</v>
      </c>
      <c r="K8" s="63" t="s">
        <v>100</v>
      </c>
      <c r="L8" s="61"/>
      <c r="M8" s="13">
        <f t="shared" si="1"/>
        <v>5649.0811295801159</v>
      </c>
      <c r="N8" s="21"/>
      <c r="R8" s="21"/>
      <c r="S8" s="59">
        <f t="shared" si="2"/>
        <v>140843.59259190151</v>
      </c>
      <c r="T8" s="75">
        <f t="shared" si="0"/>
        <v>4.0108896866529783E-2</v>
      </c>
      <c r="W8" s="64">
        <v>2020</v>
      </c>
      <c r="X8" s="13">
        <f t="shared" si="3"/>
        <v>333.81528485585898</v>
      </c>
      <c r="Y8" s="13">
        <f t="shared" si="3"/>
        <v>725.62445758294257</v>
      </c>
      <c r="Z8" s="13">
        <f t="shared" si="3"/>
        <v>6340.9482973156928</v>
      </c>
      <c r="AA8" s="13">
        <f t="shared" si="3"/>
        <v>1728.1549275549289</v>
      </c>
      <c r="AB8" s="13">
        <f t="shared" si="5"/>
        <v>9128.5429673094241</v>
      </c>
      <c r="AD8" s="34">
        <v>2020</v>
      </c>
      <c r="AE8" s="13">
        <f t="shared" si="4"/>
        <v>1286.6086904137846</v>
      </c>
      <c r="AF8" s="13">
        <f t="shared" si="4"/>
        <v>2742.5735564926613</v>
      </c>
      <c r="AG8" s="13">
        <f t="shared" si="4"/>
        <v>24762.081815886617</v>
      </c>
      <c r="AH8" s="13">
        <f t="shared" si="4"/>
        <v>7292.753196390061</v>
      </c>
      <c r="AI8" s="13">
        <f t="shared" si="6"/>
        <v>36084.017259183121</v>
      </c>
    </row>
    <row r="9" spans="1:35" s="55" customFormat="1">
      <c r="B9" s="64"/>
      <c r="C9" s="64"/>
      <c r="D9" s="62" t="s">
        <v>8</v>
      </c>
      <c r="E9" s="72">
        <v>2050</v>
      </c>
      <c r="F9" s="73">
        <f>BY_Demands!H$4*Projection_Growth!E12</f>
        <v>278.33286057525578</v>
      </c>
      <c r="G9" s="73">
        <f>BY_Demands!I$4*Projection_Growth!F12</f>
        <v>548.04217388221548</v>
      </c>
      <c r="H9" s="73">
        <f>BY_Demands!J$4*Projection_Growth!G12</f>
        <v>4018.9664551179899</v>
      </c>
      <c r="I9" s="73">
        <f>BY_Demands!K$4*Projection_Growth!H12</f>
        <v>1192.8808660412308</v>
      </c>
      <c r="J9" s="72" t="s">
        <v>9</v>
      </c>
      <c r="K9" s="63" t="s">
        <v>100</v>
      </c>
      <c r="L9" s="61"/>
      <c r="M9" s="13">
        <f t="shared" si="1"/>
        <v>6038.2223556166919</v>
      </c>
      <c r="N9" s="21"/>
      <c r="R9" s="21"/>
      <c r="S9" s="59">
        <f>M9+M15+M21+M27</f>
        <v>150545.70998823678</v>
      </c>
      <c r="T9" s="75">
        <f t="shared" si="0"/>
        <v>4.0108896866529783E-2</v>
      </c>
      <c r="W9" s="64">
        <v>2030</v>
      </c>
      <c r="X9" s="13">
        <f t="shared" si="3"/>
        <v>366.67041695126142</v>
      </c>
      <c r="Y9" s="13">
        <f t="shared" si="3"/>
        <v>795.9199152098945</v>
      </c>
      <c r="Z9" s="13">
        <f t="shared" si="3"/>
        <v>7004.1554329463916</v>
      </c>
      <c r="AA9" s="13">
        <f t="shared" si="3"/>
        <v>1894.9617496105452</v>
      </c>
      <c r="AB9" s="13">
        <f t="shared" si="5"/>
        <v>10061.707514718093</v>
      </c>
      <c r="AD9" s="34">
        <v>2030</v>
      </c>
      <c r="AE9" s="13">
        <f t="shared" si="4"/>
        <v>1418.7565641624039</v>
      </c>
      <c r="AF9" s="13">
        <f t="shared" si="4"/>
        <v>3022.4965971461688</v>
      </c>
      <c r="AG9" s="13">
        <f t="shared" si="4"/>
        <v>27581.996313395353</v>
      </c>
      <c r="AH9" s="13">
        <f t="shared" si="4"/>
        <v>8065.9831038112661</v>
      </c>
      <c r="AI9" s="13">
        <f t="shared" si="6"/>
        <v>40089.232578515192</v>
      </c>
    </row>
    <row r="10" spans="1:35">
      <c r="A10" s="15"/>
      <c r="B10" s="64"/>
      <c r="C10" s="64"/>
      <c r="D10" s="64" t="s">
        <v>8</v>
      </c>
      <c r="E10" s="61">
        <v>2012</v>
      </c>
      <c r="F10" s="71">
        <f>BY_Demands!H$5*Projection_Growth!E4</f>
        <v>965.5956668495312</v>
      </c>
      <c r="G10" s="71">
        <f>BY_Demands!I$5*Projection_Growth!F4</f>
        <v>2009.6246315205474</v>
      </c>
      <c r="H10" s="71">
        <f>BY_Demands!J$5*Projection_Growth!G4</f>
        <v>16156.194485957438</v>
      </c>
      <c r="I10" s="71">
        <f>BY_Demands!K$5*Projection_Growth!H4</f>
        <v>5356.0140585201407</v>
      </c>
      <c r="J10" s="61" t="s">
        <v>9</v>
      </c>
      <c r="K10" s="63" t="s">
        <v>101</v>
      </c>
      <c r="L10" s="61"/>
      <c r="M10" s="13">
        <f t="shared" si="1"/>
        <v>24487.428842847658</v>
      </c>
      <c r="N10" s="21"/>
      <c r="R10" s="21"/>
      <c r="W10" s="64">
        <v>2040</v>
      </c>
      <c r="X10" s="13">
        <f t="shared" si="3"/>
        <v>402.07955443320679</v>
      </c>
      <c r="Y10" s="13">
        <f t="shared" si="3"/>
        <v>871.23453769215826</v>
      </c>
      <c r="Z10" s="13">
        <f t="shared" si="3"/>
        <v>7726.7413617297243</v>
      </c>
      <c r="AA10" s="13">
        <f t="shared" si="3"/>
        <v>2072.6449352623476</v>
      </c>
      <c r="AB10" s="13">
        <f t="shared" si="5"/>
        <v>11072.700389117437</v>
      </c>
      <c r="AD10" s="34">
        <v>2040</v>
      </c>
      <c r="AE10" s="13">
        <f t="shared" si="4"/>
        <v>1564.611373966989</v>
      </c>
      <c r="AF10" s="13">
        <f t="shared" si="4"/>
        <v>3331.1465512040927</v>
      </c>
      <c r="AG10" s="13">
        <f t="shared" si="4"/>
        <v>30747.826345669357</v>
      </c>
      <c r="AH10" s="13">
        <f t="shared" si="4"/>
        <v>8923.163657690242</v>
      </c>
      <c r="AI10" s="13">
        <f t="shared" si="6"/>
        <v>44566.747928530676</v>
      </c>
    </row>
    <row r="11" spans="1:35">
      <c r="A11" s="15"/>
      <c r="B11" s="64"/>
      <c r="C11" s="64"/>
      <c r="D11" s="64" t="s">
        <v>8</v>
      </c>
      <c r="E11" s="61">
        <v>2015</v>
      </c>
      <c r="F11" s="71">
        <f>BY_Demands!H$5*Projection_Growth!E5</f>
        <v>997.44061767830885</v>
      </c>
      <c r="G11" s="71">
        <f>BY_Demands!I$5*Projection_Growth!F5</f>
        <v>2075.9012313150292</v>
      </c>
      <c r="H11" s="71">
        <f>BY_Demands!J$5*Projection_Growth!G5</f>
        <v>16689.019183342556</v>
      </c>
      <c r="I11" s="71">
        <f>BY_Demands!K$5*Projection_Growth!H5</f>
        <v>5532.6532152474192</v>
      </c>
      <c r="J11" s="61" t="s">
        <v>9</v>
      </c>
      <c r="K11" s="63" t="s">
        <v>101</v>
      </c>
      <c r="L11" s="61"/>
      <c r="M11" s="13">
        <f t="shared" si="1"/>
        <v>25295.014247583313</v>
      </c>
      <c r="N11" s="21"/>
      <c r="R11" s="21"/>
      <c r="W11" s="62">
        <v>2050</v>
      </c>
      <c r="X11" s="13">
        <f t="shared" si="3"/>
        <v>424.45337566030253</v>
      </c>
      <c r="Y11" s="13">
        <f t="shared" si="3"/>
        <v>917.76547299159427</v>
      </c>
      <c r="Z11" s="13">
        <f t="shared" si="3"/>
        <v>8166.7540126160948</v>
      </c>
      <c r="AA11" s="13">
        <f t="shared" si="3"/>
        <v>2179.3090931612414</v>
      </c>
      <c r="AB11" s="13">
        <f t="shared" si="5"/>
        <v>11688.281954429232</v>
      </c>
      <c r="AD11" s="33">
        <v>2050</v>
      </c>
      <c r="AE11" s="13">
        <f t="shared" si="4"/>
        <v>1665.3020711063655</v>
      </c>
      <c r="AF11" s="13">
        <f t="shared" si="4"/>
        <v>3543.9911945812482</v>
      </c>
      <c r="AG11" s="13">
        <f t="shared" si="4"/>
        <v>32873.190986622911</v>
      </c>
      <c r="AH11" s="13">
        <f t="shared" si="4"/>
        <v>9510.5191968824074</v>
      </c>
      <c r="AI11" s="13">
        <f t="shared" si="6"/>
        <v>47593.003449192933</v>
      </c>
    </row>
    <row r="12" spans="1:35">
      <c r="A12" s="15"/>
      <c r="B12" s="15"/>
      <c r="C12" s="15"/>
      <c r="D12" s="57" t="s">
        <v>8</v>
      </c>
      <c r="E12" s="61">
        <v>2020</v>
      </c>
      <c r="F12" s="71">
        <f>BY_Demands!H$5*Projection_Growth!E6</f>
        <v>1055.253983528138</v>
      </c>
      <c r="G12" s="71">
        <f>BY_Demands!I$5*Projection_Growth!F6</f>
        <v>2196.2240206891761</v>
      </c>
      <c r="H12" s="71">
        <f>BY_Demands!J$5*Projection_Growth!G6</f>
        <v>17656.343307326224</v>
      </c>
      <c r="I12" s="71">
        <f>BY_Demands!K$5*Projection_Growth!H6</f>
        <v>5853.3352676766217</v>
      </c>
      <c r="J12" s="61" t="s">
        <v>9</v>
      </c>
      <c r="K12" s="63" t="s">
        <v>101</v>
      </c>
      <c r="L12" s="21"/>
      <c r="M12" s="13">
        <f t="shared" si="1"/>
        <v>26761.156579220162</v>
      </c>
      <c r="N12" s="21"/>
      <c r="R12" s="21"/>
    </row>
    <row r="13" spans="1:35">
      <c r="A13" s="15"/>
      <c r="D13" s="57" t="s">
        <v>8</v>
      </c>
      <c r="E13" s="61">
        <v>2030</v>
      </c>
      <c r="F13" s="71">
        <f>BY_Demands!H$5*Projection_Growth!E8</f>
        <v>1171.088285295697</v>
      </c>
      <c r="G13" s="71">
        <f>BY_Demands!I$5*Projection_Growth!F8</f>
        <v>2437.3016000517455</v>
      </c>
      <c r="H13" s="71">
        <f>BY_Demands!J$5*Projection_Growth!G8</f>
        <v>19594.46458494935</v>
      </c>
      <c r="I13" s="71">
        <f>BY_Demands!K$5*Projection_Growth!H8</f>
        <v>6495.8507325089522</v>
      </c>
      <c r="J13" s="61" t="s">
        <v>9</v>
      </c>
      <c r="K13" s="63" t="s">
        <v>101</v>
      </c>
      <c r="L13" s="21"/>
      <c r="M13" s="13">
        <f t="shared" si="1"/>
        <v>29698.705202805744</v>
      </c>
      <c r="N13" s="21"/>
      <c r="R13" s="21"/>
      <c r="W13" t="s">
        <v>72</v>
      </c>
      <c r="AD13" t="s">
        <v>73</v>
      </c>
    </row>
    <row r="14" spans="1:35">
      <c r="A14" s="15"/>
      <c r="D14" s="57" t="s">
        <v>8</v>
      </c>
      <c r="E14" s="61">
        <v>2040</v>
      </c>
      <c r="F14" s="71">
        <f>BY_Demands!H$5*Projection_Growth!E10</f>
        <v>1299.637616502062</v>
      </c>
      <c r="G14" s="71">
        <f>BY_Demands!I$5*Projection_Growth!F10</f>
        <v>2704.8420532941282</v>
      </c>
      <c r="H14" s="71">
        <f>BY_Demands!J$5*Projection_Growth!G10</f>
        <v>21745.331730807648</v>
      </c>
      <c r="I14" s="71">
        <f>BY_Demands!K$5*Projection_Growth!H10</f>
        <v>7208.894554879319</v>
      </c>
      <c r="J14" s="61" t="s">
        <v>9</v>
      </c>
      <c r="K14" s="63" t="s">
        <v>101</v>
      </c>
      <c r="L14" s="21"/>
      <c r="M14" s="13">
        <f t="shared" si="1"/>
        <v>32958.705955483158</v>
      </c>
      <c r="N14" s="21"/>
      <c r="R14" s="21"/>
      <c r="W14" s="31"/>
      <c r="X14" s="55" t="s">
        <v>135</v>
      </c>
      <c r="Y14" s="55" t="s">
        <v>136</v>
      </c>
      <c r="Z14" s="55" t="s">
        <v>137</v>
      </c>
      <c r="AA14" s="55" t="s">
        <v>138</v>
      </c>
      <c r="AD14" s="31"/>
      <c r="AE14" s="55" t="s">
        <v>135</v>
      </c>
      <c r="AF14" s="55" t="s">
        <v>136</v>
      </c>
      <c r="AG14" s="55" t="s">
        <v>137</v>
      </c>
      <c r="AH14" s="55" t="s">
        <v>138</v>
      </c>
      <c r="AI14" s="31"/>
    </row>
    <row r="15" spans="1:35">
      <c r="A15" s="15"/>
      <c r="D15" s="57" t="s">
        <v>8</v>
      </c>
      <c r="E15" s="72">
        <v>2050</v>
      </c>
      <c r="F15" s="73">
        <f>BY_Demands!H$5*Projection_Growth!E12</f>
        <v>1389.1641366365775</v>
      </c>
      <c r="G15" s="73">
        <f>BY_Demands!I$5*Projection_Growth!F12</f>
        <v>2891.1671438194967</v>
      </c>
      <c r="H15" s="73">
        <f>BY_Demands!J$5*Projection_Growth!G12</f>
        <v>23243.275353176461</v>
      </c>
      <c r="I15" s="73">
        <f>BY_Demands!K$5*Projection_Growth!H12</f>
        <v>7705.4847084115354</v>
      </c>
      <c r="J15" s="72" t="s">
        <v>9</v>
      </c>
      <c r="K15" s="63" t="s">
        <v>101</v>
      </c>
      <c r="L15" s="21"/>
      <c r="M15" s="13">
        <f t="shared" si="1"/>
        <v>35229.09134204407</v>
      </c>
      <c r="N15" s="21"/>
      <c r="R15" s="21"/>
      <c r="W15" s="34">
        <v>2012</v>
      </c>
      <c r="X15" s="13">
        <f t="shared" ref="X15:AA20" si="7">F58+F82+F106+F124+F160+F172+F16</f>
        <v>838.78160059431218</v>
      </c>
      <c r="Y15" s="13">
        <f t="shared" si="7"/>
        <v>1968.7232957612814</v>
      </c>
      <c r="Z15" s="13">
        <f t="shared" si="7"/>
        <v>18123.302945317031</v>
      </c>
      <c r="AA15" s="13">
        <f t="shared" si="7"/>
        <v>6324.2621951609344</v>
      </c>
      <c r="AB15" s="13">
        <f>SUM(X15:AA15)</f>
        <v>27255.07003683356</v>
      </c>
      <c r="AD15" s="34">
        <v>2012</v>
      </c>
      <c r="AE15" s="13">
        <f t="shared" ref="AE15:AH20" si="8">F64+F88+F112+F130+F178+F22</f>
        <v>2282.1710787188204</v>
      </c>
      <c r="AF15" s="13">
        <f t="shared" si="8"/>
        <v>5847.8242002371435</v>
      </c>
      <c r="AG15" s="13">
        <f t="shared" si="8"/>
        <v>43931.994595792596</v>
      </c>
      <c r="AH15" s="13">
        <f t="shared" si="8"/>
        <v>13008.707943430411</v>
      </c>
      <c r="AI15" s="13">
        <f>SUM(AE15:AH15)</f>
        <v>65070.697818178967</v>
      </c>
    </row>
    <row r="16" spans="1:35">
      <c r="A16" s="15"/>
      <c r="D16" s="58" t="s">
        <v>8</v>
      </c>
      <c r="E16" s="74">
        <v>2012</v>
      </c>
      <c r="F16" s="71">
        <f>BY_Demands!H$6*Projection_Growth!E13</f>
        <v>745.17971307563903</v>
      </c>
      <c r="G16" s="71">
        <f>BY_Demands!I$6*Projection_Growth!F13</f>
        <v>1743.6982456885203</v>
      </c>
      <c r="H16" s="71">
        <f>BY_Demands!J$6*Projection_Growth!G13</f>
        <v>15412.304710310784</v>
      </c>
      <c r="I16" s="71">
        <f>BY_Demands!K$6*Projection_Growth!H13</f>
        <v>5378.7471160716386</v>
      </c>
      <c r="J16" s="61" t="s">
        <v>9</v>
      </c>
      <c r="K16" s="63" t="s">
        <v>102</v>
      </c>
      <c r="L16" s="21"/>
      <c r="M16" s="13">
        <f t="shared" si="1"/>
        <v>23279.929785146582</v>
      </c>
      <c r="N16" s="21"/>
      <c r="R16" s="21"/>
      <c r="W16" s="34">
        <v>2015</v>
      </c>
      <c r="X16" s="13">
        <f t="shared" si="7"/>
        <v>868.02543756675016</v>
      </c>
      <c r="Y16" s="13">
        <f t="shared" si="7"/>
        <v>2037.9585232217055</v>
      </c>
      <c r="Z16" s="13">
        <f t="shared" si="7"/>
        <v>18777.787905477082</v>
      </c>
      <c r="AA16" s="13">
        <f t="shared" si="7"/>
        <v>6550.3800694793481</v>
      </c>
      <c r="AB16" s="13">
        <f t="shared" ref="AB16:AB20" si="9">SUM(X16:AA16)</f>
        <v>28234.151935744885</v>
      </c>
      <c r="AD16" s="34">
        <v>2015</v>
      </c>
      <c r="AE16" s="13">
        <f t="shared" si="8"/>
        <v>2365.1192653509615</v>
      </c>
      <c r="AF16" s="13">
        <f t="shared" si="8"/>
        <v>6060.3629665424132</v>
      </c>
      <c r="AG16" s="13">
        <f t="shared" si="8"/>
        <v>45652.766106855779</v>
      </c>
      <c r="AH16" s="13">
        <f t="shared" si="8"/>
        <v>13508.426772276285</v>
      </c>
      <c r="AI16" s="13">
        <f t="shared" ref="AI16:AI20" si="10">SUM(AE16:AH16)</f>
        <v>67586.675111025441</v>
      </c>
    </row>
    <row r="17" spans="1:35">
      <c r="A17" s="15"/>
      <c r="D17" s="57" t="s">
        <v>8</v>
      </c>
      <c r="E17" s="61">
        <v>2015</v>
      </c>
      <c r="F17" s="71">
        <f>BY_Demands!H$6*Projection_Growth!E14</f>
        <v>769.75543574734638</v>
      </c>
      <c r="G17" s="71">
        <f>BY_Demands!I$6*Projection_Growth!F14</f>
        <v>1801.2047018590922</v>
      </c>
      <c r="H17" s="71">
        <f>BY_Demands!J$6*Projection_Growth!G14</f>
        <v>15920.596226633907</v>
      </c>
      <c r="I17" s="71">
        <f>BY_Demands!K$6*Projection_Growth!H14</f>
        <v>5556.1359997547943</v>
      </c>
      <c r="J17" s="61" t="s">
        <v>9</v>
      </c>
      <c r="K17" s="63" t="s">
        <v>102</v>
      </c>
      <c r="L17" s="21"/>
      <c r="M17" s="13">
        <f t="shared" si="1"/>
        <v>24047.692363995138</v>
      </c>
      <c r="N17" s="21"/>
      <c r="R17" s="21"/>
      <c r="W17" s="34">
        <v>2020</v>
      </c>
      <c r="X17" s="13">
        <f t="shared" si="7"/>
        <v>918.41869482097468</v>
      </c>
      <c r="Y17" s="13">
        <f t="shared" si="7"/>
        <v>2156.4379748715</v>
      </c>
      <c r="Z17" s="13">
        <f t="shared" si="7"/>
        <v>19900.227085933133</v>
      </c>
      <c r="AA17" s="13">
        <f t="shared" si="7"/>
        <v>6936.6329224874771</v>
      </c>
      <c r="AB17" s="13">
        <f t="shared" si="9"/>
        <v>29911.716678113087</v>
      </c>
      <c r="AD17" s="34">
        <v>2020</v>
      </c>
      <c r="AE17" s="13">
        <f t="shared" si="8"/>
        <v>2507.6944977940611</v>
      </c>
      <c r="AF17" s="13">
        <f t="shared" si="8"/>
        <v>6425.3913180065874</v>
      </c>
      <c r="AG17" s="13">
        <f t="shared" si="8"/>
        <v>48649.187147117598</v>
      </c>
      <c r="AH17" s="13">
        <f t="shared" si="8"/>
        <v>14377.148223106959</v>
      </c>
      <c r="AI17" s="13">
        <f t="shared" si="10"/>
        <v>71959.421186025196</v>
      </c>
    </row>
    <row r="18" spans="1:35">
      <c r="A18" s="15"/>
      <c r="D18" s="57" t="s">
        <v>8</v>
      </c>
      <c r="E18" s="61">
        <v>2020</v>
      </c>
      <c r="F18" s="71">
        <f>BY_Demands!H$6*Projection_Growth!E15</f>
        <v>814.37177864838168</v>
      </c>
      <c r="G18" s="71">
        <f>BY_Demands!I$6*Projection_Growth!F15</f>
        <v>1905.6056100970168</v>
      </c>
      <c r="H18" s="71">
        <f>BY_Demands!J$6*Projection_Growth!G15</f>
        <v>16843.381240482868</v>
      </c>
      <c r="I18" s="71">
        <f>BY_Demands!K$6*Projection_Growth!H15</f>
        <v>5878.1791545772985</v>
      </c>
      <c r="J18" s="61" t="s">
        <v>9</v>
      </c>
      <c r="K18" s="63" t="s">
        <v>102</v>
      </c>
      <c r="L18" s="21"/>
      <c r="M18" s="13">
        <f t="shared" si="1"/>
        <v>25441.537783805565</v>
      </c>
      <c r="N18" s="21"/>
      <c r="R18" s="21"/>
      <c r="W18" s="34">
        <v>2030</v>
      </c>
      <c r="X18" s="13">
        <f t="shared" si="7"/>
        <v>1017.5164242569386</v>
      </c>
      <c r="Y18" s="13">
        <f t="shared" si="7"/>
        <v>2389.2007653034966</v>
      </c>
      <c r="Z18" s="13">
        <f t="shared" si="7"/>
        <v>22102.31069741106</v>
      </c>
      <c r="AA18" s="13">
        <f t="shared" si="7"/>
        <v>7693.1278196346793</v>
      </c>
      <c r="AB18" s="13">
        <f t="shared" si="9"/>
        <v>33202.15570660618</v>
      </c>
      <c r="AD18" s="34">
        <v>2030</v>
      </c>
      <c r="AE18" s="13">
        <f t="shared" si="8"/>
        <v>2787.1917464118269</v>
      </c>
      <c r="AF18" s="13">
        <f t="shared" si="8"/>
        <v>7141.7614666230411</v>
      </c>
      <c r="AG18" s="13">
        <f t="shared" si="8"/>
        <v>54554.730732309268</v>
      </c>
      <c r="AH18" s="13">
        <f t="shared" si="8"/>
        <v>16090.415632694709</v>
      </c>
      <c r="AI18" s="13">
        <f t="shared" si="10"/>
        <v>80574.099578038848</v>
      </c>
    </row>
    <row r="19" spans="1:35">
      <c r="A19" s="15"/>
      <c r="D19" s="57" t="s">
        <v>8</v>
      </c>
      <c r="E19" s="61">
        <v>2030</v>
      </c>
      <c r="F19" s="71">
        <f>BY_Demands!H$6*Projection_Growth!E17</f>
        <v>903.76465262129011</v>
      </c>
      <c r="G19" s="71">
        <f>BY_Demands!I$6*Projection_Growth!F17</f>
        <v>2114.7822621025625</v>
      </c>
      <c r="H19" s="71">
        <f>BY_Demands!J$6*Projection_Growth!G17</f>
        <v>18692.264386958203</v>
      </c>
      <c r="I19" s="71">
        <f>BY_Demands!K$6*Projection_Growth!H17</f>
        <v>6523.4217110266727</v>
      </c>
      <c r="J19" s="61" t="s">
        <v>9</v>
      </c>
      <c r="K19" s="63" t="s">
        <v>102</v>
      </c>
      <c r="L19" s="21"/>
      <c r="M19" s="13">
        <f t="shared" si="1"/>
        <v>28234.23301270873</v>
      </c>
      <c r="N19" s="21"/>
      <c r="R19" s="21"/>
      <c r="W19" s="34">
        <v>2040</v>
      </c>
      <c r="X19" s="13">
        <f t="shared" si="7"/>
        <v>1127.8012385015772</v>
      </c>
      <c r="Y19" s="13">
        <f t="shared" si="7"/>
        <v>2648.1022429248296</v>
      </c>
      <c r="Z19" s="13">
        <f t="shared" si="7"/>
        <v>24564.753196691141</v>
      </c>
      <c r="AA19" s="13">
        <f t="shared" si="7"/>
        <v>8537.7420557631303</v>
      </c>
      <c r="AB19" s="13">
        <f t="shared" si="9"/>
        <v>36878.398733880676</v>
      </c>
      <c r="AD19" s="34">
        <v>2040</v>
      </c>
      <c r="AE19" s="13">
        <f t="shared" si="8"/>
        <v>3100.4490270398278</v>
      </c>
      <c r="AF19" s="13">
        <f t="shared" si="8"/>
        <v>7943.8584211576399</v>
      </c>
      <c r="AG19" s="13">
        <f t="shared" si="8"/>
        <v>61240.995821713899</v>
      </c>
      <c r="AH19" s="13">
        <f t="shared" si="8"/>
        <v>18023.697524314812</v>
      </c>
      <c r="AI19" s="13">
        <f t="shared" si="10"/>
        <v>90309.000794226187</v>
      </c>
    </row>
    <row r="20" spans="1:35">
      <c r="A20" s="15"/>
      <c r="B20" s="15"/>
      <c r="C20" s="15"/>
      <c r="D20" s="57" t="s">
        <v>8</v>
      </c>
      <c r="E20" s="61">
        <v>2040</v>
      </c>
      <c r="F20" s="71">
        <f>BY_Demands!H$6*Projection_Growth!E19</f>
        <v>1002.9701037569276</v>
      </c>
      <c r="G20" s="71">
        <f>BY_Demands!I$6*Projection_Growth!F19</f>
        <v>2346.9200512460393</v>
      </c>
      <c r="H20" s="71">
        <f>BY_Demands!J$6*Projection_Growth!G19</f>
        <v>20744.097810489813</v>
      </c>
      <c r="I20" s="71">
        <f>BY_Demands!K$6*Projection_Growth!H19</f>
        <v>7239.4919754626471</v>
      </c>
      <c r="J20" s="61" t="s">
        <v>9</v>
      </c>
      <c r="K20" s="63" t="s">
        <v>102</v>
      </c>
      <c r="L20" s="21"/>
      <c r="M20" s="13">
        <f t="shared" si="1"/>
        <v>31333.479940955425</v>
      </c>
      <c r="N20" s="21"/>
      <c r="R20" s="21"/>
      <c r="W20" s="33">
        <v>2050</v>
      </c>
      <c r="X20" s="13">
        <f t="shared" si="7"/>
        <v>1204.6756558900211</v>
      </c>
      <c r="Y20" s="13">
        <f t="shared" si="7"/>
        <v>2828.560477978675</v>
      </c>
      <c r="Z20" s="13">
        <f t="shared" si="7"/>
        <v>26268.357976441675</v>
      </c>
      <c r="AA20" s="13">
        <f t="shared" si="7"/>
        <v>9124.1797550611027</v>
      </c>
      <c r="AB20" s="13">
        <f t="shared" si="9"/>
        <v>39425.773865371477</v>
      </c>
      <c r="AD20" s="33">
        <v>2050</v>
      </c>
      <c r="AE20" s="13">
        <f t="shared" si="8"/>
        <v>3316.6557210985738</v>
      </c>
      <c r="AF20" s="13">
        <f t="shared" si="8"/>
        <v>8497.6474069901797</v>
      </c>
      <c r="AG20" s="13">
        <f t="shared" si="8"/>
        <v>65760.539277078526</v>
      </c>
      <c r="AH20" s="13">
        <f t="shared" si="8"/>
        <v>19336.935578814879</v>
      </c>
      <c r="AI20" s="13">
        <f t="shared" si="10"/>
        <v>96911.77798398216</v>
      </c>
    </row>
    <row r="21" spans="1:35">
      <c r="A21" s="15"/>
      <c r="B21" s="34"/>
      <c r="C21" s="34"/>
      <c r="D21" s="57" t="s">
        <v>8</v>
      </c>
      <c r="E21" s="72">
        <v>2050</v>
      </c>
      <c r="F21" s="73">
        <f>BY_Demands!H$6*Projection_Growth!E21</f>
        <v>1072.0604579050212</v>
      </c>
      <c r="G21" s="73">
        <f>BY_Demands!I$6*Projection_Growth!F21</f>
        <v>2508.5894139623065</v>
      </c>
      <c r="H21" s="73">
        <f>BY_Demands!J$6*Projection_Growth!G21</f>
        <v>22173.070677019816</v>
      </c>
      <c r="I21" s="73">
        <f>BY_Demands!K$6*Projection_Growth!H21</f>
        <v>7738.1898554527115</v>
      </c>
      <c r="J21" s="61" t="s">
        <v>9</v>
      </c>
      <c r="K21" s="63" t="s">
        <v>102</v>
      </c>
      <c r="L21" s="21"/>
      <c r="M21" s="13">
        <f t="shared" si="1"/>
        <v>33491.910404339855</v>
      </c>
      <c r="N21" s="63"/>
      <c r="R21" s="63"/>
    </row>
    <row r="22" spans="1:35">
      <c r="A22" s="15"/>
      <c r="B22" s="34"/>
      <c r="C22" s="34"/>
      <c r="D22" s="58" t="s">
        <v>8</v>
      </c>
      <c r="E22" s="74">
        <v>2012</v>
      </c>
      <c r="F22" s="71">
        <f>BY_Demands!H$7*Projection_Growth!E22</f>
        <v>1903.6927350814565</v>
      </c>
      <c r="G22" s="71">
        <f>BY_Demands!I$7*Projection_Growth!F22</f>
        <v>4941.6430131185589</v>
      </c>
      <c r="H22" s="71">
        <f>BY_Demands!J$7*Projection_Growth!G22</f>
        <v>35111.997916117922</v>
      </c>
      <c r="I22" s="71">
        <f>BY_Demands!K$7*Projection_Growth!H22</f>
        <v>10721.1803050125</v>
      </c>
      <c r="J22" s="74" t="s">
        <v>9</v>
      </c>
      <c r="K22" s="63" t="s">
        <v>103</v>
      </c>
      <c r="L22" s="21"/>
      <c r="M22" s="13">
        <f t="shared" si="1"/>
        <v>52678.513969330437</v>
      </c>
      <c r="N22" s="63"/>
      <c r="R22" s="63"/>
    </row>
    <row r="23" spans="1:35">
      <c r="A23" s="15"/>
      <c r="B23" s="34"/>
      <c r="C23" s="34"/>
      <c r="D23" s="57" t="s">
        <v>8</v>
      </c>
      <c r="E23" s="61">
        <v>2015</v>
      </c>
      <c r="F23" s="71">
        <f>BY_Demands!H$7*Projection_Growth!E23</f>
        <v>1966.4757441846002</v>
      </c>
      <c r="G23" s="71">
        <f>BY_Demands!I$7*Projection_Growth!F23</f>
        <v>5104.6163819610019</v>
      </c>
      <c r="H23" s="71">
        <f>BY_Demands!J$7*Projection_Growth!G23</f>
        <v>36269.977270755146</v>
      </c>
      <c r="I23" s="71">
        <f>BY_Demands!K$7*Projection_Growth!H23</f>
        <v>11074.760453889436</v>
      </c>
      <c r="J23" s="61" t="s">
        <v>9</v>
      </c>
      <c r="K23" s="63" t="s">
        <v>103</v>
      </c>
      <c r="L23" s="21"/>
      <c r="M23" s="13">
        <f t="shared" si="1"/>
        <v>54415.829850790185</v>
      </c>
      <c r="N23" s="63"/>
      <c r="R23" s="63"/>
    </row>
    <row r="24" spans="1:35">
      <c r="A24" s="15"/>
      <c r="B24" s="34"/>
      <c r="C24" s="34"/>
      <c r="D24" s="57" t="s">
        <v>8</v>
      </c>
      <c r="E24" s="57">
        <v>2020</v>
      </c>
      <c r="F24" s="60">
        <f>BY_Demands!H$7*Projection_Growth!E24</f>
        <v>2080.4560449848486</v>
      </c>
      <c r="G24" s="60">
        <f>BY_Demands!I$7*Projection_Growth!F24</f>
        <v>5400.4886867206233</v>
      </c>
      <c r="H24" s="66">
        <f>BY_Demands!J$7*Projection_Growth!G24</f>
        <v>38372.247248691245</v>
      </c>
      <c r="I24" s="66">
        <f>BY_Demands!K$7*Projection_Growth!H24</f>
        <v>11716.672530129374</v>
      </c>
      <c r="J24" s="57" t="s">
        <v>9</v>
      </c>
      <c r="K24" s="63" t="s">
        <v>103</v>
      </c>
      <c r="M24" s="13">
        <f t="shared" si="1"/>
        <v>57569.864510526095</v>
      </c>
      <c r="N24" s="14"/>
      <c r="R24" s="63"/>
    </row>
    <row r="25" spans="1:35">
      <c r="A25" s="15"/>
      <c r="B25" s="34"/>
      <c r="C25" s="34"/>
      <c r="D25" s="57" t="s">
        <v>8</v>
      </c>
      <c r="E25" s="57">
        <v>2030</v>
      </c>
      <c r="F25" s="60">
        <f>BY_Demands!H$7*Projection_Growth!E26</f>
        <v>2308.8258754622439</v>
      </c>
      <c r="G25" s="60">
        <f>BY_Demands!I$7*Projection_Growth!F26</f>
        <v>5993.295580600693</v>
      </c>
      <c r="H25" s="66">
        <f>BY_Demands!J$7*Projection_Growth!G26</f>
        <v>42584.335084117811</v>
      </c>
      <c r="I25" s="66">
        <f>BY_Demands!K$7*Projection_Growth!H26</f>
        <v>13002.801369964722</v>
      </c>
      <c r="J25" s="57" t="s">
        <v>9</v>
      </c>
      <c r="K25" s="63" t="s">
        <v>103</v>
      </c>
      <c r="M25" s="13">
        <f t="shared" si="1"/>
        <v>63889.257910145468</v>
      </c>
      <c r="N25" s="14"/>
      <c r="R25" s="63"/>
    </row>
    <row r="26" spans="1:35">
      <c r="A26" s="15"/>
      <c r="B26" s="34"/>
      <c r="C26" s="34"/>
      <c r="D26" s="57" t="s">
        <v>8</v>
      </c>
      <c r="E26" s="57">
        <v>2040</v>
      </c>
      <c r="F26" s="60">
        <f>BY_Demands!H$7*Projection_Growth!E28</f>
        <v>2562.2636613996901</v>
      </c>
      <c r="G26" s="60">
        <f>BY_Demands!I$7*Projection_Growth!F28</f>
        <v>6651.1743658997448</v>
      </c>
      <c r="H26" s="66">
        <f>BY_Demands!J$7*Projection_Growth!G28</f>
        <v>47258.780097073322</v>
      </c>
      <c r="I26" s="66">
        <f>BY_Demands!K$7*Projection_Growth!H28</f>
        <v>14430.107441510065</v>
      </c>
      <c r="J26" s="57" t="s">
        <v>9</v>
      </c>
      <c r="K26" s="63" t="s">
        <v>103</v>
      </c>
      <c r="M26" s="13">
        <f t="shared" si="1"/>
        <v>70902.325565882813</v>
      </c>
    </row>
    <row r="27" spans="1:35">
      <c r="A27" s="15"/>
      <c r="B27" s="34"/>
      <c r="C27" s="34"/>
      <c r="D27" s="62" t="s">
        <v>8</v>
      </c>
      <c r="E27" s="56">
        <v>2050</v>
      </c>
      <c r="F27" s="36">
        <f>BY_Demands!H$7*Projection_Growth!E30</f>
        <v>2738.7671315667317</v>
      </c>
      <c r="G27" s="36">
        <f>BY_Demands!I$7*Projection_Growth!F30</f>
        <v>7109.3455424078165</v>
      </c>
      <c r="H27" s="36">
        <f>BY_Demands!J$7*Projection_Growth!G30</f>
        <v>50514.236906088023</v>
      </c>
      <c r="I27" s="36">
        <f>BY_Demands!K$7*Projection_Growth!H30</f>
        <v>15424.136306173605</v>
      </c>
      <c r="J27" s="36" t="s">
        <v>9</v>
      </c>
      <c r="K27" s="63" t="s">
        <v>103</v>
      </c>
      <c r="M27" s="13">
        <f t="shared" si="1"/>
        <v>75786.485886236173</v>
      </c>
    </row>
    <row r="28" spans="1:35">
      <c r="A28" s="15"/>
      <c r="B28" s="64"/>
      <c r="C28" s="64"/>
      <c r="D28" s="64" t="s">
        <v>8</v>
      </c>
      <c r="E28" s="64">
        <v>2012</v>
      </c>
      <c r="F28" s="66">
        <f>BY_Demands!$H$8*Projection_Growth!E73</f>
        <v>31.814025400102857</v>
      </c>
      <c r="G28" s="66">
        <f>BY_Demands!$I$8*Projection_Growth!F73</f>
        <v>78.633381184892698</v>
      </c>
      <c r="H28" s="71">
        <f>BY_Demands!$J$8*Projection_Growth!G73</f>
        <v>592.69185641083629</v>
      </c>
      <c r="I28" s="71">
        <f>BY_Demands!$K$8*Projection_Growth!H73</f>
        <v>224.34563709141744</v>
      </c>
      <c r="J28" s="64" t="s">
        <v>9</v>
      </c>
      <c r="K28" s="55" t="s">
        <v>104</v>
      </c>
      <c r="L28" s="55"/>
      <c r="M28" s="13">
        <f t="shared" si="1"/>
        <v>927.48490008724923</v>
      </c>
      <c r="N28" s="55"/>
    </row>
    <row r="29" spans="1:35" s="55" customFormat="1">
      <c r="A29" s="64"/>
      <c r="B29" s="64"/>
      <c r="C29" s="64"/>
      <c r="D29" s="64" t="s">
        <v>8</v>
      </c>
      <c r="E29" s="64">
        <v>2015</v>
      </c>
      <c r="F29" s="66">
        <f>BY_Demands!$H$8*Projection_Growth!E74</f>
        <v>32.490760134109408</v>
      </c>
      <c r="G29" s="66">
        <f>BY_Demands!$I$8*Projection_Growth!F74</f>
        <v>80.306037808220282</v>
      </c>
      <c r="H29" s="71">
        <f>BY_Demands!$J$8*Projection_Growth!G74</f>
        <v>605.29935139934344</v>
      </c>
      <c r="I29" s="71">
        <f>BY_Demands!$K$8*Projection_Growth!H74</f>
        <v>229.11782429920476</v>
      </c>
      <c r="J29" s="64" t="s">
        <v>9</v>
      </c>
      <c r="K29" s="55" t="s">
        <v>104</v>
      </c>
      <c r="M29" s="13">
        <f t="shared" si="1"/>
        <v>947.21397364087784</v>
      </c>
    </row>
    <row r="30" spans="1:35" s="55" customFormat="1">
      <c r="A30" s="64"/>
      <c r="B30" s="64"/>
      <c r="C30" s="64"/>
      <c r="D30" s="64" t="s">
        <v>8</v>
      </c>
      <c r="E30" s="64">
        <v>2020</v>
      </c>
      <c r="F30" s="66">
        <f>BY_Demands!$H$8*Projection_Growth!E75</f>
        <v>33.926964247671322</v>
      </c>
      <c r="G30" s="66">
        <f>BY_Demands!$I$8*Projection_Growth!F75</f>
        <v>83.855842779478635</v>
      </c>
      <c r="H30" s="71">
        <f>BY_Demands!$J$8*Projection_Growth!G75</f>
        <v>632.05567888530618</v>
      </c>
      <c r="I30" s="71">
        <f>BY_Demands!$K$8*Projection_Growth!H75</f>
        <v>239.24562556918551</v>
      </c>
      <c r="J30" s="64" t="s">
        <v>9</v>
      </c>
      <c r="K30" s="55" t="s">
        <v>104</v>
      </c>
      <c r="M30" s="13">
        <f t="shared" si="1"/>
        <v>989.08411148164168</v>
      </c>
    </row>
    <row r="31" spans="1:35" s="55" customFormat="1">
      <c r="A31" s="64"/>
      <c r="B31" s="64"/>
      <c r="C31" s="64"/>
      <c r="D31" s="64" t="s">
        <v>8</v>
      </c>
      <c r="E31" s="64">
        <v>2030</v>
      </c>
      <c r="F31" s="66">
        <f>BY_Demands!$H$8*Projection_Growth!E76</f>
        <v>36.972217740967714</v>
      </c>
      <c r="G31" s="66">
        <f>BY_Demands!$I$8*Projection_Growth!F76</f>
        <v>91.382667056868812</v>
      </c>
      <c r="H31" s="71">
        <f>BY_Demands!$J$8*Projection_Growth!G76</f>
        <v>688.78842249396598</v>
      </c>
      <c r="I31" s="71">
        <f>BY_Demands!$K$8*Projection_Growth!H76</f>
        <v>260.72009560139446</v>
      </c>
      <c r="J31" s="64" t="s">
        <v>9</v>
      </c>
      <c r="K31" s="55" t="s">
        <v>104</v>
      </c>
      <c r="M31" s="13">
        <f t="shared" si="1"/>
        <v>1077.863402893197</v>
      </c>
    </row>
    <row r="32" spans="1:35" s="55" customFormat="1">
      <c r="A32" s="64"/>
      <c r="B32" s="64"/>
      <c r="C32" s="64"/>
      <c r="D32" s="64" t="s">
        <v>8</v>
      </c>
      <c r="E32" s="64">
        <v>2040</v>
      </c>
      <c r="F32" s="66">
        <f>BY_Demands!$H$8*Projection_Growth!E77</f>
        <v>40.017471234264121</v>
      </c>
      <c r="G32" s="66">
        <f>BY_Demands!$I$8*Projection_Growth!F77</f>
        <v>98.909491334258988</v>
      </c>
      <c r="H32" s="71">
        <f>BY_Demands!$J$8*Projection_Growth!G77</f>
        <v>745.5211661026259</v>
      </c>
      <c r="I32" s="71">
        <f>BY_Demands!$K$8*Projection_Growth!H77</f>
        <v>282.19456563360353</v>
      </c>
      <c r="J32" s="64" t="s">
        <v>9</v>
      </c>
      <c r="K32" s="55" t="s">
        <v>104</v>
      </c>
      <c r="M32" s="13">
        <f t="shared" si="1"/>
        <v>1166.6426943047525</v>
      </c>
    </row>
    <row r="33" spans="1:14" s="55" customFormat="1">
      <c r="A33" s="64"/>
      <c r="B33" s="64"/>
      <c r="C33" s="64"/>
      <c r="D33" s="62" t="s">
        <v>8</v>
      </c>
      <c r="E33" s="62">
        <v>2050</v>
      </c>
      <c r="F33" s="66">
        <f>BY_Demands!$H$8*Projection_Growth!E78</f>
        <v>41.248778041472249</v>
      </c>
      <c r="G33" s="66">
        <f>BY_Demands!$I$8*Projection_Growth!F78</f>
        <v>101.95286029839005</v>
      </c>
      <c r="H33" s="71">
        <f>BY_Demands!$J$8*Projection_Growth!G78</f>
        <v>768.46027890578364</v>
      </c>
      <c r="I33" s="71">
        <f>BY_Demands!$K$8*Projection_Growth!H78</f>
        <v>290.87747534540676</v>
      </c>
      <c r="J33" s="64" t="s">
        <v>9</v>
      </c>
      <c r="K33" s="55" t="s">
        <v>104</v>
      </c>
      <c r="M33" s="13">
        <f t="shared" si="1"/>
        <v>1202.5393925910528</v>
      </c>
    </row>
    <row r="34" spans="1:14" s="55" customFormat="1">
      <c r="A34" s="64"/>
      <c r="B34" s="34"/>
      <c r="C34" s="34"/>
      <c r="D34" s="15" t="s">
        <v>8</v>
      </c>
      <c r="E34" s="15">
        <v>2012</v>
      </c>
      <c r="F34" s="26">
        <f>BY_Demands!H$9*Projection_Growth!E73</f>
        <v>27.341657446102577</v>
      </c>
      <c r="G34" s="26">
        <f>BY_Demands!I$9*Projection_Growth!F73</f>
        <v>67.579218446817393</v>
      </c>
      <c r="H34" s="66">
        <f>BY_Demands!J$9*Projection_Growth!G73</f>
        <v>674.5627326767617</v>
      </c>
      <c r="I34" s="66">
        <f>BY_Demands!K$9*Projection_Growth!H73</f>
        <v>156.76569750751</v>
      </c>
      <c r="J34" s="15" t="s">
        <v>9</v>
      </c>
      <c r="K34" t="s">
        <v>25</v>
      </c>
      <c r="L34"/>
      <c r="M34" s="13">
        <f t="shared" si="1"/>
        <v>926.2493060771917</v>
      </c>
      <c r="N34"/>
    </row>
    <row r="35" spans="1:14">
      <c r="A35" s="15"/>
      <c r="B35" s="34"/>
      <c r="C35" s="34"/>
      <c r="D35" s="15" t="s">
        <v>8</v>
      </c>
      <c r="E35" s="15">
        <v>2015</v>
      </c>
      <c r="F35" s="26">
        <f>BY_Demands!H$9*Projection_Growth!E74</f>
        <v>27.923257826638725</v>
      </c>
      <c r="G35" s="26">
        <f>BY_Demands!I$9*Projection_Growth!F74</f>
        <v>69.016735511848395</v>
      </c>
      <c r="H35" s="66">
        <f>BY_Demands!J$9*Projection_Growth!G74</f>
        <v>688.91175093923118</v>
      </c>
      <c r="I35" s="66">
        <f>BY_Demands!K$9*Projection_Growth!H74</f>
        <v>160.10035231053763</v>
      </c>
      <c r="J35" s="15" t="s">
        <v>9</v>
      </c>
      <c r="K35" s="55" t="s">
        <v>25</v>
      </c>
      <c r="M35" s="13">
        <f t="shared" si="1"/>
        <v>945.95209658825593</v>
      </c>
    </row>
    <row r="36" spans="1:14">
      <c r="A36" s="15"/>
      <c r="B36" s="34"/>
      <c r="C36" s="34"/>
      <c r="D36" s="15" t="s">
        <v>8</v>
      </c>
      <c r="E36" s="15">
        <v>2020</v>
      </c>
      <c r="F36" s="26">
        <f>BY_Demands!H$9*Projection_Growth!E75</f>
        <v>29.157562520931393</v>
      </c>
      <c r="G36" s="26">
        <f>BY_Demands!I$9*Projection_Growth!F75</f>
        <v>72.067514226707416</v>
      </c>
      <c r="H36" s="66">
        <f>BY_Demands!J$9*Projection_Growth!G75</f>
        <v>719.36403603493602</v>
      </c>
      <c r="I36" s="66">
        <f>BY_Demands!K$9*Projection_Growth!H75</f>
        <v>167.17734231083355</v>
      </c>
      <c r="J36" s="15" t="s">
        <v>9</v>
      </c>
      <c r="K36" s="55" t="s">
        <v>25</v>
      </c>
      <c r="M36" s="13">
        <f t="shared" si="1"/>
        <v>987.76645509340835</v>
      </c>
    </row>
    <row r="37" spans="1:14">
      <c r="A37" s="15"/>
      <c r="B37" s="34"/>
      <c r="C37" s="34"/>
      <c r="D37" s="15" t="s">
        <v>8</v>
      </c>
      <c r="E37" s="15">
        <v>2030</v>
      </c>
      <c r="F37" s="26">
        <f>BY_Demands!H$9*Projection_Growth!E76</f>
        <v>31.774718847524007</v>
      </c>
      <c r="G37" s="26">
        <f>BY_Demands!I$9*Projection_Growth!F76</f>
        <v>78.536228841134857</v>
      </c>
      <c r="H37" s="66">
        <f>BY_Demands!J$9*Projection_Growth!G76</f>
        <v>783.9334984747577</v>
      </c>
      <c r="I37" s="66">
        <f>BY_Demands!K$9*Projection_Growth!H76</f>
        <v>182.18302870103327</v>
      </c>
      <c r="J37" s="15" t="s">
        <v>9</v>
      </c>
      <c r="K37" s="55" t="s">
        <v>25</v>
      </c>
      <c r="M37" s="13">
        <f t="shared" si="1"/>
        <v>1076.4274748644498</v>
      </c>
    </row>
    <row r="38" spans="1:14">
      <c r="A38" s="15"/>
      <c r="B38" s="34"/>
      <c r="C38" s="34"/>
      <c r="D38" s="15" t="s">
        <v>8</v>
      </c>
      <c r="E38" s="15">
        <v>2040</v>
      </c>
      <c r="F38" s="26">
        <f>BY_Demands!H$9*Projection_Growth!E77</f>
        <v>34.391875174116628</v>
      </c>
      <c r="G38" s="26">
        <f>BY_Demands!I$9*Projection_Growth!F77</f>
        <v>85.004943455562298</v>
      </c>
      <c r="H38" s="66">
        <f>BY_Demands!J$9*Projection_Growth!G77</f>
        <v>848.50296091457938</v>
      </c>
      <c r="I38" s="66">
        <f>BY_Demands!K$9*Projection_Growth!H77</f>
        <v>197.18871509123298</v>
      </c>
      <c r="J38" s="15" t="s">
        <v>9</v>
      </c>
      <c r="K38" s="55" t="s">
        <v>25</v>
      </c>
      <c r="M38" s="13">
        <f t="shared" si="1"/>
        <v>1165.0884946354913</v>
      </c>
    </row>
    <row r="39" spans="1:14">
      <c r="A39" s="15"/>
      <c r="B39" s="34"/>
      <c r="C39" s="34"/>
      <c r="D39" s="11" t="s">
        <v>8</v>
      </c>
      <c r="E39" s="11">
        <v>2050</v>
      </c>
      <c r="F39" s="36">
        <f>BY_Demands!H$9*Projection_Growth!E78</f>
        <v>35.450086717935605</v>
      </c>
      <c r="G39" s="36">
        <f>BY_Demands!I$9*Projection_Growth!F78</f>
        <v>87.620480177271929</v>
      </c>
      <c r="H39" s="36">
        <f>BY_Demands!J$9*Projection_Growth!G78</f>
        <v>874.61074432733574</v>
      </c>
      <c r="I39" s="36">
        <f>BY_Demands!K$9*Projection_Growth!H78</f>
        <v>203.25606017096325</v>
      </c>
      <c r="J39" s="33" t="s">
        <v>9</v>
      </c>
      <c r="K39" s="55" t="s">
        <v>25</v>
      </c>
      <c r="M39" s="13">
        <f t="shared" si="1"/>
        <v>1200.9373713935065</v>
      </c>
    </row>
    <row r="40" spans="1:14">
      <c r="A40" s="15"/>
      <c r="B40" s="64"/>
      <c r="C40" s="64"/>
      <c r="D40" s="64" t="s">
        <v>8</v>
      </c>
      <c r="E40" s="64">
        <v>2012</v>
      </c>
      <c r="F40" s="66">
        <f>BY_Demands!H$10*Projection_Growth!E79</f>
        <v>61.421309543774392</v>
      </c>
      <c r="G40" s="66">
        <f>BY_Demands!I$10*Projection_Growth!F79</f>
        <v>160.59642653847254</v>
      </c>
      <c r="H40" s="66">
        <f>BY_Demands!J$10*Projection_Growth!G79</f>
        <v>1511.8285270246822</v>
      </c>
      <c r="I40" s="66">
        <f>BY_Demands!K$10*Projection_Growth!H79</f>
        <v>444.85961782618187</v>
      </c>
      <c r="J40" s="64" t="s">
        <v>9</v>
      </c>
      <c r="K40" s="61" t="s">
        <v>105</v>
      </c>
      <c r="L40" s="55"/>
      <c r="M40" s="13">
        <f t="shared" si="1"/>
        <v>2178.7058809331111</v>
      </c>
      <c r="N40" s="55"/>
    </row>
    <row r="41" spans="1:14" s="55" customFormat="1">
      <c r="A41" s="64"/>
      <c r="B41" s="64"/>
      <c r="C41" s="64"/>
      <c r="D41" s="64" t="s">
        <v>8</v>
      </c>
      <c r="E41" s="64">
        <v>2015</v>
      </c>
      <c r="F41" s="66">
        <f>BY_Demands!H$10*Projection_Growth!E80</f>
        <v>63.325246110549884</v>
      </c>
      <c r="G41" s="66">
        <f>BY_Demands!I$10*Projection_Growth!F80</f>
        <v>165.57459146610498</v>
      </c>
      <c r="H41" s="66">
        <f>BY_Demands!J$10*Projection_Growth!G80</f>
        <v>1558.6921585017219</v>
      </c>
      <c r="I41" s="66">
        <f>BY_Demands!K$10*Projection_Growth!H80</f>
        <v>458.64936766629887</v>
      </c>
      <c r="J41" s="64" t="s">
        <v>9</v>
      </c>
      <c r="K41" s="61" t="s">
        <v>105</v>
      </c>
      <c r="M41" s="13">
        <f t="shared" si="1"/>
        <v>2246.2413637446757</v>
      </c>
    </row>
    <row r="42" spans="1:14" s="55" customFormat="1">
      <c r="A42" s="64"/>
      <c r="B42" s="64"/>
      <c r="C42" s="64"/>
      <c r="D42" s="64" t="s">
        <v>8</v>
      </c>
      <c r="E42" s="64">
        <v>2020</v>
      </c>
      <c r="F42" s="66">
        <f>BY_Demands!H$10*Projection_Growth!E81</f>
        <v>67.048183765461303</v>
      </c>
      <c r="G42" s="66">
        <f>BY_Demands!I$10*Projection_Growth!F81</f>
        <v>175.30884311338033</v>
      </c>
      <c r="H42" s="66">
        <f>BY_Demands!J$10*Projection_Growth!G81</f>
        <v>1650.3288134808563</v>
      </c>
      <c r="I42" s="66">
        <f>BY_Demands!K$10*Projection_Growth!H81</f>
        <v>485.61370031658618</v>
      </c>
      <c r="J42" s="64" t="s">
        <v>9</v>
      </c>
      <c r="K42" s="61" t="s">
        <v>105</v>
      </c>
      <c r="M42" s="13">
        <f t="shared" si="1"/>
        <v>2378.2995406762843</v>
      </c>
    </row>
    <row r="43" spans="1:14" s="55" customFormat="1">
      <c r="A43" s="64"/>
      <c r="B43" s="64"/>
      <c r="C43" s="64"/>
      <c r="D43" s="64" t="s">
        <v>8</v>
      </c>
      <c r="E43" s="64">
        <v>2030</v>
      </c>
      <c r="F43" s="66">
        <f>BY_Demands!H$10*Projection_Growth!E82</f>
        <v>72.896558179840284</v>
      </c>
      <c r="G43" s="66">
        <f>BY_Demands!I$10*Projection_Growth!F82</f>
        <v>190.60040949294304</v>
      </c>
      <c r="H43" s="66">
        <f>BY_Demands!J$10*Projection_Growth!G82</f>
        <v>1794.2811215976014</v>
      </c>
      <c r="I43" s="66">
        <f>BY_Demands!K$10*Projection_Growth!H82</f>
        <v>527.97205487154463</v>
      </c>
      <c r="J43" s="64" t="s">
        <v>9</v>
      </c>
      <c r="K43" s="61" t="s">
        <v>105</v>
      </c>
      <c r="M43" s="13">
        <f t="shared" si="1"/>
        <v>2585.7501441419295</v>
      </c>
    </row>
    <row r="44" spans="1:14" s="55" customFormat="1">
      <c r="A44" s="64"/>
      <c r="B44" s="64"/>
      <c r="C44" s="64"/>
      <c r="D44" s="64" t="s">
        <v>8</v>
      </c>
      <c r="E44" s="64">
        <v>2040</v>
      </c>
      <c r="F44" s="66">
        <f>BY_Demands!H$10*Projection_Growth!E83</f>
        <v>78.744932594219264</v>
      </c>
      <c r="G44" s="66">
        <f>BY_Demands!I$10*Projection_Growth!F83</f>
        <v>205.89197587250578</v>
      </c>
      <c r="H44" s="66">
        <f>BY_Demands!J$10*Projection_Growth!G83</f>
        <v>1938.233429714347</v>
      </c>
      <c r="I44" s="66">
        <f>BY_Demands!K$10*Projection_Growth!H83</f>
        <v>570.33040942650314</v>
      </c>
      <c r="J44" s="64" t="s">
        <v>9</v>
      </c>
      <c r="K44" s="61" t="s">
        <v>105</v>
      </c>
      <c r="M44" s="13">
        <f t="shared" si="1"/>
        <v>2793.2007476075751</v>
      </c>
    </row>
    <row r="45" spans="1:14" s="55" customFormat="1">
      <c r="A45" s="64"/>
      <c r="B45" s="64"/>
      <c r="C45" s="64"/>
      <c r="D45" s="62" t="s">
        <v>8</v>
      </c>
      <c r="E45" s="62">
        <v>2050</v>
      </c>
      <c r="F45" s="66">
        <f>BY_Demands!H$10*Projection_Growth!E84</f>
        <v>81.167853597118324</v>
      </c>
      <c r="G45" s="66">
        <f>BY_Demands!I$10*Projection_Growth!F84</f>
        <v>212.22711359165984</v>
      </c>
      <c r="H45" s="66">
        <f>BY_Demands!J$10*Projection_Growth!G84</f>
        <v>1997.8713813978657</v>
      </c>
      <c r="I45" s="66">
        <f>BY_Demands!K$10*Projection_Growth!H84</f>
        <v>587.87903740885713</v>
      </c>
      <c r="J45" s="64" t="s">
        <v>9</v>
      </c>
      <c r="K45" s="61" t="s">
        <v>105</v>
      </c>
      <c r="M45" s="13">
        <f t="shared" si="1"/>
        <v>2879.1453859955009</v>
      </c>
    </row>
    <row r="46" spans="1:14" s="55" customFormat="1">
      <c r="A46" s="64"/>
      <c r="B46" s="34"/>
      <c r="C46" s="34"/>
      <c r="D46" s="15" t="s">
        <v>8</v>
      </c>
      <c r="E46" s="15">
        <v>2012</v>
      </c>
      <c r="F46" s="26">
        <f>BY_Demands!H$11*Projection_Growth!E79</f>
        <v>43.162242625809093</v>
      </c>
      <c r="G46" s="26">
        <f>BY_Demands!I$11*Projection_Growth!F79</f>
        <v>97.89831658178602</v>
      </c>
      <c r="H46" s="66">
        <f>BY_Demands!J$11*Projection_Growth!G79</f>
        <v>728.59842865009909</v>
      </c>
      <c r="I46" s="66">
        <f>BY_Demands!K$11*Projection_Growth!H79</f>
        <v>228.92141599385627</v>
      </c>
      <c r="J46" s="15" t="s">
        <v>9</v>
      </c>
      <c r="K46" t="s">
        <v>106</v>
      </c>
      <c r="L46"/>
      <c r="M46" s="13">
        <f t="shared" si="1"/>
        <v>1098.5804038515505</v>
      </c>
      <c r="N46"/>
    </row>
    <row r="47" spans="1:14">
      <c r="A47" s="15"/>
      <c r="B47" s="34"/>
      <c r="C47" s="34"/>
      <c r="D47" s="15" t="s">
        <v>8</v>
      </c>
      <c r="E47" s="15">
        <v>2015</v>
      </c>
      <c r="F47" s="26">
        <f>BY_Demands!H$11*Projection_Growth!E80</f>
        <v>44.500184988968023</v>
      </c>
      <c r="G47" s="26">
        <f>BY_Demands!I$11*Projection_Growth!F80</f>
        <v>100.93296670810719</v>
      </c>
      <c r="H47" s="66">
        <f>BY_Demands!J$11*Projection_Growth!G80</f>
        <v>751.18350866721335</v>
      </c>
      <c r="I47" s="66">
        <f>BY_Demands!K$11*Projection_Growth!H80</f>
        <v>236.01751762480734</v>
      </c>
      <c r="J47" s="15" t="s">
        <v>9</v>
      </c>
      <c r="K47" s="55" t="s">
        <v>106</v>
      </c>
      <c r="M47" s="13">
        <f t="shared" si="1"/>
        <v>1132.6341779890959</v>
      </c>
    </row>
    <row r="48" spans="1:14">
      <c r="A48" s="15"/>
      <c r="B48" s="34"/>
      <c r="C48" s="34"/>
      <c r="D48" s="15" t="s">
        <v>8</v>
      </c>
      <c r="E48" s="15">
        <v>2020</v>
      </c>
      <c r="F48" s="26">
        <f>BY_Demands!H$11*Projection_Growth!E81</f>
        <v>47.11638349622266</v>
      </c>
      <c r="G48" s="26">
        <f>BY_Demands!I$11*Projection_Growth!F81</f>
        <v>106.86688983449407</v>
      </c>
      <c r="H48" s="66">
        <f>BY_Demands!J$11*Projection_Growth!G81</f>
        <v>795.346137980702</v>
      </c>
      <c r="I48" s="66">
        <f>BY_Demands!K$11*Projection_Growth!H81</f>
        <v>249.89316055638261</v>
      </c>
      <c r="J48" s="15" t="s">
        <v>9</v>
      </c>
      <c r="K48" s="55" t="s">
        <v>106</v>
      </c>
      <c r="M48" s="13">
        <f t="shared" si="1"/>
        <v>1199.2225718678014</v>
      </c>
    </row>
    <row r="49" spans="1:13">
      <c r="A49" s="15"/>
      <c r="B49" s="34"/>
      <c r="C49" s="34"/>
      <c r="D49" s="15" t="s">
        <v>8</v>
      </c>
      <c r="E49" s="15">
        <v>2030</v>
      </c>
      <c r="F49" s="26">
        <f>BY_Demands!H$11*Projection_Growth!E82</f>
        <v>51.226177919607522</v>
      </c>
      <c r="G49" s="26">
        <f>BY_Demands!I$11*Projection_Growth!F82</f>
        <v>116.1885082460918</v>
      </c>
      <c r="H49" s="66">
        <f>BY_Demands!J$11*Projection_Growth!G82</f>
        <v>864.72135059216714</v>
      </c>
      <c r="I49" s="66">
        <f>BY_Demands!K$11*Projection_Growth!H82</f>
        <v>271.69045146643248</v>
      </c>
      <c r="J49" s="15" t="s">
        <v>9</v>
      </c>
      <c r="K49" s="55" t="s">
        <v>106</v>
      </c>
      <c r="M49" s="13">
        <f t="shared" si="1"/>
        <v>1303.8264882242988</v>
      </c>
    </row>
    <row r="50" spans="1:13">
      <c r="A50" s="15"/>
      <c r="B50" s="34"/>
      <c r="C50" s="34"/>
      <c r="D50" s="15" t="s">
        <v>8</v>
      </c>
      <c r="E50" s="15">
        <v>2040</v>
      </c>
      <c r="F50" s="26">
        <f>BY_Demands!H$11*Projection_Growth!E83</f>
        <v>55.335972342992392</v>
      </c>
      <c r="G50" s="26">
        <f>BY_Demands!I$11*Projection_Growth!F83</f>
        <v>125.51012665768953</v>
      </c>
      <c r="H50" s="66">
        <f>BY_Demands!J$11*Projection_Growth!G83</f>
        <v>934.0965632036324</v>
      </c>
      <c r="I50" s="66">
        <f>BY_Demands!K$11*Projection_Growth!H83</f>
        <v>293.48774237648246</v>
      </c>
      <c r="J50" s="15" t="s">
        <v>9</v>
      </c>
      <c r="K50" s="55" t="s">
        <v>106</v>
      </c>
      <c r="M50" s="13">
        <f t="shared" si="1"/>
        <v>1408.4304045807967</v>
      </c>
    </row>
    <row r="51" spans="1:13">
      <c r="A51" s="15"/>
      <c r="B51" s="34"/>
      <c r="C51" s="34"/>
      <c r="D51" s="11" t="s">
        <v>8</v>
      </c>
      <c r="E51" s="11">
        <v>2050</v>
      </c>
      <c r="F51" s="36">
        <f>BY_Demands!H$11*Projection_Growth!E84</f>
        <v>57.038617645853698</v>
      </c>
      <c r="G51" s="36">
        <f>BY_Demands!I$11*Projection_Growth!F84</f>
        <v>129.37197670869537</v>
      </c>
      <c r="H51" s="36">
        <f>BY_Demands!J$11*Projection_Growth!G84</f>
        <v>962.83799591759032</v>
      </c>
      <c r="I51" s="36">
        <f>BY_Demands!K$11*Projection_Growth!H84</f>
        <v>302.51813444960499</v>
      </c>
      <c r="J51" s="11" t="s">
        <v>9</v>
      </c>
      <c r="K51" s="55" t="s">
        <v>106</v>
      </c>
      <c r="M51" s="13">
        <f t="shared" si="1"/>
        <v>1451.7667247217444</v>
      </c>
    </row>
    <row r="52" spans="1:13">
      <c r="A52" s="15"/>
      <c r="B52" s="34"/>
      <c r="C52" s="34"/>
      <c r="D52" s="15" t="s">
        <v>8</v>
      </c>
      <c r="E52" s="15">
        <v>2012</v>
      </c>
      <c r="F52" s="26">
        <f>BY_Demands!H$12*Projection_Growth!E85</f>
        <v>3.0708176817949009</v>
      </c>
      <c r="G52" s="26">
        <f>BY_Demands!I$12*Projection_Growth!F85</f>
        <v>10.188504722827055</v>
      </c>
      <c r="H52" s="66">
        <f>BY_Demands!J$12*Projection_Growth!G85</f>
        <v>76.086483423020042</v>
      </c>
      <c r="I52" s="66">
        <f>BY_Demands!K$12*Projection_Growth!H85</f>
        <v>25.973861158583659</v>
      </c>
      <c r="J52" s="15" t="s">
        <v>9</v>
      </c>
      <c r="K52" t="s">
        <v>29</v>
      </c>
      <c r="M52" s="13">
        <f t="shared" si="1"/>
        <v>115.31966698622566</v>
      </c>
    </row>
    <row r="53" spans="1:13">
      <c r="A53" s="15"/>
      <c r="B53" s="34"/>
      <c r="C53" s="34"/>
      <c r="D53" s="15" t="s">
        <v>8</v>
      </c>
      <c r="E53" s="15">
        <v>2015</v>
      </c>
      <c r="F53" s="26">
        <f>BY_Demands!H$12*Projection_Growth!E86</f>
        <v>3.5010216456801158</v>
      </c>
      <c r="G53" s="26">
        <f>BY_Demands!I$12*Projection_Growth!F86</f>
        <v>11.615855862495327</v>
      </c>
      <c r="H53" s="66">
        <f>BY_Demands!J$12*Projection_Growth!G86</f>
        <v>86.745763835765871</v>
      </c>
      <c r="I53" s="66">
        <f>BY_Demands!K$12*Projection_Growth!H86</f>
        <v>29.612650297408614</v>
      </c>
      <c r="J53" s="15" t="s">
        <v>9</v>
      </c>
      <c r="K53" t="s">
        <v>29</v>
      </c>
      <c r="M53" s="13">
        <f t="shared" si="1"/>
        <v>131.47529164134991</v>
      </c>
    </row>
    <row r="54" spans="1:13">
      <c r="A54" s="15"/>
      <c r="B54" s="34"/>
      <c r="C54" s="34"/>
      <c r="D54" s="15" t="s">
        <v>8</v>
      </c>
      <c r="E54" s="15">
        <v>2020</v>
      </c>
      <c r="F54" s="26">
        <f>BY_Demands!H$12*Projection_Growth!E87</f>
        <v>3.7016602973061783</v>
      </c>
      <c r="G54" s="26">
        <f>BY_Demands!I$12*Projection_Growth!F87</f>
        <v>12.281544308212151</v>
      </c>
      <c r="H54" s="66">
        <f>BY_Demands!J$12*Projection_Growth!G87</f>
        <v>91.717042180118938</v>
      </c>
      <c r="I54" s="66">
        <f>BY_Demands!K$12*Projection_Growth!H87</f>
        <v>31.309709849747367</v>
      </c>
      <c r="J54" s="15" t="s">
        <v>9</v>
      </c>
      <c r="K54" t="s">
        <v>29</v>
      </c>
      <c r="M54" s="13">
        <f t="shared" si="1"/>
        <v>139.00995663538464</v>
      </c>
    </row>
    <row r="55" spans="1:13">
      <c r="A55" s="15"/>
      <c r="B55" s="34"/>
      <c r="C55" s="34"/>
      <c r="D55" s="15" t="s">
        <v>8</v>
      </c>
      <c r="E55" s="15">
        <v>2030</v>
      </c>
      <c r="F55" s="26">
        <f>BY_Demands!H$12*Projection_Growth!E88</f>
        <v>3.9430843058205953</v>
      </c>
      <c r="G55" s="26">
        <f>BY_Demands!I$12*Projection_Growth!F88</f>
        <v>13.082552347711015</v>
      </c>
      <c r="H55" s="66">
        <f>BY_Demands!J$12*Projection_Growth!G88</f>
        <v>97.69887038524196</v>
      </c>
      <c r="I55" s="66">
        <f>BY_Demands!K$12*Projection_Growth!H88</f>
        <v>33.351743707594942</v>
      </c>
      <c r="J55" s="15" t="s">
        <v>9</v>
      </c>
      <c r="K55" t="s">
        <v>29</v>
      </c>
      <c r="M55" s="13">
        <f t="shared" si="1"/>
        <v>148.07625074636852</v>
      </c>
    </row>
    <row r="56" spans="1:13">
      <c r="B56" s="34"/>
      <c r="C56" s="34"/>
      <c r="D56" s="15" t="s">
        <v>8</v>
      </c>
      <c r="E56" s="15">
        <v>2040</v>
      </c>
      <c r="F56" s="26">
        <f>BY_Demands!H$12*Projection_Growth!E89</f>
        <v>4.0977175297847213</v>
      </c>
      <c r="G56" s="26">
        <f>BY_Demands!I$12*Projection_Growth!F89</f>
        <v>13.595601800957487</v>
      </c>
      <c r="H56" s="66">
        <f>BY_Demands!J$12*Projection_Growth!G89</f>
        <v>101.53025975802872</v>
      </c>
      <c r="I56" s="66">
        <f>BY_Demands!K$12*Projection_Growth!H89</f>
        <v>34.659676091063822</v>
      </c>
      <c r="J56" s="15" t="s">
        <v>9</v>
      </c>
      <c r="K56" t="s">
        <v>29</v>
      </c>
      <c r="M56" s="13">
        <f t="shared" si="1"/>
        <v>153.88325517983475</v>
      </c>
    </row>
    <row r="57" spans="1:13">
      <c r="B57" s="34"/>
      <c r="C57" s="34"/>
      <c r="D57" s="11" t="s">
        <v>8</v>
      </c>
      <c r="E57" s="11">
        <v>2050</v>
      </c>
      <c r="F57" s="36">
        <f>BY_Demands!H$12*Projection_Growth!E90</f>
        <v>4.241883246634587</v>
      </c>
      <c r="G57" s="36">
        <f>BY_Demands!I$12*Projection_Growth!F90</f>
        <v>14.07392166204936</v>
      </c>
      <c r="H57" s="36">
        <f>BY_Demands!J$12*Projection_Growth!G90</f>
        <v>105.10229286513706</v>
      </c>
      <c r="I57" s="36">
        <f>BY_Demands!K$12*Projection_Growth!H90</f>
        <v>35.879071281955582</v>
      </c>
      <c r="J57" s="33" t="s">
        <v>9</v>
      </c>
      <c r="K57" s="33" t="s">
        <v>29</v>
      </c>
      <c r="M57" s="13">
        <f t="shared" si="1"/>
        <v>159.29716905577658</v>
      </c>
    </row>
    <row r="58" spans="1:13">
      <c r="B58" s="34"/>
      <c r="C58" s="34"/>
      <c r="D58" s="15" t="s">
        <v>8</v>
      </c>
      <c r="E58" s="15">
        <v>2012</v>
      </c>
      <c r="F58" s="26">
        <f>BY_Demands!H$13*Projection_Growth!E91</f>
        <v>5.0385517442898848</v>
      </c>
      <c r="G58" s="26">
        <f>BY_Demands!I$13*Projection_Growth!F91</f>
        <v>16.717146233474914</v>
      </c>
      <c r="H58" s="66">
        <f>BY_Demands!J$13*Projection_Growth!G91</f>
        <v>124.84156452553191</v>
      </c>
      <c r="I58" s="66">
        <f>BY_Demands!K$13*Projection_Growth!H91</f>
        <v>42.617523085913277</v>
      </c>
      <c r="J58" s="15" t="s">
        <v>9</v>
      </c>
      <c r="K58" t="s">
        <v>43</v>
      </c>
      <c r="M58" s="13">
        <f t="shared" si="1"/>
        <v>189.21478558920995</v>
      </c>
    </row>
    <row r="59" spans="1:13">
      <c r="D59" s="15" t="s">
        <v>8</v>
      </c>
      <c r="E59" s="15">
        <v>2015</v>
      </c>
      <c r="F59" s="26">
        <f>BY_Demands!H$13*Projection_Growth!E92</f>
        <v>5.7444239767850762</v>
      </c>
      <c r="G59" s="26">
        <f>BY_Demands!I$13*Projection_Growth!F92</f>
        <v>19.05912264488013</v>
      </c>
      <c r="H59" s="66">
        <f>BY_Demands!J$13*Projection_Growth!G92</f>
        <v>142.33115247304028</v>
      </c>
      <c r="I59" s="66">
        <f>BY_Demands!K$13*Projection_Growth!H92</f>
        <v>48.587993905858916</v>
      </c>
      <c r="J59" s="15" t="s">
        <v>9</v>
      </c>
      <c r="K59" t="s">
        <v>43</v>
      </c>
      <c r="M59" s="13">
        <f t="shared" si="1"/>
        <v>215.72269300056439</v>
      </c>
    </row>
    <row r="60" spans="1:13">
      <c r="D60" s="15" t="s">
        <v>8</v>
      </c>
      <c r="E60" s="15">
        <v>2020</v>
      </c>
      <c r="F60" s="26">
        <f>BY_Demands!H$13*Projection_Growth!E93</f>
        <v>6.0736288768726565</v>
      </c>
      <c r="G60" s="26">
        <f>BY_Demands!I$13*Projection_Growth!F93</f>
        <v>20.151374294727226</v>
      </c>
      <c r="H60" s="66">
        <f>BY_Demands!J$13*Projection_Growth!G93</f>
        <v>150.48795166101749</v>
      </c>
      <c r="I60" s="66">
        <f>BY_Demands!K$13*Projection_Growth!H93</f>
        <v>51.372503848696773</v>
      </c>
      <c r="J60" s="15" t="s">
        <v>9</v>
      </c>
      <c r="K60" t="s">
        <v>43</v>
      </c>
      <c r="M60" s="13">
        <f t="shared" si="1"/>
        <v>228.08545868131415</v>
      </c>
    </row>
    <row r="61" spans="1:13">
      <c r="D61" s="15" t="s">
        <v>8</v>
      </c>
      <c r="E61" s="15">
        <v>2030</v>
      </c>
      <c r="F61" s="26">
        <f>BY_Demands!H$13*Projection_Growth!E94</f>
        <v>6.469753780811196</v>
      </c>
      <c r="G61" s="26">
        <f>BY_Demands!I$13*Projection_Growth!F94</f>
        <v>21.46565631105592</v>
      </c>
      <c r="H61" s="66">
        <f>BY_Demands!J$13*Projection_Growth!G94</f>
        <v>160.30284595306432</v>
      </c>
      <c r="I61" s="66">
        <f>BY_Demands!K$13*Projection_Growth!H94</f>
        <v>54.72304247472912</v>
      </c>
      <c r="J61" s="15" t="s">
        <v>9</v>
      </c>
      <c r="K61" t="s">
        <v>43</v>
      </c>
      <c r="M61" s="13">
        <f t="shared" si="1"/>
        <v>242.96129851966055</v>
      </c>
    </row>
    <row r="62" spans="1:13">
      <c r="D62" s="15" t="s">
        <v>8</v>
      </c>
      <c r="E62" s="15">
        <v>2040</v>
      </c>
      <c r="F62" s="26">
        <f>BY_Demands!H$13*Projection_Growth!E95</f>
        <v>6.7234736629613518</v>
      </c>
      <c r="G62" s="26">
        <f>BY_Demands!I$13*Projection_Growth!F95</f>
        <v>22.307460183974555</v>
      </c>
      <c r="H62" s="66">
        <f>BY_Demands!J$13*Projection_Growth!G95</f>
        <v>166.58933235756646</v>
      </c>
      <c r="I62" s="66">
        <f>BY_Demands!K$13*Projection_Growth!H95</f>
        <v>56.86907837624458</v>
      </c>
      <c r="J62" s="15" t="s">
        <v>9</v>
      </c>
      <c r="K62" t="s">
        <v>43</v>
      </c>
      <c r="M62" s="13">
        <f t="shared" si="1"/>
        <v>252.48934458074694</v>
      </c>
    </row>
    <row r="63" spans="1:13">
      <c r="D63" s="11" t="s">
        <v>8</v>
      </c>
      <c r="E63" s="11">
        <v>2050</v>
      </c>
      <c r="F63" s="36">
        <f>BY_Demands!H$13*Projection_Growth!E96</f>
        <v>6.960018615925188</v>
      </c>
      <c r="G63" s="36">
        <f>BY_Demands!I$13*Projection_Growth!F96</f>
        <v>23.092280261285122</v>
      </c>
      <c r="H63" s="36">
        <f>BY_Demands!J$13*Projection_Growth!G96</f>
        <v>172.45027087865842</v>
      </c>
      <c r="I63" s="36">
        <f>BY_Demands!K$13*Projection_Growth!H96</f>
        <v>58.869843775789626</v>
      </c>
      <c r="J63" s="33" t="s">
        <v>9</v>
      </c>
      <c r="K63" s="33" t="s">
        <v>43</v>
      </c>
      <c r="M63" s="13">
        <f t="shared" si="1"/>
        <v>261.37241353165837</v>
      </c>
    </row>
    <row r="64" spans="1:13">
      <c r="D64" s="15" t="s">
        <v>8</v>
      </c>
      <c r="E64" s="15">
        <v>2012</v>
      </c>
      <c r="F64" s="26">
        <f>BY_Demands!H$14*Projection_Growth!E97</f>
        <v>11.630477710914667</v>
      </c>
      <c r="G64" s="26">
        <f>BY_Demands!I$14*Projection_Growth!F97</f>
        <v>38.588151223985065</v>
      </c>
      <c r="H64" s="66">
        <f>BY_Demands!J$14*Projection_Growth!G97</f>
        <v>288.17150389601585</v>
      </c>
      <c r="I64" s="66">
        <f>BY_Demands!K$14*Projection_Growth!H97</f>
        <v>98.373933126088005</v>
      </c>
      <c r="J64" s="15" t="s">
        <v>9</v>
      </c>
      <c r="K64" t="s">
        <v>44</v>
      </c>
      <c r="M64" s="13">
        <f t="shared" si="1"/>
        <v>436.7640659570036</v>
      </c>
    </row>
    <row r="65" spans="2:14">
      <c r="D65" s="15" t="s">
        <v>8</v>
      </c>
      <c r="E65" s="15">
        <v>2015</v>
      </c>
      <c r="F65" s="26">
        <f>BY_Demands!H$14*Projection_Growth!E98</f>
        <v>13.259841004859746</v>
      </c>
      <c r="G65" s="26">
        <f>BY_Demands!I$14*Projection_Growth!F98</f>
        <v>43.99413013115916</v>
      </c>
      <c r="H65" s="66">
        <f>BY_Demands!J$14*Projection_Growth!G98</f>
        <v>328.54268059914318</v>
      </c>
      <c r="I65" s="66">
        <f>BY_Demands!K$14*Projection_Growth!H98</f>
        <v>112.15555755293626</v>
      </c>
      <c r="J65" s="15" t="s">
        <v>9</v>
      </c>
      <c r="K65" t="s">
        <v>44</v>
      </c>
      <c r="M65" s="13">
        <f t="shared" si="1"/>
        <v>497.95220928809835</v>
      </c>
    </row>
    <row r="66" spans="2:14">
      <c r="D66" s="15" t="s">
        <v>8</v>
      </c>
      <c r="E66" s="15">
        <v>2020</v>
      </c>
      <c r="F66" s="26">
        <f>BY_Demands!H$14*Projection_Growth!E99</f>
        <v>14.019743938700136</v>
      </c>
      <c r="G66" s="26">
        <f>BY_Demands!I$14*Projection_Growth!F99</f>
        <v>46.515372169142204</v>
      </c>
      <c r="H66" s="66">
        <f>BY_Demands!J$14*Projection_Growth!G99</f>
        <v>347.37100190311463</v>
      </c>
      <c r="I66" s="66">
        <f>BY_Demands!K$14*Projection_Growth!H99</f>
        <v>118.58303561996172</v>
      </c>
      <c r="J66" s="15" t="s">
        <v>9</v>
      </c>
      <c r="K66" t="s">
        <v>44</v>
      </c>
      <c r="M66" s="13">
        <f t="shared" si="1"/>
        <v>526.48915363091874</v>
      </c>
    </row>
    <row r="67" spans="2:14">
      <c r="D67" s="15" t="s">
        <v>8</v>
      </c>
      <c r="E67" s="15">
        <v>2030</v>
      </c>
      <c r="F67" s="26">
        <f>BY_Demands!H$14*Projection_Growth!E100</f>
        <v>14.934118167607595</v>
      </c>
      <c r="G67" s="26">
        <f>BY_Demands!I$14*Projection_Growth!F100</f>
        <v>49.549126404987852</v>
      </c>
      <c r="H67" s="66">
        <f>BY_Demands!J$14*Projection_Growth!G100</f>
        <v>370.02670042362706</v>
      </c>
      <c r="I67" s="66">
        <f>BY_Demands!K$14*Projection_Growth!H100</f>
        <v>126.31707642916651</v>
      </c>
      <c r="J67" s="15" t="s">
        <v>9</v>
      </c>
      <c r="K67" t="s">
        <v>44</v>
      </c>
      <c r="M67" s="13">
        <f t="shared" si="1"/>
        <v>560.82702142538903</v>
      </c>
    </row>
    <row r="68" spans="2:14">
      <c r="D68" s="15" t="s">
        <v>8</v>
      </c>
      <c r="E68" s="15">
        <v>2040</v>
      </c>
      <c r="F68" s="26">
        <f>BY_Demands!H$14*Projection_Growth!E101</f>
        <v>15.519779203540683</v>
      </c>
      <c r="G68" s="26">
        <f>BY_Demands!I$14*Projection_Growth!F101</f>
        <v>51.492260400195384</v>
      </c>
      <c r="H68" s="66">
        <f>BY_Demands!J$14*Projection_Growth!G101</f>
        <v>384.53778291680385</v>
      </c>
      <c r="I68" s="66">
        <f>BY_Demands!K$14*Projection_Growth!H101</f>
        <v>131.27076629603837</v>
      </c>
      <c r="J68" s="15" t="s">
        <v>9</v>
      </c>
      <c r="K68" t="s">
        <v>44</v>
      </c>
      <c r="M68" s="13">
        <f t="shared" si="1"/>
        <v>582.82058881657827</v>
      </c>
    </row>
    <row r="69" spans="2:14">
      <c r="D69" s="11" t="s">
        <v>8</v>
      </c>
      <c r="E69" s="11">
        <v>2050</v>
      </c>
      <c r="F69" s="36">
        <f>BY_Demands!H$14*Projection_Growth!E102</f>
        <v>16.065795388884631</v>
      </c>
      <c r="G69" s="36">
        <f>BY_Demands!I$14*Projection_Growth!F102</f>
        <v>53.303858827577493</v>
      </c>
      <c r="H69" s="36">
        <f>BY_Demands!J$14*Projection_Growth!G102</f>
        <v>398.06657418343156</v>
      </c>
      <c r="I69" s="36">
        <f>BY_Demands!K$14*Projection_Growth!H102</f>
        <v>135.88912858844697</v>
      </c>
      <c r="J69" s="33" t="s">
        <v>9</v>
      </c>
      <c r="K69" s="33" t="s">
        <v>44</v>
      </c>
      <c r="M69" s="13">
        <f t="shared" ref="M69:M132" si="11">SUM(F69:I69)</f>
        <v>603.32535698834067</v>
      </c>
    </row>
    <row r="70" spans="2:14">
      <c r="B70" s="55"/>
      <c r="C70" s="55"/>
      <c r="D70" s="64" t="s">
        <v>8</v>
      </c>
      <c r="E70" s="64">
        <v>2012</v>
      </c>
      <c r="F70" s="66">
        <f>BY_Demands!H$15*Projection_Growth!E103</f>
        <v>0.6874892104375121</v>
      </c>
      <c r="G70" s="66">
        <f>BY_Demands!I$15*Projection_Growth!F103</f>
        <v>2.0619461147485754</v>
      </c>
      <c r="H70" s="66">
        <f>BY_Demands!J$15*Projection_Growth!G103</f>
        <v>17.013206702502128</v>
      </c>
      <c r="I70" s="66">
        <f>BY_Demands!K$15*Projection_Growth!H103</f>
        <v>5.7747203179206705</v>
      </c>
      <c r="J70" s="64" t="s">
        <v>9</v>
      </c>
      <c r="K70" s="55" t="s">
        <v>107</v>
      </c>
      <c r="L70" s="55"/>
      <c r="M70" s="13">
        <f t="shared" si="11"/>
        <v>25.537362345608887</v>
      </c>
      <c r="N70" s="55"/>
    </row>
    <row r="71" spans="2:14" s="55" customFormat="1">
      <c r="D71" s="64" t="s">
        <v>8</v>
      </c>
      <c r="E71" s="64">
        <v>2015</v>
      </c>
      <c r="F71" s="66">
        <f>BY_Demands!H$15*Projection_Growth!E104</f>
        <v>0.70879998770257058</v>
      </c>
      <c r="G71" s="66">
        <f>BY_Demands!I$15*Projection_Growth!F104</f>
        <v>2.1258622805833749</v>
      </c>
      <c r="H71" s="66">
        <f>BY_Demands!J$15*Projection_Growth!G104</f>
        <v>17.540581755225777</v>
      </c>
      <c r="I71" s="66">
        <f>BY_Demands!K$15*Projection_Growth!H104</f>
        <v>5.9537249867865256</v>
      </c>
      <c r="J71" s="64" t="s">
        <v>9</v>
      </c>
      <c r="K71" s="55" t="s">
        <v>107</v>
      </c>
      <c r="M71" s="13">
        <f t="shared" si="11"/>
        <v>26.328969010298248</v>
      </c>
    </row>
    <row r="72" spans="2:14" s="55" customFormat="1">
      <c r="D72" s="64" t="s">
        <v>8</v>
      </c>
      <c r="E72" s="64">
        <v>2020</v>
      </c>
      <c r="F72" s="66">
        <f>BY_Demands!H$15*Projection_Growth!E105</f>
        <v>0.74942032319255203</v>
      </c>
      <c r="G72" s="66">
        <f>BY_Demands!I$15*Projection_Growth!F105</f>
        <v>2.2476924732202144</v>
      </c>
      <c r="H72" s="66">
        <f>BY_Demands!J$15*Projection_Growth!G105</f>
        <v>18.545807951541263</v>
      </c>
      <c r="I72" s="66">
        <f>BY_Demands!K$15*Projection_Growth!H105</f>
        <v>6.2949246348878694</v>
      </c>
      <c r="J72" s="64" t="s">
        <v>9</v>
      </c>
      <c r="K72" s="55" t="s">
        <v>107</v>
      </c>
      <c r="M72" s="13">
        <f t="shared" si="11"/>
        <v>27.837845382841898</v>
      </c>
    </row>
    <row r="73" spans="2:14" s="55" customFormat="1">
      <c r="D73" s="64" t="s">
        <v>8</v>
      </c>
      <c r="E73" s="64">
        <v>2030</v>
      </c>
      <c r="F73" s="66">
        <f>BY_Demands!H$15*Projection_Growth!E106</f>
        <v>0.79829786568854588</v>
      </c>
      <c r="G73" s="66">
        <f>BY_Demands!I$15*Projection_Growth!F106</f>
        <v>2.3942880231110055</v>
      </c>
      <c r="H73" s="66">
        <f>BY_Demands!J$15*Projection_Growth!G106</f>
        <v>19.755374183228703</v>
      </c>
      <c r="I73" s="66">
        <f>BY_Demands!K$15*Projection_Growth!H106</f>
        <v>6.7054825512252361</v>
      </c>
      <c r="J73" s="64" t="s">
        <v>9</v>
      </c>
      <c r="K73" s="55" t="s">
        <v>107</v>
      </c>
      <c r="M73" s="13">
        <f t="shared" si="11"/>
        <v>29.65344262325349</v>
      </c>
    </row>
    <row r="74" spans="2:14" s="55" customFormat="1">
      <c r="D74" s="64" t="s">
        <v>8</v>
      </c>
      <c r="E74" s="64">
        <v>2040</v>
      </c>
      <c r="F74" s="66">
        <f>BY_Demands!H$15*Projection_Growth!E107</f>
        <v>0.82960416377425505</v>
      </c>
      <c r="G74" s="66">
        <f>BY_Demands!I$15*Projection_Growth!F107</f>
        <v>2.488183168991053</v>
      </c>
      <c r="H74" s="66">
        <f>BY_Demands!J$15*Projection_Growth!G107</f>
        <v>20.530107098794549</v>
      </c>
      <c r="I74" s="66">
        <f>BY_Demands!K$15*Projection_Growth!H107</f>
        <v>6.9684468463585016</v>
      </c>
      <c r="J74" s="64" t="s">
        <v>9</v>
      </c>
      <c r="K74" s="55" t="s">
        <v>107</v>
      </c>
      <c r="M74" s="13">
        <f t="shared" si="11"/>
        <v>30.816341277918362</v>
      </c>
    </row>
    <row r="75" spans="2:14" s="55" customFormat="1">
      <c r="D75" s="62" t="s">
        <v>8</v>
      </c>
      <c r="E75" s="62">
        <v>2050</v>
      </c>
      <c r="F75" s="66">
        <f>BY_Demands!H$15*Projection_Growth!E108</f>
        <v>0.85879126076247314</v>
      </c>
      <c r="G75" s="66">
        <f>BY_Demands!I$15*Projection_Growth!F108</f>
        <v>2.5757223191652741</v>
      </c>
      <c r="H75" s="66">
        <f>BY_Demands!J$15*Projection_Growth!G108</f>
        <v>21.252396418492413</v>
      </c>
      <c r="I75" s="66">
        <f>BY_Demands!K$15*Projection_Growth!H108</f>
        <v>7.2136104350230026</v>
      </c>
      <c r="J75" s="62" t="s">
        <v>9</v>
      </c>
      <c r="K75" s="55" t="s">
        <v>107</v>
      </c>
      <c r="M75" s="13">
        <f t="shared" si="11"/>
        <v>31.900520433443162</v>
      </c>
    </row>
    <row r="76" spans="2:14" s="55" customFormat="1">
      <c r="B76"/>
      <c r="C76"/>
      <c r="D76" s="15" t="s">
        <v>8</v>
      </c>
      <c r="E76" s="15">
        <v>2012</v>
      </c>
      <c r="F76" s="26">
        <f>BY_Demands!H$16*Projection_Growth!E103</f>
        <v>2.4916336910676797</v>
      </c>
      <c r="G76" s="26">
        <f>BY_Demands!I$16*Projection_Growth!F103</f>
        <v>7.4730109660981121</v>
      </c>
      <c r="H76" s="66">
        <f>BY_Demands!J$16*Projection_Growth!G103</f>
        <v>61.660137162117323</v>
      </c>
      <c r="I76" s="66">
        <f>BY_Demands!K$16*Projection_Growth!H103</f>
        <v>20.929037841142993</v>
      </c>
      <c r="J76" s="15" t="s">
        <v>9</v>
      </c>
      <c r="K76" t="s">
        <v>31</v>
      </c>
      <c r="L76"/>
      <c r="M76" s="13">
        <f t="shared" si="11"/>
        <v>92.553819660426115</v>
      </c>
      <c r="N76"/>
    </row>
    <row r="77" spans="2:14">
      <c r="D77" s="15" t="s">
        <v>8</v>
      </c>
      <c r="E77" s="15">
        <v>2015</v>
      </c>
      <c r="F77" s="26">
        <f>BY_Demands!H$16*Projection_Growth!E104</f>
        <v>2.568869304093035</v>
      </c>
      <c r="G77" s="26">
        <f>BY_Demands!I$16*Projection_Growth!F104</f>
        <v>7.7046592156706497</v>
      </c>
      <c r="H77" s="66">
        <f>BY_Demands!J$16*Projection_Growth!G104</f>
        <v>63.571476902792817</v>
      </c>
      <c r="I77" s="66">
        <f>BY_Demands!K$16*Projection_Growth!H104</f>
        <v>21.577795751860947</v>
      </c>
      <c r="J77" s="15" t="s">
        <v>9</v>
      </c>
      <c r="K77" t="s">
        <v>31</v>
      </c>
      <c r="M77" s="13">
        <f t="shared" si="11"/>
        <v>95.422801174417444</v>
      </c>
    </row>
    <row r="78" spans="2:14">
      <c r="D78" s="15" t="s">
        <v>8</v>
      </c>
      <c r="E78" s="15">
        <v>2020</v>
      </c>
      <c r="F78" s="26">
        <f>BY_Demands!H$16*Projection_Growth!E105</f>
        <v>2.716087609359092</v>
      </c>
      <c r="G78" s="26">
        <f>BY_Demands!I$16*Projection_Growth!F105</f>
        <v>8.1462024543929505</v>
      </c>
      <c r="H78" s="66">
        <f>BY_Demands!J$16*Projection_Growth!G105</f>
        <v>67.214669290189761</v>
      </c>
      <c r="I78" s="66">
        <f>BY_Demands!K$16*Projection_Growth!H105</f>
        <v>22.814389033155823</v>
      </c>
      <c r="J78" s="15" t="s">
        <v>9</v>
      </c>
      <c r="K78" t="s">
        <v>31</v>
      </c>
      <c r="M78" s="13">
        <f t="shared" si="11"/>
        <v>100.89134838709762</v>
      </c>
    </row>
    <row r="79" spans="2:14">
      <c r="D79" s="15" t="s">
        <v>8</v>
      </c>
      <c r="E79" s="15">
        <v>2030</v>
      </c>
      <c r="F79" s="26">
        <f>BY_Demands!H$16*Projection_Growth!E106</f>
        <v>2.8932321081681827</v>
      </c>
      <c r="G79" s="26">
        <f>BY_Demands!I$16*Projection_Growth!F106</f>
        <v>8.6775015722889801</v>
      </c>
      <c r="H79" s="66">
        <f>BY_Demands!J$16*Projection_Growth!G106</f>
        <v>71.598441324273381</v>
      </c>
      <c r="I79" s="66">
        <f>BY_Demands!K$16*Projection_Growth!H106</f>
        <v>24.302354110934608</v>
      </c>
      <c r="J79" s="15" t="s">
        <v>9</v>
      </c>
      <c r="K79" t="s">
        <v>31</v>
      </c>
      <c r="M79" s="13">
        <f t="shared" si="11"/>
        <v>107.47152911566516</v>
      </c>
    </row>
    <row r="80" spans="2:14">
      <c r="D80" s="15" t="s">
        <v>8</v>
      </c>
      <c r="E80" s="15">
        <v>2040</v>
      </c>
      <c r="F80" s="26">
        <f>BY_Demands!H$16*Projection_Growth!E107</f>
        <v>3.0066940009058438</v>
      </c>
      <c r="G80" s="26">
        <f>BY_Demands!I$16*Projection_Growth!F107</f>
        <v>9.0178011804145477</v>
      </c>
      <c r="H80" s="66">
        <f>BY_Demands!J$16*Projection_Growth!G107</f>
        <v>74.406268130419917</v>
      </c>
      <c r="I80" s="66">
        <f>BY_Demands!K$16*Projection_Growth!H107</f>
        <v>25.255402809524277</v>
      </c>
      <c r="J80" s="15" t="s">
        <v>9</v>
      </c>
      <c r="K80" t="s">
        <v>31</v>
      </c>
      <c r="M80" s="13">
        <f t="shared" si="11"/>
        <v>111.68616612126459</v>
      </c>
    </row>
    <row r="81" spans="2:14">
      <c r="D81" s="11" t="s">
        <v>8</v>
      </c>
      <c r="E81" s="11">
        <v>2050</v>
      </c>
      <c r="F81" s="36">
        <f>BY_Demands!H$16*Projection_Growth!E108</f>
        <v>3.1124753762295727</v>
      </c>
      <c r="G81" s="36">
        <f>BY_Demands!I$16*Projection_Growth!F108</f>
        <v>9.3350650625963727</v>
      </c>
      <c r="H81" s="36">
        <f>BY_Demands!J$16*Projection_Growth!G108</f>
        <v>77.024026164051079</v>
      </c>
      <c r="I81" s="36">
        <f>BY_Demands!K$16*Projection_Growth!H108</f>
        <v>26.143937273869955</v>
      </c>
      <c r="J81" s="11" t="s">
        <v>9</v>
      </c>
      <c r="K81" s="11" t="s">
        <v>31</v>
      </c>
      <c r="M81" s="13">
        <f t="shared" si="11"/>
        <v>115.61550387674698</v>
      </c>
    </row>
    <row r="82" spans="2:14">
      <c r="D82" s="15" t="s">
        <v>8</v>
      </c>
      <c r="E82" s="15">
        <v>2012</v>
      </c>
      <c r="F82" s="26">
        <f>BY_Demands!H$17*Projection_Growth!E109</f>
        <v>0.23678526007396089</v>
      </c>
      <c r="G82" s="26">
        <f>BY_Demands!I$17*Projection_Growth!F109</f>
        <v>0.7101761593153223</v>
      </c>
      <c r="H82" s="66">
        <f>BY_Demands!J$17*Projection_Growth!G109</f>
        <v>5.8596942505909801</v>
      </c>
      <c r="I82" s="66">
        <f>BY_Demands!K$17*Projection_Growth!H109</f>
        <v>1.9889310720426465</v>
      </c>
      <c r="J82" s="15" t="s">
        <v>9</v>
      </c>
      <c r="K82" t="s">
        <v>45</v>
      </c>
      <c r="M82" s="13">
        <f t="shared" si="11"/>
        <v>8.795586742022909</v>
      </c>
    </row>
    <row r="83" spans="2:14">
      <c r="D83" s="15" t="s">
        <v>8</v>
      </c>
      <c r="E83" s="15">
        <v>2015</v>
      </c>
      <c r="F83" s="26">
        <f>BY_Demands!H$17*Projection_Growth!E110</f>
        <v>0.24412512499180278</v>
      </c>
      <c r="G83" s="26">
        <f>BY_Demands!I$17*Projection_Growth!F110</f>
        <v>0.7321901861834561</v>
      </c>
      <c r="H83" s="66">
        <f>BY_Demands!J$17*Projection_Growth!G110</f>
        <v>6.0413329397803253</v>
      </c>
      <c r="I83" s="66">
        <f>BY_Demands!K$17*Projection_Growth!H110</f>
        <v>2.050583918994064</v>
      </c>
      <c r="J83" s="15" t="s">
        <v>9</v>
      </c>
      <c r="K83" t="s">
        <v>45</v>
      </c>
      <c r="M83" s="13">
        <f t="shared" si="11"/>
        <v>9.0682321699496491</v>
      </c>
    </row>
    <row r="84" spans="2:14">
      <c r="D84" s="15" t="s">
        <v>8</v>
      </c>
      <c r="E84" s="15">
        <v>2020</v>
      </c>
      <c r="F84" s="26">
        <f>BY_Demands!H$17*Projection_Growth!E111</f>
        <v>0.25811559430719144</v>
      </c>
      <c r="G84" s="26">
        <f>BY_Demands!I$17*Projection_Growth!F111</f>
        <v>0.77415098121908521</v>
      </c>
      <c r="H84" s="66">
        <f>BY_Demands!J$17*Projection_Growth!G111</f>
        <v>6.3875532770802312</v>
      </c>
      <c r="I84" s="66">
        <f>BY_Demands!K$17*Projection_Growth!H111</f>
        <v>2.1681000140632594</v>
      </c>
      <c r="J84" s="15" t="s">
        <v>9</v>
      </c>
      <c r="K84" t="s">
        <v>45</v>
      </c>
      <c r="M84" s="13">
        <f t="shared" si="11"/>
        <v>9.5879198666697683</v>
      </c>
    </row>
    <row r="85" spans="2:14">
      <c r="D85" s="15" t="s">
        <v>8</v>
      </c>
      <c r="E85" s="15">
        <v>2030</v>
      </c>
      <c r="F85" s="26">
        <f>BY_Demands!H$17*Projection_Growth!E112</f>
        <v>0.27495001357658583</v>
      </c>
      <c r="G85" s="26">
        <f>BY_Demands!I$17*Projection_Growth!F112</f>
        <v>0.82464146874904387</v>
      </c>
      <c r="H85" s="66">
        <f>BY_Demands!J$17*Projection_Growth!G112</f>
        <v>6.8041524766000663</v>
      </c>
      <c r="I85" s="66">
        <f>BY_Demands!K$17*Projection_Growth!H112</f>
        <v>2.3095045067003159</v>
      </c>
      <c r="J85" s="15" t="s">
        <v>9</v>
      </c>
      <c r="K85" t="s">
        <v>45</v>
      </c>
      <c r="M85" s="13">
        <f t="shared" si="11"/>
        <v>10.213248465626013</v>
      </c>
    </row>
    <row r="86" spans="2:14">
      <c r="D86" s="15" t="s">
        <v>8</v>
      </c>
      <c r="E86" s="15">
        <v>2040</v>
      </c>
      <c r="F86" s="26">
        <f>BY_Demands!H$17*Projection_Growth!E113</f>
        <v>0.28573253906445512</v>
      </c>
      <c r="G86" s="26">
        <f>BY_Demands!I$17*Projection_Growth!F113</f>
        <v>0.8569808657888035</v>
      </c>
      <c r="H86" s="66">
        <f>BY_Demands!J$17*Projection_Growth!G113</f>
        <v>7.0709862423014576</v>
      </c>
      <c r="I86" s="66">
        <f>BY_Demands!K$17*Projection_Growth!H113</f>
        <v>2.4000747557572728</v>
      </c>
      <c r="J86" s="15" t="s">
        <v>9</v>
      </c>
      <c r="K86" t="s">
        <v>45</v>
      </c>
      <c r="M86" s="13">
        <f t="shared" si="11"/>
        <v>10.613774402911989</v>
      </c>
    </row>
    <row r="87" spans="2:14">
      <c r="D87" s="11" t="s">
        <v>8</v>
      </c>
      <c r="E87" s="11">
        <v>2050</v>
      </c>
      <c r="F87" s="36">
        <f>BY_Demands!H$17*Projection_Growth!E114</f>
        <v>0.29578516861301341</v>
      </c>
      <c r="G87" s="36">
        <f>BY_Demands!I$17*Projection_Growth!F114</f>
        <v>0.88713112869615218</v>
      </c>
      <c r="H87" s="36">
        <f>BY_Demands!J$17*Projection_Growth!G114</f>
        <v>7.3197573674576804</v>
      </c>
      <c r="I87" s="36">
        <f>BY_Demands!K$17*Projection_Growth!H114</f>
        <v>2.4845140796350194</v>
      </c>
      <c r="J87" s="11" t="s">
        <v>9</v>
      </c>
      <c r="K87" s="11" t="s">
        <v>45</v>
      </c>
      <c r="M87" s="13">
        <f t="shared" si="11"/>
        <v>10.987187744401865</v>
      </c>
    </row>
    <row r="88" spans="2:14">
      <c r="D88" s="15" t="s">
        <v>8</v>
      </c>
      <c r="E88" s="15">
        <v>2012</v>
      </c>
      <c r="F88" s="26">
        <f>BY_Demands!H$18*Projection_Growth!E115</f>
        <v>3.0200905676130058E-2</v>
      </c>
      <c r="G88" s="26">
        <f>BY_Demands!I$18*Projection_Growth!F115</f>
        <v>9.0579807181489863E-2</v>
      </c>
      <c r="H88" s="66">
        <f>BY_Demands!J$18*Projection_Growth!G115</f>
        <v>0.74737791236575535</v>
      </c>
      <c r="I88" s="66">
        <f>BY_Demands!K$18*Projection_Growth!H115</f>
        <v>0.2536793028599913</v>
      </c>
      <c r="J88" s="15" t="s">
        <v>9</v>
      </c>
      <c r="K88" t="s">
        <v>46</v>
      </c>
      <c r="M88" s="13">
        <f t="shared" si="11"/>
        <v>1.1218379280833666</v>
      </c>
    </row>
    <row r="89" spans="2:14">
      <c r="D89" s="15" t="s">
        <v>8</v>
      </c>
      <c r="E89" s="15">
        <v>2015</v>
      </c>
      <c r="F89" s="26">
        <f>BY_Demands!H$18*Projection_Growth!E116</f>
        <v>3.1137072766894234E-2</v>
      </c>
      <c r="G89" s="26">
        <f>BY_Demands!I$18*Projection_Growth!F116</f>
        <v>9.3387598294790722E-2</v>
      </c>
      <c r="H89" s="66">
        <f>BY_Demands!J$18*Projection_Growth!G116</f>
        <v>0.770545118456328</v>
      </c>
      <c r="I89" s="66">
        <f>BY_Demands!K$18*Projection_Growth!H116</f>
        <v>0.26154284898977587</v>
      </c>
      <c r="J89" s="15" t="s">
        <v>9</v>
      </c>
      <c r="K89" t="s">
        <v>46</v>
      </c>
      <c r="M89" s="13">
        <f t="shared" si="11"/>
        <v>1.1566126385077888</v>
      </c>
    </row>
    <row r="90" spans="2:14">
      <c r="D90" s="15" t="s">
        <v>8</v>
      </c>
      <c r="E90" s="15">
        <v>2020</v>
      </c>
      <c r="F90" s="26">
        <f>BY_Demands!H$18*Projection_Growth!E117</f>
        <v>3.2921494837874786E-2</v>
      </c>
      <c r="G90" s="26">
        <f>BY_Demands!I$18*Projection_Growth!F117</f>
        <v>9.8739510878245562E-2</v>
      </c>
      <c r="H90" s="66">
        <f>BY_Demands!J$18*Projection_Growth!G117</f>
        <v>0.81470398099146357</v>
      </c>
      <c r="I90" s="66">
        <f>BY_Demands!K$18*Projection_Growth!H117</f>
        <v>0.27653150369532353</v>
      </c>
      <c r="J90" s="15" t="s">
        <v>9</v>
      </c>
      <c r="K90" t="s">
        <v>46</v>
      </c>
      <c r="M90" s="13">
        <f t="shared" si="11"/>
        <v>1.2228964904029076</v>
      </c>
    </row>
    <row r="91" spans="2:14">
      <c r="D91" s="15" t="s">
        <v>8</v>
      </c>
      <c r="E91" s="15">
        <v>2030</v>
      </c>
      <c r="F91" s="26">
        <f>BY_Demands!H$18*Projection_Growth!E118</f>
        <v>3.5068650063282816E-2</v>
      </c>
      <c r="G91" s="26">
        <f>BY_Demands!I$18*Projection_Growth!F118</f>
        <v>0.10517934776233961</v>
      </c>
      <c r="H91" s="66">
        <f>BY_Demands!J$18*Projection_Growth!G118</f>
        <v>0.86783935405277601</v>
      </c>
      <c r="I91" s="66">
        <f>BY_Demands!K$18*Projection_Growth!H118</f>
        <v>0.29456701715160388</v>
      </c>
      <c r="J91" s="15" t="s">
        <v>9</v>
      </c>
      <c r="K91" t="s">
        <v>46</v>
      </c>
      <c r="M91" s="13">
        <f t="shared" si="11"/>
        <v>1.3026543690300023</v>
      </c>
    </row>
    <row r="92" spans="2:14">
      <c r="D92" s="15" t="s">
        <v>8</v>
      </c>
      <c r="E92" s="15">
        <v>2040</v>
      </c>
      <c r="F92" s="26">
        <f>BY_Demands!H$18*Projection_Growth!E119</f>
        <v>3.6443913181890338E-2</v>
      </c>
      <c r="G92" s="26">
        <f>BY_Demands!I$18*Projection_Growth!F119</f>
        <v>0.10930409386906784</v>
      </c>
      <c r="H92" s="66">
        <f>BY_Demands!J$18*Projection_Growth!G119</f>
        <v>0.9018728128357979</v>
      </c>
      <c r="I92" s="66">
        <f>BY_Demands!K$18*Projection_Growth!H119</f>
        <v>0.3061188491701104</v>
      </c>
      <c r="J92" s="15" t="s">
        <v>9</v>
      </c>
      <c r="K92" t="s">
        <v>46</v>
      </c>
      <c r="M92" s="13">
        <f t="shared" si="11"/>
        <v>1.3537396690568664</v>
      </c>
    </row>
    <row r="93" spans="2:14">
      <c r="D93" s="11" t="s">
        <v>8</v>
      </c>
      <c r="E93" s="11">
        <v>2050</v>
      </c>
      <c r="F93" s="36">
        <f>BY_Demands!H$18*Projection_Growth!E120</f>
        <v>3.7726081323176903E-2</v>
      </c>
      <c r="G93" s="36">
        <f>BY_Demands!I$18*Projection_Growth!F120</f>
        <v>0.11314962566395632</v>
      </c>
      <c r="H93" s="36">
        <f>BY_Demands!J$18*Projection_Growth!G120</f>
        <v>0.93360246223813426</v>
      </c>
      <c r="I93" s="36">
        <f>BY_Demands!K$18*Projection_Growth!H120</f>
        <v>0.31688870897891547</v>
      </c>
      <c r="J93" s="11" t="s">
        <v>9</v>
      </c>
      <c r="K93" s="11" t="s">
        <v>46</v>
      </c>
      <c r="M93" s="13">
        <f t="shared" si="11"/>
        <v>1.4013668782041828</v>
      </c>
    </row>
    <row r="94" spans="2:14">
      <c r="B94" s="55"/>
      <c r="C94" s="55"/>
      <c r="D94" s="64" t="s">
        <v>8</v>
      </c>
      <c r="E94" s="64">
        <v>2012</v>
      </c>
      <c r="F94" s="66">
        <f>BY_Demands!H$19*Projection_Growth!E121</f>
        <v>19.444778030335637</v>
      </c>
      <c r="G94" s="66">
        <f>BY_Demands!I$19*Projection_Growth!F121</f>
        <v>45.08378748577006</v>
      </c>
      <c r="H94" s="66">
        <f>BY_Demands!J$19*Projection_Growth!G121</f>
        <v>411.29314381580281</v>
      </c>
      <c r="I94" s="66">
        <f>BY_Demands!K$19*Projection_Growth!H121</f>
        <v>85.505697083795908</v>
      </c>
      <c r="J94" s="64" t="s">
        <v>9</v>
      </c>
      <c r="K94" s="55" t="s">
        <v>108</v>
      </c>
      <c r="L94" s="55"/>
      <c r="M94" s="13">
        <f t="shared" si="11"/>
        <v>561.32740641570444</v>
      </c>
      <c r="N94" s="55"/>
    </row>
    <row r="95" spans="2:14" s="55" customFormat="1">
      <c r="D95" s="64" t="s">
        <v>8</v>
      </c>
      <c r="E95" s="64">
        <v>2015</v>
      </c>
      <c r="F95" s="66">
        <f>BY_Demands!H$19*Projection_Growth!E122</f>
        <v>20.071848020277663</v>
      </c>
      <c r="G95" s="66">
        <f>BY_Demands!I$19*Projection_Growth!F122</f>
        <v>46.537683751448462</v>
      </c>
      <c r="H95" s="66">
        <f>BY_Demands!J$19*Projection_Growth!G122</f>
        <v>424.55683791163858</v>
      </c>
      <c r="I95" s="66">
        <f>BY_Demands!K$19*Projection_Growth!H122</f>
        <v>88.26314983160681</v>
      </c>
      <c r="J95" s="64" t="s">
        <v>9</v>
      </c>
      <c r="K95" s="55" t="s">
        <v>108</v>
      </c>
      <c r="M95" s="13">
        <f t="shared" si="11"/>
        <v>579.4295195149715</v>
      </c>
    </row>
    <row r="96" spans="2:14" s="55" customFormat="1">
      <c r="D96" s="64" t="s">
        <v>8</v>
      </c>
      <c r="E96" s="64">
        <v>2020</v>
      </c>
      <c r="F96" s="66">
        <f>BY_Demands!H$19*Projection_Growth!E123</f>
        <v>20.660078394977038</v>
      </c>
      <c r="G96" s="66">
        <f>BY_Demands!I$19*Projection_Growth!F123</f>
        <v>47.901528232689046</v>
      </c>
      <c r="H96" s="66">
        <f>BY_Demands!J$19*Projection_Growth!G123</f>
        <v>436.99900206083134</v>
      </c>
      <c r="I96" s="66">
        <f>BY_Demands!K$19*Projection_Growth!H123</f>
        <v>90.84981079302608</v>
      </c>
      <c r="J96" s="64" t="s">
        <v>9</v>
      </c>
      <c r="K96" s="55" t="s">
        <v>108</v>
      </c>
      <c r="M96" s="13">
        <f t="shared" si="11"/>
        <v>596.41041948152349</v>
      </c>
    </row>
    <row r="97" spans="2:14" s="55" customFormat="1">
      <c r="D97" s="64" t="s">
        <v>8</v>
      </c>
      <c r="E97" s="64">
        <v>2030</v>
      </c>
      <c r="F97" s="66">
        <f>BY_Demands!H$19*Projection_Growth!E124</f>
        <v>21.364149828178071</v>
      </c>
      <c r="G97" s="66">
        <f>BY_Demands!I$19*Projection_Growth!F124</f>
        <v>49.533956580275031</v>
      </c>
      <c r="H97" s="66">
        <f>BY_Demands!J$19*Projection_Growth!G124</f>
        <v>451.89141959217989</v>
      </c>
      <c r="I97" s="66">
        <f>BY_Demands!K$19*Projection_Growth!H124</f>
        <v>93.945866638905159</v>
      </c>
      <c r="J97" s="64" t="s">
        <v>9</v>
      </c>
      <c r="K97" s="55" t="s">
        <v>108</v>
      </c>
      <c r="M97" s="13">
        <f t="shared" si="11"/>
        <v>616.73539263953819</v>
      </c>
    </row>
    <row r="98" spans="2:14" s="55" customFormat="1">
      <c r="D98" s="64" t="s">
        <v>8</v>
      </c>
      <c r="E98" s="64">
        <v>2040</v>
      </c>
      <c r="F98" s="66">
        <f>BY_Demands!H$19*Projection_Growth!E125</f>
        <v>22.092215196618483</v>
      </c>
      <c r="G98" s="66">
        <f>BY_Demands!I$19*Projection_Growth!F125</f>
        <v>51.222016186576937</v>
      </c>
      <c r="H98" s="66">
        <f>BY_Demands!J$19*Projection_Growth!G125</f>
        <v>467.29135338530938</v>
      </c>
      <c r="I98" s="66">
        <f>BY_Demands!K$19*Projection_Growth!H125</f>
        <v>97.147432465676061</v>
      </c>
      <c r="J98" s="64" t="s">
        <v>9</v>
      </c>
      <c r="K98" s="55" t="s">
        <v>108</v>
      </c>
      <c r="M98" s="13">
        <f t="shared" si="11"/>
        <v>637.75301723418079</v>
      </c>
    </row>
    <row r="99" spans="2:14" s="55" customFormat="1">
      <c r="D99" s="62" t="s">
        <v>8</v>
      </c>
      <c r="E99" s="62">
        <v>2050</v>
      </c>
      <c r="F99" s="66">
        <f>BY_Demands!H$19*Projection_Growth!E126</f>
        <v>22.845092185693723</v>
      </c>
      <c r="G99" s="66">
        <f>BY_Demands!I$19*Projection_Growth!F126</f>
        <v>52.967602900163541</v>
      </c>
      <c r="H99" s="66">
        <f>BY_Demands!J$19*Projection_Growth!G126</f>
        <v>483.21609900391422</v>
      </c>
      <c r="I99" s="66">
        <f>BY_Demands!K$19*Projection_Growth!H126</f>
        <v>100.45810393072423</v>
      </c>
      <c r="J99" s="62" t="s">
        <v>9</v>
      </c>
      <c r="K99" s="55" t="s">
        <v>108</v>
      </c>
      <c r="M99" s="13">
        <f t="shared" si="11"/>
        <v>659.4868980204958</v>
      </c>
    </row>
    <row r="100" spans="2:14" s="55" customFormat="1">
      <c r="B100"/>
      <c r="C100"/>
      <c r="D100" s="34" t="s">
        <v>8</v>
      </c>
      <c r="E100" s="34">
        <v>2012</v>
      </c>
      <c r="F100" s="26">
        <f>BY_Demands!$H$20*Projection_Growth!E121</f>
        <v>109.65490658973256</v>
      </c>
      <c r="G100" s="26">
        <f>BY_Demands!$I$20*Projection_Growth!F121</f>
        <v>254.24093284844534</v>
      </c>
      <c r="H100" s="66">
        <f>BY_Demands!$J$20*Projection_Growth!G121</f>
        <v>1907.438084475187</v>
      </c>
      <c r="I100" s="66">
        <f>BY_Demands!$K$20*Projection_Growth!H121</f>
        <v>554.96252300584547</v>
      </c>
      <c r="J100" s="34" t="s">
        <v>9</v>
      </c>
      <c r="K100" s="31" t="s">
        <v>109</v>
      </c>
      <c r="L100" s="31"/>
      <c r="M100" s="13">
        <f t="shared" si="11"/>
        <v>2826.2964469192102</v>
      </c>
      <c r="N100"/>
    </row>
    <row r="101" spans="2:14">
      <c r="D101" s="34" t="s">
        <v>8</v>
      </c>
      <c r="E101" s="34">
        <v>2015</v>
      </c>
      <c r="F101" s="26">
        <f>BY_Demands!$H$20*Projection_Growth!E122</f>
        <v>113.19114141149518</v>
      </c>
      <c r="G101" s="26">
        <f>BY_Demands!$I$20*Projection_Growth!F122</f>
        <v>262.43988780465031</v>
      </c>
      <c r="H101" s="66">
        <f>BY_Demands!$J$20*Projection_Growth!G122</f>
        <v>1968.9505984561065</v>
      </c>
      <c r="I101" s="66">
        <f>BY_Demands!$K$20*Projection_Growth!H122</f>
        <v>572.8593765043305</v>
      </c>
      <c r="J101" s="34" t="s">
        <v>9</v>
      </c>
      <c r="K101" s="55" t="s">
        <v>109</v>
      </c>
      <c r="L101" s="31"/>
      <c r="M101" s="13">
        <f t="shared" si="11"/>
        <v>2917.4410041765827</v>
      </c>
    </row>
    <row r="102" spans="2:14">
      <c r="D102" s="34" t="s">
        <v>8</v>
      </c>
      <c r="E102" s="34">
        <v>2020</v>
      </c>
      <c r="F102" s="26">
        <f>BY_Demands!$H$20*Projection_Growth!E123</f>
        <v>116.50834805125592</v>
      </c>
      <c r="G102" s="26">
        <f>BY_Demands!$I$20*Projection_Growth!F123</f>
        <v>270.13101387253568</v>
      </c>
      <c r="H102" s="66">
        <f>BY_Demands!$J$20*Projection_Growth!G123</f>
        <v>2026.6531352192544</v>
      </c>
      <c r="I102" s="66">
        <f>BY_Demands!$K$20*Projection_Growth!H123</f>
        <v>589.64773028973002</v>
      </c>
      <c r="J102" s="34" t="s">
        <v>9</v>
      </c>
      <c r="K102" s="55" t="s">
        <v>109</v>
      </c>
      <c r="L102" s="31"/>
      <c r="M102" s="13">
        <f t="shared" si="11"/>
        <v>3002.9402274327763</v>
      </c>
    </row>
    <row r="103" spans="2:14">
      <c r="D103" s="34" t="s">
        <v>8</v>
      </c>
      <c r="E103" s="34">
        <v>2030</v>
      </c>
      <c r="F103" s="26">
        <f>BY_Demands!$H$20*Projection_Growth!E124</f>
        <v>120.47881699256818</v>
      </c>
      <c r="G103" s="26">
        <f>BY_Demands!$I$20*Projection_Growth!F124</f>
        <v>279.33676452135825</v>
      </c>
      <c r="H103" s="66">
        <f>BY_Demands!$J$20*Projection_Growth!G124</f>
        <v>2095.7191160076968</v>
      </c>
      <c r="I103" s="66">
        <f>BY_Demands!$K$20*Projection_Growth!H124</f>
        <v>609.74223886864036</v>
      </c>
      <c r="J103" s="34" t="s">
        <v>9</v>
      </c>
      <c r="K103" s="55" t="s">
        <v>109</v>
      </c>
      <c r="L103" s="31"/>
      <c r="M103" s="13">
        <f t="shared" si="11"/>
        <v>3105.2769363902639</v>
      </c>
    </row>
    <row r="104" spans="2:14">
      <c r="D104" s="34" t="s">
        <v>8</v>
      </c>
      <c r="E104" s="34">
        <v>2040</v>
      </c>
      <c r="F104" s="26">
        <f>BY_Demands!$H$20*Projection_Growth!E125</f>
        <v>124.58459489566387</v>
      </c>
      <c r="G104" s="26">
        <f>BY_Demands!$I$20*Projection_Growth!F125</f>
        <v>288.85623644117953</v>
      </c>
      <c r="H104" s="66">
        <f>BY_Demands!$J$20*Projection_Growth!G125</f>
        <v>2167.1387850614724</v>
      </c>
      <c r="I104" s="66">
        <f>BY_Demands!$K$20*Projection_Growth!H125</f>
        <v>630.52154491947408</v>
      </c>
      <c r="J104" s="34" t="s">
        <v>9</v>
      </c>
      <c r="K104" s="55" t="s">
        <v>109</v>
      </c>
      <c r="L104" s="31"/>
      <c r="M104" s="13">
        <f t="shared" si="11"/>
        <v>3211.1011613177898</v>
      </c>
    </row>
    <row r="105" spans="2:14">
      <c r="D105" s="33" t="s">
        <v>8</v>
      </c>
      <c r="E105" s="33">
        <v>2050</v>
      </c>
      <c r="F105" s="36">
        <f>BY_Demands!$H$20*Projection_Growth!E126</f>
        <v>128.83029293252542</v>
      </c>
      <c r="G105" s="36">
        <f>BY_Demands!$I$20*Projection_Growth!F126</f>
        <v>298.70012088789304</v>
      </c>
      <c r="H105" s="36">
        <f>BY_Demands!$J$20*Projection_Growth!G126</f>
        <v>2240.9923533380929</v>
      </c>
      <c r="I105" s="36">
        <f>BY_Demands!$K$20*Projection_Growth!H126</f>
        <v>652.00898554329626</v>
      </c>
      <c r="J105" s="33" t="s">
        <v>9</v>
      </c>
      <c r="K105" s="55" t="s">
        <v>109</v>
      </c>
      <c r="L105" s="31"/>
      <c r="M105" s="13">
        <f t="shared" si="11"/>
        <v>3320.5317527018074</v>
      </c>
    </row>
    <row r="106" spans="2:14">
      <c r="D106" s="34" t="s">
        <v>8</v>
      </c>
      <c r="E106" s="34">
        <v>2012</v>
      </c>
      <c r="F106" s="26">
        <f>BY_Demands!$H$21*Projection_Growth!E121</f>
        <v>45.615654119807807</v>
      </c>
      <c r="G106" s="26">
        <f>BY_Demands!$I$21*Projection_Growth!F121</f>
        <v>105.76240331226323</v>
      </c>
      <c r="H106" s="66">
        <f>BY_Demands!$J$21*Projection_Growth!G121</f>
        <v>1142.1701251552986</v>
      </c>
      <c r="I106" s="66">
        <f>BY_Demands!$K$21*Projection_Growth!H121</f>
        <v>466.78593903265056</v>
      </c>
      <c r="J106" s="34" t="s">
        <v>9</v>
      </c>
      <c r="K106" s="31" t="s">
        <v>110</v>
      </c>
      <c r="L106" s="31"/>
      <c r="M106" s="13">
        <f t="shared" si="11"/>
        <v>1760.3341216200201</v>
      </c>
    </row>
    <row r="107" spans="2:14">
      <c r="D107" s="34" t="s">
        <v>8</v>
      </c>
      <c r="E107" s="34">
        <v>2015</v>
      </c>
      <c r="F107" s="26">
        <f>BY_Demands!$H$21*Projection_Growth!E122</f>
        <v>47.086702425192506</v>
      </c>
      <c r="G107" s="26">
        <f>BY_Demands!$I$21*Projection_Growth!F122</f>
        <v>109.173109728032</v>
      </c>
      <c r="H107" s="66">
        <f>BY_Demands!$J$21*Projection_Growth!G122</f>
        <v>1179.0036959873157</v>
      </c>
      <c r="I107" s="66">
        <f>BY_Demands!$K$21*Projection_Growth!H122</f>
        <v>481.83920699166936</v>
      </c>
      <c r="J107" s="34" t="s">
        <v>9</v>
      </c>
      <c r="K107" s="55" t="s">
        <v>110</v>
      </c>
      <c r="L107" s="31"/>
      <c r="M107" s="13">
        <f t="shared" si="11"/>
        <v>1817.1027151322096</v>
      </c>
    </row>
    <row r="108" spans="2:14">
      <c r="D108" s="34" t="s">
        <v>8</v>
      </c>
      <c r="E108" s="34">
        <v>2020</v>
      </c>
      <c r="F108" s="26">
        <f>BY_Demands!$H$21*Projection_Growth!E123</f>
        <v>48.466636578886131</v>
      </c>
      <c r="G108" s="26">
        <f>BY_Demands!$I$21*Projection_Growth!F123</f>
        <v>112.37256297107862</v>
      </c>
      <c r="H108" s="66">
        <f>BY_Demands!$J$21*Projection_Growth!G123</f>
        <v>1213.5558600512288</v>
      </c>
      <c r="I108" s="66">
        <f>BY_Demands!$K$21*Projection_Growth!H123</f>
        <v>495.9601019380251</v>
      </c>
      <c r="J108" s="34" t="s">
        <v>9</v>
      </c>
      <c r="K108" s="55" t="s">
        <v>110</v>
      </c>
      <c r="L108" s="31"/>
      <c r="M108" s="13">
        <f t="shared" si="11"/>
        <v>1870.3551615392189</v>
      </c>
    </row>
    <row r="109" spans="2:14">
      <c r="D109" s="34" t="s">
        <v>8</v>
      </c>
      <c r="E109" s="34">
        <v>2030</v>
      </c>
      <c r="F109" s="26">
        <f>BY_Demands!$H$21*Projection_Growth!E124</f>
        <v>50.118323161393313</v>
      </c>
      <c r="G109" s="26">
        <f>BY_Demands!$I$21*Projection_Growth!F124</f>
        <v>116.20208916894418</v>
      </c>
      <c r="H109" s="66">
        <f>BY_Demands!$J$21*Projection_Growth!G124</f>
        <v>1254.9124317602461</v>
      </c>
      <c r="I109" s="66">
        <f>BY_Demands!$K$21*Projection_Growth!H124</f>
        <v>512.86184515052582</v>
      </c>
      <c r="J109" s="34" t="s">
        <v>9</v>
      </c>
      <c r="K109" s="55" t="s">
        <v>110</v>
      </c>
      <c r="L109" s="31"/>
      <c r="M109" s="13">
        <f t="shared" si="11"/>
        <v>1934.0946892411093</v>
      </c>
    </row>
    <row r="110" spans="2:14">
      <c r="D110" s="34" t="s">
        <v>8</v>
      </c>
      <c r="E110" s="34">
        <v>2040</v>
      </c>
      <c r="F110" s="26">
        <f>BY_Demands!$H$21*Projection_Growth!E125</f>
        <v>51.82629730085511</v>
      </c>
      <c r="G110" s="26">
        <f>BY_Demands!$I$21*Projection_Growth!F125</f>
        <v>120.16212116388679</v>
      </c>
      <c r="H110" s="66">
        <f>BY_Demands!$J$21*Projection_Growth!G125</f>
        <v>1297.6783873137365</v>
      </c>
      <c r="I110" s="66">
        <f>BY_Demands!$K$21*Projection_Growth!H125</f>
        <v>530.3395801061223</v>
      </c>
      <c r="J110" s="34" t="s">
        <v>9</v>
      </c>
      <c r="K110" s="55" t="s">
        <v>110</v>
      </c>
      <c r="L110" s="31"/>
      <c r="M110" s="13">
        <f t="shared" si="11"/>
        <v>2000.0063858846006</v>
      </c>
    </row>
    <row r="111" spans="2:14">
      <c r="D111" s="33" t="s">
        <v>8</v>
      </c>
      <c r="E111" s="33">
        <v>2050</v>
      </c>
      <c r="F111" s="36">
        <f>BY_Demands!$H$21*Projection_Growth!E126</f>
        <v>53.592477211720656</v>
      </c>
      <c r="G111" s="36">
        <f>BY_Demands!$I$21*Projection_Growth!F126</f>
        <v>124.2571064416243</v>
      </c>
      <c r="H111" s="36">
        <f>BY_Demands!$J$21*Projection_Growth!G126</f>
        <v>1341.9017568732691</v>
      </c>
      <c r="I111" s="36">
        <f>BY_Demands!$K$21*Projection_Growth!H126</f>
        <v>548.41293593323917</v>
      </c>
      <c r="J111" s="33" t="s">
        <v>9</v>
      </c>
      <c r="K111" s="55" t="s">
        <v>110</v>
      </c>
      <c r="L111" s="31"/>
      <c r="M111" s="13">
        <f t="shared" si="11"/>
        <v>2068.1642764598532</v>
      </c>
    </row>
    <row r="112" spans="2:14">
      <c r="D112" s="34" t="s">
        <v>8</v>
      </c>
      <c r="E112" s="34">
        <v>2012</v>
      </c>
      <c r="F112" s="26">
        <f>BY_Demands!$H$22*Projection_Growth!E121</f>
        <v>106.64814883985265</v>
      </c>
      <c r="G112" s="26">
        <f>BY_Demands!$I$22*Projection_Growth!F121</f>
        <v>247.2695996089858</v>
      </c>
      <c r="H112" s="66">
        <f>BY_Demands!$J$22*Projection_Growth!G121</f>
        <v>731.83041960140531</v>
      </c>
      <c r="I112" s="66">
        <f>BY_Demands!$K$22*Projection_Growth!H121</f>
        <v>175.7448638808419</v>
      </c>
      <c r="J112" s="34" t="s">
        <v>9</v>
      </c>
      <c r="K112" s="31" t="s">
        <v>111</v>
      </c>
      <c r="L112" s="31"/>
      <c r="M112" s="13">
        <f t="shared" si="11"/>
        <v>1261.4930319310856</v>
      </c>
    </row>
    <row r="113" spans="4:28">
      <c r="D113" s="34" t="s">
        <v>8</v>
      </c>
      <c r="E113" s="34">
        <v>2015</v>
      </c>
      <c r="F113" s="26">
        <f>BY_Demands!$H$22*Projection_Growth!E122</f>
        <v>110.08741945101673</v>
      </c>
      <c r="G113" s="26">
        <f>BY_Demands!$I$22*Projection_Growth!F122</f>
        <v>255.24373770909037</v>
      </c>
      <c r="H113" s="66">
        <f>BY_Demands!$J$22*Projection_Growth!G122</f>
        <v>755.43104353975957</v>
      </c>
      <c r="I113" s="66">
        <f>BY_Demands!$K$22*Projection_Growth!H122</f>
        <v>181.41241790764508</v>
      </c>
      <c r="J113" s="34" t="s">
        <v>9</v>
      </c>
      <c r="K113" s="55" t="s">
        <v>111</v>
      </c>
      <c r="L113" s="31"/>
      <c r="M113" s="13">
        <f t="shared" si="11"/>
        <v>1302.1746186075118</v>
      </c>
    </row>
    <row r="114" spans="4:28">
      <c r="D114" s="34" t="s">
        <v>8</v>
      </c>
      <c r="E114" s="34">
        <v>2020</v>
      </c>
      <c r="F114" s="26">
        <f>BY_Demands!$H$22*Projection_Growth!E123</f>
        <v>113.31366767329989</v>
      </c>
      <c r="G114" s="26">
        <f>BY_Demands!$I$22*Projection_Growth!F123</f>
        <v>262.7239716825942</v>
      </c>
      <c r="H114" s="66">
        <f>BY_Demands!$J$22*Projection_Growth!G123</f>
        <v>777.56988622888355</v>
      </c>
      <c r="I114" s="66">
        <f>BY_Demands!$K$22*Projection_Growth!H123</f>
        <v>186.7289335794022</v>
      </c>
      <c r="J114" s="34" t="s">
        <v>9</v>
      </c>
      <c r="K114" s="55" t="s">
        <v>111</v>
      </c>
      <c r="L114" s="31"/>
      <c r="M114" s="13">
        <f t="shared" si="11"/>
        <v>1340.3364591641798</v>
      </c>
    </row>
    <row r="115" spans="4:28">
      <c r="D115" s="34" t="s">
        <v>8</v>
      </c>
      <c r="E115" s="34">
        <v>2030</v>
      </c>
      <c r="F115" s="26">
        <f>BY_Demands!$H$22*Projection_Growth!E124</f>
        <v>117.17526562441913</v>
      </c>
      <c r="G115" s="26">
        <f>BY_Demands!$I$22*Projection_Growth!F124</f>
        <v>271.6772989518559</v>
      </c>
      <c r="H115" s="66">
        <f>BY_Demands!$J$22*Projection_Growth!G124</f>
        <v>804.06856323023692</v>
      </c>
      <c r="I115" s="66">
        <f>BY_Demands!$K$22*Projection_Growth!H124</f>
        <v>193.09243837216786</v>
      </c>
      <c r="J115" s="34" t="s">
        <v>9</v>
      </c>
      <c r="K115" s="55" t="s">
        <v>111</v>
      </c>
      <c r="L115" s="31"/>
      <c r="M115" s="13">
        <f t="shared" si="11"/>
        <v>1386.0135661786799</v>
      </c>
    </row>
    <row r="116" spans="4:28">
      <c r="D116" s="34" t="s">
        <v>8</v>
      </c>
      <c r="E116" s="34">
        <v>2040</v>
      </c>
      <c r="F116" s="26">
        <f>BY_Demands!$H$22*Projection_Growth!E125</f>
        <v>121.16846234065004</v>
      </c>
      <c r="G116" s="26">
        <f>BY_Demands!$I$22*Projection_Growth!F125</f>
        <v>280.93574519704157</v>
      </c>
      <c r="H116" s="66">
        <f>BY_Demands!$J$22*Projection_Growth!G125</f>
        <v>831.47028431194576</v>
      </c>
      <c r="I116" s="66">
        <f>BY_Demands!$K$22*Projection_Growth!H125</f>
        <v>199.67280400417948</v>
      </c>
      <c r="J116" s="34" t="s">
        <v>9</v>
      </c>
      <c r="K116" s="55" t="s">
        <v>111</v>
      </c>
      <c r="L116" s="31"/>
      <c r="M116" s="13">
        <f t="shared" si="11"/>
        <v>1433.2472958538167</v>
      </c>
    </row>
    <row r="117" spans="4:28">
      <c r="D117" s="33" t="s">
        <v>8</v>
      </c>
      <c r="E117" s="33">
        <v>2050</v>
      </c>
      <c r="F117" s="36">
        <f>BY_Demands!$H$22*Projection_Growth!E126</f>
        <v>125.29774255478938</v>
      </c>
      <c r="G117" s="36">
        <f>BY_Demands!$I$22*Projection_Growth!F126</f>
        <v>290.50970851783757</v>
      </c>
      <c r="H117" s="36">
        <f>BY_Demands!$J$22*Projection_Growth!G126</f>
        <v>859.8058241655558</v>
      </c>
      <c r="I117" s="36">
        <f>BY_Demands!$K$22*Projection_Growth!H126</f>
        <v>206.47742084051589</v>
      </c>
      <c r="J117" s="33" t="s">
        <v>9</v>
      </c>
      <c r="K117" s="55" t="s">
        <v>111</v>
      </c>
      <c r="L117" s="31"/>
      <c r="M117" s="13">
        <f t="shared" si="11"/>
        <v>1482.0906960786986</v>
      </c>
    </row>
    <row r="118" spans="4:28">
      <c r="D118" s="34" t="s">
        <v>8</v>
      </c>
      <c r="E118" s="34">
        <v>2012</v>
      </c>
      <c r="F118" s="26">
        <f>BY_Demands!$H$23*Projection_Growth!E121</f>
        <v>7.3192379846255786</v>
      </c>
      <c r="G118" s="26">
        <f>BY_Demands!$I$23*Projection_Growth!F121</f>
        <v>16.97005588553581</v>
      </c>
      <c r="H118" s="66">
        <f>BY_Demands!$J$23*Projection_Growth!G121</f>
        <v>115.3961313998186</v>
      </c>
      <c r="I118" s="66">
        <f>BY_Demands!$K$23*Projection_Growth!H121</f>
        <v>35.31185199970222</v>
      </c>
      <c r="J118" s="34" t="s">
        <v>9</v>
      </c>
      <c r="K118" s="31" t="s">
        <v>112</v>
      </c>
      <c r="L118" s="31"/>
      <c r="M118" s="13">
        <f t="shared" si="11"/>
        <v>174.9972772696822</v>
      </c>
    </row>
    <row r="119" spans="4:28">
      <c r="D119" s="34" t="s">
        <v>8</v>
      </c>
      <c r="E119" s="34">
        <v>2015</v>
      </c>
      <c r="F119" s="26">
        <f>BY_Demands!$H$23*Projection_Growth!E122</f>
        <v>7.5552743375344233</v>
      </c>
      <c r="G119" s="26">
        <f>BY_Demands!$I$23*Projection_Growth!F122</f>
        <v>17.517319153692281</v>
      </c>
      <c r="H119" s="66">
        <f>BY_Demands!$J$23*Projection_Growth!G122</f>
        <v>119.1175136055369</v>
      </c>
      <c r="I119" s="66">
        <f>BY_Demands!$K$23*Projection_Growth!H122</f>
        <v>36.450615458135253</v>
      </c>
      <c r="J119" s="34" t="s">
        <v>9</v>
      </c>
      <c r="K119" s="55" t="s">
        <v>112</v>
      </c>
      <c r="L119" s="31"/>
      <c r="M119" s="13">
        <f t="shared" si="11"/>
        <v>180.64072255489884</v>
      </c>
    </row>
    <row r="120" spans="4:28">
      <c r="D120" s="34" t="s">
        <v>8</v>
      </c>
      <c r="E120" s="34">
        <v>2020</v>
      </c>
      <c r="F120" s="26">
        <f>BY_Demands!$H$23*Projection_Growth!E123</f>
        <v>7.776691012772031</v>
      </c>
      <c r="G120" s="26">
        <f>BY_Demands!$I$23*Projection_Growth!F123</f>
        <v>18.030685894965682</v>
      </c>
      <c r="H120" s="66">
        <f>BY_Demands!$J$23*Projection_Growth!G123</f>
        <v>122.60839992505544</v>
      </c>
      <c r="I120" s="66">
        <f>BY_Demands!$K$23*Projection_Growth!H123</f>
        <v>37.518845905441374</v>
      </c>
      <c r="J120" s="34" t="s">
        <v>9</v>
      </c>
      <c r="K120" s="55" t="s">
        <v>112</v>
      </c>
      <c r="L120" s="31"/>
      <c r="M120" s="13">
        <f t="shared" si="11"/>
        <v>185.93462273823451</v>
      </c>
    </row>
    <row r="121" spans="4:28">
      <c r="D121" s="34" t="s">
        <v>8</v>
      </c>
      <c r="E121" s="34">
        <v>2030</v>
      </c>
      <c r="F121" s="26">
        <f>BY_Demands!$H$23*Projection_Growth!E124</f>
        <v>8.0417115941196418</v>
      </c>
      <c r="G121" s="26">
        <f>BY_Demands!$I$23*Projection_Growth!F124</f>
        <v>18.645150691127956</v>
      </c>
      <c r="H121" s="66">
        <f>BY_Demands!$J$23*Projection_Growth!G124</f>
        <v>126.78675153666923</v>
      </c>
      <c r="I121" s="66">
        <f>BY_Demands!$K$23*Projection_Growth!H124</f>
        <v>38.797444519816203</v>
      </c>
      <c r="J121" s="34" t="s">
        <v>9</v>
      </c>
      <c r="K121" s="55" t="s">
        <v>112</v>
      </c>
      <c r="L121" s="31"/>
      <c r="M121" s="13">
        <f t="shared" si="11"/>
        <v>192.27105834173304</v>
      </c>
    </row>
    <row r="122" spans="4:28">
      <c r="D122" s="34" t="s">
        <v>8</v>
      </c>
      <c r="E122" s="34">
        <v>2040</v>
      </c>
      <c r="F122" s="26">
        <f>BY_Demands!$H$23*Projection_Growth!E125</f>
        <v>8.315763768521732</v>
      </c>
      <c r="G122" s="26">
        <f>BY_Demands!$I$23*Projection_Growth!F125</f>
        <v>19.280555732598813</v>
      </c>
      <c r="H122" s="66">
        <f>BY_Demands!$J$23*Projection_Growth!G125</f>
        <v>131.1074965095938</v>
      </c>
      <c r="I122" s="66">
        <f>BY_Demands!$K$23*Projection_Growth!H125</f>
        <v>40.119616287288558</v>
      </c>
      <c r="J122" s="34" t="s">
        <v>9</v>
      </c>
      <c r="K122" s="55" t="s">
        <v>112</v>
      </c>
      <c r="L122" s="31"/>
      <c r="M122" s="13">
        <f t="shared" si="11"/>
        <v>198.8234322980029</v>
      </c>
    </row>
    <row r="123" spans="4:28">
      <c r="D123" s="33" t="s">
        <v>8</v>
      </c>
      <c r="E123" s="33">
        <v>2050</v>
      </c>
      <c r="F123" s="36">
        <f>BY_Demands!$H$23*Projection_Growth!E126</f>
        <v>8.5991553221611294</v>
      </c>
      <c r="G123" s="36">
        <f>BY_Demands!$I$23*Projection_Growth!F126</f>
        <v>19.937614638573901</v>
      </c>
      <c r="H123" s="36">
        <f>BY_Demands!$J$23*Projection_Growth!G126</f>
        <v>135.57548744390465</v>
      </c>
      <c r="I123" s="36">
        <f>BY_Demands!$K$23*Projection_Growth!H126</f>
        <v>41.486846130217621</v>
      </c>
      <c r="J123" s="33" t="s">
        <v>9</v>
      </c>
      <c r="K123" s="55" t="s">
        <v>112</v>
      </c>
      <c r="L123" s="31"/>
      <c r="M123" s="13">
        <f t="shared" si="11"/>
        <v>205.59910353485731</v>
      </c>
    </row>
    <row r="124" spans="4:28">
      <c r="D124" s="34" t="s">
        <v>8</v>
      </c>
      <c r="E124" s="34">
        <v>2012</v>
      </c>
      <c r="F124" s="26">
        <f>BY_Demands!$H$24*Projection_Growth!E121</f>
        <v>13.00291425794093</v>
      </c>
      <c r="G124" s="26">
        <f>BY_Demands!$I$24*Projection_Growth!F121</f>
        <v>30.147971974076501</v>
      </c>
      <c r="H124" s="66">
        <f>BY_Demands!$J$24*Projection_Growth!G121</f>
        <v>221.57251384313653</v>
      </c>
      <c r="I124" s="66">
        <f>BY_Demands!$K$24*Projection_Growth!H121</f>
        <v>67.802410021199947</v>
      </c>
      <c r="J124" s="34" t="s">
        <v>9</v>
      </c>
      <c r="K124" s="31" t="s">
        <v>113</v>
      </c>
      <c r="L124" s="31"/>
      <c r="M124" s="13">
        <f t="shared" si="11"/>
        <v>332.52581009635389</v>
      </c>
    </row>
    <row r="125" spans="4:28">
      <c r="D125" s="34" t="s">
        <v>8</v>
      </c>
      <c r="E125" s="34">
        <v>2015</v>
      </c>
      <c r="F125" s="26">
        <f>BY_Demands!$H$24*Projection_Growth!E122</f>
        <v>13.422242125825226</v>
      </c>
      <c r="G125" s="26">
        <f>BY_Demands!$I$24*Projection_Growth!F122</f>
        <v>31.120206702241735</v>
      </c>
      <c r="H125" s="66">
        <f>BY_Demands!$J$24*Projection_Growth!G122</f>
        <v>228.71795277847863</v>
      </c>
      <c r="I125" s="66">
        <f>BY_Demands!$K$24*Projection_Growth!H122</f>
        <v>69.988953704224201</v>
      </c>
      <c r="J125" s="34" t="s">
        <v>9</v>
      </c>
      <c r="K125" s="55" t="s">
        <v>113</v>
      </c>
      <c r="L125" s="31"/>
      <c r="M125" s="13">
        <f t="shared" si="11"/>
        <v>343.24935531076983</v>
      </c>
    </row>
    <row r="126" spans="4:28">
      <c r="D126" s="34" t="s">
        <v>8</v>
      </c>
      <c r="E126" s="34">
        <v>2020</v>
      </c>
      <c r="F126" s="26">
        <f>BY_Demands!$H$24*Projection_Growth!E123</f>
        <v>13.815597561109689</v>
      </c>
      <c r="G126" s="26">
        <f>BY_Demands!$I$24*Projection_Growth!F123</f>
        <v>32.032222916727221</v>
      </c>
      <c r="H126" s="66">
        <f>BY_Demands!$J$24*Projection_Growth!G123</f>
        <v>235.42081575987626</v>
      </c>
      <c r="I126" s="66">
        <f>BY_Demands!$K$24*Projection_Growth!H123</f>
        <v>72.040066706906416</v>
      </c>
      <c r="J126" s="34" t="s">
        <v>9</v>
      </c>
      <c r="K126" s="55" t="s">
        <v>113</v>
      </c>
      <c r="L126" s="31"/>
      <c r="M126" s="13">
        <f t="shared" si="11"/>
        <v>353.3087029446196</v>
      </c>
      <c r="U126" s="31"/>
      <c r="V126" s="31"/>
      <c r="W126" s="31"/>
      <c r="X126" s="31"/>
      <c r="Y126" s="31"/>
      <c r="AB126" s="31"/>
    </row>
    <row r="127" spans="4:28">
      <c r="D127" s="34" t="s">
        <v>8</v>
      </c>
      <c r="E127" s="34">
        <v>2030</v>
      </c>
      <c r="F127" s="26">
        <f>BY_Demands!$H$24*Projection_Growth!E124</f>
        <v>14.286417051211146</v>
      </c>
      <c r="G127" s="26">
        <f>BY_Demands!$I$24*Projection_Growth!F124</f>
        <v>33.123843803464915</v>
      </c>
      <c r="H127" s="66">
        <f>BY_Demands!$J$24*Projection_Growth!G124</f>
        <v>243.44368324317253</v>
      </c>
      <c r="I127" s="66">
        <f>BY_Demands!$K$24*Projection_Growth!H124</f>
        <v>74.495108359921701</v>
      </c>
      <c r="J127" s="34" t="s">
        <v>9</v>
      </c>
      <c r="K127" s="55" t="s">
        <v>113</v>
      </c>
      <c r="L127" s="31"/>
      <c r="M127" s="13">
        <f t="shared" si="11"/>
        <v>365.34905245777026</v>
      </c>
      <c r="U127" s="31"/>
      <c r="V127" s="31"/>
      <c r="W127" s="31"/>
      <c r="X127" s="31"/>
      <c r="Y127" s="31"/>
      <c r="AB127" s="31"/>
    </row>
    <row r="128" spans="4:28">
      <c r="D128" s="34" t="s">
        <v>8</v>
      </c>
      <c r="E128" s="34">
        <v>2040</v>
      </c>
      <c r="F128" s="26">
        <f>BY_Demands!$H$24*Projection_Growth!E125</f>
        <v>14.773281521725414</v>
      </c>
      <c r="G128" s="26">
        <f>BY_Demands!$I$24*Projection_Growth!F125</f>
        <v>34.252665859895373</v>
      </c>
      <c r="H128" s="66">
        <f>BY_Demands!$J$24*Projection_Growth!G125</f>
        <v>251.73996071549948</v>
      </c>
      <c r="I128" s="66">
        <f>BY_Demands!$K$24*Projection_Growth!H125</f>
        <v>77.033814975971495</v>
      </c>
      <c r="J128" s="34" t="s">
        <v>9</v>
      </c>
      <c r="K128" s="55" t="s">
        <v>113</v>
      </c>
      <c r="L128" s="31"/>
      <c r="M128" s="13">
        <f t="shared" si="11"/>
        <v>377.79972307309174</v>
      </c>
      <c r="U128" s="31"/>
      <c r="V128" s="31"/>
      <c r="W128" s="31"/>
      <c r="X128" s="31"/>
      <c r="Y128" s="31"/>
      <c r="AB128" s="31"/>
    </row>
    <row r="129" spans="2:34">
      <c r="D129" s="33" t="s">
        <v>8</v>
      </c>
      <c r="E129" s="33">
        <v>2050</v>
      </c>
      <c r="F129" s="36">
        <f>BY_Demands!$H$24*Projection_Growth!E126</f>
        <v>15.276737766916252</v>
      </c>
      <c r="G129" s="36">
        <f>BY_Demands!$I$24*Projection_Growth!F126</f>
        <v>35.419956858597281</v>
      </c>
      <c r="H129" s="36">
        <f>BY_Demands!$J$24*Projection_Growth!G126</f>
        <v>260.31896567116434</v>
      </c>
      <c r="I129" s="36">
        <f>BY_Demands!$K$24*Projection_Growth!H126</f>
        <v>79.659037759649877</v>
      </c>
      <c r="J129" s="33" t="s">
        <v>9</v>
      </c>
      <c r="K129" s="55" t="s">
        <v>113</v>
      </c>
      <c r="L129" s="31"/>
      <c r="M129" s="13">
        <f t="shared" si="11"/>
        <v>390.67469805632777</v>
      </c>
      <c r="U129" s="31"/>
      <c r="V129" s="31"/>
      <c r="W129" s="31"/>
      <c r="X129" s="31"/>
      <c r="Y129" s="31"/>
      <c r="AB129" s="31"/>
    </row>
    <row r="130" spans="2:34">
      <c r="D130" s="34" t="s">
        <v>8</v>
      </c>
      <c r="E130" s="34">
        <v>2012</v>
      </c>
      <c r="F130" s="26">
        <f>BY_Demands!$H$25*Projection_Growth!E121</f>
        <v>80.133999126590084</v>
      </c>
      <c r="G130" s="26">
        <f>BY_Demands!$I$25*Projection_Growth!F121</f>
        <v>185.79508500286579</v>
      </c>
      <c r="H130" s="66">
        <f>BY_Demands!$J$25*Projection_Growth!G121</f>
        <v>1159.9764675240324</v>
      </c>
      <c r="I130" s="66">
        <f>BY_Demands!$K$25*Projection_Growth!H121</f>
        <v>354.95919011727108</v>
      </c>
      <c r="J130" s="34" t="s">
        <v>9</v>
      </c>
      <c r="K130" s="31" t="s">
        <v>114</v>
      </c>
      <c r="L130" s="31"/>
      <c r="M130" s="13">
        <f t="shared" si="11"/>
        <v>1780.8647417707593</v>
      </c>
      <c r="U130" s="31"/>
      <c r="V130" s="31"/>
      <c r="W130" s="31"/>
      <c r="X130" s="31"/>
      <c r="Y130" s="31"/>
      <c r="AB130" s="31"/>
    </row>
    <row r="131" spans="2:34">
      <c r="D131" s="34" t="s">
        <v>8</v>
      </c>
      <c r="E131" s="34">
        <v>2015</v>
      </c>
      <c r="F131" s="26">
        <f>BY_Demands!$H$25*Projection_Growth!E122</f>
        <v>82.718221273427204</v>
      </c>
      <c r="G131" s="26">
        <f>BY_Demands!$I$25*Projection_Growth!F122</f>
        <v>191.78674620374267</v>
      </c>
      <c r="H131" s="66">
        <f>BY_Demands!$J$25*Projection_Growth!G122</f>
        <v>1197.3842708267232</v>
      </c>
      <c r="I131" s="66">
        <f>BY_Demands!$K$25*Projection_Growth!H122</f>
        <v>366.40618403149398</v>
      </c>
      <c r="J131" s="34" t="s">
        <v>9</v>
      </c>
      <c r="K131" s="55" t="s">
        <v>114</v>
      </c>
      <c r="L131" s="31"/>
      <c r="M131" s="13">
        <f t="shared" si="11"/>
        <v>1838.295422335387</v>
      </c>
      <c r="U131" s="31"/>
      <c r="V131" s="31"/>
      <c r="W131" s="31"/>
      <c r="X131" s="31"/>
      <c r="Y131" s="31"/>
      <c r="AB131" s="31"/>
    </row>
    <row r="132" spans="2:34">
      <c r="D132" s="34" t="s">
        <v>8</v>
      </c>
      <c r="E132" s="34">
        <v>2020</v>
      </c>
      <c r="F132" s="26">
        <f>BY_Demands!$H$25*Projection_Growth!E123</f>
        <v>85.142381233435742</v>
      </c>
      <c r="G132" s="26">
        <f>BY_Demands!$I$25*Projection_Growth!F123</f>
        <v>197.40729441972306</v>
      </c>
      <c r="H132" s="66">
        <f>BY_Demands!$J$25*Projection_Growth!G123</f>
        <v>1232.4751004093298</v>
      </c>
      <c r="I132" s="66">
        <f>BY_Demands!$K$25*Projection_Growth!H123</f>
        <v>377.14417122167555</v>
      </c>
      <c r="J132" s="34" t="s">
        <v>9</v>
      </c>
      <c r="K132" s="55" t="s">
        <v>114</v>
      </c>
      <c r="L132" s="31"/>
      <c r="M132" s="13">
        <f t="shared" si="11"/>
        <v>1892.1689472841642</v>
      </c>
      <c r="U132" s="31"/>
      <c r="V132" s="31"/>
      <c r="W132" s="31"/>
      <c r="X132" s="31"/>
      <c r="Y132" s="31"/>
      <c r="AB132" s="31"/>
    </row>
    <row r="133" spans="2:34">
      <c r="B133" s="31"/>
      <c r="C133" s="31"/>
      <c r="D133" s="34" t="s">
        <v>8</v>
      </c>
      <c r="E133" s="34">
        <v>2030</v>
      </c>
      <c r="F133" s="26">
        <f>BY_Demands!$H$25*Projection_Growth!E124</f>
        <v>88.043934520656009</v>
      </c>
      <c r="G133" s="26">
        <f>BY_Demands!$I$25*Projection_Growth!F124</f>
        <v>204.13470532539631</v>
      </c>
      <c r="H133" s="66">
        <f>BY_Demands!$J$25*Projection_Growth!G124</f>
        <v>1274.4764178167582</v>
      </c>
      <c r="I133" s="66">
        <f>BY_Demands!$K$25*Projection_Growth!H124</f>
        <v>389.99680576056579</v>
      </c>
      <c r="J133" s="34" t="s">
        <v>9</v>
      </c>
      <c r="K133" s="55" t="s">
        <v>114</v>
      </c>
      <c r="L133" s="31"/>
      <c r="M133" s="13">
        <f t="shared" ref="M133:M196" si="12">SUM(F133:I133)</f>
        <v>1956.6518634233764</v>
      </c>
      <c r="N133" s="31"/>
      <c r="U133" s="31"/>
      <c r="V133" s="31"/>
      <c r="W133" s="31"/>
      <c r="X133" s="31"/>
      <c r="Y133" s="31"/>
      <c r="AB133" s="31"/>
    </row>
    <row r="134" spans="2:34">
      <c r="B134" s="31"/>
      <c r="C134" s="31"/>
      <c r="D134" s="34" t="s">
        <v>8</v>
      </c>
      <c r="E134" s="34">
        <v>2040</v>
      </c>
      <c r="F134" s="26">
        <f>BY_Demands!$H$25*Projection_Growth!E125</f>
        <v>91.044369367877422</v>
      </c>
      <c r="G134" s="26">
        <f>BY_Demands!$I$25*Projection_Growth!F125</f>
        <v>211.09137856722987</v>
      </c>
      <c r="H134" s="66">
        <f>BY_Demands!$J$25*Projection_Growth!G125</f>
        <v>1317.9090912518848</v>
      </c>
      <c r="I134" s="66">
        <f>BY_Demands!$K$25*Projection_Growth!H125</f>
        <v>403.28744313019075</v>
      </c>
      <c r="J134" s="34" t="s">
        <v>9</v>
      </c>
      <c r="K134" s="55" t="s">
        <v>114</v>
      </c>
      <c r="L134" s="31"/>
      <c r="M134" s="13">
        <f t="shared" si="12"/>
        <v>2023.3322823171827</v>
      </c>
      <c r="N134" s="31"/>
      <c r="U134" s="31"/>
      <c r="V134" s="31"/>
      <c r="W134" s="31"/>
      <c r="X134" s="31"/>
      <c r="Y134" s="31"/>
      <c r="AB134" s="31"/>
    </row>
    <row r="135" spans="2:34" s="31" customFormat="1">
      <c r="D135" s="33" t="s">
        <v>8</v>
      </c>
      <c r="E135" s="33">
        <v>2050</v>
      </c>
      <c r="F135" s="36">
        <f>BY_Demands!$H$25*Projection_Growth!E126</f>
        <v>94.147055543613817</v>
      </c>
      <c r="G135" s="36">
        <f>BY_Demands!$I$25*Projection_Growth!F126</f>
        <v>218.28512713888799</v>
      </c>
      <c r="H135" s="36">
        <f>BY_Demands!$J$25*Projection_Growth!G126</f>
        <v>1362.8218996627172</v>
      </c>
      <c r="I135" s="36">
        <f>BY_Demands!$K$25*Projection_Growth!H126</f>
        <v>417.03100995739527</v>
      </c>
      <c r="J135" s="33" t="s">
        <v>9</v>
      </c>
      <c r="K135" s="55" t="s">
        <v>114</v>
      </c>
      <c r="M135" s="13">
        <f t="shared" si="12"/>
        <v>2092.2850923026144</v>
      </c>
      <c r="O135" s="55"/>
      <c r="P135" s="55"/>
      <c r="Q135" s="55"/>
      <c r="R135" s="55"/>
      <c r="Z135" s="55"/>
      <c r="AA135" s="55"/>
      <c r="AG135" s="55"/>
      <c r="AH135" s="55"/>
    </row>
    <row r="136" spans="2:34" s="31" customFormat="1">
      <c r="B136" s="55"/>
      <c r="C136" s="55"/>
      <c r="D136" s="64" t="s">
        <v>8</v>
      </c>
      <c r="E136" s="64">
        <v>2012</v>
      </c>
      <c r="F136" s="66">
        <f>BY_Demands!H$26*Projection_Growth!E130</f>
        <v>0</v>
      </c>
      <c r="G136" s="66">
        <f>BY_Demands!I$26*Projection_Growth!F130</f>
        <v>0</v>
      </c>
      <c r="H136" s="66">
        <f>BY_Demands!J$26*Projection_Growth!G130</f>
        <v>291.09699563508036</v>
      </c>
      <c r="I136" s="66">
        <f>BY_Demands!K$26*Projection_Growth!H130</f>
        <v>0</v>
      </c>
      <c r="J136" s="64" t="s">
        <v>9</v>
      </c>
      <c r="K136" s="37" t="s">
        <v>115</v>
      </c>
      <c r="L136" s="55"/>
      <c r="M136" s="13">
        <f t="shared" si="12"/>
        <v>291.09699563508036</v>
      </c>
      <c r="N136" s="55"/>
      <c r="O136" s="55"/>
      <c r="P136" s="55"/>
      <c r="Q136" s="55"/>
      <c r="R136" s="55"/>
      <c r="Z136" s="55"/>
      <c r="AA136" s="55"/>
      <c r="AG136" s="55"/>
      <c r="AH136" s="55"/>
    </row>
    <row r="137" spans="2:34" s="55" customFormat="1">
      <c r="D137" s="64" t="s">
        <v>8</v>
      </c>
      <c r="E137" s="64">
        <v>2015</v>
      </c>
      <c r="F137" s="66">
        <f>BY_Demands!H$26*Projection_Growth!E131</f>
        <v>0</v>
      </c>
      <c r="G137" s="66">
        <f>BY_Demands!I$26*Projection_Growth!F131</f>
        <v>0</v>
      </c>
      <c r="H137" s="66">
        <f>BY_Demands!J$26*Projection_Growth!G131</f>
        <v>311.32648554102644</v>
      </c>
      <c r="I137" s="66">
        <f>BY_Demands!K$26*Projection_Growth!H131</f>
        <v>0</v>
      </c>
      <c r="J137" s="64" t="s">
        <v>9</v>
      </c>
      <c r="K137" s="37" t="s">
        <v>115</v>
      </c>
      <c r="M137" s="13">
        <f t="shared" si="12"/>
        <v>311.32648554102644</v>
      </c>
    </row>
    <row r="138" spans="2:34" s="55" customFormat="1">
      <c r="D138" s="64" t="s">
        <v>8</v>
      </c>
      <c r="E138" s="64">
        <v>2020</v>
      </c>
      <c r="F138" s="66">
        <f>BY_Demands!H$26*Projection_Growth!E132</f>
        <v>0</v>
      </c>
      <c r="G138" s="66">
        <f>BY_Demands!I$26*Projection_Growth!F132</f>
        <v>0</v>
      </c>
      <c r="H138" s="66">
        <f>BY_Demands!J$26*Projection_Growth!G132</f>
        <v>347.19361359654124</v>
      </c>
      <c r="I138" s="66">
        <f>BY_Demands!K$26*Projection_Growth!H132</f>
        <v>0</v>
      </c>
      <c r="J138" s="64" t="s">
        <v>9</v>
      </c>
      <c r="K138" s="37" t="s">
        <v>115</v>
      </c>
      <c r="M138" s="13">
        <f t="shared" si="12"/>
        <v>347.19361359654124</v>
      </c>
    </row>
    <row r="139" spans="2:34" s="55" customFormat="1">
      <c r="D139" s="64" t="s">
        <v>8</v>
      </c>
      <c r="E139" s="64">
        <v>2030</v>
      </c>
      <c r="F139" s="66">
        <f>BY_Demands!H$26*Projection_Growth!E133</f>
        <v>0</v>
      </c>
      <c r="G139" s="66">
        <f>BY_Demands!I$26*Projection_Growth!F133</f>
        <v>0</v>
      </c>
      <c r="H139" s="66">
        <f>BY_Demands!J$26*Projection_Growth!G133</f>
        <v>417.44368643945211</v>
      </c>
      <c r="I139" s="66">
        <f>BY_Demands!K$26*Projection_Growth!H133</f>
        <v>0</v>
      </c>
      <c r="J139" s="64" t="s">
        <v>9</v>
      </c>
      <c r="K139" s="37" t="s">
        <v>115</v>
      </c>
      <c r="M139" s="13">
        <f t="shared" si="12"/>
        <v>417.44368643945211</v>
      </c>
    </row>
    <row r="140" spans="2:34" s="55" customFormat="1">
      <c r="D140" s="64" t="s">
        <v>8</v>
      </c>
      <c r="E140" s="64">
        <v>2040</v>
      </c>
      <c r="F140" s="66">
        <f>BY_Demands!H$26*Projection_Growth!E134</f>
        <v>0</v>
      </c>
      <c r="G140" s="66">
        <f>BY_Demands!I$26*Projection_Growth!F134</f>
        <v>0</v>
      </c>
      <c r="H140" s="66">
        <f>BY_Demands!J$26*Projection_Growth!G134</f>
        <v>501.90793990427125</v>
      </c>
      <c r="I140" s="66">
        <f>BY_Demands!K$26*Projection_Growth!H134</f>
        <v>0</v>
      </c>
      <c r="J140" s="64" t="s">
        <v>9</v>
      </c>
      <c r="K140" s="37" t="s">
        <v>115</v>
      </c>
      <c r="M140" s="13">
        <f t="shared" si="12"/>
        <v>501.90793990427125</v>
      </c>
    </row>
    <row r="141" spans="2:34" s="55" customFormat="1">
      <c r="D141" s="62" t="s">
        <v>8</v>
      </c>
      <c r="E141" s="62">
        <v>2050</v>
      </c>
      <c r="F141" s="66">
        <f>BY_Demands!H$26*Projection_Growth!E135</f>
        <v>0</v>
      </c>
      <c r="G141" s="66">
        <f>BY_Demands!I$26*Projection_Growth!F135</f>
        <v>0</v>
      </c>
      <c r="H141" s="66">
        <f>BY_Demands!J$26*Projection_Growth!G135</f>
        <v>553.52535822765344</v>
      </c>
      <c r="I141" s="66">
        <f>BY_Demands!K$26*Projection_Growth!H135</f>
        <v>0</v>
      </c>
      <c r="J141" s="62" t="s">
        <v>9</v>
      </c>
      <c r="K141" s="37" t="s">
        <v>115</v>
      </c>
      <c r="M141" s="13">
        <f t="shared" si="12"/>
        <v>553.52535822765344</v>
      </c>
    </row>
    <row r="142" spans="2:34" s="55" customFormat="1">
      <c r="B142" s="31"/>
      <c r="C142" s="31"/>
      <c r="D142" s="34" t="s">
        <v>8</v>
      </c>
      <c r="E142" s="34">
        <v>2012</v>
      </c>
      <c r="F142" s="26">
        <f>BY_Demands!$H$27*Projection_Growth!E130</f>
        <v>0</v>
      </c>
      <c r="G142" s="26">
        <f>BY_Demands!$I$27*Projection_Growth!F130</f>
        <v>0</v>
      </c>
      <c r="H142" s="66">
        <f>BY_Demands!$J$27*Projection_Growth!G130</f>
        <v>1534.1076462279977</v>
      </c>
      <c r="I142" s="66">
        <f>BY_Demands!$K$27*Projection_Growth!H130</f>
        <v>0</v>
      </c>
      <c r="J142" s="34" t="s">
        <v>9</v>
      </c>
      <c r="K142" s="69" t="s">
        <v>116</v>
      </c>
      <c r="L142" s="31"/>
      <c r="M142" s="13">
        <f t="shared" si="12"/>
        <v>1534.1076462279977</v>
      </c>
      <c r="N142" s="31"/>
    </row>
    <row r="143" spans="2:34" s="31" customFormat="1">
      <c r="D143" s="34" t="s">
        <v>8</v>
      </c>
      <c r="E143" s="34">
        <v>2015</v>
      </c>
      <c r="F143" s="26">
        <f>BY_Demands!$H$27*Projection_Growth!E131</f>
        <v>0</v>
      </c>
      <c r="G143" s="26">
        <f>BY_Demands!$I$27*Projection_Growth!F131</f>
        <v>0</v>
      </c>
      <c r="H143" s="66">
        <f>BY_Demands!$J$27*Projection_Growth!G131</f>
        <v>1640.7188981795932</v>
      </c>
      <c r="I143" s="66">
        <f>BY_Demands!$K$27*Projection_Growth!H131</f>
        <v>0</v>
      </c>
      <c r="J143" s="34" t="s">
        <v>9</v>
      </c>
      <c r="K143" s="69" t="s">
        <v>116</v>
      </c>
      <c r="M143" s="13">
        <f t="shared" si="12"/>
        <v>1640.7188981795932</v>
      </c>
      <c r="O143" s="55"/>
      <c r="P143" s="55"/>
      <c r="Q143" s="55"/>
      <c r="R143" s="55"/>
      <c r="Z143" s="55"/>
      <c r="AA143" s="55"/>
      <c r="AG143" s="55"/>
      <c r="AH143" s="55"/>
    </row>
    <row r="144" spans="2:34" s="31" customFormat="1">
      <c r="D144" s="34" t="s">
        <v>8</v>
      </c>
      <c r="E144" s="34">
        <v>2020</v>
      </c>
      <c r="F144" s="26">
        <f>BY_Demands!$H$27*Projection_Growth!E132</f>
        <v>0</v>
      </c>
      <c r="G144" s="26">
        <f>BY_Demands!$I$27*Projection_Growth!F132</f>
        <v>0</v>
      </c>
      <c r="H144" s="66">
        <f>BY_Demands!$J$27*Projection_Growth!G132</f>
        <v>1829.7419256353014</v>
      </c>
      <c r="I144" s="66">
        <f>BY_Demands!$K$27*Projection_Growth!H132</f>
        <v>0</v>
      </c>
      <c r="J144" s="34" t="s">
        <v>9</v>
      </c>
      <c r="K144" s="69" t="s">
        <v>116</v>
      </c>
      <c r="M144" s="13">
        <f t="shared" si="12"/>
        <v>1829.7419256353014</v>
      </c>
      <c r="O144" s="55"/>
      <c r="P144" s="55"/>
      <c r="Q144" s="55"/>
      <c r="R144" s="55"/>
      <c r="Z144" s="55"/>
      <c r="AA144" s="55"/>
      <c r="AG144" s="55"/>
      <c r="AH144" s="55"/>
    </row>
    <row r="145" spans="2:34" s="31" customFormat="1">
      <c r="D145" s="34" t="s">
        <v>8</v>
      </c>
      <c r="E145" s="34">
        <v>2030</v>
      </c>
      <c r="F145" s="26">
        <f>BY_Demands!$H$27*Projection_Growth!E133</f>
        <v>0</v>
      </c>
      <c r="G145" s="26">
        <f>BY_Demands!$I$27*Projection_Growth!F133</f>
        <v>0</v>
      </c>
      <c r="H145" s="66">
        <f>BY_Demands!$J$27*Projection_Growth!G133</f>
        <v>2199.9661997170765</v>
      </c>
      <c r="I145" s="66">
        <f>BY_Demands!$K$27*Projection_Growth!H133</f>
        <v>0</v>
      </c>
      <c r="J145" s="34" t="s">
        <v>9</v>
      </c>
      <c r="K145" s="69" t="s">
        <v>116</v>
      </c>
      <c r="M145" s="13">
        <f t="shared" si="12"/>
        <v>2199.9661997170765</v>
      </c>
      <c r="O145" s="55"/>
      <c r="P145" s="55"/>
      <c r="Q145" s="55"/>
      <c r="R145" s="55"/>
      <c r="Z145" s="55"/>
      <c r="AA145" s="55"/>
      <c r="AG145" s="55"/>
      <c r="AH145" s="55"/>
    </row>
    <row r="146" spans="2:34" s="31" customFormat="1">
      <c r="D146" s="34" t="s">
        <v>8</v>
      </c>
      <c r="E146" s="34">
        <v>2040</v>
      </c>
      <c r="F146" s="26">
        <f>BY_Demands!$H$27*Projection_Growth!E134</f>
        <v>0</v>
      </c>
      <c r="G146" s="26">
        <f>BY_Demands!$I$27*Projection_Growth!F134</f>
        <v>0</v>
      </c>
      <c r="H146" s="66">
        <f>BY_Demands!$J$27*Projection_Growth!G134</f>
        <v>2645.1004986493713</v>
      </c>
      <c r="I146" s="66">
        <f>BY_Demands!$K$27*Projection_Growth!H134</f>
        <v>0</v>
      </c>
      <c r="J146" s="34" t="s">
        <v>9</v>
      </c>
      <c r="K146" s="69" t="s">
        <v>116</v>
      </c>
      <c r="M146" s="13">
        <f t="shared" si="12"/>
        <v>2645.1004986493713</v>
      </c>
      <c r="O146" s="55"/>
      <c r="P146" s="55"/>
      <c r="Q146" s="55"/>
      <c r="R146" s="55"/>
      <c r="Z146" s="55"/>
      <c r="AA146" s="55"/>
      <c r="AG146" s="55"/>
      <c r="AH146" s="55"/>
    </row>
    <row r="147" spans="2:34" s="31" customFormat="1">
      <c r="D147" s="33" t="s">
        <v>8</v>
      </c>
      <c r="E147" s="33">
        <v>2050</v>
      </c>
      <c r="F147" s="36">
        <f>BY_Demands!$H$27*Projection_Growth!E135</f>
        <v>0</v>
      </c>
      <c r="G147" s="36">
        <f>BY_Demands!$I$27*Projection_Growth!F135</f>
        <v>0</v>
      </c>
      <c r="H147" s="36">
        <f>BY_Demands!$J$27*Projection_Growth!G135</f>
        <v>2917.1289885198689</v>
      </c>
      <c r="I147" s="36">
        <f>BY_Demands!$K$27*Projection_Growth!H135</f>
        <v>0</v>
      </c>
      <c r="J147" s="33" t="s">
        <v>9</v>
      </c>
      <c r="K147" s="69" t="s">
        <v>116</v>
      </c>
      <c r="M147" s="13">
        <f t="shared" si="12"/>
        <v>2917.1289885198689</v>
      </c>
      <c r="O147" s="55"/>
      <c r="P147" s="55"/>
      <c r="Q147" s="55"/>
      <c r="R147" s="55"/>
      <c r="Z147" s="55"/>
      <c r="AA147" s="55"/>
      <c r="AG147" s="55"/>
      <c r="AH147" s="55"/>
    </row>
    <row r="148" spans="2:34" s="31" customFormat="1">
      <c r="B148" s="55"/>
      <c r="C148" s="55"/>
      <c r="D148" s="64" t="s">
        <v>8</v>
      </c>
      <c r="E148" s="64">
        <v>2012</v>
      </c>
      <c r="F148" s="66">
        <f>BY_Demands!H$28*Projection_Growth!E130</f>
        <v>0</v>
      </c>
      <c r="G148" s="66">
        <f>BY_Demands!I$28*Projection_Growth!F130</f>
        <v>0</v>
      </c>
      <c r="H148" s="66">
        <f>BY_Demands!J$28*Projection_Growth!G130</f>
        <v>170.10752565925156</v>
      </c>
      <c r="I148" s="66">
        <f>BY_Demands!K$28*Projection_Growth!H130</f>
        <v>0</v>
      </c>
      <c r="J148" s="64" t="s">
        <v>9</v>
      </c>
      <c r="K148" s="69" t="s">
        <v>117</v>
      </c>
      <c r="L148" s="55"/>
      <c r="M148" s="13">
        <f t="shared" si="12"/>
        <v>170.10752565925156</v>
      </c>
      <c r="N148" s="55"/>
      <c r="O148" s="55"/>
      <c r="P148" s="55"/>
      <c r="Q148" s="55"/>
      <c r="R148" s="55"/>
      <c r="Z148" s="55"/>
      <c r="AA148" s="55"/>
      <c r="AG148" s="55"/>
      <c r="AH148" s="55"/>
    </row>
    <row r="149" spans="2:34" s="55" customFormat="1">
      <c r="D149" s="64" t="s">
        <v>8</v>
      </c>
      <c r="E149" s="64">
        <v>2015</v>
      </c>
      <c r="F149" s="66">
        <f>BY_Demands!H$28*Projection_Growth!E131</f>
        <v>0</v>
      </c>
      <c r="G149" s="66">
        <f>BY_Demands!I$28*Projection_Growth!F131</f>
        <v>0</v>
      </c>
      <c r="H149" s="66">
        <f>BY_Demands!J$28*Projection_Growth!G131</f>
        <v>181.92897529579531</v>
      </c>
      <c r="I149" s="66">
        <f>BY_Demands!K$28*Projection_Growth!H131</f>
        <v>0</v>
      </c>
      <c r="J149" s="64" t="s">
        <v>9</v>
      </c>
      <c r="K149" s="69" t="s">
        <v>117</v>
      </c>
      <c r="M149" s="13">
        <f t="shared" si="12"/>
        <v>181.92897529579531</v>
      </c>
    </row>
    <row r="150" spans="2:34" s="55" customFormat="1">
      <c r="D150" s="64" t="s">
        <v>8</v>
      </c>
      <c r="E150" s="64">
        <v>2020</v>
      </c>
      <c r="F150" s="66">
        <f>BY_Demands!H$28*Projection_Growth!E132</f>
        <v>0</v>
      </c>
      <c r="G150" s="66">
        <f>BY_Demands!I$28*Projection_Growth!F132</f>
        <v>0</v>
      </c>
      <c r="H150" s="66">
        <f>BY_Demands!J$28*Projection_Growth!G132</f>
        <v>202.88854718253407</v>
      </c>
      <c r="I150" s="66">
        <f>BY_Demands!K$28*Projection_Growth!H132</f>
        <v>0</v>
      </c>
      <c r="J150" s="64" t="s">
        <v>9</v>
      </c>
      <c r="K150" s="69" t="s">
        <v>117</v>
      </c>
      <c r="M150" s="13">
        <f t="shared" si="12"/>
        <v>202.88854718253407</v>
      </c>
    </row>
    <row r="151" spans="2:34" s="55" customFormat="1">
      <c r="D151" s="64" t="s">
        <v>8</v>
      </c>
      <c r="E151" s="64">
        <v>2030</v>
      </c>
      <c r="F151" s="66">
        <f>BY_Demands!H$28*Projection_Growth!E133</f>
        <v>0</v>
      </c>
      <c r="G151" s="66">
        <f>BY_Demands!I$28*Projection_Growth!F133</f>
        <v>0</v>
      </c>
      <c r="H151" s="66">
        <f>BY_Demands!J$28*Projection_Growth!G133</f>
        <v>243.9403829894222</v>
      </c>
      <c r="I151" s="66">
        <f>BY_Demands!K$28*Projection_Growth!H133</f>
        <v>0</v>
      </c>
      <c r="J151" s="64" t="s">
        <v>9</v>
      </c>
      <c r="K151" s="69" t="s">
        <v>117</v>
      </c>
      <c r="M151" s="13">
        <f t="shared" si="12"/>
        <v>243.9403829894222</v>
      </c>
    </row>
    <row r="152" spans="2:34" s="55" customFormat="1">
      <c r="D152" s="64" t="s">
        <v>8</v>
      </c>
      <c r="E152" s="64">
        <v>2040</v>
      </c>
      <c r="F152" s="66">
        <f>BY_Demands!H$28*Projection_Growth!E134</f>
        <v>0</v>
      </c>
      <c r="G152" s="66">
        <f>BY_Demands!I$28*Projection_Growth!F134</f>
        <v>0</v>
      </c>
      <c r="H152" s="66">
        <f>BY_Demands!J$28*Projection_Growth!G134</f>
        <v>293.29851920862251</v>
      </c>
      <c r="I152" s="66">
        <f>BY_Demands!K$28*Projection_Growth!H134</f>
        <v>0</v>
      </c>
      <c r="J152" s="64" t="s">
        <v>9</v>
      </c>
      <c r="K152" s="69" t="s">
        <v>117</v>
      </c>
      <c r="M152" s="13">
        <f t="shared" si="12"/>
        <v>293.29851920862251</v>
      </c>
    </row>
    <row r="153" spans="2:34" s="55" customFormat="1">
      <c r="D153" s="62" t="s">
        <v>8</v>
      </c>
      <c r="E153" s="62">
        <v>2050</v>
      </c>
      <c r="F153" s="66">
        <f>BY_Demands!H$28*Projection_Growth!E135</f>
        <v>0</v>
      </c>
      <c r="G153" s="66">
        <f>BY_Demands!I$28*Projection_Growth!F135</f>
        <v>0</v>
      </c>
      <c r="H153" s="66">
        <f>BY_Demands!J$28*Projection_Growth!G135</f>
        <v>323.46204354439516</v>
      </c>
      <c r="I153" s="66">
        <f>BY_Demands!K$28*Projection_Growth!H135</f>
        <v>0</v>
      </c>
      <c r="J153" s="62" t="s">
        <v>9</v>
      </c>
      <c r="K153" s="69" t="s">
        <v>117</v>
      </c>
      <c r="M153" s="13">
        <f t="shared" si="12"/>
        <v>323.46204354439516</v>
      </c>
    </row>
    <row r="154" spans="2:34" s="55" customFormat="1">
      <c r="B154" s="31"/>
      <c r="C154" s="31"/>
      <c r="D154" s="34" t="s">
        <v>8</v>
      </c>
      <c r="E154" s="34">
        <v>2012</v>
      </c>
      <c r="F154" s="26">
        <f>BY_Demands!$H$29*Projection_Growth!E130</f>
        <v>0</v>
      </c>
      <c r="G154" s="26">
        <f>BY_Demands!$I$29*Projection_Growth!F130</f>
        <v>0</v>
      </c>
      <c r="H154" s="66">
        <f>BY_Demands!$J$29*Projection_Growth!G130</f>
        <v>403.36669675395552</v>
      </c>
      <c r="I154" s="66">
        <f>BY_Demands!$K$29*Projection_Growth!H130</f>
        <v>0</v>
      </c>
      <c r="J154" s="34" t="s">
        <v>9</v>
      </c>
      <c r="K154" s="69" t="s">
        <v>118</v>
      </c>
      <c r="L154" s="31"/>
      <c r="M154" s="13">
        <f t="shared" si="12"/>
        <v>403.36669675395552</v>
      </c>
      <c r="N154" s="31"/>
    </row>
    <row r="155" spans="2:34" s="31" customFormat="1">
      <c r="D155" s="34" t="s">
        <v>8</v>
      </c>
      <c r="E155" s="34">
        <v>2015</v>
      </c>
      <c r="F155" s="26">
        <f>BY_Demands!$H$29*Projection_Growth!E131</f>
        <v>0</v>
      </c>
      <c r="G155" s="26">
        <f>BY_Demands!$I$29*Projection_Growth!F131</f>
        <v>0</v>
      </c>
      <c r="H155" s="66">
        <f>BY_Demands!$J$29*Projection_Growth!G131</f>
        <v>431.39825545340778</v>
      </c>
      <c r="I155" s="66">
        <f>BY_Demands!$K$29*Projection_Growth!H131</f>
        <v>0</v>
      </c>
      <c r="J155" s="34" t="s">
        <v>9</v>
      </c>
      <c r="K155" s="69" t="s">
        <v>118</v>
      </c>
      <c r="M155" s="13">
        <f t="shared" si="12"/>
        <v>431.39825545340778</v>
      </c>
      <c r="O155" s="55"/>
      <c r="P155" s="55"/>
      <c r="Q155" s="55"/>
      <c r="R155" s="55"/>
      <c r="Z155" s="55"/>
      <c r="AA155" s="55"/>
      <c r="AG155" s="55"/>
      <c r="AH155" s="55"/>
    </row>
    <row r="156" spans="2:34" s="31" customFormat="1">
      <c r="D156" s="34" t="s">
        <v>8</v>
      </c>
      <c r="E156" s="34">
        <v>2020</v>
      </c>
      <c r="F156" s="26">
        <f>BY_Demands!$H$29*Projection_Growth!E132</f>
        <v>0</v>
      </c>
      <c r="G156" s="26">
        <f>BY_Demands!$I$29*Projection_Growth!F132</f>
        <v>0</v>
      </c>
      <c r="H156" s="66">
        <f>BY_Demands!$J$29*Projection_Growth!G132</f>
        <v>481.09854498831163</v>
      </c>
      <c r="I156" s="66">
        <f>BY_Demands!$K$29*Projection_Growth!H132</f>
        <v>0</v>
      </c>
      <c r="J156" s="34" t="s">
        <v>9</v>
      </c>
      <c r="K156" s="69" t="s">
        <v>118</v>
      </c>
      <c r="M156" s="13">
        <f t="shared" si="12"/>
        <v>481.09854498831163</v>
      </c>
      <c r="O156" s="55"/>
      <c r="P156" s="55"/>
      <c r="Q156" s="55"/>
      <c r="R156" s="55"/>
      <c r="U156"/>
      <c r="V156"/>
      <c r="W156"/>
      <c r="X156"/>
      <c r="Y156"/>
      <c r="Z156" s="55"/>
      <c r="AA156" s="55"/>
      <c r="AB156"/>
      <c r="AG156" s="55"/>
      <c r="AH156" s="55"/>
    </row>
    <row r="157" spans="2:34" s="31" customFormat="1">
      <c r="D157" s="34" t="s">
        <v>8</v>
      </c>
      <c r="E157" s="34">
        <v>2030</v>
      </c>
      <c r="F157" s="26">
        <f>BY_Demands!$H$29*Projection_Growth!E133</f>
        <v>0</v>
      </c>
      <c r="G157" s="26">
        <f>BY_Demands!$I$29*Projection_Growth!F133</f>
        <v>0</v>
      </c>
      <c r="H157" s="66">
        <f>BY_Demands!$J$29*Projection_Growth!G133</f>
        <v>578.44252398592528</v>
      </c>
      <c r="I157" s="66">
        <f>BY_Demands!$K$29*Projection_Growth!H133</f>
        <v>0</v>
      </c>
      <c r="J157" s="34" t="s">
        <v>9</v>
      </c>
      <c r="K157" s="69" t="s">
        <v>118</v>
      </c>
      <c r="M157" s="13">
        <f t="shared" si="12"/>
        <v>578.44252398592528</v>
      </c>
      <c r="O157" s="55"/>
      <c r="P157" s="55"/>
      <c r="Q157" s="55"/>
      <c r="R157" s="55"/>
      <c r="U157"/>
      <c r="V157"/>
      <c r="W157"/>
      <c r="X157"/>
      <c r="Y157"/>
      <c r="Z157" s="55"/>
      <c r="AA157" s="55"/>
      <c r="AB157"/>
      <c r="AG157" s="55"/>
      <c r="AH157" s="55"/>
    </row>
    <row r="158" spans="2:34" s="31" customFormat="1">
      <c r="D158" s="34" t="s">
        <v>8</v>
      </c>
      <c r="E158" s="34">
        <v>2040</v>
      </c>
      <c r="F158" s="26">
        <f>BY_Demands!$H$29*Projection_Growth!E134</f>
        <v>0</v>
      </c>
      <c r="G158" s="26">
        <f>BY_Demands!$I$29*Projection_Growth!F134</f>
        <v>0</v>
      </c>
      <c r="H158" s="66">
        <f>BY_Demands!$J$29*Projection_Growth!G134</f>
        <v>695.48278006813939</v>
      </c>
      <c r="I158" s="66">
        <f>BY_Demands!$K$29*Projection_Growth!H134</f>
        <v>0</v>
      </c>
      <c r="J158" s="34" t="s">
        <v>9</v>
      </c>
      <c r="K158" s="69" t="s">
        <v>118</v>
      </c>
      <c r="M158" s="13">
        <f t="shared" si="12"/>
        <v>695.48278006813939</v>
      </c>
      <c r="O158" s="55"/>
      <c r="P158" s="55"/>
      <c r="Q158" s="55"/>
      <c r="R158" s="55"/>
      <c r="U158"/>
      <c r="V158"/>
      <c r="W158"/>
      <c r="X158"/>
      <c r="Y158"/>
      <c r="Z158" s="55"/>
      <c r="AA158" s="55"/>
      <c r="AB158"/>
      <c r="AG158" s="55"/>
      <c r="AH158" s="55"/>
    </row>
    <row r="159" spans="2:34" s="31" customFormat="1">
      <c r="D159" s="33" t="s">
        <v>8</v>
      </c>
      <c r="E159" s="33">
        <v>2050</v>
      </c>
      <c r="F159" s="36">
        <f>BY_Demands!$H$29*Projection_Growth!E135</f>
        <v>0</v>
      </c>
      <c r="G159" s="36">
        <f>BY_Demands!$I$29*Projection_Growth!F135</f>
        <v>0</v>
      </c>
      <c r="H159" s="36">
        <f>BY_Demands!$J$29*Projection_Growth!G135</f>
        <v>767.00789999816664</v>
      </c>
      <c r="I159" s="36">
        <f>BY_Demands!$K$29*Projection_Growth!H135</f>
        <v>0</v>
      </c>
      <c r="J159" s="33" t="s">
        <v>9</v>
      </c>
      <c r="K159" s="69" t="s">
        <v>118</v>
      </c>
      <c r="M159" s="13">
        <f t="shared" si="12"/>
        <v>767.00789999816664</v>
      </c>
      <c r="O159" s="55"/>
      <c r="P159" s="55"/>
      <c r="Q159" s="55"/>
      <c r="R159" s="55"/>
      <c r="U159"/>
      <c r="V159"/>
      <c r="W159"/>
      <c r="X159"/>
      <c r="Y159"/>
      <c r="Z159" s="55"/>
      <c r="AA159" s="55"/>
      <c r="AB159"/>
      <c r="AG159" s="55"/>
      <c r="AH159" s="55"/>
    </row>
    <row r="160" spans="2:34" s="31" customFormat="1">
      <c r="D160" s="34" t="s">
        <v>8</v>
      </c>
      <c r="E160" s="34">
        <v>2012</v>
      </c>
      <c r="F160" s="26">
        <f>BY_Demands!$H$30*Projection_Growth!E130</f>
        <v>0</v>
      </c>
      <c r="G160" s="26">
        <f>BY_Demands!$I$30*Projection_Growth!F130</f>
        <v>0</v>
      </c>
      <c r="H160" s="66">
        <f>BY_Demands!$J$30*Projection_Growth!G130</f>
        <v>4.3490841962478797</v>
      </c>
      <c r="I160" s="66">
        <f>BY_Demands!$K$30*Projection_Growth!H130</f>
        <v>0</v>
      </c>
      <c r="J160" s="34" t="s">
        <v>9</v>
      </c>
      <c r="K160" s="69" t="s">
        <v>119</v>
      </c>
      <c r="L160"/>
      <c r="M160" s="13">
        <f t="shared" si="12"/>
        <v>4.3490841962478797</v>
      </c>
      <c r="O160" s="55"/>
      <c r="P160" s="55"/>
      <c r="Q160" s="55"/>
      <c r="R160" s="55"/>
      <c r="U160"/>
      <c r="V160"/>
      <c r="W160"/>
      <c r="X160"/>
      <c r="Y160"/>
      <c r="Z160" s="55"/>
      <c r="AA160" s="55"/>
      <c r="AB160"/>
      <c r="AG160" s="55"/>
      <c r="AH160" s="55"/>
    </row>
    <row r="161" spans="2:34" s="31" customFormat="1">
      <c r="D161" s="34" t="s">
        <v>8</v>
      </c>
      <c r="E161" s="34">
        <v>2015</v>
      </c>
      <c r="F161" s="26">
        <f>BY_Demands!$H$30*Projection_Growth!E131</f>
        <v>0</v>
      </c>
      <c r="G161" s="26">
        <f>BY_Demands!$I$30*Projection_Growth!F131</f>
        <v>0</v>
      </c>
      <c r="H161" s="66">
        <f>BY_Demands!$J$30*Projection_Growth!G131</f>
        <v>4.6513193830321429</v>
      </c>
      <c r="I161" s="66">
        <f>BY_Demands!$K$30*Projection_Growth!H131</f>
        <v>0</v>
      </c>
      <c r="J161" s="34" t="s">
        <v>9</v>
      </c>
      <c r="K161" s="69" t="s">
        <v>119</v>
      </c>
      <c r="L161"/>
      <c r="M161" s="13">
        <f t="shared" si="12"/>
        <v>4.6513193830321429</v>
      </c>
      <c r="O161" s="55"/>
      <c r="P161" s="55"/>
      <c r="Q161" s="55"/>
      <c r="R161" s="55"/>
      <c r="U161"/>
      <c r="V161"/>
      <c r="W161"/>
      <c r="X161"/>
      <c r="Y161"/>
      <c r="Z161" s="55"/>
      <c r="AA161" s="55"/>
      <c r="AB161"/>
      <c r="AG161" s="55"/>
      <c r="AH161" s="55"/>
    </row>
    <row r="162" spans="2:34" s="31" customFormat="1">
      <c r="D162" s="34" t="s">
        <v>8</v>
      </c>
      <c r="E162" s="34">
        <v>2020</v>
      </c>
      <c r="F162" s="26">
        <f>BY_Demands!$H$30*Projection_Growth!E132</f>
        <v>0</v>
      </c>
      <c r="G162" s="26">
        <f>BY_Demands!$I$30*Projection_Growth!F132</f>
        <v>0</v>
      </c>
      <c r="H162" s="66">
        <f>BY_Demands!$J$30*Projection_Growth!G132</f>
        <v>5.1871859915167819</v>
      </c>
      <c r="I162" s="66">
        <f>BY_Demands!$K$30*Projection_Growth!H132</f>
        <v>0</v>
      </c>
      <c r="J162" s="34" t="s">
        <v>9</v>
      </c>
      <c r="K162" s="69" t="s">
        <v>119</v>
      </c>
      <c r="L162"/>
      <c r="M162" s="13">
        <f t="shared" si="12"/>
        <v>5.1871859915167819</v>
      </c>
      <c r="O162" s="55"/>
      <c r="P162" s="55"/>
      <c r="Q162" s="55"/>
      <c r="R162" s="55"/>
      <c r="U162"/>
      <c r="V162"/>
      <c r="W162"/>
      <c r="X162"/>
      <c r="Y162"/>
      <c r="Z162" s="55"/>
      <c r="AA162" s="55"/>
      <c r="AB162"/>
      <c r="AG162" s="55"/>
      <c r="AH162" s="55"/>
    </row>
    <row r="163" spans="2:34" s="31" customFormat="1">
      <c r="B163"/>
      <c r="C163"/>
      <c r="D163" s="34" t="s">
        <v>8</v>
      </c>
      <c r="E163" s="34">
        <v>2030</v>
      </c>
      <c r="F163" s="26">
        <f>BY_Demands!$H$30*Projection_Growth!E133</f>
        <v>0</v>
      </c>
      <c r="G163" s="26">
        <f>BY_Demands!$I$30*Projection_Growth!F133</f>
        <v>0</v>
      </c>
      <c r="H163" s="66">
        <f>BY_Demands!$J$30*Projection_Growth!G133</f>
        <v>6.2367450256793004</v>
      </c>
      <c r="I163" s="66">
        <f>BY_Demands!$K$30*Projection_Growth!H133</f>
        <v>0</v>
      </c>
      <c r="J163" s="34" t="s">
        <v>9</v>
      </c>
      <c r="K163" s="69" t="s">
        <v>119</v>
      </c>
      <c r="L163"/>
      <c r="M163" s="13">
        <f t="shared" si="12"/>
        <v>6.2367450256793004</v>
      </c>
      <c r="N163"/>
      <c r="O163" s="55"/>
      <c r="P163" s="55"/>
      <c r="Q163" s="55"/>
      <c r="R163" s="55"/>
      <c r="U163"/>
      <c r="V163"/>
      <c r="W163"/>
      <c r="X163"/>
      <c r="Y163"/>
      <c r="Z163" s="55"/>
      <c r="AA163" s="55"/>
      <c r="AB163"/>
      <c r="AG163" s="55"/>
      <c r="AH163" s="55"/>
    </row>
    <row r="164" spans="2:34" s="31" customFormat="1">
      <c r="B164"/>
      <c r="C164"/>
      <c r="D164" s="34" t="s">
        <v>8</v>
      </c>
      <c r="E164" s="34">
        <v>2040</v>
      </c>
      <c r="F164" s="26">
        <f>BY_Demands!$H$30*Projection_Growth!E134</f>
        <v>0</v>
      </c>
      <c r="G164" s="26">
        <f>BY_Demands!$I$30*Projection_Growth!F134</f>
        <v>0</v>
      </c>
      <c r="H164" s="66">
        <f>BY_Demands!$J$30*Projection_Growth!G134</f>
        <v>7.4986685611328268</v>
      </c>
      <c r="I164" s="66">
        <f>BY_Demands!$K$30*Projection_Growth!H134</f>
        <v>0</v>
      </c>
      <c r="J164" s="34" t="s">
        <v>9</v>
      </c>
      <c r="K164" s="69" t="s">
        <v>119</v>
      </c>
      <c r="L164"/>
      <c r="M164" s="13">
        <f t="shared" si="12"/>
        <v>7.4986685611328268</v>
      </c>
      <c r="N164"/>
      <c r="O164" s="55"/>
      <c r="P164" s="55"/>
      <c r="Q164" s="55"/>
      <c r="R164" s="55"/>
      <c r="U164"/>
      <c r="V164"/>
      <c r="W164"/>
      <c r="X164"/>
      <c r="Y164"/>
      <c r="Z164" s="55"/>
      <c r="AA164" s="55"/>
      <c r="AB164"/>
      <c r="AG164" s="55"/>
      <c r="AH164" s="55"/>
    </row>
    <row r="165" spans="2:34">
      <c r="D165" s="33" t="s">
        <v>8</v>
      </c>
      <c r="E165" s="33">
        <v>2050</v>
      </c>
      <c r="F165" s="36">
        <f>BY_Demands!$H$30*Projection_Growth!E135</f>
        <v>0</v>
      </c>
      <c r="G165" s="36">
        <f>BY_Demands!$I$30*Projection_Growth!F135</f>
        <v>0</v>
      </c>
      <c r="H165" s="36">
        <f>BY_Demands!$J$30*Projection_Growth!G135</f>
        <v>8.2698496507609605</v>
      </c>
      <c r="I165" s="36">
        <f>BY_Demands!$K$30*Projection_Growth!H135</f>
        <v>0</v>
      </c>
      <c r="J165" s="33" t="s">
        <v>9</v>
      </c>
      <c r="K165" s="69" t="s">
        <v>119</v>
      </c>
      <c r="M165" s="13">
        <f t="shared" si="12"/>
        <v>8.2698496507609605</v>
      </c>
    </row>
    <row r="166" spans="2:34">
      <c r="D166" s="34" t="s">
        <v>8</v>
      </c>
      <c r="E166" s="34">
        <v>2012</v>
      </c>
      <c r="F166" s="26">
        <f>BY_Demands!$H$31*Projection_Growth!E130</f>
        <v>20.439186331250326</v>
      </c>
      <c r="G166" s="26">
        <f>BY_Demands!$I$31*Projection_Growth!F130</f>
        <v>49.321126774350077</v>
      </c>
      <c r="H166" s="66">
        <f>BY_Demands!$J$31*Projection_Growth!G130</f>
        <v>814.94791894471939</v>
      </c>
      <c r="I166" s="66">
        <f>BY_Demands!$K$31*Projection_Growth!H130</f>
        <v>285.95167538144915</v>
      </c>
      <c r="J166" s="34" t="s">
        <v>9</v>
      </c>
      <c r="K166" s="51" t="s">
        <v>120</v>
      </c>
      <c r="M166" s="13">
        <f t="shared" si="12"/>
        <v>1170.6599074317689</v>
      </c>
    </row>
    <row r="167" spans="2:34">
      <c r="D167" s="34" t="s">
        <v>8</v>
      </c>
      <c r="E167" s="34">
        <v>2015</v>
      </c>
      <c r="F167" s="26">
        <f>BY_Demands!$H$31*Projection_Growth!E131</f>
        <v>21.859586815534652</v>
      </c>
      <c r="G167" s="26">
        <f>BY_Demands!$I$31*Projection_Growth!F131</f>
        <v>52.748648360599539</v>
      </c>
      <c r="H167" s="66">
        <f>BY_Demands!$J$31*Projection_Growth!G131</f>
        <v>871.5818964414533</v>
      </c>
      <c r="I167" s="66">
        <f>BY_Demands!$K$31*Projection_Growth!H131</f>
        <v>305.82359648491894</v>
      </c>
      <c r="J167" s="34" t="s">
        <v>9</v>
      </c>
      <c r="K167" s="51" t="s">
        <v>120</v>
      </c>
      <c r="M167" s="13">
        <f t="shared" si="12"/>
        <v>1252.0137281025063</v>
      </c>
    </row>
    <row r="168" spans="2:34">
      <c r="D168" s="34" t="s">
        <v>8</v>
      </c>
      <c r="E168" s="34">
        <v>2020</v>
      </c>
      <c r="F168" s="26">
        <f>BY_Demands!$H$31*Projection_Growth!E132</f>
        <v>24.377973897799464</v>
      </c>
      <c r="G168" s="26">
        <f>BY_Demands!$I$31*Projection_Growth!F132</f>
        <v>58.825685212177092</v>
      </c>
      <c r="H168" s="66">
        <f>BY_Demands!$J$31*Projection_Growth!G132</f>
        <v>971.99461730652229</v>
      </c>
      <c r="I168" s="66">
        <f>BY_Demands!$K$31*Projection_Growth!H132</f>
        <v>341.05675076814867</v>
      </c>
      <c r="J168" s="34" t="s">
        <v>9</v>
      </c>
      <c r="K168" s="51" t="s">
        <v>120</v>
      </c>
      <c r="M168" s="13">
        <f t="shared" si="12"/>
        <v>1396.2550271846476</v>
      </c>
    </row>
    <row r="169" spans="2:34">
      <c r="D169" s="34" t="s">
        <v>8</v>
      </c>
      <c r="E169" s="34">
        <v>2030</v>
      </c>
      <c r="F169" s="26">
        <f>BY_Demands!$H$31*Projection_Growth!E133</f>
        <v>29.31053709889877</v>
      </c>
      <c r="G169" s="26">
        <f>BY_Demands!$I$31*Projection_Growth!F133</f>
        <v>70.728290874710368</v>
      </c>
      <c r="H169" s="66">
        <f>BY_Demands!$J$31*Projection_Growth!G133</f>
        <v>1168.6649764221966</v>
      </c>
      <c r="I169" s="66">
        <f>BY_Demands!$K$31*Projection_Growth!H133</f>
        <v>410.06510992786224</v>
      </c>
      <c r="J169" s="34" t="s">
        <v>9</v>
      </c>
      <c r="K169" s="51" t="s">
        <v>120</v>
      </c>
      <c r="M169" s="13">
        <f t="shared" si="12"/>
        <v>1678.768914323668</v>
      </c>
    </row>
    <row r="170" spans="2:34">
      <c r="D170" s="34" t="s">
        <v>8</v>
      </c>
      <c r="E170" s="34">
        <v>2040</v>
      </c>
      <c r="F170" s="26">
        <f>BY_Demands!$H$31*Projection_Growth!E134</f>
        <v>35.241139752941919</v>
      </c>
      <c r="G170" s="26">
        <f>BY_Demands!$I$31*Projection_Growth!F134</f>
        <v>85.039232641562293</v>
      </c>
      <c r="H170" s="66">
        <f>BY_Demands!$J$31*Projection_Growth!G134</f>
        <v>1405.1290025664721</v>
      </c>
      <c r="I170" s="66">
        <f>BY_Demands!$K$31*Projection_Growth!H134</f>
        <v>493.03640523585733</v>
      </c>
      <c r="J170" s="34" t="s">
        <v>9</v>
      </c>
      <c r="K170" s="51" t="s">
        <v>120</v>
      </c>
      <c r="M170" s="13">
        <f t="shared" si="12"/>
        <v>2018.4457801968335</v>
      </c>
    </row>
    <row r="171" spans="2:34">
      <c r="D171" s="33" t="s">
        <v>8</v>
      </c>
      <c r="E171" s="33">
        <v>2050</v>
      </c>
      <c r="F171" s="36">
        <f>BY_Demands!$H$31*Projection_Growth!E135</f>
        <v>38.865423228448051</v>
      </c>
      <c r="G171" s="36">
        <f>BY_Demands!$I$31*Projection_Growth!F135</f>
        <v>93.784871624671723</v>
      </c>
      <c r="H171" s="36">
        <f>BY_Demands!$J$31*Projection_Growth!G135</f>
        <v>1549.6358448723017</v>
      </c>
      <c r="I171" s="36">
        <f>BY_Demands!$K$31*Projection_Growth!H135</f>
        <v>543.7414536209651</v>
      </c>
      <c r="J171" s="33" t="s">
        <v>9</v>
      </c>
      <c r="K171" s="51" t="s">
        <v>120</v>
      </c>
      <c r="M171" s="13">
        <f t="shared" si="12"/>
        <v>2226.0275933463863</v>
      </c>
    </row>
    <row r="172" spans="2:34">
      <c r="D172" s="34" t="s">
        <v>8</v>
      </c>
      <c r="E172" s="34">
        <v>2012</v>
      </c>
      <c r="F172" s="26">
        <f>BY_Demands!$H$32*Projection_Growth!E130</f>
        <v>29.707982136560563</v>
      </c>
      <c r="G172" s="26">
        <f>BY_Demands!$I$32*Projection_Growth!F130</f>
        <v>71.687352393631031</v>
      </c>
      <c r="H172" s="66">
        <f>BY_Demands!$J$32*Projection_Growth!G130</f>
        <v>1212.2052530354395</v>
      </c>
      <c r="I172" s="66">
        <f>BY_Demands!$K$32*Projection_Growth!H130</f>
        <v>366.32027587748968</v>
      </c>
      <c r="J172" s="34" t="s">
        <v>9</v>
      </c>
      <c r="K172" s="51" t="s">
        <v>121</v>
      </c>
      <c r="M172" s="13">
        <f t="shared" si="12"/>
        <v>1679.9208634431207</v>
      </c>
    </row>
    <row r="173" spans="2:34">
      <c r="D173" s="34" t="s">
        <v>8</v>
      </c>
      <c r="E173" s="34">
        <v>2015</v>
      </c>
      <c r="F173" s="26">
        <f>BY_Demands!$H$32*Projection_Growth!E131</f>
        <v>31.772508166609203</v>
      </c>
      <c r="G173" s="26">
        <f>BY_Demands!$I$32*Projection_Growth!F131</f>
        <v>76.669192101275868</v>
      </c>
      <c r="H173" s="66">
        <f>BY_Demands!$J$32*Projection_Growth!G131</f>
        <v>1296.4462252815304</v>
      </c>
      <c r="I173" s="66">
        <f>BY_Demands!$K$32*Projection_Growth!H131</f>
        <v>391.77733120380725</v>
      </c>
      <c r="J173" s="34" t="s">
        <v>9</v>
      </c>
      <c r="K173" s="51" t="s">
        <v>121</v>
      </c>
      <c r="M173" s="13">
        <f t="shared" si="12"/>
        <v>1796.6652567532228</v>
      </c>
    </row>
    <row r="174" spans="2:34">
      <c r="D174" s="34" t="s">
        <v>8</v>
      </c>
      <c r="E174" s="34">
        <v>2020</v>
      </c>
      <c r="F174" s="26">
        <f>BY_Demands!$H$32*Projection_Growth!E132</f>
        <v>35.432937561417269</v>
      </c>
      <c r="G174" s="26">
        <f>BY_Demands!$I$32*Projection_Growth!F132</f>
        <v>85.502053610731167</v>
      </c>
      <c r="H174" s="66">
        <f>BY_Demands!$J$32*Projection_Growth!G132</f>
        <v>1445.8064787095468</v>
      </c>
      <c r="I174" s="66">
        <f>BY_Demands!$K$32*Projection_Growth!H132</f>
        <v>436.91299540248667</v>
      </c>
      <c r="J174" s="34" t="s">
        <v>9</v>
      </c>
      <c r="K174" s="51" t="s">
        <v>121</v>
      </c>
      <c r="M174" s="13">
        <f t="shared" si="12"/>
        <v>2003.6544652841817</v>
      </c>
    </row>
    <row r="175" spans="2:34">
      <c r="D175" s="34" t="s">
        <v>8</v>
      </c>
      <c r="E175" s="34">
        <v>2030</v>
      </c>
      <c r="F175" s="26">
        <f>BY_Demands!$H$32*Projection_Growth!E133</f>
        <v>42.602327628656319</v>
      </c>
      <c r="G175" s="26">
        <f>BY_Demands!$I$32*Projection_Growth!F133</f>
        <v>102.8022724487201</v>
      </c>
      <c r="H175" s="66">
        <f>BY_Demands!$J$32*Projection_Growth!G133</f>
        <v>1738.3464519940956</v>
      </c>
      <c r="I175" s="66">
        <f>BY_Demands!$K$32*Projection_Growth!H133</f>
        <v>525.31660811613028</v>
      </c>
      <c r="J175" s="34" t="s">
        <v>9</v>
      </c>
      <c r="K175" s="51" t="s">
        <v>121</v>
      </c>
      <c r="M175" s="13">
        <f t="shared" si="12"/>
        <v>2409.0676601876021</v>
      </c>
    </row>
    <row r="176" spans="2:34">
      <c r="D176" s="34" t="s">
        <v>8</v>
      </c>
      <c r="E176" s="34">
        <v>2040</v>
      </c>
      <c r="F176" s="26">
        <f>BY_Demands!$H$32*Projection_Growth!E134</f>
        <v>51.222349720043297</v>
      </c>
      <c r="G176" s="26">
        <f>BY_Demands!$I$32*Projection_Growth!F134</f>
        <v>123.60296360524458</v>
      </c>
      <c r="H176" s="66">
        <f>BY_Demands!$J$32*Projection_Growth!G134</f>
        <v>2090.0780510110926</v>
      </c>
      <c r="I176" s="66">
        <f>BY_Demands!$K$32*Projection_Growth!H134</f>
        <v>631.60753208638801</v>
      </c>
      <c r="J176" s="34" t="s">
        <v>9</v>
      </c>
      <c r="K176" s="51" t="s">
        <v>121</v>
      </c>
      <c r="M176" s="13">
        <f t="shared" si="12"/>
        <v>2896.5108964227684</v>
      </c>
    </row>
    <row r="177" spans="2:13">
      <c r="D177" s="33" t="s">
        <v>8</v>
      </c>
      <c r="E177" s="33">
        <v>2050</v>
      </c>
      <c r="F177" s="36">
        <f>BY_Demands!$H$32*Projection_Growth!E135</f>
        <v>56.490179221824704</v>
      </c>
      <c r="G177" s="36">
        <f>BY_Demands!$I$32*Projection_Growth!F135</f>
        <v>136.31458932616576</v>
      </c>
      <c r="H177" s="36">
        <f>BY_Demands!$J$32*Projection_Growth!G135</f>
        <v>2305.02669898055</v>
      </c>
      <c r="I177" s="36">
        <f>BY_Demands!$K$32*Projection_Growth!H135</f>
        <v>696.56356806007727</v>
      </c>
      <c r="J177" s="33" t="s">
        <v>9</v>
      </c>
      <c r="K177" s="51" t="s">
        <v>121</v>
      </c>
      <c r="M177" s="13">
        <f t="shared" si="12"/>
        <v>3194.3950355886177</v>
      </c>
    </row>
    <row r="178" spans="2:13">
      <c r="D178" s="34" t="s">
        <v>8</v>
      </c>
      <c r="E178" s="34">
        <v>2012</v>
      </c>
      <c r="F178" s="26">
        <f>BY_Demands!$H$33*Projection_Growth!E130</f>
        <v>180.03551705433009</v>
      </c>
      <c r="G178" s="26">
        <f>BY_Demands!$I$33*Projection_Growth!F130</f>
        <v>434.43777147556659</v>
      </c>
      <c r="H178" s="66">
        <f>BY_Demands!$J$33*Projection_Growth!G130</f>
        <v>6639.2709107408518</v>
      </c>
      <c r="I178" s="66">
        <f>BY_Demands!$K$33*Projection_Growth!H130</f>
        <v>1658.1959719908498</v>
      </c>
      <c r="J178" s="34" t="s">
        <v>9</v>
      </c>
      <c r="K178" s="64" t="s">
        <v>122</v>
      </c>
      <c r="M178" s="13">
        <f t="shared" si="12"/>
        <v>8911.9401712615982</v>
      </c>
    </row>
    <row r="179" spans="2:13">
      <c r="D179" s="34" t="s">
        <v>8</v>
      </c>
      <c r="E179" s="34">
        <v>2015</v>
      </c>
      <c r="F179" s="26">
        <f>BY_Demands!$H$33*Projection_Growth!E131</f>
        <v>192.5469023642905</v>
      </c>
      <c r="G179" s="26">
        <f>BY_Demands!$I$33*Projection_Growth!F131</f>
        <v>464.62858293912399</v>
      </c>
      <c r="H179" s="66">
        <f>BY_Demands!$J$33*Projection_Growth!G131</f>
        <v>7100.6602960165546</v>
      </c>
      <c r="I179" s="66">
        <f>BY_Demands!$K$33*Projection_Growth!H131</f>
        <v>1773.4306160457845</v>
      </c>
      <c r="J179" s="34" t="s">
        <v>9</v>
      </c>
      <c r="K179" s="64" t="s">
        <v>122</v>
      </c>
      <c r="M179" s="13">
        <f t="shared" si="12"/>
        <v>9531.2663973657545</v>
      </c>
    </row>
    <row r="180" spans="2:13">
      <c r="D180" s="34" t="s">
        <v>8</v>
      </c>
      <c r="E180" s="34">
        <v>2020</v>
      </c>
      <c r="F180" s="26">
        <f>BY_Demands!$H$33*Projection_Growth!E132</f>
        <v>214.72973846893871</v>
      </c>
      <c r="G180" s="26">
        <f>BY_Demands!$I$33*Projection_Growth!F132</f>
        <v>518.15725350362641</v>
      </c>
      <c r="H180" s="66">
        <f>BY_Demands!$J$33*Projection_Growth!G132</f>
        <v>7918.7092059040297</v>
      </c>
      <c r="I180" s="66">
        <f>BY_Demands!$K$33*Projection_Growth!H132</f>
        <v>1977.7430210528505</v>
      </c>
      <c r="J180" s="34" t="s">
        <v>9</v>
      </c>
      <c r="K180" s="64" t="s">
        <v>122</v>
      </c>
      <c r="M180" s="13">
        <f t="shared" si="12"/>
        <v>10629.339218929446</v>
      </c>
    </row>
    <row r="181" spans="2:13">
      <c r="D181" s="34" t="s">
        <v>8</v>
      </c>
      <c r="E181" s="34">
        <v>2030</v>
      </c>
      <c r="F181" s="26">
        <f>BY_Demands!$H$33*Projection_Growth!E133</f>
        <v>258.17748398683727</v>
      </c>
      <c r="G181" s="26">
        <f>BY_Demands!$I$33*Projection_Growth!F133</f>
        <v>622.99957599234574</v>
      </c>
      <c r="H181" s="66">
        <f>BY_Demands!$J$33*Projection_Growth!G133</f>
        <v>9520.9561273667823</v>
      </c>
      <c r="I181" s="66">
        <f>BY_Demands!$K$33*Projection_Growth!H133</f>
        <v>2377.9133751509344</v>
      </c>
      <c r="J181" s="34" t="s">
        <v>9</v>
      </c>
      <c r="K181" s="64" t="s">
        <v>122</v>
      </c>
      <c r="M181" s="13">
        <f t="shared" si="12"/>
        <v>12780.0465624969</v>
      </c>
    </row>
    <row r="182" spans="2:13">
      <c r="D182" s="34" t="s">
        <v>8</v>
      </c>
      <c r="E182" s="34">
        <v>2040</v>
      </c>
      <c r="F182" s="26">
        <f>BY_Demands!$H$33*Projection_Growth!E134</f>
        <v>310.41631081488771</v>
      </c>
      <c r="G182" s="26">
        <f>BY_Demands!$I$33*Projection_Growth!F134</f>
        <v>749.05536699955928</v>
      </c>
      <c r="H182" s="66">
        <f>BY_Demands!$J$33*Projection_Growth!G134</f>
        <v>11447.396693347106</v>
      </c>
      <c r="I182" s="66">
        <f>BY_Demands!$K$33*Projection_Growth!H134</f>
        <v>2859.052950525167</v>
      </c>
      <c r="J182" s="34" t="s">
        <v>9</v>
      </c>
      <c r="K182" s="64" t="s">
        <v>122</v>
      </c>
      <c r="M182" s="13">
        <f t="shared" si="12"/>
        <v>15365.921321686719</v>
      </c>
    </row>
    <row r="183" spans="2:13">
      <c r="D183" s="33" t="s">
        <v>8</v>
      </c>
      <c r="E183" s="33">
        <v>2050</v>
      </c>
      <c r="F183" s="36">
        <f>BY_Demands!$H$33*Projection_Growth!E135</f>
        <v>342.34026996323092</v>
      </c>
      <c r="G183" s="36">
        <f>BY_Demands!$I$33*Projection_Growth!F135</f>
        <v>826.09002047239585</v>
      </c>
      <c r="H183" s="36">
        <f>BY_Demands!$J$33*Projection_Growth!G135</f>
        <v>12624.674470516558</v>
      </c>
      <c r="I183" s="36">
        <f>BY_Demands!$K$33*Projection_Growth!H135</f>
        <v>3153.0848245459383</v>
      </c>
      <c r="J183" s="33" t="s">
        <v>9</v>
      </c>
      <c r="K183" s="64" t="s">
        <v>122</v>
      </c>
      <c r="M183" s="13">
        <f t="shared" si="12"/>
        <v>16946.189585498123</v>
      </c>
    </row>
    <row r="184" spans="2:13">
      <c r="D184" s="16" t="s">
        <v>8</v>
      </c>
      <c r="E184" s="16">
        <v>2012</v>
      </c>
      <c r="F184" s="26">
        <f>BY_Demands!H$34*Projection_Growth!E31</f>
        <v>3.3602601411082889</v>
      </c>
      <c r="G184" s="26">
        <f>BY_Demands!I$34*Projection_Growth!F31</f>
        <v>3.3602601411082889</v>
      </c>
      <c r="H184" s="66">
        <f>BY_Demands!J$34*Projection_Growth!G31</f>
        <v>124.1445888696238</v>
      </c>
      <c r="I184" s="66">
        <f>BY_Demands!K$34*Projection_Growth!H31</f>
        <v>87.48518693370049</v>
      </c>
      <c r="J184" s="16" t="s">
        <v>9</v>
      </c>
      <c r="K184" s="61" t="s">
        <v>123</v>
      </c>
      <c r="M184" s="13">
        <f t="shared" si="12"/>
        <v>218.35029608554089</v>
      </c>
    </row>
    <row r="185" spans="2:13">
      <c r="D185" s="15" t="s">
        <v>8</v>
      </c>
      <c r="E185" s="15">
        <v>2015</v>
      </c>
      <c r="F185" s="26">
        <f>BY_Demands!H$34*Projection_Growth!E32</f>
        <v>3.361182606986711</v>
      </c>
      <c r="G185" s="26">
        <f>BY_Demands!I$34*Projection_Growth!F32</f>
        <v>3.361182606986711</v>
      </c>
      <c r="H185" s="66">
        <f>BY_Demands!J$34*Projection_Growth!G32</f>
        <v>124.17866931054624</v>
      </c>
      <c r="I185" s="66">
        <f>BY_Demands!K$34*Projection_Growth!H32</f>
        <v>87.509203556350172</v>
      </c>
      <c r="J185" s="15" t="s">
        <v>9</v>
      </c>
      <c r="K185" s="61" t="s">
        <v>123</v>
      </c>
      <c r="M185" s="13">
        <f t="shared" si="12"/>
        <v>218.41023808086985</v>
      </c>
    </row>
    <row r="186" spans="2:13">
      <c r="D186" s="15" t="s">
        <v>8</v>
      </c>
      <c r="E186" s="15">
        <v>2020</v>
      </c>
      <c r="F186" s="26">
        <f>BY_Demands!H$34*Projection_Growth!E33</f>
        <v>3.5538072789783581</v>
      </c>
      <c r="G186" s="26">
        <f>BY_Demands!I$34*Projection_Growth!F33</f>
        <v>3.5538072789783581</v>
      </c>
      <c r="H186" s="66">
        <f>BY_Demands!J$34*Projection_Growth!G33</f>
        <v>131.29517508877507</v>
      </c>
      <c r="I186" s="66">
        <f>BY_Demands!K$34*Projection_Growth!H33</f>
        <v>92.524233562828741</v>
      </c>
      <c r="J186" s="15" t="s">
        <v>9</v>
      </c>
      <c r="K186" s="61" t="s">
        <v>123</v>
      </c>
      <c r="M186" s="13">
        <f t="shared" si="12"/>
        <v>230.9270232095605</v>
      </c>
    </row>
    <row r="187" spans="2:13">
      <c r="D187" s="15" t="s">
        <v>8</v>
      </c>
      <c r="E187" s="15">
        <v>2030</v>
      </c>
      <c r="F187" s="26">
        <f>BY_Demands!H$34*Projection_Growth!E34</f>
        <v>3.7855882447798508</v>
      </c>
      <c r="G187" s="26">
        <f>BY_Demands!I$34*Projection_Growth!F34</f>
        <v>3.7855882447798508</v>
      </c>
      <c r="H187" s="66">
        <f>BY_Demands!J$34*Projection_Growth!G34</f>
        <v>139.85830755438835</v>
      </c>
      <c r="I187" s="66">
        <f>BY_Demands!K$34*Projection_Growth!H34</f>
        <v>98.558707165854386</v>
      </c>
      <c r="J187" s="15" t="s">
        <v>9</v>
      </c>
      <c r="K187" s="61" t="s">
        <v>123</v>
      </c>
      <c r="M187" s="13">
        <f t="shared" si="12"/>
        <v>245.98819120980244</v>
      </c>
    </row>
    <row r="188" spans="2:13">
      <c r="D188" s="15" t="s">
        <v>8</v>
      </c>
      <c r="E188" s="15">
        <v>2040</v>
      </c>
      <c r="F188" s="26">
        <f>BY_Demands!H$34*Projection_Growth!E35</f>
        <v>3.9340450540920178</v>
      </c>
      <c r="G188" s="26">
        <f>BY_Demands!I$34*Projection_Growth!F35</f>
        <v>3.9340450540920178</v>
      </c>
      <c r="H188" s="66">
        <f>BY_Demands!J$34*Projection_Growth!G35</f>
        <v>145.34303456450502</v>
      </c>
      <c r="I188" s="66">
        <f>BY_Demands!K$34*Projection_Growth!H35</f>
        <v>102.42381616600817</v>
      </c>
      <c r="J188" s="15" t="s">
        <v>9</v>
      </c>
      <c r="K188" s="61" t="s">
        <v>123</v>
      </c>
      <c r="M188" s="13">
        <f t="shared" si="12"/>
        <v>255.63494083869722</v>
      </c>
    </row>
    <row r="189" spans="2:13">
      <c r="D189" s="11" t="s">
        <v>8</v>
      </c>
      <c r="E189" s="11">
        <v>2050</v>
      </c>
      <c r="F189" s="36">
        <f>BY_Demands!H$34*Projection_Growth!E36</f>
        <v>4.0724524531429331</v>
      </c>
      <c r="G189" s="36">
        <f>BY_Demands!I$34*Projection_Growth!F36</f>
        <v>4.0724524531429331</v>
      </c>
      <c r="H189" s="36">
        <f>BY_Demands!J$34*Projection_Growth!G36</f>
        <v>150.45648677657769</v>
      </c>
      <c r="I189" s="36">
        <f>BY_Demands!K$34*Projection_Growth!H36</f>
        <v>106.02728633513112</v>
      </c>
      <c r="J189" s="33" t="s">
        <v>9</v>
      </c>
      <c r="K189" s="61" t="s">
        <v>123</v>
      </c>
      <c r="M189" s="13">
        <f t="shared" si="12"/>
        <v>264.62867801799467</v>
      </c>
    </row>
    <row r="190" spans="2:13">
      <c r="B190" s="55" t="s">
        <v>303</v>
      </c>
      <c r="D190" s="16" t="s">
        <v>8</v>
      </c>
      <c r="E190" s="16">
        <v>2012</v>
      </c>
      <c r="F190" s="26">
        <f>BY_Demands!H$35*Projection_Growth!E37</f>
        <v>159.98612378232983</v>
      </c>
      <c r="G190" s="26">
        <f>BY_Demands!I$35*Projection_Growth!F37</f>
        <v>159.98612378232983</v>
      </c>
      <c r="H190" s="66">
        <f>BY_Demands!J$35*Projection_Growth!G37</f>
        <v>5910.6767713678901</v>
      </c>
      <c r="I190" s="66">
        <f>BY_Demands!K$35*Projection_Growth!H37</f>
        <v>4165.2774958307136</v>
      </c>
      <c r="J190" s="34" t="s">
        <v>9</v>
      </c>
      <c r="K190" s="61" t="s">
        <v>124</v>
      </c>
      <c r="M190" s="13">
        <f t="shared" si="12"/>
        <v>10395.926514763263</v>
      </c>
    </row>
    <row r="191" spans="2:13">
      <c r="B191" s="55" t="s">
        <v>303</v>
      </c>
      <c r="D191" s="15" t="s">
        <v>8</v>
      </c>
      <c r="E191" s="15">
        <v>2015</v>
      </c>
      <c r="F191" s="26">
        <f>BY_Demands!H$35*Projection_Growth!E38</f>
        <v>154.77666315522336</v>
      </c>
      <c r="G191" s="26">
        <f>BY_Demands!I$35*Projection_Growth!F38</f>
        <v>154.77666315522336</v>
      </c>
      <c r="H191" s="66">
        <f>BY_Demands!J$35*Projection_Growth!G38</f>
        <v>5718.2135927369272</v>
      </c>
      <c r="I191" s="66">
        <f>BY_Demands!K$35*Projection_Growth!H38</f>
        <v>4029.6479261998793</v>
      </c>
      <c r="J191" s="15" t="s">
        <v>9</v>
      </c>
      <c r="K191" s="61" t="s">
        <v>124</v>
      </c>
      <c r="M191" s="13">
        <f t="shared" si="12"/>
        <v>10057.414845247255</v>
      </c>
    </row>
    <row r="192" spans="2:13">
      <c r="B192" s="55" t="s">
        <v>303</v>
      </c>
      <c r="D192" s="15" t="s">
        <v>8</v>
      </c>
      <c r="E192" s="15">
        <v>2020</v>
      </c>
      <c r="F192" s="26">
        <f>BY_Demands!H$35*Projection_Growth!E39</f>
        <v>163.64669714571949</v>
      </c>
      <c r="G192" s="26">
        <f>BY_Demands!I$35*Projection_Growth!F39</f>
        <v>163.64669714571949</v>
      </c>
      <c r="H192" s="66">
        <f>BY_Demands!J$35*Projection_Growth!G39</f>
        <v>6045.9164123902128</v>
      </c>
      <c r="I192" s="66">
        <f>BY_Demands!K$35*Projection_Growth!H39</f>
        <v>4260.5814102696249</v>
      </c>
      <c r="J192" s="15" t="s">
        <v>9</v>
      </c>
      <c r="K192" s="61" t="s">
        <v>124</v>
      </c>
      <c r="M192" s="13">
        <f t="shared" si="12"/>
        <v>10633.791216951277</v>
      </c>
    </row>
    <row r="193" spans="2:13">
      <c r="B193" s="55" t="s">
        <v>303</v>
      </c>
      <c r="D193" s="15" t="s">
        <v>8</v>
      </c>
      <c r="E193" s="15">
        <v>2030</v>
      </c>
      <c r="F193" s="26">
        <f>BY_Demands!H$35*Projection_Growth!E40</f>
        <v>174.31981094652284</v>
      </c>
      <c r="G193" s="26">
        <f>BY_Demands!I$35*Projection_Growth!F40</f>
        <v>174.31981094652284</v>
      </c>
      <c r="H193" s="66">
        <f>BY_Demands!J$35*Projection_Growth!G40</f>
        <v>6440.2338964890569</v>
      </c>
      <c r="I193" s="66">
        <f>BY_Demands!K$35*Projection_Growth!H40</f>
        <v>4538.4585140702766</v>
      </c>
      <c r="J193" s="15" t="s">
        <v>9</v>
      </c>
      <c r="K193" s="61" t="s">
        <v>124</v>
      </c>
      <c r="M193" s="13">
        <f t="shared" si="12"/>
        <v>11327.332032452379</v>
      </c>
    </row>
    <row r="194" spans="2:13">
      <c r="B194" s="55" t="s">
        <v>303</v>
      </c>
      <c r="D194" s="15" t="s">
        <v>8</v>
      </c>
      <c r="E194" s="15">
        <v>2040</v>
      </c>
      <c r="F194" s="26">
        <f>BY_Demands!H$35*Projection_Growth!E41</f>
        <v>181.15599102202546</v>
      </c>
      <c r="G194" s="26">
        <f>BY_Demands!I$35*Projection_Growth!F41</f>
        <v>181.15599102202546</v>
      </c>
      <c r="H194" s="66">
        <f>BY_Demands!J$35*Projection_Growth!G41</f>
        <v>6692.7961176485405</v>
      </c>
      <c r="I194" s="66">
        <f>BY_Demands!K$35*Projection_Growth!H41</f>
        <v>4716.4401186791783</v>
      </c>
      <c r="J194" s="15" t="s">
        <v>9</v>
      </c>
      <c r="K194" s="61" t="s">
        <v>124</v>
      </c>
      <c r="M194" s="13">
        <f t="shared" si="12"/>
        <v>11771.548218371769</v>
      </c>
    </row>
    <row r="195" spans="2:13">
      <c r="B195" s="55" t="s">
        <v>303</v>
      </c>
      <c r="D195" s="15" t="s">
        <v>8</v>
      </c>
      <c r="E195" s="15">
        <v>2050</v>
      </c>
      <c r="F195" s="36">
        <f>BY_Demands!H$35*Projection_Growth!E42</f>
        <v>187.52941308382142</v>
      </c>
      <c r="G195" s="36">
        <f>BY_Demands!I$35*Projection_Growth!F42</f>
        <v>187.52941308382142</v>
      </c>
      <c r="H195" s="36">
        <f>BY_Demands!J$35*Projection_Growth!G42</f>
        <v>6928.2617745703556</v>
      </c>
      <c r="I195" s="36">
        <f>BY_Demands!K$35*Projection_Growth!H42</f>
        <v>4882.3737062792416</v>
      </c>
      <c r="J195" s="33" t="s">
        <v>9</v>
      </c>
      <c r="K195" s="61" t="s">
        <v>124</v>
      </c>
      <c r="M195" s="13">
        <f t="shared" si="12"/>
        <v>12185.69430701724</v>
      </c>
    </row>
    <row r="196" spans="2:13">
      <c r="D196" s="16" t="s">
        <v>8</v>
      </c>
      <c r="E196" s="16">
        <v>2012</v>
      </c>
      <c r="F196" s="26">
        <f>BY_Demands!H$36*Projection_Growth!E43</f>
        <v>342.12617558279595</v>
      </c>
      <c r="G196" s="26">
        <f>BY_Demands!I$36*Projection_Growth!F43</f>
        <v>469.88180970439578</v>
      </c>
      <c r="H196" s="66">
        <f>BY_Demands!J$36*Projection_Growth!G43</f>
        <v>2114.6983584016148</v>
      </c>
      <c r="I196" s="66">
        <f>BY_Demands!K$36*Projection_Growth!H43</f>
        <v>468.04009184977014</v>
      </c>
      <c r="J196" s="34" t="s">
        <v>9</v>
      </c>
      <c r="K196" s="61" t="s">
        <v>125</v>
      </c>
      <c r="M196" s="13">
        <f t="shared" si="12"/>
        <v>3394.7464355385769</v>
      </c>
    </row>
    <row r="197" spans="2:13">
      <c r="D197" s="15" t="s">
        <v>8</v>
      </c>
      <c r="E197" s="15">
        <v>2015</v>
      </c>
      <c r="F197" s="26">
        <f>BY_Demands!H$36*Projection_Growth!E44</f>
        <v>365.27051403899316</v>
      </c>
      <c r="G197" s="26">
        <f>BY_Demands!I$36*Projection_Growth!F44</f>
        <v>501.66863110057733</v>
      </c>
      <c r="H197" s="66">
        <f>BY_Demands!J$36*Projection_Growth!G44</f>
        <v>2257.7546283763954</v>
      </c>
      <c r="I197" s="66">
        <f>BY_Demands!K$36*Projection_Growth!H44</f>
        <v>499.70232371024701</v>
      </c>
      <c r="J197" s="15" t="s">
        <v>9</v>
      </c>
      <c r="K197" s="61" t="s">
        <v>125</v>
      </c>
      <c r="M197" s="13">
        <f t="shared" ref="M197:M266" si="13">SUM(F197:I197)</f>
        <v>3624.396097226213</v>
      </c>
    </row>
    <row r="198" spans="2:13">
      <c r="D198" s="15" t="s">
        <v>8</v>
      </c>
      <c r="E198" s="15">
        <v>2020</v>
      </c>
      <c r="F198" s="26">
        <f>BY_Demands!H$36*Projection_Growth!E45</f>
        <v>189.48498110547823</v>
      </c>
      <c r="G198" s="26">
        <f>BY_Demands!I$36*Projection_Growth!F45</f>
        <v>260.24184113354517</v>
      </c>
      <c r="H198" s="66">
        <f>BY_Demands!J$36*Projection_Growth!G45</f>
        <v>1171.2157884527135</v>
      </c>
      <c r="I198" s="66">
        <f>BY_Demands!K$36*Projection_Growth!H45</f>
        <v>259.22181431948775</v>
      </c>
      <c r="J198" s="15" t="s">
        <v>9</v>
      </c>
      <c r="K198" s="61" t="s">
        <v>125</v>
      </c>
      <c r="M198" s="13">
        <f t="shared" si="13"/>
        <v>1880.1644250112245</v>
      </c>
    </row>
    <row r="199" spans="2:13">
      <c r="D199" s="15" t="s">
        <v>8</v>
      </c>
      <c r="E199" s="15">
        <v>2030</v>
      </c>
      <c r="F199" s="26">
        <f>BY_Demands!H$36*Projection_Growth!E46</f>
        <v>382.37219834842364</v>
      </c>
      <c r="G199" s="26">
        <f>BY_Demands!I$36*Projection_Growth!F46</f>
        <v>525.15637026177978</v>
      </c>
      <c r="H199" s="66">
        <f>BY_Demands!J$36*Projection_Growth!G46</f>
        <v>2363.4609622266189</v>
      </c>
      <c r="I199" s="66">
        <f>BY_Demands!K$36*Projection_Growth!H46</f>
        <v>523.09800187295025</v>
      </c>
      <c r="J199" s="15" t="s">
        <v>9</v>
      </c>
      <c r="K199" s="61" t="s">
        <v>125</v>
      </c>
      <c r="M199" s="13">
        <f t="shared" si="13"/>
        <v>3794.0875327097724</v>
      </c>
    </row>
    <row r="200" spans="2:13">
      <c r="D200" s="15" t="s">
        <v>8</v>
      </c>
      <c r="E200" s="15">
        <v>2040</v>
      </c>
      <c r="F200" s="26">
        <f>BY_Demands!H$36*Projection_Growth!E47</f>
        <v>389.17667062335789</v>
      </c>
      <c r="G200" s="26">
        <f>BY_Demands!I$36*Projection_Growth!F47</f>
        <v>534.50174625115869</v>
      </c>
      <c r="H200" s="66">
        <f>BY_Demands!J$36*Projection_Growth!G47</f>
        <v>2405.5197328690033</v>
      </c>
      <c r="I200" s="66">
        <f>BY_Demands!K$36*Projection_Growth!H47</f>
        <v>532.40674834089987</v>
      </c>
      <c r="J200" s="15" t="s">
        <v>9</v>
      </c>
      <c r="K200" s="61" t="s">
        <v>125</v>
      </c>
      <c r="M200" s="13">
        <f t="shared" si="13"/>
        <v>3861.6048980844198</v>
      </c>
    </row>
    <row r="201" spans="2:13">
      <c r="D201" s="11" t="s">
        <v>8</v>
      </c>
      <c r="E201" s="11">
        <v>2050</v>
      </c>
      <c r="F201" s="36">
        <f>BY_Demands!H$36*Projection_Growth!E48</f>
        <v>394.57179553629078</v>
      </c>
      <c r="G201" s="36">
        <f>BY_Demands!I$36*Projection_Growth!F48</f>
        <v>541.91150101006247</v>
      </c>
      <c r="H201" s="36">
        <f>BY_Demands!J$36*Projection_Growth!G48</f>
        <v>2438.8672596325309</v>
      </c>
      <c r="I201" s="36">
        <f>BY_Demands!K$36*Projection_Growth!H48</f>
        <v>539.78746031211529</v>
      </c>
      <c r="J201" s="33" t="s">
        <v>9</v>
      </c>
      <c r="K201" s="61" t="s">
        <v>125</v>
      </c>
      <c r="M201" s="13">
        <f t="shared" si="13"/>
        <v>3915.1380164909997</v>
      </c>
    </row>
    <row r="202" spans="2:13">
      <c r="D202" s="16" t="s">
        <v>8</v>
      </c>
      <c r="E202" s="16">
        <v>2012</v>
      </c>
      <c r="F202" s="26">
        <f>BY_Demands!H$37*Projection_Growth!E49</f>
        <v>44.986881255596863</v>
      </c>
      <c r="G202" s="26">
        <f>BY_Demands!I$37*Projection_Growth!F49</f>
        <v>87.984868813577876</v>
      </c>
      <c r="H202" s="66">
        <f>BY_Demands!J$37*Projection_Growth!G49</f>
        <v>9959.4325454232803</v>
      </c>
      <c r="I202" s="66">
        <f>BY_Demands!K$37*Projection_Growth!H49</f>
        <v>522.70020557818702</v>
      </c>
      <c r="J202" s="34" t="s">
        <v>9</v>
      </c>
      <c r="K202" s="61" t="s">
        <v>299</v>
      </c>
      <c r="M202" s="13">
        <f t="shared" si="13"/>
        <v>10615.104501070642</v>
      </c>
    </row>
    <row r="203" spans="2:13">
      <c r="D203" s="15" t="s">
        <v>8</v>
      </c>
      <c r="E203" s="15">
        <v>2015</v>
      </c>
      <c r="F203" s="41">
        <f>BY_Demands!H$37*Projection_Growth!E50</f>
        <v>51.688442503025932</v>
      </c>
      <c r="G203" s="41">
        <f>BY_Demands!I$37*Projection_Growth!F50</f>
        <v>101.09171175854969</v>
      </c>
      <c r="H203" s="41">
        <f>BY_Demands!J$37*Projection_Growth!G50</f>
        <v>11443.059445754117</v>
      </c>
      <c r="I203" s="41">
        <f>BY_Demands!K$37*Projection_Growth!H50</f>
        <v>600.56529299831539</v>
      </c>
      <c r="J203" s="15" t="s">
        <v>9</v>
      </c>
      <c r="K203" s="61" t="s">
        <v>299</v>
      </c>
      <c r="M203" s="13">
        <f t="shared" si="13"/>
        <v>12196.404893014009</v>
      </c>
    </row>
    <row r="204" spans="2:13">
      <c r="D204" s="15" t="s">
        <v>8</v>
      </c>
      <c r="E204" s="15">
        <v>2020</v>
      </c>
      <c r="F204" s="41">
        <f>BY_Demands!H$37*Projection_Growth!E51</f>
        <v>31.041883795060759</v>
      </c>
      <c r="G204" s="41">
        <f>BY_Demands!I$37*Projection_Growth!F51</f>
        <v>60.711389569708317</v>
      </c>
      <c r="H204" s="41">
        <f>BY_Demands!J$37*Projection_Growth!G51</f>
        <v>6872.2156128863198</v>
      </c>
      <c r="I204" s="41">
        <f>BY_Demands!K$37*Projection_Growth!H51</f>
        <v>360.67401403145294</v>
      </c>
      <c r="J204" s="15" t="s">
        <v>9</v>
      </c>
      <c r="K204" s="61" t="s">
        <v>299</v>
      </c>
      <c r="M204" s="13">
        <f t="shared" si="13"/>
        <v>7324.6429002825425</v>
      </c>
    </row>
    <row r="205" spans="2:13">
      <c r="D205" s="15" t="s">
        <v>8</v>
      </c>
      <c r="E205" s="15">
        <v>2030</v>
      </c>
      <c r="F205" s="41">
        <f>BY_Demands!H$37*Projection_Growth!E52</f>
        <v>70.688653472387742</v>
      </c>
      <c r="G205" s="41">
        <f>BY_Demands!I$37*Projection_Growth!F52</f>
        <v>138.25212437020681</v>
      </c>
      <c r="H205" s="41">
        <f>BY_Demands!J$37*Projection_Growth!G52</f>
        <v>15649.426151261803</v>
      </c>
      <c r="I205" s="41">
        <f>BY_Demands!K$37*Projection_Growth!H52</f>
        <v>821.32774424022648</v>
      </c>
      <c r="J205" s="15" t="s">
        <v>9</v>
      </c>
      <c r="K205" s="61" t="s">
        <v>299</v>
      </c>
      <c r="M205" s="13">
        <f t="shared" si="13"/>
        <v>16679.694673344624</v>
      </c>
    </row>
    <row r="206" spans="2:13">
      <c r="D206" s="15" t="s">
        <v>8</v>
      </c>
      <c r="E206" s="15">
        <v>2040</v>
      </c>
      <c r="F206" s="41">
        <f>BY_Demands!H$37*Projection_Growth!E53</f>
        <v>91.641670682532379</v>
      </c>
      <c r="G206" s="41">
        <f>BY_Demands!I$37*Projection_Growth!F53</f>
        <v>179.23181487173179</v>
      </c>
      <c r="H206" s="41">
        <f>BY_Demands!J$37*Projection_Growth!G53</f>
        <v>20288.115380281575</v>
      </c>
      <c r="I206" s="41">
        <f>BY_Demands!K$37*Projection_Growth!H53</f>
        <v>1064.7797484145174</v>
      </c>
      <c r="J206" s="15" t="s">
        <v>9</v>
      </c>
      <c r="K206" s="61" t="s">
        <v>299</v>
      </c>
      <c r="M206" s="13">
        <f t="shared" si="13"/>
        <v>21623.768614250355</v>
      </c>
    </row>
    <row r="207" spans="2:13">
      <c r="D207" s="11" t="s">
        <v>8</v>
      </c>
      <c r="E207" s="11">
        <v>2050</v>
      </c>
      <c r="F207" s="42">
        <f>BY_Demands!H$37*Projection_Growth!E54</f>
        <v>114.30834004185928</v>
      </c>
      <c r="G207" s="42">
        <f>BY_Demands!I$37*Projection_Growth!F54</f>
        <v>223.56304820818377</v>
      </c>
      <c r="H207" s="42">
        <f>BY_Demands!J$37*Projection_Growth!G54</f>
        <v>25306.181941309154</v>
      </c>
      <c r="I207" s="42">
        <f>BY_Demands!K$37*Projection_Growth!H54</f>
        <v>1328.1425867179385</v>
      </c>
      <c r="J207" s="33" t="s">
        <v>9</v>
      </c>
      <c r="K207" s="61" t="s">
        <v>299</v>
      </c>
      <c r="M207" s="13">
        <f t="shared" si="13"/>
        <v>26972.195916277135</v>
      </c>
    </row>
    <row r="208" spans="2:13" s="55" customFormat="1">
      <c r="D208" s="16" t="s">
        <v>8</v>
      </c>
      <c r="E208" s="16">
        <v>2012</v>
      </c>
      <c r="F208" s="66">
        <f>BY_Demands!H$38*Projection_Growth!E49</f>
        <v>104.96938959639266</v>
      </c>
      <c r="G208" s="66">
        <f>BY_Demands!I$38*Projection_Growth!F49</f>
        <v>205.29802723168169</v>
      </c>
      <c r="H208" s="66">
        <f>BY_Demands!J$38*Projection_Growth!G49</f>
        <v>23238.675939320987</v>
      </c>
      <c r="I208" s="66">
        <f>BY_Demands!K$38*Projection_Growth!H49</f>
        <v>1219.6338130157696</v>
      </c>
      <c r="J208" s="64" t="s">
        <v>9</v>
      </c>
      <c r="K208" s="61" t="s">
        <v>301</v>
      </c>
      <c r="M208" s="13">
        <f t="shared" ref="M208:M213" si="14">SUM(F208:I208)</f>
        <v>24768.577169164833</v>
      </c>
    </row>
    <row r="209" spans="2:13" s="55" customFormat="1">
      <c r="D209" s="64" t="s">
        <v>8</v>
      </c>
      <c r="E209" s="64">
        <v>2015</v>
      </c>
      <c r="F209" s="41">
        <f>BY_Demands!H$38*Projection_Growth!E50</f>
        <v>120.60636584039383</v>
      </c>
      <c r="G209" s="41">
        <f>BY_Demands!I$38*Projection_Growth!F50</f>
        <v>235.88066076994923</v>
      </c>
      <c r="H209" s="41">
        <f>BY_Demands!J$38*Projection_Growth!G50</f>
        <v>26700.472040092936</v>
      </c>
      <c r="I209" s="41">
        <f>BY_Demands!K$38*Projection_Growth!H50</f>
        <v>1401.3190169960694</v>
      </c>
      <c r="J209" s="64" t="s">
        <v>9</v>
      </c>
      <c r="K209" s="61" t="s">
        <v>301</v>
      </c>
      <c r="M209" s="13">
        <f t="shared" si="14"/>
        <v>28458.278083699348</v>
      </c>
    </row>
    <row r="210" spans="2:13" s="55" customFormat="1">
      <c r="D210" s="64" t="s">
        <v>8</v>
      </c>
      <c r="E210" s="64">
        <v>2020</v>
      </c>
      <c r="F210" s="41">
        <f>BY_Demands!H$38*Projection_Growth!E51</f>
        <v>72.431062188475096</v>
      </c>
      <c r="G210" s="41">
        <f>BY_Demands!I$38*Projection_Growth!F51</f>
        <v>141.65990899598606</v>
      </c>
      <c r="H210" s="41">
        <f>BY_Demands!J$38*Projection_Growth!G51</f>
        <v>16035.169763401411</v>
      </c>
      <c r="I210" s="41">
        <f>BY_Demands!K$38*Projection_Growth!H51</f>
        <v>841.57269940672359</v>
      </c>
      <c r="J210" s="64" t="s">
        <v>9</v>
      </c>
      <c r="K210" s="61" t="s">
        <v>301</v>
      </c>
      <c r="M210" s="13">
        <f t="shared" si="14"/>
        <v>17090.833433992597</v>
      </c>
    </row>
    <row r="211" spans="2:13" s="55" customFormat="1">
      <c r="D211" s="64" t="s">
        <v>8</v>
      </c>
      <c r="E211" s="64">
        <v>2030</v>
      </c>
      <c r="F211" s="41">
        <f>BY_Demands!H$38*Projection_Growth!E52</f>
        <v>164.94019143557139</v>
      </c>
      <c r="G211" s="41">
        <f>BY_Demands!I$38*Projection_Growth!F52</f>
        <v>322.58829019714915</v>
      </c>
      <c r="H211" s="41">
        <f>BY_Demands!J$38*Projection_Growth!G52</f>
        <v>36515.327686277538</v>
      </c>
      <c r="I211" s="41">
        <f>BY_Demands!K$38*Projection_Growth!H52</f>
        <v>1916.4314032271952</v>
      </c>
      <c r="J211" s="64" t="s">
        <v>9</v>
      </c>
      <c r="K211" s="61" t="s">
        <v>301</v>
      </c>
      <c r="M211" s="13">
        <f t="shared" si="14"/>
        <v>38919.287571137451</v>
      </c>
    </row>
    <row r="212" spans="2:13" s="55" customFormat="1">
      <c r="D212" s="64" t="s">
        <v>8</v>
      </c>
      <c r="E212" s="64">
        <v>2040</v>
      </c>
      <c r="F212" s="41">
        <f>BY_Demands!H$38*Projection_Growth!E53</f>
        <v>213.83056492590887</v>
      </c>
      <c r="G212" s="41">
        <f>BY_Demands!I$38*Projection_Growth!F53</f>
        <v>418.20756803404078</v>
      </c>
      <c r="H212" s="41">
        <f>BY_Demands!J$38*Projection_Growth!G53</f>
        <v>47338.935887323671</v>
      </c>
      <c r="I212" s="41">
        <f>BY_Demands!K$38*Projection_Growth!H53</f>
        <v>2484.4860796338739</v>
      </c>
      <c r="J212" s="64" t="s">
        <v>9</v>
      </c>
      <c r="K212" s="61" t="s">
        <v>301</v>
      </c>
      <c r="M212" s="13">
        <f t="shared" si="14"/>
        <v>50455.460099917495</v>
      </c>
    </row>
    <row r="213" spans="2:13" s="55" customFormat="1">
      <c r="D213" s="62" t="s">
        <v>8</v>
      </c>
      <c r="E213" s="62">
        <v>2050</v>
      </c>
      <c r="F213" s="42">
        <f>BY_Demands!H$38*Projection_Growth!E54</f>
        <v>266.71946009767163</v>
      </c>
      <c r="G213" s="42">
        <f>BY_Demands!I$38*Projection_Growth!F54</f>
        <v>521.64711248576202</v>
      </c>
      <c r="H213" s="42">
        <f>BY_Demands!J$38*Projection_Growth!G54</f>
        <v>59047.757863054685</v>
      </c>
      <c r="I213" s="42">
        <f>BY_Demands!K$38*Projection_Growth!H54</f>
        <v>3098.999369008523</v>
      </c>
      <c r="J213" s="62" t="s">
        <v>9</v>
      </c>
      <c r="K213" s="61" t="s">
        <v>301</v>
      </c>
      <c r="M213" s="13">
        <f t="shared" si="14"/>
        <v>62935.123804646646</v>
      </c>
    </row>
    <row r="214" spans="2:13">
      <c r="D214" s="16" t="s">
        <v>8</v>
      </c>
      <c r="E214" s="16">
        <v>2012</v>
      </c>
      <c r="F214" s="41">
        <f>BY_Demands!H$39*Projection_Growth!E55</f>
        <v>944.80009213476274</v>
      </c>
      <c r="G214" s="41">
        <f>BY_Demands!I$39*Projection_Growth!F55</f>
        <v>454.26533082222471</v>
      </c>
      <c r="H214" s="41">
        <f>BY_Demands!J$39*Projection_Growth!G55</f>
        <v>2647.2795716543606</v>
      </c>
      <c r="I214" s="41">
        <f>BY_Demands!K$39*Projection_Growth!H55</f>
        <v>2698.071619832665</v>
      </c>
      <c r="J214" s="34" t="s">
        <v>9</v>
      </c>
      <c r="K214" s="61" t="s">
        <v>126</v>
      </c>
      <c r="M214" s="13">
        <f t="shared" si="13"/>
        <v>6744.4166144440132</v>
      </c>
    </row>
    <row r="215" spans="2:13">
      <c r="D215" s="15" t="s">
        <v>8</v>
      </c>
      <c r="E215" s="15">
        <v>2015</v>
      </c>
      <c r="F215" s="41">
        <f>BY_Demands!H$39*Projection_Growth!E56</f>
        <v>954.60673603295868</v>
      </c>
      <c r="G215" s="41">
        <f>BY_Demands!I$39*Projection_Growth!F56</f>
        <v>458.98042174119797</v>
      </c>
      <c r="H215" s="41">
        <f>BY_Demands!J$39*Projection_Growth!G56</f>
        <v>2674.7572659034422</v>
      </c>
      <c r="I215" s="41">
        <f>BY_Demands!K$39*Projection_Growth!H56</f>
        <v>2726.0765150563134</v>
      </c>
      <c r="J215" s="15" t="s">
        <v>9</v>
      </c>
      <c r="K215" s="61" t="s">
        <v>126</v>
      </c>
      <c r="M215" s="13">
        <f t="shared" si="13"/>
        <v>6814.4209387339124</v>
      </c>
    </row>
    <row r="216" spans="2:13">
      <c r="D216" s="15" t="s">
        <v>8</v>
      </c>
      <c r="E216" s="15">
        <v>2020</v>
      </c>
      <c r="F216" s="41">
        <f>BY_Demands!H$39*Projection_Growth!E57</f>
        <v>1050.5140273750762</v>
      </c>
      <c r="G216" s="41">
        <f>BY_Demands!I$39*Projection_Growth!F57</f>
        <v>505.09320029877688</v>
      </c>
      <c r="H216" s="41">
        <f>BY_Demands!J$39*Projection_Growth!G57</f>
        <v>2943.484391626961</v>
      </c>
      <c r="I216" s="41">
        <f>BY_Demands!K$39*Projection_Growth!H57</f>
        <v>2999.959575673417</v>
      </c>
      <c r="J216" s="15" t="s">
        <v>9</v>
      </c>
      <c r="K216" s="61" t="s">
        <v>126</v>
      </c>
      <c r="M216" s="13">
        <f t="shared" si="13"/>
        <v>7499.0511949742313</v>
      </c>
    </row>
    <row r="217" spans="2:13">
      <c r="D217" s="15" t="s">
        <v>8</v>
      </c>
      <c r="E217" s="15">
        <v>2030</v>
      </c>
      <c r="F217" s="41">
        <f>BY_Demands!H$39*Projection_Growth!E58</f>
        <v>1301.2586825422966</v>
      </c>
      <c r="G217" s="41">
        <f>BY_Demands!I$39*Projection_Growth!F58</f>
        <v>625.65267598010973</v>
      </c>
      <c r="H217" s="41">
        <f>BY_Demands!J$39*Projection_Growth!G58</f>
        <v>0</v>
      </c>
      <c r="I217" s="41">
        <f>BY_Demands!K$39*Projection_Growth!H58</f>
        <v>3716.0126789312731</v>
      </c>
      <c r="J217" s="15" t="s">
        <v>9</v>
      </c>
      <c r="K217" s="61" t="s">
        <v>126</v>
      </c>
      <c r="M217" s="13">
        <f t="shared" si="13"/>
        <v>5642.9240374536794</v>
      </c>
    </row>
    <row r="218" spans="2:13">
      <c r="D218" s="15" t="s">
        <v>8</v>
      </c>
      <c r="E218" s="15">
        <v>2040</v>
      </c>
      <c r="F218" s="41">
        <f>BY_Demands!H$39*Projection_Growth!E59</f>
        <v>1611.8529736558635</v>
      </c>
      <c r="G218" s="41">
        <f>BY_Demands!I$39*Projection_Growth!F59</f>
        <v>774.98820164184303</v>
      </c>
      <c r="H218" s="41">
        <f>BY_Demands!J$39*Projection_Growth!G59</f>
        <v>4516.3262421241052</v>
      </c>
      <c r="I218" s="41">
        <f>BY_Demands!K$39*Projection_Growth!H59</f>
        <v>4602.9787674316431</v>
      </c>
      <c r="J218" s="15" t="s">
        <v>9</v>
      </c>
      <c r="K218" s="61" t="s">
        <v>126</v>
      </c>
      <c r="M218" s="13">
        <f t="shared" si="13"/>
        <v>11506.146184853455</v>
      </c>
    </row>
    <row r="219" spans="2:13">
      <c r="D219" s="11" t="s">
        <v>8</v>
      </c>
      <c r="E219" s="11">
        <v>2050</v>
      </c>
      <c r="F219" s="42">
        <f>BY_Demands!H$39*Projection_Growth!E60</f>
        <v>1901.416494085704</v>
      </c>
      <c r="G219" s="42">
        <f>BY_Demands!I$39*Projection_Growth!F60</f>
        <v>914.21201152198375</v>
      </c>
      <c r="H219" s="42">
        <f>BY_Demands!J$39*Projection_Growth!G60</f>
        <v>5327.6678144965381</v>
      </c>
      <c r="I219" s="42">
        <f>BY_Demands!K$39*Projection_Growth!H60</f>
        <v>5429.8871506064752</v>
      </c>
      <c r="J219" s="33" t="s">
        <v>9</v>
      </c>
      <c r="K219" s="61" t="s">
        <v>126</v>
      </c>
      <c r="M219" s="13">
        <f t="shared" si="13"/>
        <v>13573.183470710701</v>
      </c>
    </row>
    <row r="220" spans="2:13">
      <c r="B220" t="s">
        <v>303</v>
      </c>
      <c r="D220" s="16" t="s">
        <v>8</v>
      </c>
      <c r="E220" s="16">
        <v>2012</v>
      </c>
      <c r="F220" s="41">
        <f>BY_Demands!H$40*Projection_Growth!E61</f>
        <v>28988.196540392302</v>
      </c>
      <c r="G220" s="41">
        <f>BY_Demands!I$40*Projection_Growth!F61</f>
        <v>74300.531884637618</v>
      </c>
      <c r="H220" s="41">
        <f>BY_Demands!J$40*Projection_Growth!G61</f>
        <v>381720.75499367755</v>
      </c>
      <c r="I220" s="41">
        <f>BY_Demands!K$40*Projection_Growth!H61</f>
        <v>231240.90869105968</v>
      </c>
      <c r="J220" s="34" t="s">
        <v>9</v>
      </c>
      <c r="K220" s="70" t="s">
        <v>127</v>
      </c>
      <c r="M220" s="13">
        <f t="shared" si="13"/>
        <v>716250.39210976718</v>
      </c>
    </row>
    <row r="221" spans="2:13">
      <c r="B221" s="55" t="s">
        <v>303</v>
      </c>
      <c r="D221" s="15" t="s">
        <v>8</v>
      </c>
      <c r="E221" s="15">
        <v>2015</v>
      </c>
      <c r="F221" s="41">
        <f>BY_Demands!H$40*Projection_Growth!E62</f>
        <v>28502.366283333933</v>
      </c>
      <c r="G221" s="41">
        <f>BY_Demands!I$40*Projection_Growth!F62</f>
        <v>73055.285514971649</v>
      </c>
      <c r="H221" s="41">
        <f>BY_Demands!J$40*Projection_Growth!G62</f>
        <v>375323.27206421405</v>
      </c>
      <c r="I221" s="41">
        <f>BY_Demands!K$40*Projection_Growth!H62</f>
        <v>227365.4061238252</v>
      </c>
      <c r="J221" s="15" t="s">
        <v>9</v>
      </c>
      <c r="K221" s="70" t="s">
        <v>127</v>
      </c>
      <c r="M221" s="13">
        <f t="shared" si="13"/>
        <v>704246.32998634479</v>
      </c>
    </row>
    <row r="222" spans="2:13">
      <c r="B222" s="55" t="s">
        <v>303</v>
      </c>
      <c r="D222" s="15" t="s">
        <v>8</v>
      </c>
      <c r="E222" s="15">
        <v>2020</v>
      </c>
      <c r="F222" s="41">
        <f>BY_Demands!H$40*Projection_Growth!E63</f>
        <v>31164.716199267004</v>
      </c>
      <c r="G222" s="41">
        <f>BY_Demands!I$40*Projection_Growth!F63</f>
        <v>79879.235895645121</v>
      </c>
      <c r="H222" s="41">
        <f>BY_Demands!J$40*Projection_Growth!G63</f>
        <v>410381.47992999986</v>
      </c>
      <c r="I222" s="41">
        <f>BY_Demands!K$40*Projection_Growth!H63</f>
        <v>248603.16104783671</v>
      </c>
      <c r="J222" s="15" t="s">
        <v>9</v>
      </c>
      <c r="K222" s="70" t="s">
        <v>127</v>
      </c>
      <c r="M222" s="13">
        <f t="shared" si="13"/>
        <v>770028.59307274874</v>
      </c>
    </row>
    <row r="223" spans="2:13">
      <c r="B223" s="55" t="s">
        <v>303</v>
      </c>
      <c r="D223" s="15" t="s">
        <v>8</v>
      </c>
      <c r="E223" s="15">
        <v>2030</v>
      </c>
      <c r="F223" s="41">
        <f>BY_Demands!H$40*Projection_Growth!E64</f>
        <v>38603.347015359337</v>
      </c>
      <c r="G223" s="41">
        <f>BY_Demands!I$40*Projection_Growth!F64</f>
        <v>98945.417724479805</v>
      </c>
      <c r="H223" s="41">
        <f>BY_Demands!J$40*Projection_Growth!G64</f>
        <v>508334.44389867777</v>
      </c>
      <c r="I223" s="41">
        <f>BY_Demands!K$40*Projection_Growth!H64</f>
        <v>307941.64893664664</v>
      </c>
      <c r="J223" s="15" t="s">
        <v>9</v>
      </c>
      <c r="K223" s="70" t="s">
        <v>127</v>
      </c>
      <c r="M223" s="13">
        <f t="shared" si="13"/>
        <v>953824.85757516359</v>
      </c>
    </row>
    <row r="224" spans="2:13">
      <c r="B224" s="55" t="s">
        <v>303</v>
      </c>
      <c r="D224" s="15" t="s">
        <v>8</v>
      </c>
      <c r="E224" s="15">
        <v>2040</v>
      </c>
      <c r="F224" s="41">
        <f>BY_Demands!H$40*Projection_Growth!E65</f>
        <v>47817.486649318576</v>
      </c>
      <c r="G224" s="41">
        <f>BY_Demands!I$40*Projection_Growth!F65</f>
        <v>122562.46043041513</v>
      </c>
      <c r="H224" s="41">
        <f>BY_Demands!J$40*Projection_Growth!G65</f>
        <v>629667.56418407266</v>
      </c>
      <c r="I224" s="41">
        <f>BY_Demands!K$40*Projection_Growth!H65</f>
        <v>381443.49713869439</v>
      </c>
      <c r="J224" s="15" t="s">
        <v>9</v>
      </c>
      <c r="K224" s="70" t="s">
        <v>127</v>
      </c>
      <c r="M224" s="13">
        <f t="shared" si="13"/>
        <v>1181491.0084025008</v>
      </c>
    </row>
    <row r="225" spans="2:13">
      <c r="B225" s="55" t="s">
        <v>303</v>
      </c>
      <c r="D225" s="11" t="s">
        <v>8</v>
      </c>
      <c r="E225" s="11">
        <v>2050</v>
      </c>
      <c r="F225" s="42">
        <f>BY_Demands!H$40*Projection_Growth!E66</f>
        <v>56407.724095652709</v>
      </c>
      <c r="G225" s="42">
        <f>BY_Demands!I$40*Projection_Growth!F66</f>
        <v>144580.36038457762</v>
      </c>
      <c r="H225" s="42">
        <f>BY_Demands!J$40*Projection_Growth!G66</f>
        <v>742785.05043474538</v>
      </c>
      <c r="I225" s="42">
        <f>BY_Demands!K$40*Projection_Growth!H66</f>
        <v>449968.43314823165</v>
      </c>
      <c r="J225" s="33" t="s">
        <v>9</v>
      </c>
      <c r="K225" s="70" t="s">
        <v>127</v>
      </c>
      <c r="M225" s="13">
        <f t="shared" si="13"/>
        <v>1393741.5680632074</v>
      </c>
    </row>
    <row r="226" spans="2:13">
      <c r="D226" s="15" t="s">
        <v>8</v>
      </c>
      <c r="E226" s="15">
        <v>2012</v>
      </c>
      <c r="F226" s="41">
        <f>BY_Demands!H$41*Projection_Growth!E67</f>
        <v>0.22550458714816274</v>
      </c>
      <c r="G226" s="41">
        <f>BY_Demands!I$41*Projection_Growth!F67</f>
        <v>0.4410394978118799</v>
      </c>
      <c r="H226" s="41">
        <f>BY_Demands!J$41*Projection_Growth!G67</f>
        <v>49.923392369108356</v>
      </c>
      <c r="I226" s="41">
        <f>BY_Demands!K$41*Projection_Growth!H67</f>
        <v>2.6201259294120192</v>
      </c>
      <c r="J226" s="15" t="s">
        <v>9</v>
      </c>
      <c r="K226" s="70" t="s">
        <v>128</v>
      </c>
      <c r="M226" s="13">
        <f t="shared" si="13"/>
        <v>53.21006238348042</v>
      </c>
    </row>
    <row r="227" spans="2:13">
      <c r="D227" s="15" t="s">
        <v>8</v>
      </c>
      <c r="E227" s="15">
        <v>2015</v>
      </c>
      <c r="F227" s="26">
        <f>BY_Demands!H$41*Projection_Growth!E68</f>
        <v>0.20637524616082062</v>
      </c>
      <c r="G227" s="26">
        <f>BY_Demands!I$41*Projection_Growth!F68</f>
        <v>0.40362653407032034</v>
      </c>
      <c r="H227" s="66">
        <f>BY_Demands!J$41*Projection_Growth!G68</f>
        <v>45.688438180588527</v>
      </c>
      <c r="I227" s="66">
        <f>BY_Demands!K$41*Projection_Growth!H68</f>
        <v>2.3978631232875118</v>
      </c>
      <c r="J227" s="15" t="s">
        <v>9</v>
      </c>
      <c r="K227" s="70" t="s">
        <v>128</v>
      </c>
      <c r="M227" s="13">
        <f t="shared" si="13"/>
        <v>48.696303084107186</v>
      </c>
    </row>
    <row r="228" spans="2:13">
      <c r="D228" s="15" t="s">
        <v>8</v>
      </c>
      <c r="E228" s="15">
        <v>2020</v>
      </c>
      <c r="F228" s="26">
        <f>BY_Demands!H$41*Projection_Growth!E69</f>
        <v>0.1187058735431083</v>
      </c>
      <c r="G228" s="26">
        <f>BY_Demands!I$41*Projection_Growth!F69</f>
        <v>0.23216369794009997</v>
      </c>
      <c r="H228" s="66">
        <f>BY_Demands!J$41*Projection_Growth!G69</f>
        <v>26.279731052728774</v>
      </c>
      <c r="I228" s="66">
        <f>BY_Demands!K$41*Projection_Growth!H69</f>
        <v>1.3792372970198192</v>
      </c>
      <c r="J228" s="15" t="s">
        <v>9</v>
      </c>
      <c r="K228" s="70" t="s">
        <v>128</v>
      </c>
      <c r="M228" s="13">
        <f t="shared" si="13"/>
        <v>28.009837921231803</v>
      </c>
    </row>
    <row r="229" spans="2:13">
      <c r="D229" s="15" t="s">
        <v>8</v>
      </c>
      <c r="E229" s="15">
        <v>2030</v>
      </c>
      <c r="F229" s="26">
        <f>BY_Demands!H$41*Projection_Growth!E70</f>
        <v>0.25594284755172581</v>
      </c>
      <c r="G229" s="26">
        <f>BY_Demands!I$41*Projection_Growth!F70</f>
        <v>0.50057032710642746</v>
      </c>
      <c r="H229" s="66">
        <f>BY_Demands!J$41*Projection_Growth!G70</f>
        <v>56.661974658619691</v>
      </c>
      <c r="I229" s="66">
        <f>BY_Demands!K$41*Projection_Growth!H70</f>
        <v>2.9737864750273131</v>
      </c>
      <c r="J229" s="15" t="s">
        <v>9</v>
      </c>
      <c r="K229" s="70" t="s">
        <v>128</v>
      </c>
      <c r="M229" s="13">
        <f t="shared" si="13"/>
        <v>60.392274308305154</v>
      </c>
    </row>
    <row r="230" spans="2:13">
      <c r="D230" s="15" t="s">
        <v>8</v>
      </c>
      <c r="E230" s="15">
        <v>2040</v>
      </c>
      <c r="F230" s="26">
        <f>BY_Demands!H$41*Projection_Growth!E71</f>
        <v>0.29745726779622056</v>
      </c>
      <c r="G230" s="26">
        <f>BY_Demands!I$41*Projection_Growth!F71</f>
        <v>0.58176379322671279</v>
      </c>
      <c r="H230" s="66">
        <f>BY_Demands!J$41*Projection_Growth!G71</f>
        <v>65.852655509294578</v>
      </c>
      <c r="I230" s="66">
        <f>BY_Demands!K$41*Projection_Growth!H71</f>
        <v>3.4561403388786101</v>
      </c>
      <c r="J230" s="15" t="s">
        <v>9</v>
      </c>
      <c r="K230" s="70" t="s">
        <v>128</v>
      </c>
      <c r="M230" s="13">
        <f t="shared" si="13"/>
        <v>70.188016909196122</v>
      </c>
    </row>
    <row r="231" spans="2:13">
      <c r="D231" s="11" t="s">
        <v>8</v>
      </c>
      <c r="E231" s="11">
        <v>2050</v>
      </c>
      <c r="F231" s="36">
        <f>BY_Demands!H$41*Projection_Growth!E72</f>
        <v>0.3398134916858721</v>
      </c>
      <c r="G231" s="36">
        <f>BY_Demands!I$41*Projection_Growth!F72</f>
        <v>0.66460365005510491</v>
      </c>
      <c r="H231" s="36">
        <f>BY_Demands!J$41*Projection_Growth!G72</f>
        <v>75.229699281479782</v>
      </c>
      <c r="I231" s="36">
        <f>BY_Demands!K$41*Projection_Growth!H72</f>
        <v>3.9482750749775297</v>
      </c>
      <c r="J231" s="33" t="s">
        <v>9</v>
      </c>
      <c r="K231" s="70" t="s">
        <v>128</v>
      </c>
      <c r="M231" s="13">
        <f t="shared" si="13"/>
        <v>80.182391498198285</v>
      </c>
    </row>
    <row r="232" spans="2:13">
      <c r="D232" s="65" t="s">
        <v>8</v>
      </c>
      <c r="E232" s="65">
        <v>2012</v>
      </c>
      <c r="F232" s="67">
        <f>BY_Demands!$H$42*Projection_Growth!E136</f>
        <v>52.325770735243765</v>
      </c>
      <c r="G232" s="101">
        <f>BY_Demands!$I$42*Projection_Growth!F136</f>
        <v>107.74836777182938</v>
      </c>
      <c r="H232" s="101">
        <f>BY_Demands!$J$42*Projection_Growth!G136</f>
        <v>743.49206976760092</v>
      </c>
      <c r="I232" s="101">
        <f>BY_Demands!$K$42*Projection_Growth!H136</f>
        <v>198.95322829345119</v>
      </c>
      <c r="J232" s="65" t="s">
        <v>9</v>
      </c>
      <c r="K232" s="63" t="s">
        <v>129</v>
      </c>
      <c r="M232" s="13">
        <f t="shared" si="13"/>
        <v>1102.5194365681252</v>
      </c>
    </row>
    <row r="233" spans="2:13">
      <c r="D233" s="64" t="s">
        <v>8</v>
      </c>
      <c r="E233" s="64">
        <v>2015</v>
      </c>
      <c r="F233" s="66">
        <f>BY_Demands!$H$42*Projection_Growth!E137</f>
        <v>55.337881100589634</v>
      </c>
      <c r="G233" s="71">
        <f>BY_Demands!$I$42*Projection_Growth!F137</f>
        <v>113.95085596940937</v>
      </c>
      <c r="H233" s="71">
        <f>BY_Demands!$J$42*Projection_Growth!G137</f>
        <v>786.2908692584042</v>
      </c>
      <c r="I233" s="71">
        <f>BY_Demands!$K$42*Projection_Growth!H137</f>
        <v>210.40588484759712</v>
      </c>
      <c r="J233" s="64" t="s">
        <v>9</v>
      </c>
      <c r="K233" s="63" t="s">
        <v>129</v>
      </c>
      <c r="M233" s="13">
        <f t="shared" si="13"/>
        <v>1165.9854911760003</v>
      </c>
    </row>
    <row r="234" spans="2:13">
      <c r="D234" s="64" t="s">
        <v>8</v>
      </c>
      <c r="E234" s="64">
        <v>2020</v>
      </c>
      <c r="F234" s="66">
        <f>BY_Demands!$H$42*Projection_Growth!E138</f>
        <v>62.643294830701336</v>
      </c>
      <c r="G234" s="71">
        <f>BY_Demands!$I$42*Projection_Growth!F138</f>
        <v>128.99404394843074</v>
      </c>
      <c r="H234" s="71">
        <f>BY_Demands!$J$42*Projection_Growth!G138</f>
        <v>890.09282187925749</v>
      </c>
      <c r="I234" s="71">
        <f>BY_Demands!$K$42*Projection_Growth!H138</f>
        <v>238.18255445422506</v>
      </c>
      <c r="J234" s="64" t="s">
        <v>9</v>
      </c>
      <c r="K234" s="63" t="s">
        <v>129</v>
      </c>
      <c r="M234" s="13">
        <f t="shared" si="13"/>
        <v>1319.9127151126147</v>
      </c>
    </row>
    <row r="235" spans="2:13">
      <c r="D235" s="64" t="s">
        <v>8</v>
      </c>
      <c r="E235" s="61">
        <v>2025</v>
      </c>
      <c r="F235" s="66">
        <f>BY_Demands!$H$42*Projection_Growth!E139</f>
        <v>67.983543357990413</v>
      </c>
      <c r="G235" s="71">
        <f>BY_Demands!$I$42*Projection_Growth!F139</f>
        <v>139.99059601495873</v>
      </c>
      <c r="H235" s="71">
        <f>BY_Demands!$J$42*Projection_Growth!G139</f>
        <v>965.97192265193405</v>
      </c>
      <c r="I235" s="71">
        <f>BY_Demands!$K$42*Projection_Growth!H139</f>
        <v>258.48726606123239</v>
      </c>
      <c r="J235" s="64" t="s">
        <v>9</v>
      </c>
      <c r="K235" s="63" t="s">
        <v>129</v>
      </c>
      <c r="M235" s="13">
        <f t="shared" si="13"/>
        <v>1432.4333280861156</v>
      </c>
    </row>
    <row r="236" spans="2:13">
      <c r="D236" s="64" t="s">
        <v>8</v>
      </c>
      <c r="E236" s="64">
        <v>2030</v>
      </c>
      <c r="F236" s="66">
        <f>BY_Demands!$H$42*Projection_Growth!E140</f>
        <v>73.779040198930389</v>
      </c>
      <c r="G236" s="71">
        <f>BY_Demands!$I$42*Projection_Growth!F140</f>
        <v>151.92458793258712</v>
      </c>
      <c r="H236" s="71">
        <f>BY_Demands!$J$42*Projection_Growth!G140</f>
        <v>1048.3196048944781</v>
      </c>
      <c r="I236" s="71">
        <f>BY_Demands!$K$42*Projection_Growth!H140</f>
        <v>280.52292439684652</v>
      </c>
      <c r="J236" s="64" t="s">
        <v>9</v>
      </c>
      <c r="K236" s="63" t="s">
        <v>129</v>
      </c>
      <c r="M236" s="13">
        <f t="shared" si="13"/>
        <v>1554.546157422842</v>
      </c>
    </row>
    <row r="237" spans="2:13">
      <c r="D237" s="64" t="s">
        <v>8</v>
      </c>
      <c r="E237" s="61">
        <v>2035</v>
      </c>
      <c r="F237" s="66">
        <f>BY_Demands!$H$42*Projection_Growth!E141</f>
        <v>80.068594601072746</v>
      </c>
      <c r="G237" s="71">
        <f>BY_Demands!$I$42*Projection_Growth!F141</f>
        <v>164.87593506652451</v>
      </c>
      <c r="H237" s="71">
        <f>BY_Demands!$J$42*Projection_Growth!G141</f>
        <v>1137.6873056403572</v>
      </c>
      <c r="I237" s="71">
        <f>BY_Demands!$K$42*Projection_Growth!H141</f>
        <v>304.43709011769056</v>
      </c>
      <c r="J237" s="64" t="s">
        <v>9</v>
      </c>
      <c r="K237" s="63" t="s">
        <v>129</v>
      </c>
      <c r="M237" s="13">
        <f t="shared" si="13"/>
        <v>1687.0689254256449</v>
      </c>
    </row>
    <row r="238" spans="2:13">
      <c r="D238" s="64" t="s">
        <v>8</v>
      </c>
      <c r="E238" s="64">
        <v>2040</v>
      </c>
      <c r="F238" s="66">
        <f>BY_Demands!$H$42*Projection_Growth!E142</f>
        <v>86.894324243105018</v>
      </c>
      <c r="G238" s="71">
        <f>BY_Demands!$I$42*Projection_Growth!F142</f>
        <v>178.93136544904164</v>
      </c>
      <c r="H238" s="71">
        <f>BY_Demands!$J$42*Projection_Growth!G142</f>
        <v>1234.6734711171418</v>
      </c>
      <c r="I238" s="71">
        <f>BY_Demands!$K$42*Projection_Growth!H142</f>
        <v>330.3899032088114</v>
      </c>
      <c r="J238" s="64" t="s">
        <v>9</v>
      </c>
      <c r="K238" s="63" t="s">
        <v>129</v>
      </c>
      <c r="M238" s="13">
        <f t="shared" si="13"/>
        <v>1830.8890640180998</v>
      </c>
    </row>
    <row r="239" spans="2:13">
      <c r="D239" s="64" t="s">
        <v>8</v>
      </c>
      <c r="E239" s="61">
        <v>2045</v>
      </c>
      <c r="F239" s="66">
        <f>BY_Demands!$H$42*Projection_Growth!E143</f>
        <v>92.554723882985698</v>
      </c>
      <c r="G239" s="71">
        <f>BY_Demands!$I$42*Projection_Growth!F143</f>
        <v>190.58716742889857</v>
      </c>
      <c r="H239" s="71">
        <f>BY_Demands!$J$42*Projection_Growth!G143</f>
        <v>1315.1015696397706</v>
      </c>
      <c r="I239" s="71">
        <f>BY_Demands!$K$42*Projection_Growth!H143</f>
        <v>351.91189449458591</v>
      </c>
      <c r="J239" s="64" t="s">
        <v>9</v>
      </c>
      <c r="K239" s="63" t="s">
        <v>129</v>
      </c>
      <c r="M239" s="13">
        <f t="shared" si="13"/>
        <v>1950.1553554462407</v>
      </c>
    </row>
    <row r="240" spans="2:13">
      <c r="D240" s="64" t="s">
        <v>8</v>
      </c>
      <c r="E240" s="62">
        <v>2050</v>
      </c>
      <c r="F240" s="66">
        <f>BY_Demands!$H$42*Projection_Growth!E144</f>
        <v>98.583848688315882</v>
      </c>
      <c r="G240" s="71">
        <f>BY_Demands!$I$42*Projection_Growth!F144</f>
        <v>203.00224221401629</v>
      </c>
      <c r="H240" s="71">
        <f>BY_Demands!$J$42*Projection_Growth!G144</f>
        <v>1400.7688501674299</v>
      </c>
      <c r="I240" s="71">
        <f>BY_Demands!$K$42*Projection_Growth!H144</f>
        <v>374.83585389260082</v>
      </c>
      <c r="J240" s="62" t="s">
        <v>9</v>
      </c>
      <c r="K240" s="63" t="s">
        <v>129</v>
      </c>
      <c r="M240" s="13">
        <f t="shared" si="13"/>
        <v>2077.1907949623628</v>
      </c>
    </row>
    <row r="241" spans="4:13">
      <c r="D241" s="65" t="s">
        <v>8</v>
      </c>
      <c r="E241" s="65">
        <v>2012</v>
      </c>
      <c r="F241" s="66">
        <f>BY_Demands!$H$43*Projection_Growth!E145</f>
        <v>101.57355495664967</v>
      </c>
      <c r="G241" s="71">
        <f>BY_Demands!$I$43*Projection_Growth!F145</f>
        <v>209.15859626296316</v>
      </c>
      <c r="H241" s="71">
        <f>BY_Demands!$J$43*Projection_Growth!G145</f>
        <v>1443.249311901815</v>
      </c>
      <c r="I241" s="71">
        <f>BY_Demands!$K$43*Projection_Growth!H145</f>
        <v>386.20332551081719</v>
      </c>
      <c r="J241" s="65" t="s">
        <v>9</v>
      </c>
      <c r="K241" s="63" t="s">
        <v>130</v>
      </c>
      <c r="M241" s="13">
        <f t="shared" si="13"/>
        <v>2140.1847886322448</v>
      </c>
    </row>
    <row r="242" spans="4:13">
      <c r="D242" s="64" t="s">
        <v>8</v>
      </c>
      <c r="E242" s="64">
        <v>2015</v>
      </c>
      <c r="F242" s="66">
        <f>BY_Demands!$H$43*Projection_Growth!E146</f>
        <v>107.42059272467401</v>
      </c>
      <c r="G242" s="71">
        <f>BY_Demands!$I$43*Projection_Growth!F146</f>
        <v>221.19872041120669</v>
      </c>
      <c r="H242" s="71">
        <f>BY_Demands!$J$43*Projection_Growth!G146</f>
        <v>1526.3293344427861</v>
      </c>
      <c r="I242" s="71">
        <f>BY_Demands!$K$43*Projection_Growth!H146</f>
        <v>408.43495293945341</v>
      </c>
      <c r="J242" s="64" t="s">
        <v>9</v>
      </c>
      <c r="K242" s="63" t="s">
        <v>130</v>
      </c>
      <c r="M242" s="13">
        <f t="shared" si="13"/>
        <v>2263.3836005181201</v>
      </c>
    </row>
    <row r="243" spans="4:13">
      <c r="D243" s="64" t="s">
        <v>8</v>
      </c>
      <c r="E243" s="64">
        <v>2020</v>
      </c>
      <c r="F243" s="66">
        <f>BY_Demands!$H$43*Projection_Growth!E147</f>
        <v>121.60168996547908</v>
      </c>
      <c r="G243" s="71">
        <f>BY_Demands!$I$43*Projection_Growth!F147</f>
        <v>250.40020295871881</v>
      </c>
      <c r="H243" s="71">
        <f>BY_Demands!$J$43*Projection_Growth!G147</f>
        <v>1727.8272424715014</v>
      </c>
      <c r="I243" s="71">
        <f>BY_Demands!$K$43*Projection_Growth!H147</f>
        <v>462.35437041114295</v>
      </c>
      <c r="J243" s="64" t="s">
        <v>9</v>
      </c>
      <c r="K243" s="63" t="s">
        <v>130</v>
      </c>
      <c r="M243" s="13">
        <f t="shared" si="13"/>
        <v>2562.1835058068423</v>
      </c>
    </row>
    <row r="244" spans="4:13">
      <c r="D244" s="64" t="s">
        <v>8</v>
      </c>
      <c r="E244" s="61">
        <v>2025</v>
      </c>
      <c r="F244" s="66">
        <f>BY_Demands!$H$43*Projection_Growth!E148</f>
        <v>131.96805475374609</v>
      </c>
      <c r="G244" s="71">
        <f>BY_Demands!$I$43*Projection_Growth!F148</f>
        <v>271.74645108786137</v>
      </c>
      <c r="H244" s="71">
        <f>BY_Demands!$J$43*Projection_Growth!G148</f>
        <v>1875.1219675008151</v>
      </c>
      <c r="I244" s="71">
        <f>BY_Demands!$K$43*Projection_Growth!H148</f>
        <v>501.76939882474545</v>
      </c>
      <c r="J244" s="64" t="s">
        <v>9</v>
      </c>
      <c r="K244" s="63" t="s">
        <v>130</v>
      </c>
      <c r="M244" s="13">
        <f t="shared" si="13"/>
        <v>2780.6058721671679</v>
      </c>
    </row>
    <row r="245" spans="4:13">
      <c r="D245" s="64" t="s">
        <v>8</v>
      </c>
      <c r="E245" s="64">
        <v>2030</v>
      </c>
      <c r="F245" s="66">
        <f>BY_Demands!$H$43*Projection_Growth!E149</f>
        <v>143.21813685674724</v>
      </c>
      <c r="G245" s="71">
        <f>BY_Demands!$I$43*Projection_Growth!F149</f>
        <v>294.91243539855179</v>
      </c>
      <c r="H245" s="71">
        <f>BY_Demands!$J$43*Projection_Growth!G149</f>
        <v>2034.9733506775181</v>
      </c>
      <c r="I245" s="71">
        <f>BY_Demands!$K$43*Projection_Growth!H149</f>
        <v>544.54450029976113</v>
      </c>
      <c r="J245" s="64" t="s">
        <v>9</v>
      </c>
      <c r="K245" s="63" t="s">
        <v>130</v>
      </c>
      <c r="M245" s="13">
        <f t="shared" si="13"/>
        <v>3017.6484232325784</v>
      </c>
    </row>
    <row r="246" spans="4:13">
      <c r="D246" s="64" t="s">
        <v>8</v>
      </c>
      <c r="E246" s="61">
        <v>2035</v>
      </c>
      <c r="F246" s="66">
        <f>BY_Demands!$H$43*Projection_Growth!E150</f>
        <v>155.42727187267064</v>
      </c>
      <c r="G246" s="71">
        <f>BY_Demands!$I$43*Projection_Growth!F150</f>
        <v>320.05328571737147</v>
      </c>
      <c r="H246" s="71">
        <f>BY_Demands!$J$43*Projection_Growth!G150</f>
        <v>2208.4518285959898</v>
      </c>
      <c r="I246" s="71">
        <f>BY_Demands!$K$43*Projection_Growth!H150</f>
        <v>590.9661161108113</v>
      </c>
      <c r="J246" s="64" t="s">
        <v>9</v>
      </c>
      <c r="K246" s="63" t="s">
        <v>130</v>
      </c>
      <c r="M246" s="13">
        <f t="shared" si="13"/>
        <v>3274.8985022968436</v>
      </c>
    </row>
    <row r="247" spans="4:13">
      <c r="D247" s="64" t="s">
        <v>8</v>
      </c>
      <c r="E247" s="64">
        <v>2040</v>
      </c>
      <c r="F247" s="66">
        <f>BY_Demands!$H$43*Projection_Growth!E151</f>
        <v>168.67721764838035</v>
      </c>
      <c r="G247" s="71">
        <f>BY_Demands!$I$43*Projection_Growth!F151</f>
        <v>347.33735645990475</v>
      </c>
      <c r="H247" s="71">
        <f>BY_Demands!$J$43*Projection_Growth!G151</f>
        <v>2396.719090992101</v>
      </c>
      <c r="I247" s="71">
        <f>BY_Demands!$K$43*Projection_Growth!H151</f>
        <v>641.34510622886944</v>
      </c>
      <c r="J247" s="64" t="s">
        <v>9</v>
      </c>
      <c r="K247" s="63" t="s">
        <v>130</v>
      </c>
      <c r="M247" s="13">
        <f t="shared" si="13"/>
        <v>3554.0787713292557</v>
      </c>
    </row>
    <row r="248" spans="4:13">
      <c r="D248" s="64" t="s">
        <v>8</v>
      </c>
      <c r="E248" s="61">
        <v>2045</v>
      </c>
      <c r="F248" s="66">
        <f>BY_Demands!$H$43*Projection_Growth!E152</f>
        <v>179.66505224344286</v>
      </c>
      <c r="G248" s="71">
        <f>BY_Demands!$I$43*Projection_Growth!F152</f>
        <v>369.96332500903884</v>
      </c>
      <c r="H248" s="71">
        <f>BY_Demands!$J$43*Projection_Growth!G152</f>
        <v>2552.8442234183808</v>
      </c>
      <c r="I248" s="71">
        <f>BY_Demands!$K$43*Projection_Growth!H152</f>
        <v>683.12308931302005</v>
      </c>
      <c r="J248" s="64" t="s">
        <v>9</v>
      </c>
      <c r="K248" s="63" t="s">
        <v>130</v>
      </c>
      <c r="M248" s="13">
        <f t="shared" si="13"/>
        <v>3785.5956899838825</v>
      </c>
    </row>
    <row r="249" spans="4:13">
      <c r="D249" s="64" t="s">
        <v>8</v>
      </c>
      <c r="E249" s="62">
        <v>2050</v>
      </c>
      <c r="F249" s="66">
        <f>BY_Demands!$H$43*Projection_Growth!E153</f>
        <v>191.36864745378966</v>
      </c>
      <c r="G249" s="71">
        <f>BY_Demands!$I$43*Projection_Growth!F153</f>
        <v>394.06317606250263</v>
      </c>
      <c r="H249" s="71">
        <f>BY_Demands!$J$43*Projection_Growth!G153</f>
        <v>2719.1395326779548</v>
      </c>
      <c r="I249" s="71">
        <f>BY_Demands!$K$43*Projection_Growth!H153</f>
        <v>727.62253990916656</v>
      </c>
      <c r="J249" s="64" t="s">
        <v>9</v>
      </c>
      <c r="K249" s="63" t="s">
        <v>130</v>
      </c>
      <c r="M249" s="13">
        <f t="shared" si="13"/>
        <v>4032.1938961034139</v>
      </c>
    </row>
    <row r="250" spans="4:13">
      <c r="D250" s="65" t="s">
        <v>8</v>
      </c>
      <c r="E250" s="65">
        <v>2012</v>
      </c>
      <c r="F250" s="66">
        <f>BY_Demands!$H$44*Projection_Growth!E154</f>
        <v>148.16970617975159</v>
      </c>
      <c r="G250" s="71">
        <f>BY_Demands!$I$44*Projection_Growth!F154</f>
        <v>313.86202511982549</v>
      </c>
      <c r="H250" s="71">
        <f>BY_Demands!$J$44*Projection_Growth!G154</f>
        <v>1875.6732261183024</v>
      </c>
      <c r="I250" s="71">
        <f>BY_Demands!$K$44*Projection_Growth!H154</f>
        <v>636.24041687154977</v>
      </c>
      <c r="J250" s="65" t="s">
        <v>9</v>
      </c>
      <c r="K250" s="63" t="s">
        <v>131</v>
      </c>
      <c r="M250" s="13">
        <f t="shared" si="13"/>
        <v>2973.9453742894293</v>
      </c>
    </row>
    <row r="251" spans="4:13">
      <c r="D251" s="64" t="s">
        <v>8</v>
      </c>
      <c r="E251" s="64">
        <v>2015</v>
      </c>
      <c r="F251" s="66">
        <f>BY_Demands!$H$44*Projection_Growth!E155</f>
        <v>151.93217850243315</v>
      </c>
      <c r="G251" s="71">
        <f>BY_Demands!$I$44*Projection_Growth!F155</f>
        <v>321.83192134963599</v>
      </c>
      <c r="H251" s="71">
        <f>BY_Demands!$J$44*Projection_Growth!G155</f>
        <v>1923.3021833567243</v>
      </c>
      <c r="I251" s="71">
        <f>BY_Demands!$K$44*Projection_Growth!H155</f>
        <v>652.39646537006331</v>
      </c>
      <c r="J251" s="64" t="s">
        <v>9</v>
      </c>
      <c r="K251" s="63" t="s">
        <v>131</v>
      </c>
      <c r="M251" s="13">
        <f t="shared" si="13"/>
        <v>3049.4627485788565</v>
      </c>
    </row>
    <row r="252" spans="4:13">
      <c r="D252" s="64" t="s">
        <v>8</v>
      </c>
      <c r="E252" s="64">
        <v>2020</v>
      </c>
      <c r="F252" s="66">
        <f>BY_Demands!$H$44*Projection_Growth!E156</f>
        <v>162.53431599759833</v>
      </c>
      <c r="G252" s="71">
        <f>BY_Demands!$I$44*Projection_Growth!F156</f>
        <v>344.29000965005082</v>
      </c>
      <c r="H252" s="71">
        <f>BY_Demands!$J$44*Projection_Growth!G156</f>
        <v>2057.5141349899518</v>
      </c>
      <c r="I252" s="71">
        <f>BY_Demands!$K$44*Projection_Growth!H156</f>
        <v>697.92202220332115</v>
      </c>
      <c r="J252" s="64" t="s">
        <v>9</v>
      </c>
      <c r="K252" s="63" t="s">
        <v>131</v>
      </c>
      <c r="M252" s="13">
        <f t="shared" si="13"/>
        <v>3262.2604828409221</v>
      </c>
    </row>
    <row r="253" spans="4:13">
      <c r="D253" s="64" t="s">
        <v>8</v>
      </c>
      <c r="E253" s="61">
        <v>2025</v>
      </c>
      <c r="F253" s="66">
        <f>BY_Demands!$H$44*Projection_Growth!E157</f>
        <v>170.83943720273376</v>
      </c>
      <c r="G253" s="71">
        <f>BY_Demands!$I$44*Projection_Growth!F157</f>
        <v>361.88241924251599</v>
      </c>
      <c r="H253" s="71">
        <f>BY_Demands!$J$44*Projection_Growth!G157</f>
        <v>2162.6482672345137</v>
      </c>
      <c r="I253" s="71">
        <f>BY_Demands!$K$44*Projection_Growth!H157</f>
        <v>733.58419576067297</v>
      </c>
      <c r="J253" s="64" t="s">
        <v>9</v>
      </c>
      <c r="K253" s="63" t="s">
        <v>131</v>
      </c>
      <c r="M253" s="13">
        <f t="shared" si="13"/>
        <v>3428.9543194404364</v>
      </c>
    </row>
    <row r="254" spans="4:13">
      <c r="D254" s="64" t="s">
        <v>8</v>
      </c>
      <c r="E254" s="64">
        <v>2030</v>
      </c>
      <c r="F254" s="66">
        <f>BY_Demands!$H$44*Projection_Growth!E158</f>
        <v>178.71573752893596</v>
      </c>
      <c r="G254" s="71">
        <f>BY_Demands!$I$44*Projection_Growth!F158</f>
        <v>378.56647453675265</v>
      </c>
      <c r="H254" s="71">
        <f>BY_Demands!$J$44*Projection_Growth!G158</f>
        <v>2262.3539764757948</v>
      </c>
      <c r="I254" s="71">
        <f>BY_Demands!$K$44*Projection_Growth!H158</f>
        <v>767.40501333635927</v>
      </c>
      <c r="J254" s="64" t="s">
        <v>9</v>
      </c>
      <c r="K254" s="63" t="s">
        <v>131</v>
      </c>
      <c r="M254" s="13">
        <f t="shared" si="13"/>
        <v>3587.0412018778429</v>
      </c>
    </row>
    <row r="255" spans="4:13">
      <c r="D255" s="64" t="s">
        <v>8</v>
      </c>
      <c r="E255" s="61">
        <v>2035</v>
      </c>
      <c r="F255" s="66">
        <f>BY_Demands!$H$44*Projection_Growth!E159</f>
        <v>185.30616155227528</v>
      </c>
      <c r="G255" s="71">
        <f>BY_Demands!$I$44*Projection_Growth!F159</f>
        <v>392.52670894427888</v>
      </c>
      <c r="H255" s="71">
        <f>BY_Demands!$J$44*Projection_Growth!G159</f>
        <v>2345.7818390805037</v>
      </c>
      <c r="I255" s="71">
        <f>BY_Demands!$K$44*Projection_Growth!H159</f>
        <v>795.70428068378078</v>
      </c>
      <c r="J255" s="64" t="s">
        <v>9</v>
      </c>
      <c r="K255" s="63" t="s">
        <v>131</v>
      </c>
      <c r="M255" s="13">
        <f t="shared" si="13"/>
        <v>3719.3189902608387</v>
      </c>
    </row>
    <row r="256" spans="4:13">
      <c r="D256" s="64" t="s">
        <v>8</v>
      </c>
      <c r="E256" s="64">
        <v>2040</v>
      </c>
      <c r="F256" s="66">
        <f>BY_Demands!$H$44*Projection_Growth!E160</f>
        <v>191.50472557601108</v>
      </c>
      <c r="G256" s="71">
        <f>BY_Demands!$I$44*Projection_Growth!F160</f>
        <v>405.6568818216175</v>
      </c>
      <c r="H256" s="71">
        <f>BY_Demands!$J$44*Projection_Growth!G160</f>
        <v>2424.2491646861622</v>
      </c>
      <c r="I256" s="71">
        <f>BY_Demands!$K$44*Projection_Growth!H160</f>
        <v>822.3209019901783</v>
      </c>
      <c r="J256" s="64" t="s">
        <v>9</v>
      </c>
      <c r="K256" s="63" t="s">
        <v>131</v>
      </c>
      <c r="M256" s="13">
        <f t="shared" si="13"/>
        <v>3843.7316740739693</v>
      </c>
    </row>
    <row r="257" spans="4:13">
      <c r="D257" s="64" t="s">
        <v>8</v>
      </c>
      <c r="E257" s="61">
        <v>2045</v>
      </c>
      <c r="F257" s="66">
        <f>BY_Demands!$H$44*Projection_Growth!E161</f>
        <v>197.96060908602129</v>
      </c>
      <c r="G257" s="71">
        <f>BY_Demands!$I$44*Projection_Growth!F161</f>
        <v>419.33212438389506</v>
      </c>
      <c r="H257" s="71">
        <f>BY_Demands!$J$44*Projection_Growth!G161</f>
        <v>2505.9738853653994</v>
      </c>
      <c r="I257" s="71">
        <f>BY_Demands!$K$44*Projection_Growth!H161</f>
        <v>850.04245264709925</v>
      </c>
      <c r="J257" s="64" t="s">
        <v>9</v>
      </c>
      <c r="K257" s="63" t="s">
        <v>131</v>
      </c>
      <c r="M257" s="13">
        <f t="shared" si="13"/>
        <v>3973.3090714824152</v>
      </c>
    </row>
    <row r="258" spans="4:13">
      <c r="D258" s="64" t="s">
        <v>8</v>
      </c>
      <c r="E258" s="62">
        <v>2050</v>
      </c>
      <c r="F258" s="66">
        <f>BY_Demands!$H$44*Projection_Growth!E162</f>
        <v>204.54628905688554</v>
      </c>
      <c r="G258" s="71">
        <f>BY_Demands!$I$44*Projection_Growth!F162</f>
        <v>433.28230965279852</v>
      </c>
      <c r="H258" s="71">
        <f>BY_Demands!$J$44*Projection_Growth!G162</f>
        <v>2589.3416932366531</v>
      </c>
      <c r="I258" s="71">
        <f>BY_Demands!$K$44*Projection_Growth!H162</f>
        <v>878.32134904284499</v>
      </c>
      <c r="J258" s="62" t="s">
        <v>9</v>
      </c>
      <c r="K258" s="63" t="s">
        <v>131</v>
      </c>
      <c r="M258" s="13">
        <f t="shared" si="13"/>
        <v>4105.4916409891821</v>
      </c>
    </row>
    <row r="259" spans="4:13">
      <c r="D259" s="65" t="s">
        <v>8</v>
      </c>
      <c r="E259" s="65">
        <v>2012</v>
      </c>
      <c r="F259" s="66">
        <f>BY_Demands!$H$45*Projection_Growth!E163</f>
        <v>1525.4042490692257</v>
      </c>
      <c r="G259" s="71">
        <f>BY_Demands!$I$45*Projection_Growth!F163</f>
        <v>3231.2034563829147</v>
      </c>
      <c r="H259" s="71">
        <f>BY_Demands!$J$45*Projection_Growth!G163</f>
        <v>19310.01945509174</v>
      </c>
      <c r="I259" s="71">
        <f>BY_Demands!$K$45*Projection_Growth!H163</f>
        <v>6550.0827419340967</v>
      </c>
      <c r="J259" s="65" t="s">
        <v>9</v>
      </c>
      <c r="K259" s="63" t="s">
        <v>132</v>
      </c>
      <c r="M259" s="13">
        <f t="shared" si="13"/>
        <v>30616.709902477978</v>
      </c>
    </row>
    <row r="260" spans="4:13">
      <c r="D260" s="64" t="s">
        <v>8</v>
      </c>
      <c r="E260" s="64">
        <v>2015</v>
      </c>
      <c r="F260" s="66">
        <f>BY_Demands!$H$45*Projection_Growth!E164</f>
        <v>1564.1388285996811</v>
      </c>
      <c r="G260" s="71">
        <f>BY_Demands!$I$45*Projection_Growth!F164</f>
        <v>3313.2533833689686</v>
      </c>
      <c r="H260" s="71">
        <f>BY_Demands!$J$45*Projection_Growth!G164</f>
        <v>19800.358645358378</v>
      </c>
      <c r="I260" s="71">
        <f>BY_Demands!$K$45*Projection_Growth!H164</f>
        <v>6716.4089476289619</v>
      </c>
      <c r="J260" s="64" t="s">
        <v>9</v>
      </c>
      <c r="K260" s="63" t="s">
        <v>132</v>
      </c>
      <c r="M260" s="13">
        <f t="shared" si="13"/>
        <v>31394.159804955991</v>
      </c>
    </row>
    <row r="261" spans="4:13">
      <c r="D261" s="64" t="s">
        <v>8</v>
      </c>
      <c r="E261" s="64">
        <v>2020</v>
      </c>
      <c r="F261" s="66">
        <f>BY_Demands!$H$45*Projection_Growth!E165</f>
        <v>1673.2876283193855</v>
      </c>
      <c r="G261" s="71">
        <f>BY_Demands!$I$45*Projection_Growth!F165</f>
        <v>3544.458966498526</v>
      </c>
      <c r="H261" s="71">
        <f>BY_Demands!$J$45*Projection_Growth!G165</f>
        <v>21182.068082298432</v>
      </c>
      <c r="I261" s="71">
        <f>BY_Demands!$K$45*Projection_Growth!H165</f>
        <v>7185.0936715525359</v>
      </c>
      <c r="J261" s="64" t="s">
        <v>9</v>
      </c>
      <c r="K261" s="63" t="s">
        <v>132</v>
      </c>
      <c r="M261" s="13">
        <f t="shared" si="13"/>
        <v>33584.908348668883</v>
      </c>
    </row>
    <row r="262" spans="4:13">
      <c r="D262" s="64" t="s">
        <v>8</v>
      </c>
      <c r="E262" s="61">
        <v>2025</v>
      </c>
      <c r="F262" s="66">
        <f>BY_Demands!$H$45*Projection_Growth!E166</f>
        <v>1758.7886899195182</v>
      </c>
      <c r="G262" s="71">
        <f>BY_Demands!$I$45*Projection_Growth!F166</f>
        <v>3725.5724817751052</v>
      </c>
      <c r="H262" s="71">
        <f>BY_Demands!$J$45*Projection_Growth!G166</f>
        <v>22264.421933047823</v>
      </c>
      <c r="I262" s="71">
        <f>BY_Demands!$K$45*Projection_Growth!H166</f>
        <v>7552.235056104073</v>
      </c>
      <c r="J262" s="64" t="s">
        <v>9</v>
      </c>
      <c r="K262" s="63" t="s">
        <v>132</v>
      </c>
      <c r="M262" s="13">
        <f t="shared" si="13"/>
        <v>35301.018160846521</v>
      </c>
    </row>
    <row r="263" spans="4:13">
      <c r="D263" s="64" t="s">
        <v>8</v>
      </c>
      <c r="E263" s="64">
        <v>2030</v>
      </c>
      <c r="F263" s="66">
        <f>BY_Demands!$H$45*Projection_Growth!E167</f>
        <v>1839.8750488946705</v>
      </c>
      <c r="G263" s="71">
        <f>BY_Demands!$I$45*Projection_Growth!F167</f>
        <v>3897.3345071830518</v>
      </c>
      <c r="H263" s="71">
        <f>BY_Demands!$J$45*Projection_Growth!G167</f>
        <v>23290.890274346959</v>
      </c>
      <c r="I263" s="71">
        <f>BY_Demands!$K$45*Projection_Growth!H167</f>
        <v>7900.4197165660453</v>
      </c>
      <c r="J263" s="64" t="s">
        <v>9</v>
      </c>
      <c r="K263" s="63" t="s">
        <v>132</v>
      </c>
      <c r="M263" s="13">
        <f t="shared" si="13"/>
        <v>36928.519546990727</v>
      </c>
    </row>
    <row r="264" spans="4:13">
      <c r="D264" s="64" t="s">
        <v>8</v>
      </c>
      <c r="E264" s="61">
        <v>2035</v>
      </c>
      <c r="F264" s="66">
        <f>BY_Demands!$H$45*Projection_Growth!E168</f>
        <v>1907.7233362913796</v>
      </c>
      <c r="G264" s="71">
        <f>BY_Demands!$I$45*Projection_Growth!F168</f>
        <v>4041.0548494331001</v>
      </c>
      <c r="H264" s="71">
        <f>BY_Demands!$J$45*Projection_Growth!G168</f>
        <v>24149.778500484088</v>
      </c>
      <c r="I264" s="71">
        <f>BY_Demands!$K$45*Projection_Growth!H168</f>
        <v>8191.7601246042032</v>
      </c>
      <c r="J264" s="64" t="s">
        <v>9</v>
      </c>
      <c r="K264" s="63" t="s">
        <v>132</v>
      </c>
      <c r="M264" s="13">
        <f t="shared" si="13"/>
        <v>38290.316810812772</v>
      </c>
    </row>
    <row r="265" spans="4:13">
      <c r="D265" s="64" t="s">
        <v>8</v>
      </c>
      <c r="E265" s="64">
        <v>2040</v>
      </c>
      <c r="F265" s="66">
        <f>BY_Demands!$H$45*Projection_Growth!E169</f>
        <v>1971.5374325983771</v>
      </c>
      <c r="G265" s="71">
        <f>BY_Demands!$I$45*Projection_Growth!F169</f>
        <v>4176.2297243417943</v>
      </c>
      <c r="H265" s="71">
        <f>BY_Demands!$J$45*Projection_Growth!G169</f>
        <v>24957.598094502606</v>
      </c>
      <c r="I265" s="71">
        <f>BY_Demands!$K$45*Projection_Growth!H169</f>
        <v>8465.7777243110577</v>
      </c>
      <c r="J265" s="64" t="s">
        <v>9</v>
      </c>
      <c r="K265" s="63" t="s">
        <v>132</v>
      </c>
      <c r="M265" s="13">
        <f t="shared" si="13"/>
        <v>39571.142975753835</v>
      </c>
    </row>
    <row r="266" spans="4:13">
      <c r="D266" s="64" t="s">
        <v>8</v>
      </c>
      <c r="E266" s="61">
        <v>2045</v>
      </c>
      <c r="F266" s="66">
        <f>BY_Demands!$H$45*Projection_Growth!E170</f>
        <v>2038.0006280218645</v>
      </c>
      <c r="G266" s="71">
        <f>BY_Demands!$I$45*Projection_Growth!F170</f>
        <v>4317.0160810768466</v>
      </c>
      <c r="H266" s="71">
        <f>BY_Demands!$J$45*Projection_Growth!G170</f>
        <v>25798.952507575872</v>
      </c>
      <c r="I266" s="71">
        <f>BY_Demands!$K$45*Projection_Growth!H170</f>
        <v>8751.1705502342938</v>
      </c>
      <c r="J266" s="64" t="s">
        <v>9</v>
      </c>
      <c r="K266" s="63" t="s">
        <v>132</v>
      </c>
      <c r="M266" s="13">
        <f t="shared" si="13"/>
        <v>40905.139766908876</v>
      </c>
    </row>
    <row r="267" spans="4:13">
      <c r="D267" s="62" t="s">
        <v>8</v>
      </c>
      <c r="E267" s="62">
        <v>2050</v>
      </c>
      <c r="F267" s="66">
        <f>BY_Demands!$H$45*Projection_Growth!E171</f>
        <v>2105.8000754904269</v>
      </c>
      <c r="G267" s="71">
        <f>BY_Demands!$I$45*Projection_Growth!F171</f>
        <v>4460.6329676398327</v>
      </c>
      <c r="H267" s="71">
        <f>BY_Demands!$J$45*Projection_Growth!G171</f>
        <v>26657.222471397767</v>
      </c>
      <c r="I267" s="71">
        <f>BY_Demands!$K$45*Projection_Growth!H171</f>
        <v>9042.3012397203584</v>
      </c>
      <c r="J267" s="62" t="s">
        <v>9</v>
      </c>
      <c r="K267" s="63" t="s">
        <v>132</v>
      </c>
      <c r="M267" s="13">
        <f t="shared" ref="M267:M276" si="15">SUM(F267:I267)</f>
        <v>42265.956754248386</v>
      </c>
    </row>
    <row r="268" spans="4:13">
      <c r="D268" s="65" t="s">
        <v>8</v>
      </c>
      <c r="E268" s="65">
        <v>2012</v>
      </c>
      <c r="F268" s="66">
        <f>BY_Demands!$H$46*Projection_Growth!E172</f>
        <v>180.73518515573232</v>
      </c>
      <c r="G268" s="71">
        <f>BY_Demands!$I$46*Projection_Growth!F172</f>
        <v>382.84419052952592</v>
      </c>
      <c r="H268" s="71">
        <f>BY_Demands!$J$46*Projection_Growth!G172</f>
        <v>2287.9180674279232</v>
      </c>
      <c r="I268" s="71">
        <f>BY_Demands!$K$46*Projection_Growth!H172</f>
        <v>776.07651733707826</v>
      </c>
      <c r="J268" s="65" t="s">
        <v>9</v>
      </c>
      <c r="K268" s="63" t="s">
        <v>133</v>
      </c>
      <c r="M268" s="13">
        <f t="shared" si="15"/>
        <v>3627.5739604502596</v>
      </c>
    </row>
    <row r="269" spans="4:13">
      <c r="D269" s="64" t="s">
        <v>8</v>
      </c>
      <c r="E269" s="64">
        <v>2015</v>
      </c>
      <c r="F269" s="66">
        <f>BY_Demands!$H$46*Projection_Growth!E173</f>
        <v>185.32459246047662</v>
      </c>
      <c r="G269" s="71">
        <f>BY_Demands!$I$46*Projection_Growth!F173</f>
        <v>392.56575040775971</v>
      </c>
      <c r="H269" s="71">
        <f>BY_Demands!$J$46*Projection_Growth!G173</f>
        <v>2346.0151550661858</v>
      </c>
      <c r="I269" s="71">
        <f>BY_Demands!$K$46*Projection_Growth!H173</f>
        <v>795.78342296609731</v>
      </c>
      <c r="J269" s="64" t="s">
        <v>9</v>
      </c>
      <c r="K269" s="63" t="s">
        <v>133</v>
      </c>
      <c r="M269" s="13">
        <f t="shared" si="15"/>
        <v>3719.6889209005194</v>
      </c>
    </row>
    <row r="270" spans="4:13">
      <c r="D270" s="64" t="s">
        <v>8</v>
      </c>
      <c r="E270" s="64">
        <v>2020</v>
      </c>
      <c r="F270" s="66">
        <f>BY_Demands!$H$46*Projection_Growth!E174</f>
        <v>198.25692075240568</v>
      </c>
      <c r="G270" s="71">
        <f>BY_Demands!$I$46*Projection_Growth!F174</f>
        <v>419.95978966093287</v>
      </c>
      <c r="H270" s="71">
        <f>BY_Demands!$J$46*Projection_Growth!G174</f>
        <v>2509.724880582658</v>
      </c>
      <c r="I270" s="71">
        <f>BY_Demands!$K$46*Projection_Growth!H174</f>
        <v>851.31481433968077</v>
      </c>
      <c r="J270" s="64" t="s">
        <v>9</v>
      </c>
      <c r="K270" s="63" t="s">
        <v>133</v>
      </c>
      <c r="M270" s="13">
        <f t="shared" si="15"/>
        <v>3979.2564053356773</v>
      </c>
    </row>
    <row r="271" spans="4:13">
      <c r="D271" s="64" t="s">
        <v>8</v>
      </c>
      <c r="E271" s="61">
        <v>2025</v>
      </c>
      <c r="F271" s="66">
        <f>BY_Demands!$H$46*Projection_Growth!E175</f>
        <v>208.38738302739989</v>
      </c>
      <c r="G271" s="71">
        <f>BY_Demands!$I$46*Projection_Growth!F175</f>
        <v>441.41874700793875</v>
      </c>
      <c r="H271" s="71">
        <f>BY_Demands!$J$46*Projection_Growth!G175</f>
        <v>2637.9659181558618</v>
      </c>
      <c r="I271" s="71">
        <f>BY_Demands!$K$46*Projection_Growth!H175</f>
        <v>894.81499873718906</v>
      </c>
      <c r="J271" s="64" t="s">
        <v>9</v>
      </c>
      <c r="K271" s="63" t="s">
        <v>133</v>
      </c>
      <c r="M271" s="13">
        <f t="shared" si="15"/>
        <v>4182.5870469283891</v>
      </c>
    </row>
    <row r="272" spans="4:13">
      <c r="D272" s="64" t="s">
        <v>8</v>
      </c>
      <c r="E272" s="64">
        <v>2030</v>
      </c>
      <c r="F272" s="66">
        <f>BY_Demands!$H$46*Projection_Growth!E176</f>
        <v>217.99477602628568</v>
      </c>
      <c r="G272" s="71">
        <f>BY_Demands!$I$46*Projection_Growth!F176</f>
        <v>461.76970740664672</v>
      </c>
      <c r="H272" s="71">
        <f>BY_Demands!$J$46*Projection_Growth!G176</f>
        <v>2759.5854467722256</v>
      </c>
      <c r="I272" s="71">
        <f>BY_Demands!$K$46*Projection_Growth!H176</f>
        <v>936.06912472731835</v>
      </c>
      <c r="J272" s="64" t="s">
        <v>9</v>
      </c>
      <c r="K272" s="63" t="s">
        <v>133</v>
      </c>
      <c r="M272" s="13">
        <f t="shared" si="15"/>
        <v>4375.4190549324758</v>
      </c>
    </row>
    <row r="273" spans="4:13">
      <c r="D273" s="64" t="s">
        <v>8</v>
      </c>
      <c r="E273" s="61">
        <v>2035</v>
      </c>
      <c r="F273" s="66">
        <f>BY_Demands!$H$46*Projection_Growth!E177</f>
        <v>226.03367639818771</v>
      </c>
      <c r="G273" s="71">
        <f>BY_Demands!$I$46*Projection_Growth!F177</f>
        <v>478.79819194316048</v>
      </c>
      <c r="H273" s="71">
        <f>BY_Demands!$J$46*Projection_Growth!G177</f>
        <v>2861.3495022176539</v>
      </c>
      <c r="I273" s="71">
        <f>BY_Demands!$K$46*Projection_Growth!H177</f>
        <v>970.58814656841548</v>
      </c>
      <c r="J273" s="64" t="s">
        <v>9</v>
      </c>
      <c r="K273" s="63" t="s">
        <v>133</v>
      </c>
      <c r="M273" s="13">
        <f t="shared" si="15"/>
        <v>4536.7695171274172</v>
      </c>
    </row>
    <row r="274" spans="4:13">
      <c r="D274" s="64" t="s">
        <v>8</v>
      </c>
      <c r="E274" s="64">
        <v>2040</v>
      </c>
      <c r="F274" s="66">
        <f>BY_Demands!$H$46*Projection_Growth!E178</f>
        <v>233.59459182020024</v>
      </c>
      <c r="G274" s="71">
        <f>BY_Demands!$I$46*Projection_Growth!F178</f>
        <v>494.81417987549577</v>
      </c>
      <c r="H274" s="71">
        <f>BY_Demands!$J$46*Projection_Growth!G178</f>
        <v>2957.062769036238</v>
      </c>
      <c r="I274" s="71">
        <f>BY_Demands!$K$46*Projection_Growth!H178</f>
        <v>1003.0547020071896</v>
      </c>
      <c r="J274" s="64" t="s">
        <v>9</v>
      </c>
      <c r="K274" s="63" t="s">
        <v>133</v>
      </c>
      <c r="M274" s="13">
        <f t="shared" si="15"/>
        <v>4688.5262427391235</v>
      </c>
    </row>
    <row r="275" spans="4:13">
      <c r="D275" s="64" t="s">
        <v>8</v>
      </c>
      <c r="E275" s="61">
        <v>2045</v>
      </c>
      <c r="F275" s="66">
        <f>BY_Demands!$H$46*Projection_Growth!E179</f>
        <v>241.46938169195735</v>
      </c>
      <c r="G275" s="71">
        <f>BY_Demands!$I$46*Projection_Growth!F179</f>
        <v>511.49503563385412</v>
      </c>
      <c r="H275" s="71">
        <f>BY_Demands!$J$46*Projection_Growth!G179</f>
        <v>3056.7493575069175</v>
      </c>
      <c r="I275" s="71">
        <f>BY_Demands!$K$46*Projection_Growth!H179</f>
        <v>1036.8690336945617</v>
      </c>
      <c r="J275" s="64" t="s">
        <v>9</v>
      </c>
      <c r="K275" s="63" t="s">
        <v>133</v>
      </c>
      <c r="M275" s="13">
        <f t="shared" si="15"/>
        <v>4846.5828085272906</v>
      </c>
    </row>
    <row r="276" spans="4:13">
      <c r="D276" s="62" t="s">
        <v>8</v>
      </c>
      <c r="E276" s="62">
        <v>2050</v>
      </c>
      <c r="F276" s="66">
        <f>BY_Demands!$H$46*Projection_Growth!E180</f>
        <v>249.50249533980775</v>
      </c>
      <c r="G276" s="71">
        <f>BY_Demands!$I$46*Projection_Growth!F180</f>
        <v>528.51126238180586</v>
      </c>
      <c r="H276" s="71">
        <f>BY_Demands!$J$46*Projection_Growth!G180</f>
        <v>3158.4401590892562</v>
      </c>
      <c r="I276" s="71">
        <f>BY_Demands!$K$46*Projection_Growth!H180</f>
        <v>1071.3632073543549</v>
      </c>
      <c r="J276" s="62" t="s">
        <v>9</v>
      </c>
      <c r="K276" s="63" t="s">
        <v>133</v>
      </c>
      <c r="M276" s="13">
        <f t="shared" si="15"/>
        <v>5007.8171241652253</v>
      </c>
    </row>
    <row r="277" spans="4:13">
      <c r="D277" s="65" t="s">
        <v>8</v>
      </c>
      <c r="E277" s="65">
        <v>2012</v>
      </c>
      <c r="F277" s="67">
        <f>BY_Demands!$H$47*Projection_Growth!E181</f>
        <v>5077.0489206290167</v>
      </c>
      <c r="G277" s="67">
        <f>BY_Demands!$I$47*Projection_Growth!F181</f>
        <v>3009.5590833730075</v>
      </c>
      <c r="H277" s="67">
        <f>BY_Demands!$J$47*Projection_Growth!G181</f>
        <v>3009.5590833730075</v>
      </c>
      <c r="I277" s="67">
        <f>BY_Demands!$K$47*Projection_Growth!H181</f>
        <v>3009.5590833730075</v>
      </c>
      <c r="J277" s="64" t="s">
        <v>9</v>
      </c>
      <c r="K277" s="63" t="s">
        <v>235</v>
      </c>
      <c r="L277" s="55"/>
      <c r="M277" s="13">
        <f t="shared" ref="M277:M288" si="16">SUM(F277:I277)</f>
        <v>14105.726170748039</v>
      </c>
    </row>
    <row r="278" spans="4:13">
      <c r="D278" s="64" t="s">
        <v>8</v>
      </c>
      <c r="E278" s="64">
        <v>2015</v>
      </c>
      <c r="F278" s="66">
        <f>BY_Demands!$H$47*Projection_Growth!E182</f>
        <v>4630.0117309185143</v>
      </c>
      <c r="G278" s="66">
        <f>BY_Demands!$I$47*Projection_Growth!F182</f>
        <v>2744.565608633729</v>
      </c>
      <c r="H278" s="66">
        <f>BY_Demands!$J$47*Projection_Growth!G182</f>
        <v>2744.565608633729</v>
      </c>
      <c r="I278" s="66">
        <f>BY_Demands!$K$47*Projection_Growth!H182</f>
        <v>2744.565608633729</v>
      </c>
      <c r="J278" s="64" t="s">
        <v>9</v>
      </c>
      <c r="K278" s="63" t="s">
        <v>235</v>
      </c>
      <c r="L278" s="55"/>
      <c r="M278" s="13">
        <f t="shared" si="16"/>
        <v>12863.708556819702</v>
      </c>
    </row>
    <row r="279" spans="4:13">
      <c r="D279" s="64" t="s">
        <v>8</v>
      </c>
      <c r="E279" s="64">
        <v>2020</v>
      </c>
      <c r="F279" s="66">
        <f>BY_Demands!$H$47*Projection_Growth!E183</f>
        <v>5494.859048807486</v>
      </c>
      <c r="G279" s="66">
        <f>BY_Demands!$I$47*Projection_Growth!F183</f>
        <v>3257.2274210318387</v>
      </c>
      <c r="H279" s="66">
        <f>BY_Demands!$J$47*Projection_Growth!G183</f>
        <v>3257.2274210318387</v>
      </c>
      <c r="I279" s="66">
        <f>BY_Demands!$K$47*Projection_Growth!H183</f>
        <v>3257.2274210318387</v>
      </c>
      <c r="J279" s="64" t="s">
        <v>9</v>
      </c>
      <c r="K279" s="63" t="s">
        <v>235</v>
      </c>
      <c r="L279" s="55"/>
      <c r="M279" s="13">
        <f t="shared" si="16"/>
        <v>15266.541311903004</v>
      </c>
    </row>
    <row r="280" spans="4:13">
      <c r="D280" s="64" t="s">
        <v>8</v>
      </c>
      <c r="E280" s="64">
        <v>2030</v>
      </c>
      <c r="F280" s="66">
        <f>BY_Demands!$H$47*Projection_Growth!E184</f>
        <v>6409.3048946607205</v>
      </c>
      <c r="G280" s="66">
        <f>BY_Demands!$I$47*Projection_Growth!F184</f>
        <v>3799.2901123047341</v>
      </c>
      <c r="H280" s="66">
        <f>BY_Demands!$J$47*Projection_Growth!G184</f>
        <v>3799.2901123047341</v>
      </c>
      <c r="I280" s="66">
        <f>BY_Demands!$K$47*Projection_Growth!H184</f>
        <v>3799.2901123047341</v>
      </c>
      <c r="J280" s="64" t="s">
        <v>9</v>
      </c>
      <c r="K280" s="63" t="s">
        <v>235</v>
      </c>
      <c r="L280" s="55"/>
      <c r="M280" s="13">
        <f t="shared" si="16"/>
        <v>17807.175231574922</v>
      </c>
    </row>
    <row r="281" spans="4:13">
      <c r="D281" s="64" t="s">
        <v>8</v>
      </c>
      <c r="E281" s="64">
        <v>2040</v>
      </c>
      <c r="F281" s="66">
        <f>BY_Demands!$H$47*Projection_Growth!E185</f>
        <v>7475.9313874733552</v>
      </c>
      <c r="G281" s="66">
        <f>BY_Demands!$I$47*Projection_Growth!F185</f>
        <v>4431.5620285684145</v>
      </c>
      <c r="H281" s="66">
        <f>BY_Demands!$J$47*Projection_Growth!G185</f>
        <v>4431.5620285684145</v>
      </c>
      <c r="I281" s="66">
        <f>BY_Demands!$K$47*Projection_Growth!H185</f>
        <v>4431.5620285684145</v>
      </c>
      <c r="J281" s="64" t="s">
        <v>9</v>
      </c>
      <c r="K281" s="63" t="s">
        <v>235</v>
      </c>
      <c r="L281" s="55"/>
      <c r="M281" s="13">
        <f t="shared" si="16"/>
        <v>20770.617473178598</v>
      </c>
    </row>
    <row r="282" spans="4:13">
      <c r="D282" s="62" t="s">
        <v>8</v>
      </c>
      <c r="E282" s="62">
        <v>2050</v>
      </c>
      <c r="F282" s="66">
        <f>BY_Demands!$H$47*Projection_Growth!E186</f>
        <v>8418.427595598223</v>
      </c>
      <c r="G282" s="66">
        <f>BY_Demands!$I$47*Projection_Growth!F186</f>
        <v>4990.2523363733244</v>
      </c>
      <c r="H282" s="66">
        <f>BY_Demands!$J$47*Projection_Growth!G186</f>
        <v>4990.2523363733244</v>
      </c>
      <c r="I282" s="66">
        <f>BY_Demands!$K$47*Projection_Growth!H186</f>
        <v>4990.2523363733244</v>
      </c>
      <c r="J282" s="62" t="s">
        <v>9</v>
      </c>
      <c r="K282" s="63" t="s">
        <v>235</v>
      </c>
      <c r="L282" s="55"/>
      <c r="M282" s="13">
        <f t="shared" si="16"/>
        <v>23389.184604718193</v>
      </c>
    </row>
    <row r="283" spans="4:13">
      <c r="D283" s="65" t="s">
        <v>8</v>
      </c>
      <c r="E283" s="65">
        <v>2012</v>
      </c>
      <c r="F283" s="67">
        <f>BY_Demands!$H$48*Projection_Growth!E181</f>
        <v>3799.0624607539012</v>
      </c>
      <c r="G283" s="67">
        <f>BY_Demands!$I$48*Projection_Growth!F181</f>
        <v>1471.8998420188288</v>
      </c>
      <c r="H283" s="67">
        <f>BY_Demands!$J$48*Projection_Growth!G181</f>
        <v>1471.8998420188288</v>
      </c>
      <c r="I283" s="67">
        <f>BY_Demands!$K$48*Projection_Growth!H181</f>
        <v>1471.8998420188288</v>
      </c>
      <c r="J283" s="64" t="s">
        <v>9</v>
      </c>
      <c r="K283" s="63" t="s">
        <v>236</v>
      </c>
      <c r="L283" s="55"/>
      <c r="M283" s="13">
        <f t="shared" si="16"/>
        <v>8214.7619868103884</v>
      </c>
    </row>
    <row r="284" spans="4:13">
      <c r="D284" s="64" t="s">
        <v>8</v>
      </c>
      <c r="E284" s="64">
        <v>2015</v>
      </c>
      <c r="F284" s="66">
        <f>BY_Demands!$H$48*Projection_Growth!E182</f>
        <v>3464.5527421081965</v>
      </c>
      <c r="G284" s="66">
        <f>BY_Demands!$I$48*Projection_Growth!F182</f>
        <v>1342.2981818422104</v>
      </c>
      <c r="H284" s="66">
        <f>BY_Demands!$J$48*Projection_Growth!G182</f>
        <v>1342.2981818422104</v>
      </c>
      <c r="I284" s="66">
        <f>BY_Demands!$K$48*Projection_Growth!H182</f>
        <v>1342.2981818422104</v>
      </c>
      <c r="J284" s="64" t="s">
        <v>9</v>
      </c>
      <c r="K284" s="63" t="s">
        <v>236</v>
      </c>
      <c r="L284" s="55"/>
      <c r="M284" s="13">
        <f t="shared" si="16"/>
        <v>7491.4472876348282</v>
      </c>
    </row>
    <row r="285" spans="4:13">
      <c r="D285" s="64" t="s">
        <v>8</v>
      </c>
      <c r="E285" s="64">
        <v>2020</v>
      </c>
      <c r="F285" s="66">
        <f>BY_Demands!$H$48*Projection_Growth!E183</f>
        <v>4111.7021060478728</v>
      </c>
      <c r="G285" s="66">
        <f>BY_Demands!$I$48*Projection_Growth!F183</f>
        <v>1593.028212313036</v>
      </c>
      <c r="H285" s="66">
        <f>BY_Demands!$J$48*Projection_Growth!G183</f>
        <v>1593.028212313036</v>
      </c>
      <c r="I285" s="66">
        <f>BY_Demands!$K$48*Projection_Growth!H183</f>
        <v>1593.028212313036</v>
      </c>
      <c r="J285" s="64" t="s">
        <v>9</v>
      </c>
      <c r="K285" s="63" t="s">
        <v>236</v>
      </c>
      <c r="L285" s="55"/>
      <c r="M285" s="13">
        <f t="shared" si="16"/>
        <v>8890.7867429869821</v>
      </c>
    </row>
    <row r="286" spans="4:13">
      <c r="D286" s="64" t="s">
        <v>8</v>
      </c>
      <c r="E286" s="64">
        <v>2030</v>
      </c>
      <c r="F286" s="66">
        <f>BY_Demands!$H$48*Projection_Growth!E184</f>
        <v>4795.9651375222593</v>
      </c>
      <c r="G286" s="66">
        <f>BY_Demands!$I$48*Projection_Growth!F184</f>
        <v>1858.1374750142886</v>
      </c>
      <c r="H286" s="66">
        <f>BY_Demands!$J$48*Projection_Growth!G184</f>
        <v>1858.1374750142886</v>
      </c>
      <c r="I286" s="66">
        <f>BY_Demands!$K$48*Projection_Growth!H184</f>
        <v>1858.1374750142886</v>
      </c>
      <c r="J286" s="64" t="s">
        <v>9</v>
      </c>
      <c r="K286" s="63" t="s">
        <v>236</v>
      </c>
      <c r="L286" s="55"/>
      <c r="M286" s="13">
        <f t="shared" si="16"/>
        <v>10370.377562565125</v>
      </c>
    </row>
    <row r="287" spans="4:13">
      <c r="D287" s="64" t="s">
        <v>8</v>
      </c>
      <c r="E287" s="64">
        <v>2040</v>
      </c>
      <c r="F287" s="66">
        <f>BY_Demands!$H$48*Projection_Growth!E185</f>
        <v>5594.1021521224711</v>
      </c>
      <c r="G287" s="66">
        <f>BY_Demands!$I$48*Projection_Growth!F185</f>
        <v>2167.3658064343263</v>
      </c>
      <c r="H287" s="66">
        <f>BY_Demands!$J$48*Projection_Growth!G185</f>
        <v>2167.3658064343263</v>
      </c>
      <c r="I287" s="66">
        <f>BY_Demands!$K$48*Projection_Growth!H185</f>
        <v>2167.3658064343263</v>
      </c>
      <c r="J287" s="64" t="s">
        <v>9</v>
      </c>
      <c r="K287" s="63" t="s">
        <v>236</v>
      </c>
      <c r="L287" s="55"/>
      <c r="M287" s="13">
        <f t="shared" si="16"/>
        <v>12096.199571425448</v>
      </c>
    </row>
    <row r="288" spans="4:13">
      <c r="D288" s="62" t="s">
        <v>8</v>
      </c>
      <c r="E288" s="62">
        <v>2050</v>
      </c>
      <c r="F288" s="66">
        <f>BY_Demands!$H$48*Projection_Growth!E186</f>
        <v>6299.3547545036326</v>
      </c>
      <c r="G288" s="66">
        <f>BY_Demands!$I$48*Projection_Growth!F186</f>
        <v>2440.6072192175748</v>
      </c>
      <c r="H288" s="66">
        <f>BY_Demands!$J$48*Projection_Growth!G186</f>
        <v>2440.6072192175748</v>
      </c>
      <c r="I288" s="66">
        <f>BY_Demands!$K$48*Projection_Growth!H186</f>
        <v>2440.6072192175748</v>
      </c>
      <c r="J288" s="64" t="s">
        <v>9</v>
      </c>
      <c r="K288" s="63" t="s">
        <v>236</v>
      </c>
      <c r="L288" s="55"/>
      <c r="M288" s="13">
        <f t="shared" si="16"/>
        <v>13621.176412156356</v>
      </c>
    </row>
    <row r="289" spans="4:13">
      <c r="F289" s="65"/>
      <c r="G289" s="65"/>
      <c r="H289" s="65"/>
      <c r="I289" s="65"/>
      <c r="J289" s="65"/>
    </row>
    <row r="294" spans="4:13">
      <c r="D294" s="65" t="s">
        <v>8</v>
      </c>
      <c r="E294" s="65">
        <v>2012</v>
      </c>
      <c r="F294" s="66">
        <f>BY_Demands!$H$51*Projection_Growth!E181</f>
        <v>8876.1113813829179</v>
      </c>
      <c r="G294" s="66">
        <f>BY_Demands!$I$51*Projection_Growth!F181</f>
        <v>4481.4589253918366</v>
      </c>
      <c r="H294" s="66">
        <f>BY_Demands!$J$51*Projection_Growth!G181</f>
        <v>4481.4589253918366</v>
      </c>
      <c r="I294" s="66">
        <f>BY_Demands!$K$51*Projection_Growth!H181</f>
        <v>4481.4589253918366</v>
      </c>
      <c r="J294" s="64" t="s">
        <v>9</v>
      </c>
      <c r="K294" s="63" t="s">
        <v>134</v>
      </c>
      <c r="M294" s="13">
        <f t="shared" ref="M294:M299" si="17">SUM(F294:I294)</f>
        <v>22320.48815755843</v>
      </c>
    </row>
    <row r="295" spans="4:13">
      <c r="D295" s="64" t="s">
        <v>8</v>
      </c>
      <c r="E295" s="64">
        <v>2015</v>
      </c>
      <c r="F295" s="66">
        <f>BY_Demands!$H$51*Projection_Growth!E182</f>
        <v>8094.5644730267104</v>
      </c>
      <c r="G295" s="66">
        <f>BY_Demands!$I$51*Projection_Growth!F182</f>
        <v>4086.8637904759398</v>
      </c>
      <c r="H295" s="66">
        <f>BY_Demands!$J$51*Projection_Growth!G182</f>
        <v>4086.8637904759398</v>
      </c>
      <c r="I295" s="66">
        <f>BY_Demands!$K$51*Projection_Growth!H182</f>
        <v>4086.8637904759398</v>
      </c>
      <c r="J295" s="64" t="s">
        <v>9</v>
      </c>
      <c r="K295" s="63" t="s">
        <v>134</v>
      </c>
      <c r="M295" s="13">
        <f t="shared" si="17"/>
        <v>20355.15584445453</v>
      </c>
    </row>
    <row r="296" spans="4:13">
      <c r="D296" s="64" t="s">
        <v>8</v>
      </c>
      <c r="E296" s="64">
        <v>2020</v>
      </c>
      <c r="F296" s="66">
        <f>BY_Demands!$H$51*Projection_Growth!E183</f>
        <v>9606.5611548553588</v>
      </c>
      <c r="G296" s="66">
        <f>BY_Demands!$I$51*Projection_Growth!F183</f>
        <v>4850.2556333448747</v>
      </c>
      <c r="H296" s="66">
        <f>BY_Demands!$J$51*Projection_Growth!G183</f>
        <v>4850.2556333448747</v>
      </c>
      <c r="I296" s="66">
        <f>BY_Demands!$K$51*Projection_Growth!H183</f>
        <v>4850.2556333448747</v>
      </c>
      <c r="J296" s="64" t="s">
        <v>9</v>
      </c>
      <c r="K296" s="63" t="s">
        <v>134</v>
      </c>
      <c r="M296" s="13">
        <f t="shared" si="17"/>
        <v>24157.328054889982</v>
      </c>
    </row>
    <row r="297" spans="4:13">
      <c r="D297" s="64" t="s">
        <v>8</v>
      </c>
      <c r="E297" s="64">
        <v>2030</v>
      </c>
      <c r="F297" s="66">
        <f>BY_Demands!$H$51*Projection_Growth!E184</f>
        <v>11205.270032182978</v>
      </c>
      <c r="G297" s="66">
        <f>BY_Demands!$I$51*Projection_Growth!F184</f>
        <v>5657.4275873190227</v>
      </c>
      <c r="H297" s="66">
        <f>BY_Demands!$J$51*Projection_Growth!G184</f>
        <v>5657.4275873190227</v>
      </c>
      <c r="I297" s="66">
        <f>BY_Demands!$K$51*Projection_Growth!H184</f>
        <v>5657.4275873190227</v>
      </c>
      <c r="J297" s="64" t="s">
        <v>9</v>
      </c>
      <c r="K297" s="63" t="s">
        <v>134</v>
      </c>
      <c r="M297" s="13">
        <f t="shared" si="17"/>
        <v>28177.552794140047</v>
      </c>
    </row>
    <row r="298" spans="4:13">
      <c r="D298" s="64" t="s">
        <v>8</v>
      </c>
      <c r="E298" s="64">
        <v>2040</v>
      </c>
      <c r="F298" s="66">
        <f>BY_Demands!$H$51*Projection_Growth!E185</f>
        <v>13070.033539595825</v>
      </c>
      <c r="G298" s="66">
        <f>BY_Demands!$I$51*Projection_Growth!F185</f>
        <v>6598.9278350027416</v>
      </c>
      <c r="H298" s="66">
        <f>BY_Demands!$J$51*Projection_Growth!G185</f>
        <v>6598.9278350027416</v>
      </c>
      <c r="I298" s="66">
        <f>BY_Demands!$K$51*Projection_Growth!H185</f>
        <v>6598.9278350027416</v>
      </c>
      <c r="J298" s="64" t="s">
        <v>9</v>
      </c>
      <c r="K298" s="63" t="s">
        <v>134</v>
      </c>
      <c r="M298" s="13">
        <f t="shared" si="17"/>
        <v>32866.817044604046</v>
      </c>
    </row>
    <row r="299" spans="4:13">
      <c r="D299" s="62" t="s">
        <v>8</v>
      </c>
      <c r="E299" s="62">
        <v>2050</v>
      </c>
      <c r="F299" s="66">
        <f>BY_Demands!$H$51*Projection_Growth!E186</f>
        <v>14717.782350101854</v>
      </c>
      <c r="G299" s="66">
        <f>BY_Demands!$I$51*Projection_Growth!F186</f>
        <v>7430.8595555908996</v>
      </c>
      <c r="H299" s="66">
        <f>BY_Demands!$J$51*Projection_Growth!G186</f>
        <v>7430.8595555908996</v>
      </c>
      <c r="I299" s="66">
        <f>BY_Demands!$K$51*Projection_Growth!H186</f>
        <v>7430.8595555908996</v>
      </c>
      <c r="J299" s="62" t="s">
        <v>9</v>
      </c>
      <c r="K299" s="63" t="s">
        <v>134</v>
      </c>
      <c r="M299" s="13">
        <f t="shared" si="17"/>
        <v>37010.361016874551</v>
      </c>
    </row>
  </sheetData>
  <pageMargins left="0.7" right="0.7"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3:AR248"/>
  <sheetViews>
    <sheetView tabSelected="1" topLeftCell="E7" zoomScale="70" zoomScaleNormal="70" workbookViewId="0">
      <selection activeCell="R25" sqref="R25"/>
    </sheetView>
  </sheetViews>
  <sheetFormatPr defaultRowHeight="14.4"/>
  <cols>
    <col min="1" max="1" width="1.88671875" customWidth="1"/>
    <col min="3" max="3" width="61.33203125" bestFit="1" customWidth="1"/>
    <col min="4" max="4" width="23" customWidth="1"/>
    <col min="7" max="8" width="9.109375" style="55"/>
    <col min="9" max="9" width="12.88671875" customWidth="1"/>
    <col min="11" max="11" width="11.109375" customWidth="1"/>
    <col min="12" max="12" width="12.109375" customWidth="1"/>
    <col min="13" max="13" width="26.33203125" customWidth="1"/>
    <col min="14" max="14" width="12.44140625" customWidth="1"/>
    <col min="31" max="31" width="15" customWidth="1"/>
  </cols>
  <sheetData>
    <row r="3" spans="2:44">
      <c r="B3" s="22" t="s">
        <v>24</v>
      </c>
      <c r="C3" s="22"/>
      <c r="D3" s="22" t="s">
        <v>23</v>
      </c>
      <c r="E3" s="22" t="s">
        <v>135</v>
      </c>
      <c r="F3" s="22" t="s">
        <v>136</v>
      </c>
      <c r="G3" s="68" t="s">
        <v>137</v>
      </c>
      <c r="H3" s="68" t="s">
        <v>138</v>
      </c>
      <c r="L3" s="165" t="s">
        <v>304</v>
      </c>
      <c r="M3" s="55"/>
      <c r="N3" s="55"/>
      <c r="O3" s="55"/>
      <c r="P3" s="55"/>
      <c r="Q3" s="55"/>
      <c r="R3" s="55"/>
      <c r="S3" s="55"/>
      <c r="T3" s="55"/>
      <c r="U3" s="55"/>
      <c r="V3" s="55"/>
      <c r="W3" s="55"/>
      <c r="X3" s="55"/>
      <c r="Y3" s="55"/>
      <c r="Z3" s="55"/>
      <c r="AA3" s="55"/>
    </row>
    <row r="4" spans="2:44">
      <c r="B4" s="51">
        <v>2012</v>
      </c>
      <c r="C4" s="51" t="s">
        <v>75</v>
      </c>
      <c r="D4" s="51" t="s">
        <v>69</v>
      </c>
      <c r="E4" s="44">
        <f>($O$7)/100</f>
        <v>1.0033834403265194</v>
      </c>
      <c r="F4" s="44">
        <f>($O$7)/100</f>
        <v>1.0033834403265194</v>
      </c>
      <c r="G4" s="44">
        <f>($O$7)/100</f>
        <v>1.0033834403265194</v>
      </c>
      <c r="H4" s="44">
        <f>($O$7)/100</f>
        <v>1.0033834403265194</v>
      </c>
      <c r="AG4" s="76" t="s">
        <v>298</v>
      </c>
    </row>
    <row r="5" spans="2:44">
      <c r="B5" s="51">
        <v>2015</v>
      </c>
      <c r="C5" s="51" t="s">
        <v>75</v>
      </c>
      <c r="D5" s="51" t="s">
        <v>69</v>
      </c>
      <c r="E5" s="44">
        <f>($P$7)/100</f>
        <v>1.0364746164953815</v>
      </c>
      <c r="F5" s="44">
        <f>($P$7)/100</f>
        <v>1.0364746164953815</v>
      </c>
      <c r="G5" s="44">
        <f>($P$7)/100</f>
        <v>1.0364746164953815</v>
      </c>
      <c r="H5" s="44">
        <f>($P$7)/100</f>
        <v>1.0364746164953815</v>
      </c>
      <c r="J5" s="55"/>
      <c r="L5" s="76" t="s">
        <v>168</v>
      </c>
      <c r="AG5" s="55"/>
      <c r="AH5" s="55"/>
      <c r="AI5" s="55" t="s">
        <v>239</v>
      </c>
      <c r="AJ5" s="55" t="s">
        <v>240</v>
      </c>
      <c r="AK5" s="55" t="s">
        <v>241</v>
      </c>
      <c r="AL5" s="55" t="s">
        <v>242</v>
      </c>
      <c r="AM5" s="55" t="s">
        <v>243</v>
      </c>
      <c r="AN5" s="55" t="s">
        <v>244</v>
      </c>
      <c r="AO5" s="55" t="s">
        <v>245</v>
      </c>
      <c r="AP5" s="55" t="s">
        <v>246</v>
      </c>
      <c r="AQ5" s="55" t="s">
        <v>247</v>
      </c>
      <c r="AR5" s="55" t="s">
        <v>248</v>
      </c>
    </row>
    <row r="6" spans="2:44">
      <c r="B6" s="51">
        <v>2020</v>
      </c>
      <c r="C6" s="51" t="s">
        <v>75</v>
      </c>
      <c r="D6" s="51" t="s">
        <v>69</v>
      </c>
      <c r="E6" s="44">
        <f>($Q$7)/100</f>
        <v>1.0965504597440616</v>
      </c>
      <c r="F6" s="44">
        <f>($Q$7)/100</f>
        <v>1.0965504597440616</v>
      </c>
      <c r="G6" s="44">
        <f>($Q$7)/100</f>
        <v>1.0965504597440616</v>
      </c>
      <c r="H6" s="44">
        <f>($Q$7)/100</f>
        <v>1.0965504597440616</v>
      </c>
      <c r="J6" s="55"/>
      <c r="L6" s="23"/>
      <c r="M6" s="23"/>
      <c r="N6" s="23">
        <v>2010</v>
      </c>
      <c r="O6" s="23">
        <v>2012</v>
      </c>
      <c r="P6" s="23">
        <v>2015</v>
      </c>
      <c r="Q6" s="23">
        <v>2020</v>
      </c>
      <c r="R6" s="23">
        <f t="shared" ref="R6" si="0">Q6+5</f>
        <v>2025</v>
      </c>
      <c r="S6" s="23">
        <f t="shared" ref="S6" si="1">R6+5</f>
        <v>2030</v>
      </c>
      <c r="T6" s="23">
        <f t="shared" ref="T6" si="2">S6+5</f>
        <v>2035</v>
      </c>
      <c r="U6" s="23">
        <f t="shared" ref="U6" si="3">T6+5</f>
        <v>2040</v>
      </c>
      <c r="V6" s="23">
        <f t="shared" ref="V6" si="4">U6+5</f>
        <v>2045</v>
      </c>
      <c r="W6" s="23">
        <f t="shared" ref="W6" si="5">V6+5</f>
        <v>2050</v>
      </c>
      <c r="AG6" s="55"/>
      <c r="AH6" s="55" t="s">
        <v>142</v>
      </c>
      <c r="AI6" s="55"/>
      <c r="AJ6" s="55"/>
      <c r="AK6" s="55"/>
      <c r="AL6" s="55"/>
      <c r="AM6" s="55"/>
      <c r="AN6" s="55"/>
      <c r="AO6" s="55"/>
      <c r="AP6" s="55"/>
      <c r="AQ6" s="55"/>
      <c r="AR6" s="55"/>
    </row>
    <row r="7" spans="2:44">
      <c r="B7" s="51">
        <v>2025</v>
      </c>
      <c r="C7" s="51" t="s">
        <v>75</v>
      </c>
      <c r="D7" s="51" t="s">
        <v>69</v>
      </c>
      <c r="E7" s="44">
        <f>($R$7)/100</f>
        <v>1.1551674407863779</v>
      </c>
      <c r="F7" s="44">
        <f>($R$7)/100</f>
        <v>1.1551674407863779</v>
      </c>
      <c r="G7" s="44">
        <f>($R$7)/100</f>
        <v>1.1551674407863779</v>
      </c>
      <c r="H7" s="44">
        <f>($R$7)/100</f>
        <v>1.1551674407863779</v>
      </c>
      <c r="J7" s="55"/>
      <c r="L7" t="s">
        <v>159</v>
      </c>
      <c r="M7" s="12" t="s">
        <v>145</v>
      </c>
      <c r="N7" s="163">
        <f>'Projection New'!D6</f>
        <v>100</v>
      </c>
      <c r="O7" s="163">
        <f>'Projection New'!E6</f>
        <v>100.33834403265193</v>
      </c>
      <c r="P7" s="163">
        <f>'Projection New'!F6</f>
        <v>103.64746164953816</v>
      </c>
      <c r="Q7" s="163">
        <f>'Projection New'!G6</f>
        <v>109.65504597440616</v>
      </c>
      <c r="R7" s="163">
        <f>'Projection New'!H6</f>
        <v>115.51674407863779</v>
      </c>
      <c r="S7" s="163">
        <f>'Projection New'!I6</f>
        <v>121.69178393891747</v>
      </c>
      <c r="T7" s="163">
        <f>'Projection New'!J6</f>
        <v>128.19691548919567</v>
      </c>
      <c r="U7" s="163">
        <f>'Projection New'!K6</f>
        <v>135.0497840445264</v>
      </c>
      <c r="V7" s="163">
        <f>'Projection New'!L6</f>
        <v>139.62382744708572</v>
      </c>
      <c r="W7" s="163">
        <f>'Projection New'!M6</f>
        <v>144.35279055719229</v>
      </c>
      <c r="AG7" s="55" t="s">
        <v>171</v>
      </c>
      <c r="AH7" s="142" t="str">
        <f>'MPkm Road'!A10</f>
        <v>Motorcycles</v>
      </c>
      <c r="AI7" s="55" t="str" cm="1">
        <f t="array" ref="AI7">IF(_xlfn.IFNA(INDEX('MPkm Road'!$C$10:$U$24,MATCH($AH7&amp;$AG7,'MPkm Road'!$A$10:$A$24&amp;'MPkm Road'!$B$10:$B$24,0),MATCH(AI$5,'MPkm Road'!$C$8:$U$8,0)),"")=":",AL7,"")</f>
        <v/>
      </c>
      <c r="AJ7" s="55" t="str" cm="1">
        <f t="array" ref="AJ7">_xlfn.IFNA(INDEX('MPkm Road'!$C$10:$U$24,MATCH($AH7&amp;$AG7,'MPkm Road'!$A$10:$A$24&amp;'MPkm Road'!$B$10:$B$24,0),MATCH(AJ$5,'MPkm Road'!$C$8:$U$8,0)),"")</f>
        <v>:</v>
      </c>
      <c r="AK7" s="55" t="str" cm="1">
        <f t="array" ref="AK7">_xlfn.IFNA(INDEX('MPkm Road'!$C$10:$U$24,MATCH($AH7&amp;$AG7,'MPkm Road'!$A$10:$A$24&amp;'MPkm Road'!$B$10:$B$24,0),MATCH(AK$5,'MPkm Road'!$C$8:$U$8,0)),"")</f>
        <v>:</v>
      </c>
      <c r="AL7" s="55" t="str" cm="1">
        <f t="array" ref="AL7">_xlfn.IFNA(INDEX('MPkm Road'!$C$10:$U$24,MATCH($AH7&amp;$AG7,'MPkm Road'!$A$10:$A$24&amp;'MPkm Road'!$B$10:$B$24,0),MATCH(AL$5,'MPkm Road'!$C$8:$U$8,0)),"")</f>
        <v>:</v>
      </c>
      <c r="AM7" s="55" t="str" cm="1">
        <f t="array" ref="AM7">_xlfn.IFNA(INDEX('MPkm Road'!$C$10:$U$24,MATCH($AH7&amp;$AG7,'MPkm Road'!$A$10:$A$24&amp;'MPkm Road'!$B$10:$B$24,0),MATCH(AM$5,'MPkm Road'!$C$8:$U$8,0)),"")</f>
        <v>:</v>
      </c>
      <c r="AN7" s="55" t="str" cm="1">
        <f t="array" ref="AN7">_xlfn.IFNA(INDEX('MPkm Road'!$C$10:$U$24,MATCH($AH7&amp;$AG7,'MPkm Road'!$A$10:$A$24&amp;'MPkm Road'!$B$10:$B$24,0),MATCH(AN$5,'MPkm Road'!$C$8:$U$8,0)),"")</f>
        <v>:</v>
      </c>
      <c r="AO7" s="55" t="str" cm="1">
        <f t="array" ref="AO7">_xlfn.IFNA(INDEX('MPkm Road'!$C$10:$U$24,MATCH($AH7&amp;$AG7,'MPkm Road'!$A$10:$A$24&amp;'MPkm Road'!$B$10:$B$24,0),MATCH(AO$5,'MPkm Road'!$C$8:$U$8,0)),"")</f>
        <v>:</v>
      </c>
      <c r="AP7" s="55" t="str" cm="1">
        <f t="array" ref="AP7">_xlfn.IFNA(INDEX('MPkm Road'!$C$10:$U$24,MATCH($AH7&amp;$AG7,'MPkm Road'!$A$10:$A$24&amp;'MPkm Road'!$B$10:$B$24,0),MATCH(AP$5,'MPkm Road'!$C$8:$U$8,0)),"")</f>
        <v>:</v>
      </c>
      <c r="AQ7" s="55" t="str" cm="1">
        <f t="array" ref="AQ7">_xlfn.IFNA(INDEX('MPkm Road'!$C$10:$U$24,MATCH($AH7&amp;$AG7,'MPkm Road'!$A$10:$A$24&amp;'MPkm Road'!$B$10:$B$24,0),MATCH(AQ$5,'MPkm Road'!$C$8:$U$8,0)),"")</f>
        <v>:</v>
      </c>
      <c r="AR7" s="55" t="str" cm="1">
        <f t="array" ref="AR7">_xlfn.IFNA(INDEX('MPkm Road'!$C$10:$U$24,MATCH($AH7&amp;$AG7,'MPkm Road'!$A$10:$A$24&amp;'MPkm Road'!$B$10:$B$24,0),MATCH(AR$5,'MPkm Road'!$C$8:$U$8,0)),"")</f>
        <v/>
      </c>
    </row>
    <row r="8" spans="2:44">
      <c r="B8" s="51">
        <v>2030</v>
      </c>
      <c r="C8" s="51" t="s">
        <v>75</v>
      </c>
      <c r="D8" s="51" t="s">
        <v>69</v>
      </c>
      <c r="E8" s="44">
        <f>($S$7)/100</f>
        <v>1.2169178393891746</v>
      </c>
      <c r="F8" s="44">
        <f>($S$7)/100</f>
        <v>1.2169178393891746</v>
      </c>
      <c r="G8" s="44">
        <f>($S$7)/100</f>
        <v>1.2169178393891746</v>
      </c>
      <c r="H8" s="44">
        <f>($S$7)/100</f>
        <v>1.2169178393891746</v>
      </c>
      <c r="J8" s="55"/>
      <c r="L8" s="55" t="s">
        <v>159</v>
      </c>
      <c r="M8" s="12" t="s">
        <v>157</v>
      </c>
      <c r="N8" s="163">
        <f>'Projection New'!D7</f>
        <v>100</v>
      </c>
      <c r="O8" s="163">
        <f>'Projection New'!E7</f>
        <v>95.178236572429171</v>
      </c>
      <c r="P8" s="163">
        <f>'Projection New'!F7</f>
        <v>95.204365107697143</v>
      </c>
      <c r="Q8" s="163">
        <f>'Projection New'!G7</f>
        <v>100.66039405504544</v>
      </c>
      <c r="R8" s="163">
        <f>'Projection New'!H7</f>
        <v>104.23963130804846</v>
      </c>
      <c r="S8" s="163">
        <f>'Projection New'!I7</f>
        <v>107.22551183451731</v>
      </c>
      <c r="T8" s="163">
        <f>'Projection New'!J7</f>
        <v>109.49481428023824</v>
      </c>
      <c r="U8" s="163">
        <f>'Projection New'!K7</f>
        <v>111.43050094968774</v>
      </c>
      <c r="V8" s="163">
        <f>'Projection New'!L7</f>
        <v>113.37597767653482</v>
      </c>
      <c r="W8" s="163">
        <f>'Projection New'!M7</f>
        <v>115.35084390441438</v>
      </c>
      <c r="X8" s="55" t="str">
        <f>'Projection New'!N7</f>
        <v>from 2020 based on population growth</v>
      </c>
      <c r="AG8" s="55" t="str">
        <f t="shared" ref="AG8:AG22" si="6">AG7</f>
        <v>Sweden</v>
      </c>
      <c r="AH8" s="55"/>
      <c r="AI8" s="55" t="str" cm="1">
        <f t="array" ref="AI8">_xlfn.IFNA(INDEX('MPkm Road'!$C$10:$U$24,MATCH($AH8&amp;$AG8,'MPkm Road'!$A$10:$A$24&amp;'MPkm Road'!$B$10:$B$24,0),MATCH(AI$5,'MPkm Road'!$C$8:$U$8,0)),"")</f>
        <v/>
      </c>
      <c r="AJ8" s="55" t="str" cm="1">
        <f t="array" ref="AJ8">_xlfn.IFNA(INDEX('MPkm Road'!$C$10:$U$24,MATCH($AH8&amp;$AG8,'MPkm Road'!$A$10:$A$24&amp;'MPkm Road'!$B$10:$B$24,0),MATCH(AJ$5,'MPkm Road'!$C$8:$U$8,0)),"")</f>
        <v/>
      </c>
      <c r="AK8" s="55" t="str" cm="1">
        <f t="array" ref="AK8">_xlfn.IFNA(INDEX('MPkm Road'!$C$10:$U$24,MATCH($AH8&amp;$AG8,'MPkm Road'!$A$10:$A$24&amp;'MPkm Road'!$B$10:$B$24,0),MATCH(AK$5,'MPkm Road'!$C$8:$U$8,0)),"")</f>
        <v/>
      </c>
      <c r="AL8" s="55" t="str" cm="1">
        <f t="array" ref="AL8">_xlfn.IFNA(INDEX('MPkm Road'!$C$10:$U$24,MATCH($AH8&amp;$AG8,'MPkm Road'!$A$10:$A$24&amp;'MPkm Road'!$B$10:$B$24,0),MATCH(AL$5,'MPkm Road'!$C$8:$U$8,0)),"")</f>
        <v/>
      </c>
      <c r="AM8" s="55" t="str" cm="1">
        <f t="array" ref="AM8">_xlfn.IFNA(INDEX('MPkm Road'!$C$10:$U$24,MATCH($AH8&amp;$AG8,'MPkm Road'!$A$10:$A$24&amp;'MPkm Road'!$B$10:$B$24,0),MATCH(AM$5,'MPkm Road'!$C$8:$U$8,0)),"")</f>
        <v/>
      </c>
      <c r="AN8" s="55" t="str" cm="1">
        <f t="array" ref="AN8">_xlfn.IFNA(INDEX('MPkm Road'!$C$10:$U$24,MATCH($AH8&amp;$AG8,'MPkm Road'!$A$10:$A$24&amp;'MPkm Road'!$B$10:$B$24,0),MATCH(AN$5,'MPkm Road'!$C$8:$U$8,0)),"")</f>
        <v/>
      </c>
      <c r="AO8" s="55" t="str" cm="1">
        <f t="array" ref="AO8">_xlfn.IFNA(INDEX('MPkm Road'!$C$10:$U$24,MATCH($AH8&amp;$AG8,'MPkm Road'!$A$10:$A$24&amp;'MPkm Road'!$B$10:$B$24,0),MATCH(AO$5,'MPkm Road'!$C$8:$U$8,0)),"")</f>
        <v/>
      </c>
      <c r="AP8" s="55" t="str" cm="1">
        <f t="array" ref="AP8">_xlfn.IFNA(INDEX('MPkm Road'!$C$10:$U$24,MATCH($AH8&amp;$AG8,'MPkm Road'!$A$10:$A$24&amp;'MPkm Road'!$B$10:$B$24,0),MATCH(AP$5,'MPkm Road'!$C$8:$U$8,0)),"")</f>
        <v/>
      </c>
      <c r="AQ8" s="55" t="str" cm="1">
        <f t="array" ref="AQ8">_xlfn.IFNA(INDEX('MPkm Road'!$C$10:$U$24,MATCH($AH8&amp;$AG8,'MPkm Road'!$A$10:$A$24&amp;'MPkm Road'!$B$10:$B$24,0),MATCH(AQ$5,'MPkm Road'!$C$8:$U$8,0)),"")</f>
        <v/>
      </c>
      <c r="AR8" s="55" t="str" cm="1">
        <f t="array" ref="AR8">_xlfn.IFNA(INDEX('MPkm Road'!$C$10:$U$24,MATCH($AH8&amp;$AG8,'MPkm Road'!$A$10:$A$24&amp;'MPkm Road'!$B$10:$B$24,0),MATCH(AR$5,'MPkm Road'!$C$8:$U$8,0)),"")</f>
        <v/>
      </c>
    </row>
    <row r="9" spans="2:44">
      <c r="B9" s="51">
        <v>2035</v>
      </c>
      <c r="C9" s="51" t="s">
        <v>75</v>
      </c>
      <c r="D9" s="51" t="s">
        <v>69</v>
      </c>
      <c r="E9" s="44">
        <f>($T$7)/100</f>
        <v>1.2819691548919567</v>
      </c>
      <c r="F9" s="44">
        <f>($T$7)/100</f>
        <v>1.2819691548919567</v>
      </c>
      <c r="G9" s="44">
        <f>($T$7)/100</f>
        <v>1.2819691548919567</v>
      </c>
      <c r="H9" s="44">
        <f>($T$7)/100</f>
        <v>1.2819691548919567</v>
      </c>
      <c r="J9" s="55"/>
      <c r="L9" s="55" t="s">
        <v>159</v>
      </c>
      <c r="M9" s="12" t="s">
        <v>158</v>
      </c>
      <c r="N9" s="163">
        <f>'Projection New'!D8</f>
        <v>100</v>
      </c>
      <c r="O9" s="163">
        <f>'Projection New'!E8</f>
        <v>98.512023126450885</v>
      </c>
      <c r="P9" s="163">
        <f>'Projection New'!F8</f>
        <v>95.304279269414394</v>
      </c>
      <c r="Q9" s="163">
        <f>'Projection New'!G8</f>
        <v>100.76603415756344</v>
      </c>
      <c r="R9" s="163">
        <f>'Projection New'!H8</f>
        <v>104.34902771406489</v>
      </c>
      <c r="S9" s="163">
        <f>'Projection New'!I8</f>
        <v>107.33804183371986</v>
      </c>
      <c r="T9" s="163">
        <f>'Projection New'!J8</f>
        <v>109.60972584515252</v>
      </c>
      <c r="U9" s="163">
        <f>'Projection New'!K8</f>
        <v>111.54744396043654</v>
      </c>
      <c r="V9" s="163">
        <f>'Projection New'!L8</f>
        <v>113.49496240749343</v>
      </c>
      <c r="W9" s="163">
        <f>'Projection New'!M8</f>
        <v>115.47190119899378</v>
      </c>
      <c r="X9" s="55" t="str">
        <f>'Projection New'!N8</f>
        <v>from 2020 based on population growth</v>
      </c>
      <c r="AG9" s="55" t="str">
        <f t="shared" si="6"/>
        <v>Sweden</v>
      </c>
      <c r="AH9" s="143" t="s">
        <v>249</v>
      </c>
      <c r="AI9" s="55" t="str" cm="1">
        <f t="array" ref="AI9">IF(_xlfn.IFNA(INDEX('MPkm Road'!$C$10:$U$24,MATCH($AH9&amp;$AG9,'MPkm Road'!$A$10:$A$24&amp;'MPkm Road'!$B$10:$B$24,0),MATCH(AI$5,'MPkm Road'!$C$8:$U$8,0)),"")=":",AL9,"")</f>
        <v/>
      </c>
      <c r="AJ9" s="55" t="str" cm="1">
        <f t="array" ref="AJ9">_xlfn.IFNA(INDEX('MPkm Road'!$C$10:$U$24,MATCH($AH9&amp;$AG9,'MPkm Road'!$A$10:$A$24&amp;'MPkm Road'!$B$10:$B$24,0),MATCH(AJ$5,'MPkm Road'!$C$8:$U$8,0)),"")</f>
        <v>:</v>
      </c>
      <c r="AK9" s="55" t="str" cm="1">
        <f t="array" ref="AK9">_xlfn.IFNA(INDEX('MPkm Road'!$C$10:$U$24,MATCH($AH9&amp;$AG9,'MPkm Road'!$A$10:$A$24&amp;'MPkm Road'!$B$10:$B$24,0),MATCH(AK$5,'MPkm Road'!$C$8:$U$8,0)),"")</f>
        <v>:</v>
      </c>
      <c r="AL9" s="55" t="str" cm="1">
        <f t="array" ref="AL9">_xlfn.IFNA(INDEX('MPkm Road'!$C$10:$U$24,MATCH($AH9&amp;$AG9,'MPkm Road'!$A$10:$A$24&amp;'MPkm Road'!$B$10:$B$24,0),MATCH(AL$5,'MPkm Road'!$C$8:$U$8,0)),"")</f>
        <v>:</v>
      </c>
      <c r="AM9" s="55" t="str" cm="1">
        <f t="array" ref="AM9">_xlfn.IFNA(INDEX('MPkm Road'!$C$10:$U$24,MATCH($AH9&amp;$AG9,'MPkm Road'!$A$10:$A$24&amp;'MPkm Road'!$B$10:$B$24,0),MATCH(AM$5,'MPkm Road'!$C$8:$U$8,0)),"")</f>
        <v>:</v>
      </c>
      <c r="AN9" s="55" t="str" cm="1">
        <f t="array" ref="AN9">_xlfn.IFNA(INDEX('MPkm Road'!$C$10:$U$24,MATCH($AH9&amp;$AG9,'MPkm Road'!$A$10:$A$24&amp;'MPkm Road'!$B$10:$B$24,0),MATCH(AN$5,'MPkm Road'!$C$8:$U$8,0)),"")</f>
        <v>:</v>
      </c>
      <c r="AO9" s="55" t="str" cm="1">
        <f t="array" ref="AO9">_xlfn.IFNA(INDEX('MPkm Road'!$C$10:$U$24,MATCH($AH9&amp;$AG9,'MPkm Road'!$A$10:$A$24&amp;'MPkm Road'!$B$10:$B$24,0),MATCH(AO$5,'MPkm Road'!$C$8:$U$8,0)),"")</f>
        <v>:</v>
      </c>
      <c r="AP9" s="55" t="str" cm="1">
        <f t="array" ref="AP9">_xlfn.IFNA(INDEX('MPkm Road'!$C$10:$U$24,MATCH($AH9&amp;$AG9,'MPkm Road'!$A$10:$A$24&amp;'MPkm Road'!$B$10:$B$24,0),MATCH(AP$5,'MPkm Road'!$C$8:$U$8,0)),"")</f>
        <v>:</v>
      </c>
      <c r="AQ9" s="55" t="str" cm="1">
        <f t="array" ref="AQ9">_xlfn.IFNA(INDEX('MPkm Road'!$C$10:$U$24,MATCH($AH9&amp;$AG9,'MPkm Road'!$A$10:$A$24&amp;'MPkm Road'!$B$10:$B$24,0),MATCH(AQ$5,'MPkm Road'!$C$8:$U$8,0)),"")</f>
        <v>:</v>
      </c>
      <c r="AR9" s="55" t="str" cm="1">
        <f t="array" ref="AR9">_xlfn.IFNA(INDEX('MPkm Road'!$C$10:$U$24,MATCH($AH9&amp;$AG9,'MPkm Road'!$A$10:$A$24&amp;'MPkm Road'!$B$10:$B$24,0),MATCH(AR$5,'MPkm Road'!$C$8:$U$8,0)),"")</f>
        <v/>
      </c>
    </row>
    <row r="10" spans="2:44">
      <c r="B10" s="51">
        <v>2040</v>
      </c>
      <c r="C10" s="51" t="s">
        <v>75</v>
      </c>
      <c r="D10" s="51" t="s">
        <v>69</v>
      </c>
      <c r="E10" s="44">
        <f>($U$7)/100</f>
        <v>1.3504978404452641</v>
      </c>
      <c r="F10" s="44">
        <f>($U$7)/100</f>
        <v>1.3504978404452641</v>
      </c>
      <c r="G10" s="44">
        <f>($U$7)/100</f>
        <v>1.3504978404452641</v>
      </c>
      <c r="H10" s="44">
        <f>($U$7)/100</f>
        <v>1.3504978404452641</v>
      </c>
      <c r="J10" s="55"/>
      <c r="L10" s="55" t="s">
        <v>159</v>
      </c>
      <c r="M10" s="12" t="s">
        <v>160</v>
      </c>
      <c r="N10" s="163">
        <f>'Projection New'!D9</f>
        <v>100</v>
      </c>
      <c r="O10" s="163">
        <f>'Projection New'!E9</f>
        <v>113.94710833129945</v>
      </c>
      <c r="P10" s="163">
        <f>'Projection New'!F9</f>
        <v>121.65546457394052</v>
      </c>
      <c r="Q10" s="163">
        <f>'Projection New'!G9</f>
        <v>63.10907264666448</v>
      </c>
      <c r="R10" s="163">
        <f>'Projection New'!H9</f>
        <v>107.09279063591038</v>
      </c>
      <c r="S10" s="163">
        <f>'Projection New'!I9</f>
        <v>127.35127978403035</v>
      </c>
      <c r="T10" s="163">
        <f>'Projection New'!J9</f>
        <v>128.48441427473176</v>
      </c>
      <c r="U10" s="163">
        <f>'Projection New'!K9</f>
        <v>129.61754876543316</v>
      </c>
      <c r="V10" s="163">
        <f>'Projection New'!L9</f>
        <v>130.75068325613458</v>
      </c>
      <c r="W10" s="163">
        <f>'Projection New'!M9</f>
        <v>131.41442642867435</v>
      </c>
      <c r="X10" s="55" t="str">
        <f>'Projection New'!N9</f>
        <v>adjusted for COVID</v>
      </c>
      <c r="AG10" s="55" t="str">
        <f t="shared" si="6"/>
        <v>Sweden</v>
      </c>
      <c r="AH10" s="142" t="str">
        <f>'MPkm Road'!A20</f>
        <v>Motor coaches, buses and trolley buses</v>
      </c>
      <c r="AI10" s="55" t="str" cm="1">
        <f t="array" ref="AI10">IF(_xlfn.IFNA(INDEX('MPkm Road'!$C$10:$U$24,MATCH($AH10&amp;$AG10,'MPkm Road'!$A$10:$A$24&amp;'MPkm Road'!$B$10:$B$24,0),MATCH(AI$5,'MPkm Road'!$C$8:$U$8,0)),"")=":",AL10,"")</f>
        <v/>
      </c>
      <c r="AJ10" s="55" t="str" cm="1">
        <f t="array" ref="AJ10">_xlfn.IFNA(INDEX('MPkm Road'!$C$10:$U$24,MATCH($AH10&amp;$AG10,'MPkm Road'!$A$10:$A$24&amp;'MPkm Road'!$B$10:$B$24,0),MATCH(AJ$5,'MPkm Road'!$C$8:$U$8,0)),"")</f>
        <v>:</v>
      </c>
      <c r="AK10" s="55" t="str" cm="1">
        <f t="array" ref="AK10">_xlfn.IFNA(INDEX('MPkm Road'!$C$10:$U$24,MATCH($AH10&amp;$AG10,'MPkm Road'!$A$10:$A$24&amp;'MPkm Road'!$B$10:$B$24,0),MATCH(AK$5,'MPkm Road'!$C$8:$U$8,0)),"")</f>
        <v>:</v>
      </c>
      <c r="AL10" s="55" t="str" cm="1">
        <f t="array" ref="AL10">_xlfn.IFNA(INDEX('MPkm Road'!$C$10:$U$24,MATCH($AH10&amp;$AG10,'MPkm Road'!$A$10:$A$24&amp;'MPkm Road'!$B$10:$B$24,0),MATCH(AL$5,'MPkm Road'!$C$8:$U$8,0)),"")</f>
        <v>:</v>
      </c>
      <c r="AM10" s="55" t="str" cm="1">
        <f t="array" ref="AM10">_xlfn.IFNA(INDEX('MPkm Road'!$C$10:$U$24,MATCH($AH10&amp;$AG10,'MPkm Road'!$A$10:$A$24&amp;'MPkm Road'!$B$10:$B$24,0),MATCH(AM$5,'MPkm Road'!$C$8:$U$8,0)),"")</f>
        <v>:</v>
      </c>
      <c r="AN10" s="55" t="str" cm="1">
        <f t="array" ref="AN10">_xlfn.IFNA(INDEX('MPkm Road'!$C$10:$U$24,MATCH($AH10&amp;$AG10,'MPkm Road'!$A$10:$A$24&amp;'MPkm Road'!$B$10:$B$24,0),MATCH(AN$5,'MPkm Road'!$C$8:$U$8,0)),"")</f>
        <v>:</v>
      </c>
      <c r="AO10" s="55" t="str" cm="1">
        <f t="array" ref="AO10">_xlfn.IFNA(INDEX('MPkm Road'!$C$10:$U$24,MATCH($AH10&amp;$AG10,'MPkm Road'!$A$10:$A$24&amp;'MPkm Road'!$B$10:$B$24,0),MATCH(AO$5,'MPkm Road'!$C$8:$U$8,0)),"")</f>
        <v>:</v>
      </c>
      <c r="AP10" s="55" t="str" cm="1">
        <f t="array" ref="AP10">_xlfn.IFNA(INDEX('MPkm Road'!$C$10:$U$24,MATCH($AH10&amp;$AG10,'MPkm Road'!$A$10:$A$24&amp;'MPkm Road'!$B$10:$B$24,0),MATCH(AP$5,'MPkm Road'!$C$8:$U$8,0)),"")</f>
        <v>:</v>
      </c>
      <c r="AQ10" s="55" t="str" cm="1">
        <f t="array" ref="AQ10">_xlfn.IFNA(INDEX('MPkm Road'!$C$10:$U$24,MATCH($AH10&amp;$AG10,'MPkm Road'!$A$10:$A$24&amp;'MPkm Road'!$B$10:$B$24,0),MATCH(AQ$5,'MPkm Road'!$C$8:$U$8,0)),"")</f>
        <v>:</v>
      </c>
      <c r="AR10" s="55" t="str" cm="1">
        <f t="array" ref="AR10">_xlfn.IFNA(INDEX('MPkm Road'!$C$10:$U$24,MATCH($AH10&amp;$AG10,'MPkm Road'!$A$10:$A$24&amp;'MPkm Road'!$B$10:$B$24,0),MATCH(AR$5,'MPkm Road'!$C$8:$U$8,0)),"")</f>
        <v/>
      </c>
    </row>
    <row r="11" spans="2:44">
      <c r="B11" s="51">
        <v>2045</v>
      </c>
      <c r="C11" s="51" t="s">
        <v>75</v>
      </c>
      <c r="D11" s="51" t="s">
        <v>69</v>
      </c>
      <c r="E11" s="44">
        <f>($V$7)/100</f>
        <v>1.3962382744708572</v>
      </c>
      <c r="F11" s="44">
        <f>($V$7)/100</f>
        <v>1.3962382744708572</v>
      </c>
      <c r="G11" s="44">
        <f>($V$7)/100</f>
        <v>1.3962382744708572</v>
      </c>
      <c r="H11" s="44">
        <f>($V$7)/100</f>
        <v>1.3962382744708572</v>
      </c>
      <c r="J11" s="55"/>
      <c r="L11" s="55" t="s">
        <v>159</v>
      </c>
      <c r="M11" s="12" t="s">
        <v>161</v>
      </c>
      <c r="N11" s="163">
        <f>'Projection New'!D10</f>
        <v>100</v>
      </c>
      <c r="O11" s="163">
        <f>'Projection New'!E10</f>
        <v>113.11226205376323</v>
      </c>
      <c r="P11" s="163">
        <f>'Projection New'!F10</f>
        <v>129.96225767096851</v>
      </c>
      <c r="Q11" s="163">
        <f>'Projection New'!G10</f>
        <v>78.049813556091863</v>
      </c>
      <c r="R11" s="163">
        <f>'Projection New'!H10</f>
        <v>129.28450067753695</v>
      </c>
      <c r="S11" s="163">
        <f>'Projection New'!I10</f>
        <v>177.73522575098767</v>
      </c>
      <c r="T11" s="163">
        <f>'Projection New'!J10</f>
        <v>202.36954473986017</v>
      </c>
      <c r="U11" s="163">
        <f>'Projection New'!K10</f>
        <v>230.41821037544486</v>
      </c>
      <c r="V11" s="163">
        <f>'Projection New'!L10</f>
        <v>262.35445526584351</v>
      </c>
      <c r="W11" s="163">
        <f>'Projection New'!M10</f>
        <v>287.40989712721796</v>
      </c>
      <c r="X11" s="55" t="str">
        <f>'Projection New'!N10</f>
        <v>adjusted for COVID</v>
      </c>
      <c r="AG11" s="55" t="str">
        <f t="shared" si="6"/>
        <v>Sweden</v>
      </c>
      <c r="AH11" s="142" t="str">
        <f>'MPkm Road'!A21</f>
        <v>Motor coaches, buses and trolley buses</v>
      </c>
      <c r="AI11" s="55" t="str" cm="1">
        <f t="array" ref="AI11">IF(_xlfn.IFNA(INDEX('MPkm Road'!$C$10:$U$24,MATCH($AH11&amp;$AG11,'MPkm Road'!$A$10:$A$24&amp;'MPkm Road'!$B$10:$B$24,0),MATCH(AI$5,'MPkm Road'!$C$8:$U$8,0)),"")=":",AL11,"")</f>
        <v/>
      </c>
      <c r="AJ11" s="55" t="str" cm="1">
        <f t="array" ref="AJ11">_xlfn.IFNA(INDEX('MPkm Road'!$C$10:$U$24,MATCH($AH11&amp;$AG11,'MPkm Road'!$A$10:$A$24&amp;'MPkm Road'!$B$10:$B$24,0),MATCH(AJ$5,'MPkm Road'!$C$8:$U$8,0)),"")</f>
        <v>:</v>
      </c>
      <c r="AK11" s="55" t="str" cm="1">
        <f t="array" ref="AK11">_xlfn.IFNA(INDEX('MPkm Road'!$C$10:$U$24,MATCH($AH11&amp;$AG11,'MPkm Road'!$A$10:$A$24&amp;'MPkm Road'!$B$10:$B$24,0),MATCH(AK$5,'MPkm Road'!$C$8:$U$8,0)),"")</f>
        <v>:</v>
      </c>
      <c r="AL11" s="55" t="str" cm="1">
        <f t="array" ref="AL11">_xlfn.IFNA(INDEX('MPkm Road'!$C$10:$U$24,MATCH($AH11&amp;$AG11,'MPkm Road'!$A$10:$A$24&amp;'MPkm Road'!$B$10:$B$24,0),MATCH(AL$5,'MPkm Road'!$C$8:$U$8,0)),"")</f>
        <v>:</v>
      </c>
      <c r="AM11" s="55" t="str" cm="1">
        <f t="array" ref="AM11">_xlfn.IFNA(INDEX('MPkm Road'!$C$10:$U$24,MATCH($AH11&amp;$AG11,'MPkm Road'!$A$10:$A$24&amp;'MPkm Road'!$B$10:$B$24,0),MATCH(AM$5,'MPkm Road'!$C$8:$U$8,0)),"")</f>
        <v>:</v>
      </c>
      <c r="AN11" s="55" t="str" cm="1">
        <f t="array" ref="AN11">_xlfn.IFNA(INDEX('MPkm Road'!$C$10:$U$24,MATCH($AH11&amp;$AG11,'MPkm Road'!$A$10:$A$24&amp;'MPkm Road'!$B$10:$B$24,0),MATCH(AN$5,'MPkm Road'!$C$8:$U$8,0)),"")</f>
        <v>:</v>
      </c>
      <c r="AO11" s="55" t="str" cm="1">
        <f t="array" ref="AO11">_xlfn.IFNA(INDEX('MPkm Road'!$C$10:$U$24,MATCH($AH11&amp;$AG11,'MPkm Road'!$A$10:$A$24&amp;'MPkm Road'!$B$10:$B$24,0),MATCH(AO$5,'MPkm Road'!$C$8:$U$8,0)),"")</f>
        <v>:</v>
      </c>
      <c r="AP11" s="55" t="str" cm="1">
        <f t="array" ref="AP11">_xlfn.IFNA(INDEX('MPkm Road'!$C$10:$U$24,MATCH($AH11&amp;$AG11,'MPkm Road'!$A$10:$A$24&amp;'MPkm Road'!$B$10:$B$24,0),MATCH(AP$5,'MPkm Road'!$C$8:$U$8,0)),"")</f>
        <v>:</v>
      </c>
      <c r="AQ11" s="55" t="str" cm="1">
        <f t="array" ref="AQ11">_xlfn.IFNA(INDEX('MPkm Road'!$C$10:$U$24,MATCH($AH11&amp;$AG11,'MPkm Road'!$A$10:$A$24&amp;'MPkm Road'!$B$10:$B$24,0),MATCH(AQ$5,'MPkm Road'!$C$8:$U$8,0)),"")</f>
        <v>:</v>
      </c>
      <c r="AR11" s="55" t="str" cm="1">
        <f t="array" ref="AR11">_xlfn.IFNA(INDEX('MPkm Road'!$C$10:$U$24,MATCH($AH11&amp;$AG11,'MPkm Road'!$A$10:$A$24&amp;'MPkm Road'!$B$10:$B$24,0),MATCH(AR$5,'MPkm Road'!$C$8:$U$8,0)),"")</f>
        <v/>
      </c>
    </row>
    <row r="12" spans="2:44">
      <c r="B12" s="50">
        <v>2050</v>
      </c>
      <c r="C12" s="50" t="s">
        <v>75</v>
      </c>
      <c r="D12" s="50" t="s">
        <v>69</v>
      </c>
      <c r="E12" s="43">
        <f>($W$7)/100</f>
        <v>1.443527905571923</v>
      </c>
      <c r="F12" s="43">
        <f>($W$7)/100</f>
        <v>1.443527905571923</v>
      </c>
      <c r="G12" s="43">
        <f>($W$7)/100</f>
        <v>1.443527905571923</v>
      </c>
      <c r="H12" s="43">
        <f>($W$7)/100</f>
        <v>1.443527905571923</v>
      </c>
      <c r="J12" s="55"/>
      <c r="L12" s="55" t="s">
        <v>162</v>
      </c>
      <c r="M12" s="12" t="s">
        <v>157</v>
      </c>
      <c r="N12" s="163">
        <f>'Projection New'!D11</f>
        <v>100</v>
      </c>
      <c r="O12" s="163">
        <f>'Projection New'!E11</f>
        <v>85.899885364921673</v>
      </c>
      <c r="P12" s="163">
        <f>'Projection New'!F11</f>
        <v>86.791491529741435</v>
      </c>
      <c r="Q12" s="163">
        <f>'Projection New'!G11</f>
        <v>95.511246534563071</v>
      </c>
      <c r="R12" s="163">
        <f>'Projection New'!H11</f>
        <v>106.30052401019199</v>
      </c>
      <c r="S12" s="163">
        <f>'Projection New'!I11</f>
        <v>118.30859521608585</v>
      </c>
      <c r="T12" s="163">
        <f>'Projection New'!J11</f>
        <v>131.67313926563187</v>
      </c>
      <c r="U12" s="163">
        <f>'Projection New'!K11</f>
        <v>146.54738797633144</v>
      </c>
      <c r="V12" s="163">
        <f>'Projection New'!L11</f>
        <v>159.16735456471969</v>
      </c>
      <c r="W12" s="163">
        <f>'Projection New'!M11</f>
        <v>172.87409287173975</v>
      </c>
      <c r="X12" s="55"/>
      <c r="AG12" s="55" t="str">
        <f t="shared" si="6"/>
        <v>Sweden</v>
      </c>
      <c r="AH12" s="142" t="str">
        <f>'MPkm Road'!A22</f>
        <v>Motor coaches, buses and trolley buses</v>
      </c>
      <c r="AI12" s="55" t="str" cm="1">
        <f t="array" ref="AI12">IF(_xlfn.IFNA(INDEX('MPkm Road'!$C$10:$U$24,MATCH($AH12&amp;$AG12,'MPkm Road'!$A$10:$A$24&amp;'MPkm Road'!$B$10:$B$24,0),MATCH(AI$5,'MPkm Road'!$C$8:$U$8,0)),"")=":",AL12,"")</f>
        <v/>
      </c>
      <c r="AJ12" s="55" t="str" cm="1">
        <f t="array" ref="AJ12">_xlfn.IFNA(INDEX('MPkm Road'!$C$10:$U$24,MATCH($AH12&amp;$AG12,'MPkm Road'!$A$10:$A$24&amp;'MPkm Road'!$B$10:$B$24,0),MATCH(AJ$5,'MPkm Road'!$C$8:$U$8,0)),"")</f>
        <v>:</v>
      </c>
      <c r="AK12" s="55" t="str" cm="1">
        <f t="array" ref="AK12">_xlfn.IFNA(INDEX('MPkm Road'!$C$10:$U$24,MATCH($AH12&amp;$AG12,'MPkm Road'!$A$10:$A$24&amp;'MPkm Road'!$B$10:$B$24,0),MATCH(AK$5,'MPkm Road'!$C$8:$U$8,0)),"")</f>
        <v>:</v>
      </c>
      <c r="AL12" s="55" t="str" cm="1">
        <f t="array" ref="AL12">_xlfn.IFNA(INDEX('MPkm Road'!$C$10:$U$24,MATCH($AH12&amp;$AG12,'MPkm Road'!$A$10:$A$24&amp;'MPkm Road'!$B$10:$B$24,0),MATCH(AL$5,'MPkm Road'!$C$8:$U$8,0)),"")</f>
        <v>:</v>
      </c>
      <c r="AM12" s="55" t="str" cm="1">
        <f t="array" ref="AM12">_xlfn.IFNA(INDEX('MPkm Road'!$C$10:$U$24,MATCH($AH12&amp;$AG12,'MPkm Road'!$A$10:$A$24&amp;'MPkm Road'!$B$10:$B$24,0),MATCH(AM$5,'MPkm Road'!$C$8:$U$8,0)),"")</f>
        <v>:</v>
      </c>
      <c r="AN12" s="55" t="str" cm="1">
        <f t="array" ref="AN12">_xlfn.IFNA(INDEX('MPkm Road'!$C$10:$U$24,MATCH($AH12&amp;$AG12,'MPkm Road'!$A$10:$A$24&amp;'MPkm Road'!$B$10:$B$24,0),MATCH(AN$5,'MPkm Road'!$C$8:$U$8,0)),"")</f>
        <v>:</v>
      </c>
      <c r="AO12" s="55" t="str" cm="1">
        <f t="array" ref="AO12">_xlfn.IFNA(INDEX('MPkm Road'!$C$10:$U$24,MATCH($AH12&amp;$AG12,'MPkm Road'!$A$10:$A$24&amp;'MPkm Road'!$B$10:$B$24,0),MATCH(AO$5,'MPkm Road'!$C$8:$U$8,0)),"")</f>
        <v>:</v>
      </c>
      <c r="AP12" s="55" t="str" cm="1">
        <f t="array" ref="AP12">_xlfn.IFNA(INDEX('MPkm Road'!$C$10:$U$24,MATCH($AH12&amp;$AG12,'MPkm Road'!$A$10:$A$24&amp;'MPkm Road'!$B$10:$B$24,0),MATCH(AP$5,'MPkm Road'!$C$8:$U$8,0)),"")</f>
        <v>:</v>
      </c>
      <c r="AQ12" s="55" t="str" cm="1">
        <f t="array" ref="AQ12">_xlfn.IFNA(INDEX('MPkm Road'!$C$10:$U$24,MATCH($AH12&amp;$AG12,'MPkm Road'!$A$10:$A$24&amp;'MPkm Road'!$B$10:$B$24,0),MATCH(AQ$5,'MPkm Road'!$C$8:$U$8,0)),"")</f>
        <v>:</v>
      </c>
      <c r="AR12" s="55" t="str" cm="1">
        <f t="array" ref="AR12">_xlfn.IFNA(INDEX('MPkm Road'!$C$10:$U$24,MATCH($AH12&amp;$AG12,'MPkm Road'!$A$10:$A$24&amp;'MPkm Road'!$B$10:$B$24,0),MATCH(AR$5,'MPkm Road'!$C$8:$U$8,0)),"")</f>
        <v/>
      </c>
    </row>
    <row r="13" spans="2:44">
      <c r="B13" s="51">
        <v>2012</v>
      </c>
      <c r="C13" s="51" t="s">
        <v>76</v>
      </c>
      <c r="D13" s="51" t="s">
        <v>70</v>
      </c>
      <c r="E13" s="44">
        <f>($O$7)/100</f>
        <v>1.0033834403265194</v>
      </c>
      <c r="F13" s="44">
        <f>($O$7)/100</f>
        <v>1.0033834403265194</v>
      </c>
      <c r="G13" s="44">
        <f>($O$7)/100</f>
        <v>1.0033834403265194</v>
      </c>
      <c r="H13" s="44">
        <f>($O$7)/100</f>
        <v>1.0033834403265194</v>
      </c>
      <c r="J13" s="55"/>
      <c r="L13" s="55" t="s">
        <v>162</v>
      </c>
      <c r="M13" s="12" t="s">
        <v>158</v>
      </c>
      <c r="N13" s="163">
        <f>'Projection New'!D12</f>
        <v>100</v>
      </c>
      <c r="O13" s="163">
        <f>'Projection New'!E12</f>
        <v>99.157424984180906</v>
      </c>
      <c r="P13" s="163">
        <f>'Projection New'!F12</f>
        <v>97.495587304759042</v>
      </c>
      <c r="Q13" s="163">
        <f>'Projection New'!G12</f>
        <v>106.60245815486269</v>
      </c>
      <c r="R13" s="163">
        <f>'Projection New'!H12</f>
        <v>118.64463687567672</v>
      </c>
      <c r="S13" s="163">
        <f>'Projection New'!I12</f>
        <v>132.04714134182544</v>
      </c>
      <c r="T13" s="163">
        <f>'Projection New'!J12</f>
        <v>146.96363860777819</v>
      </c>
      <c r="U13" s="163">
        <f>'Projection New'!K12</f>
        <v>163.56515448469193</v>
      </c>
      <c r="V13" s="163">
        <f>'Projection New'!L12</f>
        <v>177.65061048036458</v>
      </c>
      <c r="W13" s="163">
        <f>'Projection New'!M12</f>
        <v>192.94903919770937</v>
      </c>
      <c r="X13" s="55"/>
      <c r="AG13" s="55" t="str">
        <f t="shared" si="6"/>
        <v>Sweden</v>
      </c>
      <c r="AH13" s="55" t="s">
        <v>149</v>
      </c>
      <c r="AI13" s="55" cm="1">
        <f t="array" ref="AI13">_xlfn.IFNA(INDEX('MPkm Rail'!$C$10:$U$24,MATCH($AH13&amp;$AG13,'MPkm Rail'!$A$10:$A$24&amp;'MPkm Rail'!$B$10:$B$24,0),MATCH(AI$5,'MPkm Rail'!$C$8:$U$8,0)),"")</f>
        <v>11155</v>
      </c>
      <c r="AJ13" s="55" cm="1">
        <f t="array" ref="AJ13">_xlfn.IFNA(INDEX('MPkm Rail'!$C$10:$U$24,MATCH($AH13&amp;$AG13,'MPkm Rail'!$A$10:$A$24&amp;'MPkm Rail'!$B$10:$B$24,0),MATCH(AJ$5,'MPkm Rail'!$C$8:$U$8,0)),"")</f>
        <v>11379</v>
      </c>
      <c r="AK13" s="55" cm="1">
        <f t="array" ref="AK13">_xlfn.IFNA(INDEX('MPkm Rail'!$C$10:$U$24,MATCH($AH13&amp;$AG13,'MPkm Rail'!$A$10:$A$24&amp;'MPkm Rail'!$B$10:$B$24,0),MATCH(AK$5,'MPkm Rail'!$C$8:$U$8,0)),"")</f>
        <v>11792</v>
      </c>
      <c r="AL13" s="55" cm="1">
        <f t="array" ref="AL13">_xlfn.IFNA(INDEX('MPkm Rail'!$C$10:$U$24,MATCH($AH13&amp;$AG13,'MPkm Rail'!$A$10:$A$24&amp;'MPkm Rail'!$B$10:$B$24,0),MATCH(AL$5,'MPkm Rail'!$C$8:$U$8,0)),"")</f>
        <v>11842</v>
      </c>
      <c r="AM13" s="55" cm="1">
        <f t="array" ref="AM13">_xlfn.IFNA(INDEX('MPkm Rail'!$C$10:$U$24,MATCH($AH13&amp;$AG13,'MPkm Rail'!$A$10:$A$24&amp;'MPkm Rail'!$B$10:$B$24,0),MATCH(AM$5,'MPkm Rail'!$C$8:$U$8,0)),"")</f>
        <v>12121</v>
      </c>
      <c r="AN13" s="55" cm="1">
        <f t="array" ref="AN13">_xlfn.IFNA(INDEX('MPkm Rail'!$C$10:$U$24,MATCH($AH13&amp;$AG13,'MPkm Rail'!$A$10:$A$24&amp;'MPkm Rail'!$B$10:$B$24,0),MATCH(AN$5,'MPkm Rail'!$C$8:$U$8,0)),"")</f>
        <v>12741</v>
      </c>
      <c r="AO13" s="55" cm="1">
        <f t="array" ref="AO13">_xlfn.IFNA(INDEX('MPkm Rail'!$C$10:$U$24,MATCH($AH13&amp;$AG13,'MPkm Rail'!$A$10:$A$24&amp;'MPkm Rail'!$B$10:$B$24,0),MATCH(AO$5,'MPkm Rail'!$C$8:$U$8,0)),"")</f>
        <v>12800</v>
      </c>
      <c r="AP13" s="55" cm="1">
        <f t="array" ref="AP13">_xlfn.IFNA(INDEX('MPkm Rail'!$C$10:$U$24,MATCH($AH13&amp;$AG13,'MPkm Rail'!$A$10:$A$24&amp;'MPkm Rail'!$B$10:$B$24,0),MATCH(AP$5,'MPkm Rail'!$C$8:$U$8,0)),"")</f>
        <v>13331</v>
      </c>
      <c r="AQ13" s="55" cm="1">
        <f t="array" ref="AQ13">_xlfn.IFNA(INDEX('MPkm Rail'!$C$10:$U$24,MATCH($AH13&amp;$AG13,'MPkm Rail'!$A$10:$A$24&amp;'MPkm Rail'!$B$10:$B$24,0),MATCH(AQ$5,'MPkm Rail'!$C$8:$U$8,0)),"")</f>
        <v>13547</v>
      </c>
      <c r="AR13" s="55" cm="1">
        <f t="array" ref="AR13">_xlfn.IFNA(INDEX('MPkm Rail'!$C$10:$U$24,MATCH($AH13&amp;$AG13,'MPkm Rail'!$A$10:$A$24&amp;'MPkm Rail'!$B$10:$B$24,0),MATCH(AR$5,'MPkm Rail'!$C$8:$U$8,0)),"")</f>
        <v>14617</v>
      </c>
    </row>
    <row r="14" spans="2:44">
      <c r="B14" s="51">
        <v>2015</v>
      </c>
      <c r="C14" s="51" t="s">
        <v>76</v>
      </c>
      <c r="D14" s="51" t="s">
        <v>70</v>
      </c>
      <c r="E14" s="44">
        <f>($P$7)/100</f>
        <v>1.0364746164953815</v>
      </c>
      <c r="F14" s="44">
        <f>($P$7)/100</f>
        <v>1.0364746164953815</v>
      </c>
      <c r="G14" s="44">
        <f>($P$7)/100</f>
        <v>1.0364746164953815</v>
      </c>
      <c r="H14" s="44">
        <f>($P$7)/100</f>
        <v>1.0364746164953815</v>
      </c>
      <c r="J14" s="55"/>
      <c r="L14" s="55" t="s">
        <v>162</v>
      </c>
      <c r="M14" s="12" t="s">
        <v>161</v>
      </c>
      <c r="N14" s="163">
        <f>'Projection New'!D13</f>
        <v>100</v>
      </c>
      <c r="O14" s="163">
        <f>'Projection New'!E13</f>
        <v>75.874007918893483</v>
      </c>
      <c r="P14" s="163">
        <f>'Projection New'!F13</f>
        <v>69.437687541059276</v>
      </c>
      <c r="Q14" s="163">
        <f>'Projection New'!G13</f>
        <v>39.940164868182144</v>
      </c>
      <c r="R14" s="163">
        <f>'Projection New'!H13</f>
        <v>66.885290232681911</v>
      </c>
      <c r="S14" s="163">
        <f>'Projection New'!I13</f>
        <v>86.115364159597803</v>
      </c>
      <c r="T14" s="163">
        <f>'Projection New'!J13</f>
        <v>92.837072265666791</v>
      </c>
      <c r="U14" s="163">
        <f>'Projection New'!K13</f>
        <v>100.08344121831199</v>
      </c>
      <c r="V14" s="163">
        <f>'Projection New'!L13</f>
        <v>107.89542325758701</v>
      </c>
      <c r="W14" s="163">
        <f>'Projection New'!M13</f>
        <v>114.33475427344879</v>
      </c>
      <c r="X14" s="55" t="str">
        <f>'Projection New'!N13</f>
        <v>no data available. Here linked to sea freight.adjusted for COVID</v>
      </c>
      <c r="AG14" s="55" t="str">
        <f t="shared" si="6"/>
        <v>Sweden</v>
      </c>
      <c r="AH14" s="142" t="str">
        <f>'MPkm Avi'!A10</f>
        <v>National transport and international transport intra-EU27 (from 2020)</v>
      </c>
      <c r="AI14" s="55" cm="1">
        <f t="array" ref="AI14">_xlfn.IFNA(INDEX('MPkm Avi'!$C$10:$U$24,MATCH($AH14&amp;$AG14,'MPkm Avi'!$A$10:$A$24&amp;'MPkm Avi'!$B$10:$B$24,0),MATCH(AI$5,'MPkm Avi'!$C$8:$U$8,0)),"")</f>
        <v>6755</v>
      </c>
      <c r="AJ14" s="55" cm="1">
        <f t="array" ref="AJ14">_xlfn.IFNA(INDEX('MPkm Avi'!$C$10:$U$24,MATCH($AH14&amp;$AG14,'MPkm Avi'!$A$10:$A$24&amp;'MPkm Avi'!$B$10:$B$24,0),MATCH(AJ$5,'MPkm Avi'!$C$8:$U$8,0)),"")</f>
        <v>7486</v>
      </c>
      <c r="AK14" s="55" cm="1">
        <f t="array" ref="AK14">_xlfn.IFNA(INDEX('MPkm Avi'!$C$10:$U$24,MATCH($AH14&amp;$AG14,'MPkm Avi'!$A$10:$A$24&amp;'MPkm Avi'!$B$10:$B$24,0),MATCH(AK$5,'MPkm Avi'!$C$8:$U$8,0)),"")</f>
        <v>7591</v>
      </c>
      <c r="AL14" s="55" cm="1">
        <f t="array" ref="AL14">_xlfn.IFNA(INDEX('MPkm Avi'!$C$10:$U$24,MATCH($AH14&amp;$AG14,'MPkm Avi'!$A$10:$A$24&amp;'MPkm Avi'!$B$10:$B$24,0),MATCH(AL$5,'MPkm Avi'!$C$8:$U$8,0)),"")</f>
        <v>7792</v>
      </c>
      <c r="AM14" s="55" cm="1">
        <f t="array" ref="AM14">_xlfn.IFNA(INDEX('MPkm Avi'!$C$10:$U$24,MATCH($AH14&amp;$AG14,'MPkm Avi'!$A$10:$A$24&amp;'MPkm Avi'!$B$10:$B$24,0),MATCH(AM$5,'MPkm Avi'!$C$8:$U$8,0)),"")</f>
        <v>8115</v>
      </c>
      <c r="AN14" s="55" cm="1">
        <f t="array" ref="AN14">_xlfn.IFNA(INDEX('MPkm Avi'!$C$10:$U$24,MATCH($AH14&amp;$AG14,'MPkm Avi'!$A$10:$A$24&amp;'MPkm Avi'!$B$10:$B$24,0),MATCH(AN$5,'MPkm Avi'!$C$8:$U$8,0)),"")</f>
        <v>8417</v>
      </c>
      <c r="AO14" s="55" cm="1">
        <f t="array" ref="AO14">_xlfn.IFNA(INDEX('MPkm Avi'!$C$10:$U$24,MATCH($AH14&amp;$AG14,'MPkm Avi'!$A$10:$A$24&amp;'MPkm Avi'!$B$10:$B$24,0),MATCH(AO$5,'MPkm Avi'!$C$8:$U$8,0)),"")</f>
        <v>9071</v>
      </c>
      <c r="AP14" s="55" cm="1">
        <f t="array" ref="AP14">_xlfn.IFNA(INDEX('MPkm Avi'!$C$10:$U$24,MATCH($AH14&amp;$AG14,'MPkm Avi'!$A$10:$A$24&amp;'MPkm Avi'!$B$10:$B$24,0),MATCH(AP$5,'MPkm Avi'!$C$8:$U$8,0)),"")</f>
        <v>9702</v>
      </c>
      <c r="AQ14" s="55" cm="1">
        <f t="array" ref="AQ14">_xlfn.IFNA(INDEX('MPkm Avi'!$C$10:$U$24,MATCH($AH14&amp;$AG14,'MPkm Avi'!$A$10:$A$24&amp;'MPkm Avi'!$B$10:$B$24,0),MATCH(AQ$5,'MPkm Avi'!$C$8:$U$8,0)),"")</f>
        <v>9539</v>
      </c>
      <c r="AR14" s="55" t="str" cm="1">
        <f t="array" ref="AR14">_xlfn.IFNA(INDEX('MPkm Avi'!$C$10:$U$24,MATCH($AH14&amp;$AG14,'MPkm Avi'!$A$10:$A$24&amp;'MPkm Avi'!$B$10:$B$24,0),MATCH(AR$5,'MPkm Avi'!$C$8:$U$8,0)),"")</f>
        <v/>
      </c>
    </row>
    <row r="15" spans="2:44">
      <c r="B15" s="51">
        <v>2020</v>
      </c>
      <c r="C15" s="51" t="s">
        <v>76</v>
      </c>
      <c r="D15" s="51" t="s">
        <v>70</v>
      </c>
      <c r="E15" s="44">
        <f>($Q$7)/100</f>
        <v>1.0965504597440616</v>
      </c>
      <c r="F15" s="44">
        <f>($Q$7)/100</f>
        <v>1.0965504597440616</v>
      </c>
      <c r="G15" s="44">
        <f>($Q$7)/100</f>
        <v>1.0965504597440616</v>
      </c>
      <c r="H15" s="44">
        <f>($Q$7)/100</f>
        <v>1.0965504597440616</v>
      </c>
      <c r="J15" s="55"/>
      <c r="L15" s="55" t="s">
        <v>159</v>
      </c>
      <c r="M15" s="12" t="s">
        <v>33</v>
      </c>
      <c r="N15" s="163">
        <f>'Projection New'!D14</f>
        <v>100</v>
      </c>
      <c r="O15" s="163">
        <f>'Projection New'!E14</f>
        <v>100.47432549074225</v>
      </c>
      <c r="P15" s="163">
        <f>'Projection New'!F14</f>
        <v>102.61157360946807</v>
      </c>
      <c r="Q15" s="163">
        <f>'Projection New'!G14</f>
        <v>107.14736050730262</v>
      </c>
      <c r="R15" s="163">
        <f>'Projection New'!H14</f>
        <v>111.95608538319168</v>
      </c>
      <c r="S15" s="163">
        <f>'Projection New'!I14</f>
        <v>116.76481025908075</v>
      </c>
      <c r="T15" s="163">
        <f>'Projection New'!J14</f>
        <v>121.57353513496983</v>
      </c>
      <c r="U15" s="163">
        <f>'Projection New'!K14</f>
        <v>126.38226001085889</v>
      </c>
      <c r="V15" s="163">
        <f>'Projection New'!L14</f>
        <v>128.32660247256439</v>
      </c>
      <c r="W15" s="163">
        <f>'Projection New'!M14</f>
        <v>130.27094493426995</v>
      </c>
      <c r="X15" s="55"/>
      <c r="AG15" s="55" t="str">
        <f t="shared" si="6"/>
        <v>Sweden</v>
      </c>
      <c r="AH15" s="142" t="str">
        <f>'MPkm Avi'!A14</f>
        <v>International transport Extra-EU27 (from 2020)</v>
      </c>
      <c r="AI15" s="55" cm="1">
        <f t="array" ref="AI15">_xlfn.IFNA(INDEX('MPkm Avi'!$C$10:$U$24,MATCH($AH15&amp;$AG15,'MPkm Avi'!$A$10:$A$24&amp;'MPkm Avi'!$B$10:$B$24,0),MATCH(AI$5,'MPkm Avi'!$C$8:$U$8,0)),"")</f>
        <v>1795</v>
      </c>
      <c r="AJ15" s="55" cm="1">
        <f t="array" ref="AJ15">_xlfn.IFNA(INDEX('MPkm Avi'!$C$10:$U$24,MATCH($AH15&amp;$AG15,'MPkm Avi'!$A$10:$A$24&amp;'MPkm Avi'!$B$10:$B$24,0),MATCH(AJ$5,'MPkm Avi'!$C$8:$U$8,0)),"")</f>
        <v>2048</v>
      </c>
      <c r="AK15" s="55" cm="1">
        <f t="array" ref="AK15">_xlfn.IFNA(INDEX('MPkm Avi'!$C$10:$U$24,MATCH($AH15&amp;$AG15,'MPkm Avi'!$A$10:$A$24&amp;'MPkm Avi'!$B$10:$B$24,0),MATCH(AK$5,'MPkm Avi'!$C$8:$U$8,0)),"")</f>
        <v>2105</v>
      </c>
      <c r="AL15" s="55" cm="1">
        <f t="array" ref="AL15">_xlfn.IFNA(INDEX('MPkm Avi'!$C$10:$U$24,MATCH($AH15&amp;$AG15,'MPkm Avi'!$A$10:$A$24&amp;'MPkm Avi'!$B$10:$B$24,0),MATCH(AL$5,'MPkm Avi'!$C$8:$U$8,0)),"")</f>
        <v>2236</v>
      </c>
      <c r="AM15" s="55" cm="1">
        <f t="array" ref="AM15">_xlfn.IFNA(INDEX('MPkm Avi'!$C$10:$U$24,MATCH($AH15&amp;$AG15,'MPkm Avi'!$A$10:$A$24&amp;'MPkm Avi'!$B$10:$B$24,0),MATCH(AM$5,'MPkm Avi'!$C$8:$U$8,0)),"")</f>
        <v>2425</v>
      </c>
      <c r="AN15" s="55" cm="1">
        <f t="array" ref="AN15">_xlfn.IFNA(INDEX('MPkm Avi'!$C$10:$U$24,MATCH($AH15&amp;$AG15,'MPkm Avi'!$A$10:$A$24&amp;'MPkm Avi'!$B$10:$B$24,0),MATCH(AN$5,'MPkm Avi'!$C$8:$U$8,0)),"")</f>
        <v>2447</v>
      </c>
      <c r="AO15" s="55" cm="1">
        <f t="array" ref="AO15">_xlfn.IFNA(INDEX('MPkm Avi'!$C$10:$U$24,MATCH($AH15&amp;$AG15,'MPkm Avi'!$A$10:$A$24&amp;'MPkm Avi'!$B$10:$B$24,0),MATCH(AO$5,'MPkm Avi'!$C$8:$U$8,0)),"")</f>
        <v>2468</v>
      </c>
      <c r="AP15" s="55" cm="1">
        <f t="array" ref="AP15">_xlfn.IFNA(INDEX('MPkm Avi'!$C$10:$U$24,MATCH($AH15&amp;$AG15,'MPkm Avi'!$A$10:$A$24&amp;'MPkm Avi'!$B$10:$B$24,0),MATCH(AP$5,'MPkm Avi'!$C$8:$U$8,0)),"")</f>
        <v>2619</v>
      </c>
      <c r="AQ15" s="55" cm="1">
        <f t="array" ref="AQ15">_xlfn.IFNA(INDEX('MPkm Avi'!$C$10:$U$24,MATCH($AH15&amp;$AG15,'MPkm Avi'!$A$10:$A$24&amp;'MPkm Avi'!$B$10:$B$24,0),MATCH(AQ$5,'MPkm Avi'!$C$8:$U$8,0)),"")</f>
        <v>2680</v>
      </c>
      <c r="AR15" s="55" t="str" cm="1">
        <f t="array" ref="AR15">_xlfn.IFNA(INDEX('MPkm Avi'!$C$10:$U$24,MATCH($AH15&amp;$AG15,'MPkm Avi'!$A$10:$A$24&amp;'MPkm Avi'!$B$10:$B$24,0),MATCH(AR$5,'MPkm Avi'!$C$8:$U$8,0)),"")</f>
        <v/>
      </c>
    </row>
    <row r="16" spans="2:44">
      <c r="B16" s="51">
        <v>2025</v>
      </c>
      <c r="C16" s="51" t="s">
        <v>76</v>
      </c>
      <c r="D16" s="51" t="s">
        <v>70</v>
      </c>
      <c r="E16" s="44">
        <f>($R$7)/100</f>
        <v>1.1551674407863779</v>
      </c>
      <c r="F16" s="44">
        <f>($R$7)/100</f>
        <v>1.1551674407863779</v>
      </c>
      <c r="G16" s="44">
        <f>($R$7)/100</f>
        <v>1.1551674407863779</v>
      </c>
      <c r="H16" s="44">
        <f>($R$7)/100</f>
        <v>1.1551674407863779</v>
      </c>
      <c r="J16" s="55"/>
      <c r="L16" s="55" t="s">
        <v>159</v>
      </c>
      <c r="M16" s="12" t="s">
        <v>34</v>
      </c>
      <c r="N16" s="163">
        <f>'Projection New'!D15</f>
        <v>100</v>
      </c>
      <c r="O16" s="163">
        <f>'Projection New'!E15</f>
        <v>101.42219648593792</v>
      </c>
      <c r="P16" s="163">
        <f>'Projection New'!F15</f>
        <v>104.56607977345793</v>
      </c>
      <c r="Q16" s="163">
        <f>'Projection New'!G15</f>
        <v>110.71359628109963</v>
      </c>
      <c r="R16" s="163">
        <f>'Projection New'!H15</f>
        <v>115.5421727424639</v>
      </c>
      <c r="S16" s="163">
        <f>'Projection New'!I15</f>
        <v>120.37074920382818</v>
      </c>
      <c r="T16" s="163">
        <f>'Projection New'!J15</f>
        <v>125.19932566519245</v>
      </c>
      <c r="U16" s="163">
        <f>'Projection New'!K15</f>
        <v>130.02790212655674</v>
      </c>
      <c r="V16" s="163">
        <f>'Projection New'!L15</f>
        <v>132.02833139004221</v>
      </c>
      <c r="W16" s="163">
        <f>'Projection New'!M15</f>
        <v>134.02876065352774</v>
      </c>
      <c r="X16" s="55"/>
      <c r="AG16" s="55" t="str">
        <f t="shared" si="6"/>
        <v>Sweden</v>
      </c>
      <c r="AH16" s="55"/>
      <c r="AI16" s="55" t="str" cm="1">
        <f t="array" ref="AI16">_xlfn.IFNA(INDEX('MPkm Rail'!$C$10:$U$24,MATCH($AH16&amp;$AG16,'MPkm Rail'!$A$10:$A$24&amp;'MPkm Rail'!$B$10:$B$24,0),MATCH(AI$5,'MPkm Rail'!$C$8:$U$8,0)),"")</f>
        <v/>
      </c>
      <c r="AJ16" s="55" t="str" cm="1">
        <f t="array" ref="AJ16">_xlfn.IFNA(INDEX('MPkm Rail'!$C$10:$U$24,MATCH($AH16&amp;$AG16,'MPkm Rail'!$A$10:$A$24&amp;'MPkm Rail'!$B$10:$B$24,0),MATCH(AJ$5,'MPkm Rail'!$C$8:$U$8,0)),"")</f>
        <v/>
      </c>
      <c r="AK16" s="55" t="str" cm="1">
        <f t="array" ref="AK16">_xlfn.IFNA(INDEX('MPkm Rail'!$C$10:$U$24,MATCH($AH16&amp;$AG16,'MPkm Rail'!$A$10:$A$24&amp;'MPkm Rail'!$B$10:$B$24,0),MATCH(AK$5,'MPkm Rail'!$C$8:$U$8,0)),"")</f>
        <v/>
      </c>
      <c r="AL16" s="55" t="str" cm="1">
        <f t="array" ref="AL16">_xlfn.IFNA(INDEX('MPkm Rail'!$C$10:$U$24,MATCH($AH16&amp;$AG16,'MPkm Rail'!$A$10:$A$24&amp;'MPkm Rail'!$B$10:$B$24,0),MATCH(AL$5,'MPkm Rail'!$C$8:$U$8,0)),"")</f>
        <v/>
      </c>
      <c r="AM16" s="55" t="str" cm="1">
        <f t="array" ref="AM16">_xlfn.IFNA(INDEX('MPkm Rail'!$C$10:$U$24,MATCH($AH16&amp;$AG16,'MPkm Rail'!$A$10:$A$24&amp;'MPkm Rail'!$B$10:$B$24,0),MATCH(AM$5,'MPkm Rail'!$C$8:$U$8,0)),"")</f>
        <v/>
      </c>
      <c r="AN16" s="55" t="str" cm="1">
        <f t="array" ref="AN16">_xlfn.IFNA(INDEX('MPkm Rail'!$C$10:$U$24,MATCH($AH16&amp;$AG16,'MPkm Rail'!$A$10:$A$24&amp;'MPkm Rail'!$B$10:$B$24,0),MATCH(AN$5,'MPkm Rail'!$C$8:$U$8,0)),"")</f>
        <v/>
      </c>
      <c r="AO16" s="55" t="str" cm="1">
        <f t="array" ref="AO16">_xlfn.IFNA(INDEX('MPkm Rail'!$C$10:$U$24,MATCH($AH16&amp;$AG16,'MPkm Rail'!$A$10:$A$24&amp;'MPkm Rail'!$B$10:$B$24,0),MATCH(AO$5,'MPkm Rail'!$C$8:$U$8,0)),"")</f>
        <v/>
      </c>
      <c r="AP16" s="55" t="str" cm="1">
        <f t="array" ref="AP16">_xlfn.IFNA(INDEX('MPkm Rail'!$C$10:$U$24,MATCH($AH16&amp;$AG16,'MPkm Rail'!$A$10:$A$24&amp;'MPkm Rail'!$B$10:$B$24,0),MATCH(AP$5,'MPkm Rail'!$C$8:$U$8,0)),"")</f>
        <v/>
      </c>
      <c r="AQ16" s="55" t="str" cm="1">
        <f t="array" ref="AQ16">_xlfn.IFNA(INDEX('MPkm Rail'!$C$10:$U$24,MATCH($AH16&amp;$AG16,'MPkm Rail'!$A$10:$A$24&amp;'MPkm Rail'!$B$10:$B$24,0),MATCH(AQ$5,'MPkm Rail'!$C$8:$U$8,0)),"")</f>
        <v/>
      </c>
      <c r="AR16" s="55" t="str" cm="1">
        <f t="array" ref="AR16">_xlfn.IFNA(INDEX('MPkm Rail'!$C$10:$U$24,MATCH($AH16&amp;$AG16,'MPkm Rail'!$A$10:$A$24&amp;'MPkm Rail'!$B$10:$B$24,0),MATCH(AR$5,'MPkm Rail'!$C$8:$U$8,0)),"")</f>
        <v/>
      </c>
    </row>
    <row r="17" spans="2:44">
      <c r="B17" s="51">
        <v>2030</v>
      </c>
      <c r="C17" s="51" t="s">
        <v>76</v>
      </c>
      <c r="D17" s="51" t="s">
        <v>70</v>
      </c>
      <c r="E17" s="44">
        <f>($S$7)/100</f>
        <v>1.2169178393891746</v>
      </c>
      <c r="F17" s="44">
        <f>($S$7)/100</f>
        <v>1.2169178393891746</v>
      </c>
      <c r="G17" s="44">
        <f>($S$7)/100</f>
        <v>1.2169178393891746</v>
      </c>
      <c r="H17" s="44">
        <f>($S$7)/100</f>
        <v>1.2169178393891746</v>
      </c>
      <c r="J17" s="55"/>
      <c r="L17" s="55" t="s">
        <v>159</v>
      </c>
      <c r="M17" s="12" t="s">
        <v>163</v>
      </c>
      <c r="N17" s="163">
        <f>'Projection New'!D16</f>
        <v>100</v>
      </c>
      <c r="O17" s="163">
        <f>'Projection New'!E16</f>
        <v>81.002067237689474</v>
      </c>
      <c r="P17" s="163">
        <f>'Projection New'!F16</f>
        <v>92.349992780498752</v>
      </c>
      <c r="Q17" s="163">
        <f>'Projection New'!G16</f>
        <v>97.64244164382373</v>
      </c>
      <c r="R17" s="163">
        <f>'Projection New'!H16</f>
        <v>101.11436789532074</v>
      </c>
      <c r="S17" s="163">
        <f>'Projection New'!I16</f>
        <v>104.01072716152561</v>
      </c>
      <c r="T17" s="163">
        <f>'Projection New'!J16</f>
        <v>106.2119924526919</v>
      </c>
      <c r="U17" s="163">
        <f>'Projection New'!K16</f>
        <v>108.08964427828573</v>
      </c>
      <c r="V17" s="163">
        <f>'Projection New'!L16</f>
        <v>109.97679264039827</v>
      </c>
      <c r="W17" s="163">
        <f>'Projection New'!M16</f>
        <v>111.8924493613986</v>
      </c>
      <c r="X17" s="55" t="str">
        <f>'Projection New'!N16</f>
        <v>from 2020 based on population growth</v>
      </c>
      <c r="AG17" s="55" t="str">
        <f t="shared" si="6"/>
        <v>Sweden</v>
      </c>
      <c r="AH17" s="55"/>
      <c r="AI17" s="55" t="str" cm="1">
        <f t="array" ref="AI17">_xlfn.IFNA(INDEX('MPkm Rail'!$C$10:$U$24,MATCH($AH17&amp;$AG17,'MPkm Rail'!$A$10:$A$24&amp;'MPkm Rail'!$B$10:$B$24,0),MATCH(AI$5,'MPkm Rail'!$C$8:$U$8,0)),"")</f>
        <v/>
      </c>
      <c r="AJ17" s="55" t="str" cm="1">
        <f t="array" ref="AJ17">_xlfn.IFNA(INDEX('MPkm Rail'!$C$10:$U$24,MATCH($AH17&amp;$AG17,'MPkm Rail'!$A$10:$A$24&amp;'MPkm Rail'!$B$10:$B$24,0),MATCH(AJ$5,'MPkm Rail'!$C$8:$U$8,0)),"")</f>
        <v/>
      </c>
      <c r="AK17" s="55" t="str" cm="1">
        <f t="array" ref="AK17">_xlfn.IFNA(INDEX('MPkm Rail'!$C$10:$U$24,MATCH($AH17&amp;$AG17,'MPkm Rail'!$A$10:$A$24&amp;'MPkm Rail'!$B$10:$B$24,0),MATCH(AK$5,'MPkm Rail'!$C$8:$U$8,0)),"")</f>
        <v/>
      </c>
      <c r="AL17" s="55" t="str" cm="1">
        <f t="array" ref="AL17">_xlfn.IFNA(INDEX('MPkm Rail'!$C$10:$U$24,MATCH($AH17&amp;$AG17,'MPkm Rail'!$A$10:$A$24&amp;'MPkm Rail'!$B$10:$B$24,0),MATCH(AL$5,'MPkm Rail'!$C$8:$U$8,0)),"")</f>
        <v/>
      </c>
      <c r="AM17" s="55" t="str" cm="1">
        <f t="array" ref="AM17">_xlfn.IFNA(INDEX('MPkm Rail'!$C$10:$U$24,MATCH($AH17&amp;$AG17,'MPkm Rail'!$A$10:$A$24&amp;'MPkm Rail'!$B$10:$B$24,0),MATCH(AM$5,'MPkm Rail'!$C$8:$U$8,0)),"")</f>
        <v/>
      </c>
      <c r="AN17" s="55" t="str" cm="1">
        <f t="array" ref="AN17">_xlfn.IFNA(INDEX('MPkm Rail'!$C$10:$U$24,MATCH($AH17&amp;$AG17,'MPkm Rail'!$A$10:$A$24&amp;'MPkm Rail'!$B$10:$B$24,0),MATCH(AN$5,'MPkm Rail'!$C$8:$U$8,0)),"")</f>
        <v/>
      </c>
      <c r="AO17" s="55" t="str" cm="1">
        <f t="array" ref="AO17">_xlfn.IFNA(INDEX('MPkm Rail'!$C$10:$U$24,MATCH($AH17&amp;$AG17,'MPkm Rail'!$A$10:$A$24&amp;'MPkm Rail'!$B$10:$B$24,0),MATCH(AO$5,'MPkm Rail'!$C$8:$U$8,0)),"")</f>
        <v/>
      </c>
      <c r="AP17" s="55" t="str" cm="1">
        <f t="array" ref="AP17">_xlfn.IFNA(INDEX('MPkm Rail'!$C$10:$U$24,MATCH($AH17&amp;$AG17,'MPkm Rail'!$A$10:$A$24&amp;'MPkm Rail'!$B$10:$B$24,0),MATCH(AP$5,'MPkm Rail'!$C$8:$U$8,0)),"")</f>
        <v/>
      </c>
      <c r="AQ17" s="55" t="str" cm="1">
        <f t="array" ref="AQ17">_xlfn.IFNA(INDEX('MPkm Rail'!$C$10:$U$24,MATCH($AH17&amp;$AG17,'MPkm Rail'!$A$10:$A$24&amp;'MPkm Rail'!$B$10:$B$24,0),MATCH(AQ$5,'MPkm Rail'!$C$8:$U$8,0)),"")</f>
        <v/>
      </c>
      <c r="AR17" s="55" t="str" cm="1">
        <f t="array" ref="AR17">_xlfn.IFNA(INDEX('MPkm Rail'!$C$10:$U$24,MATCH($AH17&amp;$AG17,'MPkm Rail'!$A$10:$A$24&amp;'MPkm Rail'!$B$10:$B$24,0),MATCH(AR$5,'MPkm Rail'!$C$8:$U$8,0)),"")</f>
        <v/>
      </c>
    </row>
    <row r="18" spans="2:44">
      <c r="B18" s="51">
        <v>2035</v>
      </c>
      <c r="C18" s="51" t="s">
        <v>76</v>
      </c>
      <c r="D18" s="51" t="s">
        <v>70</v>
      </c>
      <c r="E18" s="44">
        <f>($T$7)/100</f>
        <v>1.2819691548919567</v>
      </c>
      <c r="F18" s="44">
        <f>($T$7)/100</f>
        <v>1.2819691548919567</v>
      </c>
      <c r="G18" s="44">
        <f>($T$7)/100</f>
        <v>1.2819691548919567</v>
      </c>
      <c r="H18" s="44">
        <f>($T$7)/100</f>
        <v>1.2819691548919567</v>
      </c>
      <c r="J18" s="55"/>
      <c r="L18" s="55" t="s">
        <v>159</v>
      </c>
      <c r="M18" s="12" t="s">
        <v>35</v>
      </c>
      <c r="N18" s="163">
        <f>'Projection New'!D17</f>
        <v>100</v>
      </c>
      <c r="O18" s="163">
        <f>'Projection New'!E17</f>
        <v>101.42219648593793</v>
      </c>
      <c r="P18" s="163">
        <f>'Projection New'!F17</f>
        <v>104.56607977345793</v>
      </c>
      <c r="Q18" s="163">
        <f>'Projection New'!G17</f>
        <v>110.55861548869892</v>
      </c>
      <c r="R18" s="163">
        <f>'Projection New'!H17</f>
        <v>114.48980927064649</v>
      </c>
      <c r="S18" s="163">
        <f>'Projection New'!I17</f>
        <v>117.76929987983824</v>
      </c>
      <c r="T18" s="163">
        <f>'Projection New'!J17</f>
        <v>120.26174925756298</v>
      </c>
      <c r="U18" s="163">
        <f>'Projection New'!K17</f>
        <v>122.38777747554552</v>
      </c>
      <c r="V18" s="163">
        <f>'Projection New'!L17</f>
        <v>124.52455843497707</v>
      </c>
      <c r="W18" s="163">
        <f>'Projection New'!M17</f>
        <v>126.69361884825497</v>
      </c>
      <c r="X18" s="55" t="str">
        <f>'Projection New'!N17</f>
        <v>from 2020 based on population growth</v>
      </c>
      <c r="AG18" s="55" t="str">
        <f t="shared" si="6"/>
        <v>Sweden</v>
      </c>
      <c r="AH18" s="142" t="str">
        <f>'Mtkm Road'!A10</f>
        <v>Loaded - total transport</v>
      </c>
      <c r="AI18" s="55" cm="1">
        <f t="array" ref="AI18">_xlfn.IFNA(INDEX('Mtkm Road'!$C$10:$U$24,MATCH($AH18&amp;$AG18,'Mtkm Road'!$A$10:$A$24&amp;'Mtkm Road'!$B$10:$B$24,0),MATCH(AI$5,'Mtkm Road'!$C$8:$U$8,0)),"")</f>
        <v>36268</v>
      </c>
      <c r="AJ18" s="55" cm="1">
        <f t="array" ref="AJ18">_xlfn.IFNA(INDEX('Mtkm Road'!$C$10:$U$24,MATCH($AH18&amp;$AG18,'Mtkm Road'!$A$10:$A$24&amp;'Mtkm Road'!$B$10:$B$24,0),MATCH(AJ$5,'Mtkm Road'!$C$8:$U$8,0)),"")</f>
        <v>36932</v>
      </c>
      <c r="AK18" s="55" cm="1">
        <f t="array" ref="AK18">_xlfn.IFNA(INDEX('Mtkm Road'!$C$10:$U$24,MATCH($AH18&amp;$AG18,'Mtkm Road'!$A$10:$A$24&amp;'Mtkm Road'!$B$10:$B$24,0),MATCH(AK$5,'Mtkm Road'!$C$8:$U$8,0)),"")</f>
        <v>33481</v>
      </c>
      <c r="AL18" s="55" cm="1">
        <f t="array" ref="AL18">_xlfn.IFNA(INDEX('Mtkm Road'!$C$10:$U$24,MATCH($AH18&amp;$AG18,'Mtkm Road'!$A$10:$A$24&amp;'Mtkm Road'!$B$10:$B$24,0),MATCH(AL$5,'Mtkm Road'!$C$8:$U$8,0)),"")</f>
        <v>33529</v>
      </c>
      <c r="AM18" s="55" cm="1">
        <f t="array" ref="AM18">_xlfn.IFNA(INDEX('Mtkm Road'!$C$10:$U$24,MATCH($AH18&amp;$AG18,'Mtkm Road'!$A$10:$A$24&amp;'Mtkm Road'!$B$10:$B$24,0),MATCH(AM$5,'Mtkm Road'!$C$8:$U$8,0)),"")</f>
        <v>41964</v>
      </c>
      <c r="AN18" s="55" cm="1">
        <f t="array" ref="AN18">_xlfn.IFNA(INDEX('Mtkm Road'!$C$10:$U$24,MATCH($AH18&amp;$AG18,'Mtkm Road'!$A$10:$A$24&amp;'Mtkm Road'!$B$10:$B$24,0),MATCH(AN$5,'Mtkm Road'!$C$8:$U$8,0)),"")</f>
        <v>41502</v>
      </c>
      <c r="AO18" s="55" cm="1">
        <f t="array" ref="AO18">_xlfn.IFNA(INDEX('Mtkm Road'!$C$10:$U$24,MATCH($AH18&amp;$AG18,'Mtkm Road'!$A$10:$A$24&amp;'Mtkm Road'!$B$10:$B$24,0),MATCH(AO$5,'Mtkm Road'!$C$8:$U$8,0)),"")</f>
        <v>42673</v>
      </c>
      <c r="AP18" s="55" cm="1">
        <f t="array" ref="AP18">_xlfn.IFNA(INDEX('Mtkm Road'!$C$10:$U$24,MATCH($AH18&amp;$AG18,'Mtkm Road'!$A$10:$A$24&amp;'Mtkm Road'!$B$10:$B$24,0),MATCH(AP$5,'Mtkm Road'!$C$8:$U$8,0)),"")</f>
        <v>41851</v>
      </c>
      <c r="AQ18" s="55" cm="1">
        <f t="array" ref="AQ18">_xlfn.IFNA(INDEX('Mtkm Road'!$C$10:$U$24,MATCH($AH18&amp;$AG18,'Mtkm Road'!$A$10:$A$24&amp;'Mtkm Road'!$B$10:$B$24,0),MATCH(AQ$5,'Mtkm Road'!$C$8:$U$8,0)),"")</f>
        <v>43478</v>
      </c>
      <c r="AR18" s="55" cm="1">
        <f t="array" ref="AR18">_xlfn.IFNA(INDEX('Mtkm Road'!$C$10:$U$24,MATCH($AH18&amp;$AG18,'Mtkm Road'!$A$10:$A$24&amp;'Mtkm Road'!$B$10:$B$24,0),MATCH(AR$5,'Mtkm Road'!$C$8:$U$8,0)),"")</f>
        <v>42604</v>
      </c>
    </row>
    <row r="19" spans="2:44">
      <c r="B19" s="51">
        <v>2040</v>
      </c>
      <c r="C19" s="51" t="s">
        <v>76</v>
      </c>
      <c r="D19" s="51" t="s">
        <v>70</v>
      </c>
      <c r="E19" s="44">
        <f>($U$7)/100</f>
        <v>1.3504978404452641</v>
      </c>
      <c r="F19" s="44">
        <f>($U$7)/100</f>
        <v>1.3504978404452641</v>
      </c>
      <c r="G19" s="44">
        <f>($U$7)/100</f>
        <v>1.3504978404452641</v>
      </c>
      <c r="H19" s="44">
        <f>($U$7)/100</f>
        <v>1.3504978404452641</v>
      </c>
      <c r="J19" s="55"/>
      <c r="L19" s="55" t="s">
        <v>159</v>
      </c>
      <c r="M19" s="12" t="s">
        <v>164</v>
      </c>
      <c r="N19" s="163">
        <f>'Projection New'!D18</f>
        <v>100</v>
      </c>
      <c r="O19" s="163">
        <f>'Projection New'!E18</f>
        <v>101.6000446204433</v>
      </c>
      <c r="P19" s="163">
        <f>'Projection New'!F18</f>
        <v>104.87652012758753</v>
      </c>
      <c r="Q19" s="163">
        <f>'Projection New'!G18</f>
        <v>107.95005648903731</v>
      </c>
      <c r="R19" s="163">
        <f>'Projection New'!H18</f>
        <v>111.62886881168792</v>
      </c>
      <c r="S19" s="163">
        <f>'Projection New'!I18</f>
        <v>115.43305077790748</v>
      </c>
      <c r="T19" s="163">
        <f>'Projection New'!J18</f>
        <v>119.36687483927832</v>
      </c>
      <c r="U19" s="163">
        <f>'Projection New'!K18</f>
        <v>123.43475904756144</v>
      </c>
      <c r="V19" s="163">
        <f>'Projection New'!L18</f>
        <v>126.77565498579592</v>
      </c>
      <c r="W19" s="163">
        <f>'Projection New'!M18</f>
        <v>130.20697590445113</v>
      </c>
      <c r="X19" s="55"/>
      <c r="AG19" s="55" t="str">
        <f t="shared" si="6"/>
        <v>Sweden</v>
      </c>
      <c r="AH19" s="12" t="str">
        <f>AH18</f>
        <v>Loaded - total transport</v>
      </c>
      <c r="AI19" s="55" cm="1">
        <f t="array" ref="AI19">_xlfn.IFNA(INDEX('Mtkm Road'!$C$10:$U$24,MATCH($AH19&amp;$AG19,'Mtkm Road'!$A$10:$A$24&amp;'Mtkm Road'!$B$10:$B$24,0),MATCH(AI$5,'Mtkm Road'!$C$8:$U$8,0)),"")</f>
        <v>36268</v>
      </c>
      <c r="AJ19" s="55" cm="1">
        <f t="array" ref="AJ19">_xlfn.IFNA(INDEX('Mtkm Road'!$C$10:$U$24,MATCH($AH19&amp;$AG19,'Mtkm Road'!$A$10:$A$24&amp;'Mtkm Road'!$B$10:$B$24,0),MATCH(AJ$5,'Mtkm Road'!$C$8:$U$8,0)),"")</f>
        <v>36932</v>
      </c>
      <c r="AK19" s="55" cm="1">
        <f t="array" ref="AK19">_xlfn.IFNA(INDEX('Mtkm Road'!$C$10:$U$24,MATCH($AH19&amp;$AG19,'Mtkm Road'!$A$10:$A$24&amp;'Mtkm Road'!$B$10:$B$24,0),MATCH(AK$5,'Mtkm Road'!$C$8:$U$8,0)),"")</f>
        <v>33481</v>
      </c>
      <c r="AL19" s="55" cm="1">
        <f t="array" ref="AL19">_xlfn.IFNA(INDEX('Mtkm Road'!$C$10:$U$24,MATCH($AH19&amp;$AG19,'Mtkm Road'!$A$10:$A$24&amp;'Mtkm Road'!$B$10:$B$24,0),MATCH(AL$5,'Mtkm Road'!$C$8:$U$8,0)),"")</f>
        <v>33529</v>
      </c>
      <c r="AM19" s="55" cm="1">
        <f t="array" ref="AM19">_xlfn.IFNA(INDEX('Mtkm Road'!$C$10:$U$24,MATCH($AH19&amp;$AG19,'Mtkm Road'!$A$10:$A$24&amp;'Mtkm Road'!$B$10:$B$24,0),MATCH(AM$5,'Mtkm Road'!$C$8:$U$8,0)),"")</f>
        <v>41964</v>
      </c>
      <c r="AN19" s="55" cm="1">
        <f t="array" ref="AN19">_xlfn.IFNA(INDEX('Mtkm Road'!$C$10:$U$24,MATCH($AH19&amp;$AG19,'Mtkm Road'!$A$10:$A$24&amp;'Mtkm Road'!$B$10:$B$24,0),MATCH(AN$5,'Mtkm Road'!$C$8:$U$8,0)),"")</f>
        <v>41502</v>
      </c>
      <c r="AO19" s="55" cm="1">
        <f t="array" ref="AO19">_xlfn.IFNA(INDEX('Mtkm Road'!$C$10:$U$24,MATCH($AH19&amp;$AG19,'Mtkm Road'!$A$10:$A$24&amp;'Mtkm Road'!$B$10:$B$24,0),MATCH(AO$5,'Mtkm Road'!$C$8:$U$8,0)),"")</f>
        <v>42673</v>
      </c>
      <c r="AP19" s="55" cm="1">
        <f t="array" ref="AP19">_xlfn.IFNA(INDEX('Mtkm Road'!$C$10:$U$24,MATCH($AH19&amp;$AG19,'Mtkm Road'!$A$10:$A$24&amp;'Mtkm Road'!$B$10:$B$24,0),MATCH(AP$5,'Mtkm Road'!$C$8:$U$8,0)),"")</f>
        <v>41851</v>
      </c>
      <c r="AQ19" s="55" cm="1">
        <f t="array" ref="AQ19">_xlfn.IFNA(INDEX('Mtkm Road'!$C$10:$U$24,MATCH($AH19&amp;$AG19,'Mtkm Road'!$A$10:$A$24&amp;'Mtkm Road'!$B$10:$B$24,0),MATCH(AQ$5,'Mtkm Road'!$C$8:$U$8,0)),"")</f>
        <v>43478</v>
      </c>
      <c r="AR19" s="55" cm="1">
        <f t="array" ref="AR19">_xlfn.IFNA(INDEX('Mtkm Road'!$C$10:$U$24,MATCH($AH19&amp;$AG19,'Mtkm Road'!$A$10:$A$24&amp;'Mtkm Road'!$B$10:$B$24,0),MATCH(AR$5,'Mtkm Road'!$C$8:$U$8,0)),"")</f>
        <v>42604</v>
      </c>
    </row>
    <row r="20" spans="2:44">
      <c r="B20" s="51">
        <v>2045</v>
      </c>
      <c r="C20" s="51" t="s">
        <v>76</v>
      </c>
      <c r="D20" s="51" t="s">
        <v>70</v>
      </c>
      <c r="E20" s="44">
        <f>($V$7)/100</f>
        <v>1.3962382744708572</v>
      </c>
      <c r="F20" s="44">
        <f>($V$7)/100</f>
        <v>1.3962382744708572</v>
      </c>
      <c r="G20" s="44">
        <f>($V$7)/100</f>
        <v>1.3962382744708572</v>
      </c>
      <c r="H20" s="44">
        <f>($V$7)/100</f>
        <v>1.3962382744708572</v>
      </c>
      <c r="J20" s="55"/>
      <c r="L20" s="55" t="s">
        <v>159</v>
      </c>
      <c r="M20" s="12" t="s">
        <v>149</v>
      </c>
      <c r="N20" s="163">
        <f>'Projection New'!D19</f>
        <v>100</v>
      </c>
      <c r="O20" s="163">
        <f>'Projection New'!E19</f>
        <v>105.44220923530203</v>
      </c>
      <c r="P20" s="163">
        <f>'Projection New'!F19</f>
        <v>112.76980841829113</v>
      </c>
      <c r="Q20" s="163">
        <f>'Projection New'!G19</f>
        <v>125.76172959167202</v>
      </c>
      <c r="R20" s="163">
        <f>'Projection New'!H19</f>
        <v>137.8991489954438</v>
      </c>
      <c r="S20" s="163">
        <f>'Projection New'!I19</f>
        <v>151.20796569361806</v>
      </c>
      <c r="T20" s="163">
        <f>'Projection New'!J19</f>
        <v>165.80123268170274</v>
      </c>
      <c r="U20" s="163">
        <f>'Projection New'!K19</f>
        <v>181.80291383903193</v>
      </c>
      <c r="V20" s="163">
        <f>'Projection New'!L19</f>
        <v>190.92269996982205</v>
      </c>
      <c r="W20" s="163">
        <f>'Projection New'!M19</f>
        <v>200.49996226155531</v>
      </c>
      <c r="X20" s="55"/>
      <c r="AG20" s="55" t="str">
        <f t="shared" si="6"/>
        <v>Sweden</v>
      </c>
      <c r="AH20" s="12" t="str">
        <f>AH19</f>
        <v>Loaded - total transport</v>
      </c>
      <c r="AI20" s="55" cm="1">
        <f t="array" ref="AI20">_xlfn.IFNA(INDEX('Mtkm Road'!$C$10:$U$24,MATCH($AH20&amp;$AG20,'Mtkm Road'!$A$10:$A$24&amp;'Mtkm Road'!$B$10:$B$24,0),MATCH(AI$5,'Mtkm Road'!$C$8:$U$8,0)),"")</f>
        <v>36268</v>
      </c>
      <c r="AJ20" s="55" cm="1">
        <f t="array" ref="AJ20">_xlfn.IFNA(INDEX('Mtkm Road'!$C$10:$U$24,MATCH($AH20&amp;$AG20,'Mtkm Road'!$A$10:$A$24&amp;'Mtkm Road'!$B$10:$B$24,0),MATCH(AJ$5,'Mtkm Road'!$C$8:$U$8,0)),"")</f>
        <v>36932</v>
      </c>
      <c r="AK20" s="55" cm="1">
        <f t="array" ref="AK20">_xlfn.IFNA(INDEX('Mtkm Road'!$C$10:$U$24,MATCH($AH20&amp;$AG20,'Mtkm Road'!$A$10:$A$24&amp;'Mtkm Road'!$B$10:$B$24,0),MATCH(AK$5,'Mtkm Road'!$C$8:$U$8,0)),"")</f>
        <v>33481</v>
      </c>
      <c r="AL20" s="55" cm="1">
        <f t="array" ref="AL20">_xlfn.IFNA(INDEX('Mtkm Road'!$C$10:$U$24,MATCH($AH20&amp;$AG20,'Mtkm Road'!$A$10:$A$24&amp;'Mtkm Road'!$B$10:$B$24,0),MATCH(AL$5,'Mtkm Road'!$C$8:$U$8,0)),"")</f>
        <v>33529</v>
      </c>
      <c r="AM20" s="55" cm="1">
        <f t="array" ref="AM20">_xlfn.IFNA(INDEX('Mtkm Road'!$C$10:$U$24,MATCH($AH20&amp;$AG20,'Mtkm Road'!$A$10:$A$24&amp;'Mtkm Road'!$B$10:$B$24,0),MATCH(AM$5,'Mtkm Road'!$C$8:$U$8,0)),"")</f>
        <v>41964</v>
      </c>
      <c r="AN20" s="55" cm="1">
        <f t="array" ref="AN20">_xlfn.IFNA(INDEX('Mtkm Road'!$C$10:$U$24,MATCH($AH20&amp;$AG20,'Mtkm Road'!$A$10:$A$24&amp;'Mtkm Road'!$B$10:$B$24,0),MATCH(AN$5,'Mtkm Road'!$C$8:$U$8,0)),"")</f>
        <v>41502</v>
      </c>
      <c r="AO20" s="55" cm="1">
        <f t="array" ref="AO20">_xlfn.IFNA(INDEX('Mtkm Road'!$C$10:$U$24,MATCH($AH20&amp;$AG20,'Mtkm Road'!$A$10:$A$24&amp;'Mtkm Road'!$B$10:$B$24,0),MATCH(AO$5,'Mtkm Road'!$C$8:$U$8,0)),"")</f>
        <v>42673</v>
      </c>
      <c r="AP20" s="55" cm="1">
        <f t="array" ref="AP20">_xlfn.IFNA(INDEX('Mtkm Road'!$C$10:$U$24,MATCH($AH20&amp;$AG20,'Mtkm Road'!$A$10:$A$24&amp;'Mtkm Road'!$B$10:$B$24,0),MATCH(AP$5,'Mtkm Road'!$C$8:$U$8,0)),"")</f>
        <v>41851</v>
      </c>
      <c r="AQ20" s="55" cm="1">
        <f t="array" ref="AQ20">_xlfn.IFNA(INDEX('Mtkm Road'!$C$10:$U$24,MATCH($AH20&amp;$AG20,'Mtkm Road'!$A$10:$A$24&amp;'Mtkm Road'!$B$10:$B$24,0),MATCH(AQ$5,'Mtkm Road'!$C$8:$U$8,0)),"")</f>
        <v>43478</v>
      </c>
      <c r="AR20" s="55" cm="1">
        <f t="array" ref="AR20">_xlfn.IFNA(INDEX('Mtkm Road'!$C$10:$U$24,MATCH($AH20&amp;$AG20,'Mtkm Road'!$A$10:$A$24&amp;'Mtkm Road'!$B$10:$B$24,0),MATCH(AR$5,'Mtkm Road'!$C$8:$U$8,0)),"")</f>
        <v>42604</v>
      </c>
    </row>
    <row r="21" spans="2:44">
      <c r="B21" s="50">
        <v>2050</v>
      </c>
      <c r="C21" s="50" t="s">
        <v>76</v>
      </c>
      <c r="D21" s="50" t="s">
        <v>70</v>
      </c>
      <c r="E21" s="43">
        <f>($W$7)/100</f>
        <v>1.443527905571923</v>
      </c>
      <c r="F21" s="43">
        <f>($W$7)/100</f>
        <v>1.443527905571923</v>
      </c>
      <c r="G21" s="43">
        <f>($W$7)/100</f>
        <v>1.443527905571923</v>
      </c>
      <c r="H21" s="43">
        <f>($W$7)/100</f>
        <v>1.443527905571923</v>
      </c>
      <c r="J21" s="55"/>
      <c r="L21" t="s">
        <v>162</v>
      </c>
      <c r="M21" s="12" t="s">
        <v>165</v>
      </c>
      <c r="N21" s="163">
        <f>'Projection New'!D20</f>
        <v>100</v>
      </c>
      <c r="O21" s="163">
        <f>'Projection New'!E20</f>
        <v>106.84206021826024</v>
      </c>
      <c r="P21" s="163">
        <f>'Projection New'!F20</f>
        <v>112.99237721343005</v>
      </c>
      <c r="Q21" s="163">
        <f>'Projection New'!G20</f>
        <v>127.90903190775222</v>
      </c>
      <c r="R21" s="163">
        <f>'Projection New'!H20</f>
        <v>138.81308829748056</v>
      </c>
      <c r="S21" s="163">
        <f>'Projection New'!I20</f>
        <v>150.64669941823152</v>
      </c>
      <c r="T21" s="163">
        <f>'Projection New'!J20</f>
        <v>163.48910844035231</v>
      </c>
      <c r="U21" s="163">
        <f>'Projection New'!K20</f>
        <v>177.42631389763145</v>
      </c>
      <c r="V21" s="163">
        <f>'Projection New'!L20</f>
        <v>188.9840750292073</v>
      </c>
      <c r="W21" s="163">
        <f>'Projection New'!M20</f>
        <v>201.29472246856972</v>
      </c>
      <c r="X21" s="55"/>
      <c r="AG21" s="55" t="str">
        <f t="shared" si="6"/>
        <v>Sweden</v>
      </c>
      <c r="AH21" s="55" t="s">
        <v>149</v>
      </c>
      <c r="AI21" s="55" cm="1">
        <f t="array" ref="AI21">_xlfn.IFNA(INDEX('Mtkm Rail'!$C$10:$U$24,MATCH($AH21&amp;$AG21,'Mtkm Rail'!$A$10:$A$24&amp;'Mtkm Rail'!$B$10:$B$24,0),MATCH(AI$5,'Mtkm Rail'!$C$8:$U$8,0)),"")</f>
        <v>23464</v>
      </c>
      <c r="AJ21" s="55" cm="1">
        <f t="array" ref="AJ21">_xlfn.IFNA(INDEX('Mtkm Rail'!$C$10:$U$24,MATCH($AH21&amp;$AG21,'Mtkm Rail'!$A$10:$A$24&amp;'Mtkm Rail'!$B$10:$B$24,0),MATCH(AJ$5,'Mtkm Rail'!$C$8:$U$8,0)),"")</f>
        <v>22864</v>
      </c>
      <c r="AK21" s="55" cm="1">
        <f t="array" ref="AK21">_xlfn.IFNA(INDEX('Mtkm Rail'!$C$10:$U$24,MATCH($AH21&amp;$AG21,'Mtkm Rail'!$A$10:$A$24&amp;'Mtkm Rail'!$B$10:$B$24,0),MATCH(AK$5,'Mtkm Rail'!$C$8:$U$8,0)),"")</f>
        <v>22043</v>
      </c>
      <c r="AL21" s="55" cm="1">
        <f t="array" ref="AL21">_xlfn.IFNA(INDEX('Mtkm Rail'!$C$10:$U$24,MATCH($AH21&amp;$AG21,'Mtkm Rail'!$A$10:$A$24&amp;'Mtkm Rail'!$B$10:$B$24,0),MATCH(AL$5,'Mtkm Rail'!$C$8:$U$8,0)),"")</f>
        <v>20970</v>
      </c>
      <c r="AM21" s="55" cm="1">
        <f t="array" ref="AM21">_xlfn.IFNA(INDEX('Mtkm Rail'!$C$10:$U$24,MATCH($AH21&amp;$AG21,'Mtkm Rail'!$A$10:$A$24&amp;'Mtkm Rail'!$B$10:$B$24,0),MATCH(AM$5,'Mtkm Rail'!$C$8:$U$8,0)),"")</f>
        <v>21296</v>
      </c>
      <c r="AN21" s="55" cm="1">
        <f t="array" ref="AN21">_xlfn.IFNA(INDEX('Mtkm Rail'!$C$10:$U$24,MATCH($AH21&amp;$AG21,'Mtkm Rail'!$A$10:$A$24&amp;'Mtkm Rail'!$B$10:$B$24,0),MATCH(AN$5,'Mtkm Rail'!$C$8:$U$8,0)),"")</f>
        <v>20699</v>
      </c>
      <c r="AO21" s="55" cm="1">
        <f t="array" ref="AO21">_xlfn.IFNA(INDEX('Mtkm Rail'!$C$10:$U$24,MATCH($AH21&amp;$AG21,'Mtkm Rail'!$A$10:$A$24&amp;'Mtkm Rail'!$B$10:$B$24,0),MATCH(AO$5,'Mtkm Rail'!$C$8:$U$8,0)),"")</f>
        <v>21406</v>
      </c>
      <c r="AP21" s="55" cm="1">
        <f t="array" ref="AP21">_xlfn.IFNA(INDEX('Mtkm Rail'!$C$10:$U$24,MATCH($AH21&amp;$AG21,'Mtkm Rail'!$A$10:$A$24&amp;'Mtkm Rail'!$B$10:$B$24,0),MATCH(AP$5,'Mtkm Rail'!$C$8:$U$8,0)),"")</f>
        <v>21838</v>
      </c>
      <c r="AQ21" s="55" cm="1">
        <f t="array" ref="AQ21">_xlfn.IFNA(INDEX('Mtkm Rail'!$C$10:$U$24,MATCH($AH21&amp;$AG21,'Mtkm Rail'!$A$10:$A$24&amp;'Mtkm Rail'!$B$10:$B$24,0),MATCH(AQ$5,'Mtkm Rail'!$C$8:$U$8,0)),"")</f>
        <v>23358</v>
      </c>
      <c r="AR21" s="55" cm="1">
        <f t="array" ref="AR21">_xlfn.IFNA(INDEX('Mtkm Rail'!$C$10:$U$24,MATCH($AH21&amp;$AG21,'Mtkm Rail'!$A$10:$A$24&amp;'Mtkm Rail'!$B$10:$B$24,0),MATCH(AR$5,'Mtkm Rail'!$C$8:$U$8,0)),"")</f>
        <v>22717</v>
      </c>
    </row>
    <row r="22" spans="2:44">
      <c r="B22" s="51">
        <v>2012</v>
      </c>
      <c r="C22" s="51" t="s">
        <v>77</v>
      </c>
      <c r="D22" s="51" t="s">
        <v>71</v>
      </c>
      <c r="E22" s="44">
        <f>($O$7)/100</f>
        <v>1.0033834403265194</v>
      </c>
      <c r="F22" s="44">
        <f>($O$7)/100</f>
        <v>1.0033834403265194</v>
      </c>
      <c r="G22" s="44">
        <f>($O$7)/100</f>
        <v>1.0033834403265194</v>
      </c>
      <c r="H22" s="44">
        <f>($O$7)/100</f>
        <v>1.0033834403265194</v>
      </c>
      <c r="J22" s="55"/>
      <c r="L22" s="55" t="s">
        <v>162</v>
      </c>
      <c r="M22" s="12" t="s">
        <v>166</v>
      </c>
      <c r="N22" s="163">
        <f>'Projection New'!D21</f>
        <v>100</v>
      </c>
      <c r="O22" s="163">
        <f>(P22-N22)/2+N22</f>
        <v>102.60545972815015</v>
      </c>
      <c r="P22" s="163">
        <f>AVERAGE(R82:R84)</f>
        <v>105.2109194563003</v>
      </c>
      <c r="Q22" s="163">
        <f>AVERAGE(S82:S84)</f>
        <v>112.55275214153744</v>
      </c>
      <c r="R22" s="163">
        <f>AVERAGE(T82:T84)</f>
        <v>118.30393300921861</v>
      </c>
      <c r="S22" s="163">
        <f>AVERAGE(U82:U84)</f>
        <v>123.75816138533857</v>
      </c>
      <c r="T22" s="163">
        <f>AVERAGE(V82:V84)</f>
        <v>128.32193831486714</v>
      </c>
      <c r="U22" s="163">
        <f>AVERAGE(W82:W84)</f>
        <v>132.61435764745468</v>
      </c>
      <c r="V22" s="163">
        <f>AVERAGE(X82:X84)</f>
        <v>137.08496714365214</v>
      </c>
      <c r="W22" s="163">
        <f>AVERAGE(Y82:Y84)</f>
        <v>141.64545888285582</v>
      </c>
      <c r="X22" s="55"/>
      <c r="AG22" s="55" t="str">
        <f t="shared" si="6"/>
        <v>Sweden</v>
      </c>
      <c r="AH22" s="55" t="s">
        <v>250</v>
      </c>
      <c r="AI22" s="55"/>
      <c r="AJ22" s="55"/>
      <c r="AK22" s="55"/>
      <c r="AL22" s="55"/>
      <c r="AM22" s="55"/>
      <c r="AN22" s="55"/>
      <c r="AO22" s="55"/>
      <c r="AP22" s="55"/>
      <c r="AQ22" s="55"/>
      <c r="AR22" s="55"/>
    </row>
    <row r="23" spans="2:44">
      <c r="B23" s="51">
        <v>2015</v>
      </c>
      <c r="C23" s="51" t="s">
        <v>77</v>
      </c>
      <c r="D23" s="51" t="s">
        <v>71</v>
      </c>
      <c r="E23" s="44">
        <f>($P$7)/100</f>
        <v>1.0364746164953815</v>
      </c>
      <c r="F23" s="44">
        <f>($P$7)/100</f>
        <v>1.0364746164953815</v>
      </c>
      <c r="G23" s="44">
        <f>($P$7)/100</f>
        <v>1.0364746164953815</v>
      </c>
      <c r="H23" s="44">
        <f>($P$7)/100</f>
        <v>1.0364746164953815</v>
      </c>
      <c r="J23" s="55"/>
      <c r="L23" t="s">
        <v>167</v>
      </c>
      <c r="M23" s="12" t="s">
        <v>149</v>
      </c>
      <c r="N23" s="163">
        <f>'Projection New'!D22</f>
        <v>100</v>
      </c>
      <c r="O23" s="163">
        <f>'Projection New'!E22</f>
        <v>95.127420171069602</v>
      </c>
      <c r="P23" s="163">
        <f>'Projection New'!F22</f>
        <v>86.751394010499055</v>
      </c>
      <c r="Q23" s="163">
        <f>'Projection New'!G22</f>
        <v>102.95582604942727</v>
      </c>
      <c r="R23" s="163">
        <f>'Projection New'!H22</f>
        <v>111.1931708501487</v>
      </c>
      <c r="S23" s="163">
        <f>'Projection New'!I22</f>
        <v>120.08957353976903</v>
      </c>
      <c r="T23" s="163">
        <f>'Projection New'!J22</f>
        <v>129.69776437438745</v>
      </c>
      <c r="U23" s="163">
        <f>'Projection New'!K22</f>
        <v>140.07469248063811</v>
      </c>
      <c r="V23" s="163">
        <f>'Projection New'!L22</f>
        <v>148.64233356142086</v>
      </c>
      <c r="W23" s="163">
        <f>'Projection New'!M22</f>
        <v>157.73401272780762</v>
      </c>
      <c r="X23" s="55"/>
      <c r="AG23" s="55" t="str">
        <f>AG21</f>
        <v>Sweden</v>
      </c>
      <c r="AH23" s="55" t="str">
        <f>'Mtkm Avi'!A10</f>
        <v>National transport and international transport intra-EU27 (from 2020)</v>
      </c>
      <c r="AI23" s="55" cm="1">
        <f t="array" ref="AI23">_xlfn.IFNA(INDEX('Mtkm Avi'!$C$10:$U$24,MATCH($AH23&amp;$AG23,'MPkm Avi'!$A$10:$A$24&amp;'MPkm Avi'!$B$10:$B$24,0),MATCH(AI$5,'MPkm Avi'!$C$8:$U$8,0)),"")</f>
        <v>37</v>
      </c>
      <c r="AJ23" s="55" cm="1">
        <f t="array" ref="AJ23">_xlfn.IFNA(INDEX('Mtkm Avi'!$C$10:$U$24,MATCH($AH23&amp;$AG23,'MPkm Avi'!$A$10:$A$24&amp;'MPkm Avi'!$B$10:$B$24,0),MATCH(AJ$5,'MPkm Avi'!$C$8:$U$8,0)),"")</f>
        <v>32</v>
      </c>
      <c r="AK23" s="55" cm="1">
        <f t="array" ref="AK23">_xlfn.IFNA(INDEX('Mtkm Avi'!$C$10:$U$24,MATCH($AH23&amp;$AG23,'MPkm Avi'!$A$10:$A$24&amp;'MPkm Avi'!$B$10:$B$24,0),MATCH(AK$5,'MPkm Avi'!$C$8:$U$8,0)),"")</f>
        <v>30</v>
      </c>
      <c r="AL23" s="55" cm="1">
        <f t="array" ref="AL23">_xlfn.IFNA(INDEX('Mtkm Avi'!$C$10:$U$24,MATCH($AH23&amp;$AG23,'MPkm Avi'!$A$10:$A$24&amp;'MPkm Avi'!$B$10:$B$24,0),MATCH(AL$5,'MPkm Avi'!$C$8:$U$8,0)),"")</f>
        <v>30</v>
      </c>
      <c r="AM23" s="55" cm="1">
        <f t="array" ref="AM23">_xlfn.IFNA(INDEX('Mtkm Avi'!$C$10:$U$24,MATCH($AH23&amp;$AG23,'MPkm Avi'!$A$10:$A$24&amp;'MPkm Avi'!$B$10:$B$24,0),MATCH(AM$5,'MPkm Avi'!$C$8:$U$8,0)),"")</f>
        <v>29</v>
      </c>
      <c r="AN23" s="55" cm="1">
        <f t="array" ref="AN23">_xlfn.IFNA(INDEX('Mtkm Avi'!$C$10:$U$24,MATCH($AH23&amp;$AG23,'MPkm Avi'!$A$10:$A$24&amp;'MPkm Avi'!$B$10:$B$24,0),MATCH(AN$5,'MPkm Avi'!$C$8:$U$8,0)),"")</f>
        <v>30</v>
      </c>
      <c r="AO23" s="55" cm="1">
        <f t="array" ref="AO23">_xlfn.IFNA(INDEX('Mtkm Avi'!$C$10:$U$24,MATCH($AH23&amp;$AG23,'MPkm Avi'!$A$10:$A$24&amp;'MPkm Avi'!$B$10:$B$24,0),MATCH(AO$5,'MPkm Avi'!$C$8:$U$8,0)),"")</f>
        <v>29</v>
      </c>
      <c r="AP23" s="55" cm="1">
        <f t="array" ref="AP23">_xlfn.IFNA(INDEX('Mtkm Avi'!$C$10:$U$24,MATCH($AH23&amp;$AG23,'MPkm Avi'!$A$10:$A$24&amp;'MPkm Avi'!$B$10:$B$24,0),MATCH(AP$5,'MPkm Avi'!$C$8:$U$8,0)),"")</f>
        <v>31</v>
      </c>
      <c r="AQ23" s="55" cm="1">
        <f t="array" ref="AQ23">_xlfn.IFNA(INDEX('Mtkm Avi'!$C$10:$U$24,MATCH($AH23&amp;$AG23,'MPkm Avi'!$A$10:$A$24&amp;'MPkm Avi'!$B$10:$B$24,0),MATCH(AQ$5,'MPkm Avi'!$C$8:$U$8,0)),"")</f>
        <v>30</v>
      </c>
      <c r="AR23" s="55" t="str" cm="1">
        <f t="array" ref="AR23">_xlfn.IFNA(INDEX('Mtkm Avi'!$C$10:$U$24,MATCH($AH23&amp;$AG23,'MPkm Avi'!$A$10:$A$24&amp;'MPkm Avi'!$B$10:$B$24,0),MATCH(AR$5,'MPkm Avi'!$C$8:$U$8,0)),"")</f>
        <v/>
      </c>
    </row>
    <row r="24" spans="2:44">
      <c r="B24" s="51">
        <v>2020</v>
      </c>
      <c r="C24" s="51" t="s">
        <v>77</v>
      </c>
      <c r="D24" s="51" t="s">
        <v>71</v>
      </c>
      <c r="E24" s="44">
        <f>($Q$7)/100</f>
        <v>1.0965504597440616</v>
      </c>
      <c r="F24" s="44">
        <f>($Q$7)/100</f>
        <v>1.0965504597440616</v>
      </c>
      <c r="G24" s="44">
        <f>($Q$7)/100</f>
        <v>1.0965504597440616</v>
      </c>
      <c r="H24" s="44">
        <f>($Q$7)/100</f>
        <v>1.0965504597440616</v>
      </c>
      <c r="J24" s="55"/>
      <c r="AG24" s="55" t="str">
        <f>AG23</f>
        <v>Sweden</v>
      </c>
      <c r="AH24" s="55" t="str">
        <f>'Mtkm Avi'!A14</f>
        <v>International transport Extra-EU27 (from 2020)</v>
      </c>
      <c r="AI24" s="55" cm="1">
        <f t="array" ref="AI24">_xlfn.IFNA(INDEX('Mtkm Avi'!$C$10:$U$24,MATCH($AH24&amp;$AG24,'MPkm Avi'!$A$10:$A$24&amp;'MPkm Avi'!$B$10:$B$24,0),MATCH(AI$5,'MPkm Avi'!$C$8:$U$8,0)),"")</f>
        <v>26</v>
      </c>
      <c r="AJ24" s="55" cm="1">
        <f t="array" ref="AJ24">_xlfn.IFNA(INDEX('Mtkm Avi'!$C$10:$U$24,MATCH($AH24&amp;$AG24,'MPkm Avi'!$A$10:$A$24&amp;'MPkm Avi'!$B$10:$B$24,0),MATCH(AJ$5,'MPkm Avi'!$C$8:$U$8,0)),"")</f>
        <v>24</v>
      </c>
      <c r="AK24" s="55" cm="1">
        <f t="array" ref="AK24">_xlfn.IFNA(INDEX('Mtkm Avi'!$C$10:$U$24,MATCH($AH24&amp;$AG24,'MPkm Avi'!$A$10:$A$24&amp;'MPkm Avi'!$B$10:$B$24,0),MATCH(AK$5,'MPkm Avi'!$C$8:$U$8,0)),"")</f>
        <v>19</v>
      </c>
      <c r="AL24" s="55" cm="1">
        <f t="array" ref="AL24">_xlfn.IFNA(INDEX('Mtkm Avi'!$C$10:$U$24,MATCH($AH24&amp;$AG24,'MPkm Avi'!$A$10:$A$24&amp;'MPkm Avi'!$B$10:$B$24,0),MATCH(AL$5,'MPkm Avi'!$C$8:$U$8,0)),"")</f>
        <v>16</v>
      </c>
      <c r="AM24" s="55" cm="1">
        <f t="array" ref="AM24">_xlfn.IFNA(INDEX('Mtkm Avi'!$C$10:$U$24,MATCH($AH24&amp;$AG24,'MPkm Avi'!$A$10:$A$24&amp;'MPkm Avi'!$B$10:$B$24,0),MATCH(AM$5,'MPkm Avi'!$C$8:$U$8,0)),"")</f>
        <v>15</v>
      </c>
      <c r="AN24" s="55" cm="1">
        <f t="array" ref="AN24">_xlfn.IFNA(INDEX('Mtkm Avi'!$C$10:$U$24,MATCH($AH24&amp;$AG24,'MPkm Avi'!$A$10:$A$24&amp;'MPkm Avi'!$B$10:$B$24,0),MATCH(AN$5,'MPkm Avi'!$C$8:$U$8,0)),"")</f>
        <v>15</v>
      </c>
      <c r="AO24" s="55" cm="1">
        <f t="array" ref="AO24">_xlfn.IFNA(INDEX('Mtkm Avi'!$C$10:$U$24,MATCH($AH24&amp;$AG24,'MPkm Avi'!$A$10:$A$24&amp;'MPkm Avi'!$B$10:$B$24,0),MATCH(AO$5,'MPkm Avi'!$C$8:$U$8,0)),"")</f>
        <v>17</v>
      </c>
      <c r="AP24" s="55" cm="1">
        <f t="array" ref="AP24">_xlfn.IFNA(INDEX('Mtkm Avi'!$C$10:$U$24,MATCH($AH24&amp;$AG24,'MPkm Avi'!$A$10:$A$24&amp;'MPkm Avi'!$B$10:$B$24,0),MATCH(AP$5,'MPkm Avi'!$C$8:$U$8,0)),"")</f>
        <v>19</v>
      </c>
      <c r="AQ24" s="55" cm="1">
        <f t="array" ref="AQ24">_xlfn.IFNA(INDEX('Mtkm Avi'!$C$10:$U$24,MATCH($AH24&amp;$AG24,'MPkm Avi'!$A$10:$A$24&amp;'MPkm Avi'!$B$10:$B$24,0),MATCH(AQ$5,'MPkm Avi'!$C$8:$U$8,0)),"")</f>
        <v>18</v>
      </c>
      <c r="AR24" s="55" t="str" cm="1">
        <f t="array" ref="AR24">_xlfn.IFNA(INDEX('Mtkm Avi'!$C$10:$U$24,MATCH($AH24&amp;$AG24,'MPkm Avi'!$A$10:$A$24&amp;'MPkm Avi'!$B$10:$B$24,0),MATCH(AR$5,'MPkm Avi'!$C$8:$U$8,0)),"")</f>
        <v/>
      </c>
    </row>
    <row r="25" spans="2:44">
      <c r="B25" s="51">
        <v>2025</v>
      </c>
      <c r="C25" s="51" t="s">
        <v>77</v>
      </c>
      <c r="D25" s="51" t="s">
        <v>71</v>
      </c>
      <c r="E25" s="44">
        <f>($R$7)/100</f>
        <v>1.1551674407863779</v>
      </c>
      <c r="F25" s="44">
        <f>($R$7)/100</f>
        <v>1.1551674407863779</v>
      </c>
      <c r="G25" s="44">
        <f>($R$7)/100</f>
        <v>1.1551674407863779</v>
      </c>
      <c r="H25" s="44">
        <f>($R$7)/100</f>
        <v>1.1551674407863779</v>
      </c>
      <c r="J25" s="55"/>
    </row>
    <row r="26" spans="2:44">
      <c r="B26" s="51">
        <v>2030</v>
      </c>
      <c r="C26" s="51" t="s">
        <v>77</v>
      </c>
      <c r="D26" s="51" t="s">
        <v>71</v>
      </c>
      <c r="E26" s="44">
        <f>($S$7)/100</f>
        <v>1.2169178393891746</v>
      </c>
      <c r="F26" s="44">
        <f>($S$7)/100</f>
        <v>1.2169178393891746</v>
      </c>
      <c r="G26" s="44">
        <f>($S$7)/100</f>
        <v>1.2169178393891746</v>
      </c>
      <c r="H26" s="44">
        <f>($S$7)/100</f>
        <v>1.2169178393891746</v>
      </c>
      <c r="J26" s="55"/>
      <c r="N26" s="76" t="s">
        <v>447</v>
      </c>
    </row>
    <row r="27" spans="2:44">
      <c r="B27" s="51">
        <v>2035</v>
      </c>
      <c r="C27" s="51" t="s">
        <v>77</v>
      </c>
      <c r="D27" s="51" t="s">
        <v>71</v>
      </c>
      <c r="E27" s="44">
        <f>($T$7)/100</f>
        <v>1.2819691548919567</v>
      </c>
      <c r="F27" s="44">
        <f>($T$7)/100</f>
        <v>1.2819691548919567</v>
      </c>
      <c r="G27" s="44">
        <f>($T$7)/100</f>
        <v>1.2819691548919567</v>
      </c>
      <c r="H27" s="44">
        <f>($T$7)/100</f>
        <v>1.2819691548919567</v>
      </c>
      <c r="J27" s="55"/>
    </row>
    <row r="28" spans="2:44">
      <c r="B28" s="51">
        <v>2040</v>
      </c>
      <c r="C28" s="51" t="s">
        <v>77</v>
      </c>
      <c r="D28" s="51" t="s">
        <v>71</v>
      </c>
      <c r="E28" s="44">
        <f>($U$7)/100</f>
        <v>1.3504978404452641</v>
      </c>
      <c r="F28" s="44">
        <f>($U$7)/100</f>
        <v>1.3504978404452641</v>
      </c>
      <c r="G28" s="44">
        <f>($U$7)/100</f>
        <v>1.3504978404452641</v>
      </c>
      <c r="H28" s="44">
        <f>($U$7)/100</f>
        <v>1.3504978404452641</v>
      </c>
      <c r="J28" s="55"/>
    </row>
    <row r="29" spans="2:44">
      <c r="B29" s="51">
        <v>2045</v>
      </c>
      <c r="C29" s="51" t="s">
        <v>77</v>
      </c>
      <c r="D29" s="51" t="s">
        <v>71</v>
      </c>
      <c r="E29" s="44">
        <f>($V$7)/100</f>
        <v>1.3962382744708572</v>
      </c>
      <c r="F29" s="44">
        <f>($V$7)/100</f>
        <v>1.3962382744708572</v>
      </c>
      <c r="G29" s="44">
        <f>($V$7)/100</f>
        <v>1.3962382744708572</v>
      </c>
      <c r="H29" s="44">
        <f>($V$7)/100</f>
        <v>1.3962382744708572</v>
      </c>
      <c r="J29" s="55"/>
    </row>
    <row r="30" spans="2:44">
      <c r="B30" s="50">
        <v>2050</v>
      </c>
      <c r="C30" s="50" t="s">
        <v>77</v>
      </c>
      <c r="D30" s="50" t="s">
        <v>71</v>
      </c>
      <c r="E30" s="43">
        <f>($W$7)/100</f>
        <v>1.443527905571923</v>
      </c>
      <c r="F30" s="43">
        <f>($W$7)/100</f>
        <v>1.443527905571923</v>
      </c>
      <c r="G30" s="43">
        <f>($W$7)/100</f>
        <v>1.443527905571923</v>
      </c>
      <c r="H30" s="43">
        <f>($W$7)/100</f>
        <v>1.443527905571923</v>
      </c>
      <c r="J30" s="55"/>
    </row>
    <row r="31" spans="2:44">
      <c r="B31" s="15">
        <v>2012</v>
      </c>
      <c r="C31" s="18" t="s">
        <v>22</v>
      </c>
      <c r="D31" s="14" t="s">
        <v>36</v>
      </c>
      <c r="E31" s="44">
        <f>($O$8)/100</f>
        <v>0.95178236572429176</v>
      </c>
      <c r="F31" s="44">
        <f>($O$8)/100</f>
        <v>0.95178236572429176</v>
      </c>
      <c r="G31" s="44">
        <f>($O$8)/100</f>
        <v>0.95178236572429176</v>
      </c>
      <c r="H31" s="44">
        <f>($O$8)/100</f>
        <v>0.95178236572429176</v>
      </c>
      <c r="J31" s="55"/>
    </row>
    <row r="32" spans="2:44">
      <c r="B32" s="15">
        <v>2015</v>
      </c>
      <c r="C32" s="18" t="s">
        <v>22</v>
      </c>
      <c r="D32" s="14" t="s">
        <v>36</v>
      </c>
      <c r="E32" s="44">
        <f>($P$8)/100</f>
        <v>0.95204365107697142</v>
      </c>
      <c r="F32" s="44">
        <f>($P$8)/100</f>
        <v>0.95204365107697142</v>
      </c>
      <c r="G32" s="44">
        <f>($P$8)/100</f>
        <v>0.95204365107697142</v>
      </c>
      <c r="H32" s="44">
        <f>($P$8)/100</f>
        <v>0.95204365107697142</v>
      </c>
      <c r="J32" s="55"/>
    </row>
    <row r="33" spans="2:33">
      <c r="B33" s="15">
        <v>2020</v>
      </c>
      <c r="C33" s="18" t="s">
        <v>22</v>
      </c>
      <c r="D33" s="14" t="s">
        <v>36</v>
      </c>
      <c r="E33" s="44">
        <f>($Q$8)/100</f>
        <v>1.0066039405504545</v>
      </c>
      <c r="F33" s="44">
        <f>($Q$8)/100</f>
        <v>1.0066039405504545</v>
      </c>
      <c r="G33" s="44">
        <f>($Q$8)/100</f>
        <v>1.0066039405504545</v>
      </c>
      <c r="H33" s="44">
        <f>($Q$8)/100</f>
        <v>1.0066039405504545</v>
      </c>
      <c r="J33" s="55"/>
    </row>
    <row r="34" spans="2:33">
      <c r="B34" s="15">
        <v>2030</v>
      </c>
      <c r="C34" s="18" t="s">
        <v>22</v>
      </c>
      <c r="D34" s="14" t="s">
        <v>36</v>
      </c>
      <c r="E34" s="44">
        <f>($S$8)/100</f>
        <v>1.072255118345173</v>
      </c>
      <c r="F34" s="44">
        <f>($S$8)/100</f>
        <v>1.072255118345173</v>
      </c>
      <c r="G34" s="44">
        <f>($S$8)/100</f>
        <v>1.072255118345173</v>
      </c>
      <c r="H34" s="44">
        <f>($S$8)/100</f>
        <v>1.072255118345173</v>
      </c>
      <c r="J34" s="55"/>
    </row>
    <row r="35" spans="2:33">
      <c r="B35" s="15">
        <v>2040</v>
      </c>
      <c r="C35" s="18" t="s">
        <v>22</v>
      </c>
      <c r="D35" s="14" t="s">
        <v>36</v>
      </c>
      <c r="E35" s="44">
        <f>($U$8)/100</f>
        <v>1.1143050094968774</v>
      </c>
      <c r="F35" s="44">
        <f>($U$8)/100</f>
        <v>1.1143050094968774</v>
      </c>
      <c r="G35" s="44">
        <f>($U$8)/100</f>
        <v>1.1143050094968774</v>
      </c>
      <c r="H35" s="44">
        <f>($U$8)/100</f>
        <v>1.1143050094968774</v>
      </c>
      <c r="J35" s="55"/>
    </row>
    <row r="36" spans="2:33">
      <c r="B36" s="11">
        <v>2050</v>
      </c>
      <c r="C36" s="17" t="s">
        <v>22</v>
      </c>
      <c r="D36" s="40" t="s">
        <v>36</v>
      </c>
      <c r="E36" s="43">
        <f>($W$8)/100</f>
        <v>1.1535084390441437</v>
      </c>
      <c r="F36" s="43">
        <f>($W$8)/100</f>
        <v>1.1535084390441437</v>
      </c>
      <c r="G36" s="43">
        <f>($W$8)/100</f>
        <v>1.1535084390441437</v>
      </c>
      <c r="H36" s="43">
        <f>($W$8)/100</f>
        <v>1.1535084390441437</v>
      </c>
      <c r="J36" s="55"/>
    </row>
    <row r="37" spans="2:33">
      <c r="B37" s="15">
        <v>2012</v>
      </c>
      <c r="C37" s="18" t="s">
        <v>21</v>
      </c>
      <c r="D37" s="14" t="s">
        <v>37</v>
      </c>
      <c r="E37" s="44">
        <f>($O$9)/100</f>
        <v>0.98512023126450887</v>
      </c>
      <c r="F37" s="44">
        <f>($O$9)/100</f>
        <v>0.98512023126450887</v>
      </c>
      <c r="G37" s="44">
        <f>($O$9)/100</f>
        <v>0.98512023126450887</v>
      </c>
      <c r="H37" s="44">
        <f>($O$9)/100</f>
        <v>0.98512023126450887</v>
      </c>
      <c r="J37" s="55"/>
    </row>
    <row r="38" spans="2:33">
      <c r="B38" s="15">
        <v>2015</v>
      </c>
      <c r="C38" s="18" t="s">
        <v>21</v>
      </c>
      <c r="D38" s="14" t="s">
        <v>37</v>
      </c>
      <c r="E38" s="44">
        <f>($P$9)/100</f>
        <v>0.95304279269414394</v>
      </c>
      <c r="F38" s="44">
        <f>($P$9)/100</f>
        <v>0.95304279269414394</v>
      </c>
      <c r="G38" s="44">
        <f>($P$9)/100</f>
        <v>0.95304279269414394</v>
      </c>
      <c r="H38" s="44">
        <f>($P$9)/100</f>
        <v>0.95304279269414394</v>
      </c>
      <c r="J38" s="55"/>
    </row>
    <row r="39" spans="2:33" ht="15" thickBot="1">
      <c r="B39" s="15">
        <v>2020</v>
      </c>
      <c r="C39" s="18" t="s">
        <v>21</v>
      </c>
      <c r="D39" s="14" t="s">
        <v>37</v>
      </c>
      <c r="E39" s="44">
        <f>($Q$9)/100</f>
        <v>1.0076603415756344</v>
      </c>
      <c r="F39" s="44">
        <f>($Q$9)/100</f>
        <v>1.0076603415756344</v>
      </c>
      <c r="G39" s="44">
        <f>($Q$9)/100</f>
        <v>1.0076603415756344</v>
      </c>
      <c r="H39" s="44">
        <f>($Q$9)/100</f>
        <v>1.0076603415756344</v>
      </c>
      <c r="J39" s="55"/>
      <c r="L39" t="s">
        <v>448</v>
      </c>
    </row>
    <row r="40" spans="2:33">
      <c r="B40" s="15">
        <v>2030</v>
      </c>
      <c r="C40" s="18" t="s">
        <v>21</v>
      </c>
      <c r="D40" s="14" t="s">
        <v>37</v>
      </c>
      <c r="E40" s="44">
        <f>($S$9)/100</f>
        <v>1.0733804183371987</v>
      </c>
      <c r="F40" s="44">
        <f>($S$9)/100</f>
        <v>1.0733804183371987</v>
      </c>
      <c r="G40" s="44">
        <f>($S$9)/100</f>
        <v>1.0733804183371987</v>
      </c>
      <c r="H40" s="44">
        <f>($S$9)/100</f>
        <v>1.0733804183371987</v>
      </c>
      <c r="J40" s="55"/>
      <c r="L40" s="77"/>
      <c r="M40" s="78"/>
      <c r="N40" s="78"/>
      <c r="O40" s="78"/>
      <c r="P40" s="78"/>
      <c r="Q40" s="78"/>
      <c r="R40" s="78"/>
      <c r="S40" s="78"/>
      <c r="T40" s="78"/>
      <c r="U40" s="78"/>
      <c r="V40" s="78"/>
      <c r="W40" s="78"/>
      <c r="X40" s="78"/>
      <c r="Y40" s="78"/>
      <c r="Z40" s="78"/>
      <c r="AA40" s="78"/>
      <c r="AB40" s="78"/>
      <c r="AC40" s="78"/>
      <c r="AD40" s="78"/>
      <c r="AE40" s="78"/>
      <c r="AF40" s="78"/>
      <c r="AG40" s="79"/>
    </row>
    <row r="41" spans="2:33" ht="15" thickBot="1">
      <c r="B41" s="15">
        <v>2040</v>
      </c>
      <c r="C41" s="18" t="s">
        <v>21</v>
      </c>
      <c r="D41" s="14" t="s">
        <v>37</v>
      </c>
      <c r="E41" s="44">
        <f>($U$9)/100</f>
        <v>1.1154744396043654</v>
      </c>
      <c r="F41" s="44">
        <f>($U$9)/100</f>
        <v>1.1154744396043654</v>
      </c>
      <c r="G41" s="44">
        <f>($U$9)/100</f>
        <v>1.1154744396043654</v>
      </c>
      <c r="H41" s="44">
        <f>($U$9)/100</f>
        <v>1.1154744396043654</v>
      </c>
      <c r="J41" s="55"/>
      <c r="L41" s="84"/>
      <c r="M41" s="64"/>
      <c r="N41" s="64"/>
      <c r="O41" s="64"/>
      <c r="P41" s="64"/>
      <c r="Q41" s="64"/>
      <c r="R41" s="64"/>
      <c r="S41" s="64"/>
      <c r="T41" s="64"/>
      <c r="U41" s="64"/>
      <c r="V41" s="64"/>
      <c r="W41" s="64"/>
      <c r="X41" s="64"/>
      <c r="Y41" s="64"/>
      <c r="Z41" s="64"/>
      <c r="AA41" s="64"/>
      <c r="AB41" s="64"/>
      <c r="AC41" s="64"/>
      <c r="AD41" s="64"/>
      <c r="AE41" s="64"/>
      <c r="AF41" s="64"/>
      <c r="AG41" s="83"/>
    </row>
    <row r="42" spans="2:33">
      <c r="B42" s="11">
        <v>2050</v>
      </c>
      <c r="C42" s="17" t="s">
        <v>21</v>
      </c>
      <c r="D42" s="40" t="s">
        <v>37</v>
      </c>
      <c r="E42" s="43">
        <f>($W$9)/100</f>
        <v>1.1547190119899378</v>
      </c>
      <c r="F42" s="43">
        <f>($W$9)/100</f>
        <v>1.1547190119899378</v>
      </c>
      <c r="G42" s="43">
        <f>($W$9)/100</f>
        <v>1.1547190119899378</v>
      </c>
      <c r="H42" s="43">
        <f>($W$9)/100</f>
        <v>1.1547190119899378</v>
      </c>
      <c r="J42" s="55"/>
      <c r="L42" s="84"/>
      <c r="M42" s="77"/>
      <c r="N42" s="78"/>
      <c r="O42" s="78"/>
      <c r="P42" s="78"/>
      <c r="Q42" s="78"/>
      <c r="R42" s="78"/>
      <c r="S42" s="78"/>
      <c r="T42" s="78"/>
      <c r="U42" s="78"/>
      <c r="V42" s="78"/>
      <c r="W42" s="78"/>
      <c r="X42" s="78"/>
      <c r="Y42" s="78"/>
      <c r="Z42" s="79"/>
      <c r="AA42" s="64"/>
      <c r="AB42" s="64"/>
      <c r="AC42" s="64"/>
      <c r="AD42" s="64"/>
      <c r="AE42" s="64"/>
      <c r="AF42" s="64"/>
      <c r="AG42" s="83"/>
    </row>
    <row r="43" spans="2:33" ht="23.4">
      <c r="B43" s="15">
        <v>2012</v>
      </c>
      <c r="C43" s="18" t="s">
        <v>20</v>
      </c>
      <c r="D43" s="14" t="s">
        <v>38</v>
      </c>
      <c r="E43" s="44">
        <f>($O$10)/100</f>
        <v>1.1394710833129944</v>
      </c>
      <c r="F43" s="44">
        <f>($O$10)/100</f>
        <v>1.1394710833129944</v>
      </c>
      <c r="G43" s="44">
        <f>($O$10)/100</f>
        <v>1.1394710833129944</v>
      </c>
      <c r="H43" s="44">
        <f>($O$10)/100</f>
        <v>1.1394710833129944</v>
      </c>
      <c r="J43" s="55"/>
      <c r="L43" s="84"/>
      <c r="M43" s="80" t="s">
        <v>139</v>
      </c>
      <c r="N43" s="81" t="s">
        <v>140</v>
      </c>
      <c r="O43" s="81"/>
      <c r="P43" s="81"/>
      <c r="Q43" s="81"/>
      <c r="R43" s="82"/>
      <c r="S43" s="82"/>
      <c r="T43" s="82"/>
      <c r="U43" s="82"/>
      <c r="V43" s="82"/>
      <c r="W43" s="82"/>
      <c r="X43" s="82"/>
      <c r="Y43" s="82"/>
      <c r="Z43" s="83"/>
      <c r="AA43" s="64"/>
      <c r="AB43" s="64"/>
      <c r="AC43" s="64"/>
      <c r="AD43" s="64"/>
      <c r="AE43" s="64"/>
      <c r="AF43" s="64"/>
      <c r="AG43" s="83"/>
    </row>
    <row r="44" spans="2:33">
      <c r="B44" s="15">
        <v>2015</v>
      </c>
      <c r="C44" s="18" t="s">
        <v>20</v>
      </c>
      <c r="D44" s="14" t="s">
        <v>38</v>
      </c>
      <c r="E44" s="44">
        <f>($P$10)/100</f>
        <v>1.2165546457394052</v>
      </c>
      <c r="F44" s="44">
        <f>($P$10)/100</f>
        <v>1.2165546457394052</v>
      </c>
      <c r="G44" s="44">
        <f>($P$10)/100</f>
        <v>1.2165546457394052</v>
      </c>
      <c r="H44" s="44">
        <f>($P$10)/100</f>
        <v>1.2165546457394052</v>
      </c>
      <c r="J44" s="55"/>
      <c r="L44" s="84"/>
      <c r="M44" s="84"/>
      <c r="N44" s="82"/>
      <c r="O44" s="82"/>
      <c r="P44" s="82"/>
      <c r="Q44" s="82"/>
      <c r="R44" s="82"/>
      <c r="S44" s="82"/>
      <c r="T44" s="82"/>
      <c r="U44" s="82"/>
      <c r="V44" s="82"/>
      <c r="W44" s="82"/>
      <c r="X44" s="82"/>
      <c r="Y44" s="82"/>
      <c r="Z44" s="83"/>
      <c r="AA44" s="64"/>
      <c r="AB44" s="64"/>
      <c r="AC44" s="64"/>
      <c r="AD44" s="64"/>
      <c r="AE44" s="64"/>
      <c r="AF44" s="64"/>
      <c r="AG44" s="83"/>
    </row>
    <row r="45" spans="2:33">
      <c r="B45" s="15">
        <v>2020</v>
      </c>
      <c r="C45" s="18" t="s">
        <v>20</v>
      </c>
      <c r="D45" s="14" t="s">
        <v>38</v>
      </c>
      <c r="E45" s="44">
        <f>($Q$10)/100</f>
        <v>0.63109072646664477</v>
      </c>
      <c r="F45" s="44">
        <f>($Q$10)/100</f>
        <v>0.63109072646664477</v>
      </c>
      <c r="G45" s="44">
        <f>($Q$10)/100</f>
        <v>0.63109072646664477</v>
      </c>
      <c r="H45" s="44">
        <f>($Q$10)/100</f>
        <v>0.63109072646664477</v>
      </c>
      <c r="J45" s="55"/>
      <c r="L45" s="84"/>
      <c r="M45" s="84"/>
      <c r="N45" s="82"/>
      <c r="O45" s="85">
        <v>2000</v>
      </c>
      <c r="P45" s="85">
        <v>2005</v>
      </c>
      <c r="Q45" s="85">
        <v>2010</v>
      </c>
      <c r="R45" s="85">
        <v>2015</v>
      </c>
      <c r="S45" s="85">
        <v>2020</v>
      </c>
      <c r="T45" s="85">
        <v>2025</v>
      </c>
      <c r="U45" s="85">
        <v>2030</v>
      </c>
      <c r="V45" s="85">
        <v>2035</v>
      </c>
      <c r="W45" s="85">
        <v>2040</v>
      </c>
      <c r="X45" s="85">
        <v>2045</v>
      </c>
      <c r="Y45" s="85">
        <v>2050</v>
      </c>
      <c r="Z45" s="83"/>
      <c r="AA45" s="64"/>
      <c r="AB45" s="64"/>
      <c r="AC45" s="64"/>
      <c r="AD45" s="64"/>
      <c r="AE45" s="64"/>
      <c r="AF45" s="64"/>
      <c r="AG45" s="83"/>
    </row>
    <row r="46" spans="2:33">
      <c r="B46" s="15">
        <v>2030</v>
      </c>
      <c r="C46" s="18" t="s">
        <v>20</v>
      </c>
      <c r="D46" s="14" t="s">
        <v>38</v>
      </c>
      <c r="E46" s="44">
        <f>($S$10)/100</f>
        <v>1.2735127978403036</v>
      </c>
      <c r="F46" s="44">
        <f>($S$10)/100</f>
        <v>1.2735127978403036</v>
      </c>
      <c r="G46" s="44">
        <f>($S$10)/100</f>
        <v>1.2735127978403036</v>
      </c>
      <c r="H46" s="44">
        <f>($S$10)/100</f>
        <v>1.2735127978403036</v>
      </c>
      <c r="J46" s="55"/>
      <c r="L46" s="84"/>
      <c r="M46" s="84"/>
      <c r="N46" s="82"/>
      <c r="O46" s="82"/>
      <c r="P46" s="82"/>
      <c r="Q46" s="82"/>
      <c r="R46" s="82"/>
      <c r="S46" s="82"/>
      <c r="T46" s="82"/>
      <c r="U46" s="82"/>
      <c r="V46" s="82"/>
      <c r="W46" s="82"/>
      <c r="X46" s="82"/>
      <c r="Y46" s="82"/>
      <c r="Z46" s="83"/>
      <c r="AA46" s="64"/>
      <c r="AB46" s="64"/>
      <c r="AC46" s="64"/>
      <c r="AD46" s="64"/>
      <c r="AE46" s="64"/>
      <c r="AF46" s="64"/>
      <c r="AG46" s="83"/>
    </row>
    <row r="47" spans="2:33" ht="18">
      <c r="B47" s="15">
        <v>2040</v>
      </c>
      <c r="C47" s="18" t="s">
        <v>20</v>
      </c>
      <c r="D47" s="14" t="s">
        <v>38</v>
      </c>
      <c r="E47" s="44">
        <f>($U$10)/100</f>
        <v>1.2961754876543317</v>
      </c>
      <c r="F47" s="44">
        <f>($U$10)/100</f>
        <v>1.2961754876543317</v>
      </c>
      <c r="G47" s="44">
        <f>($U$10)/100</f>
        <v>1.2961754876543317</v>
      </c>
      <c r="H47" s="44">
        <f>($U$10)/100</f>
        <v>1.2961754876543317</v>
      </c>
      <c r="J47" s="55"/>
      <c r="L47" s="84"/>
      <c r="M47" s="84"/>
      <c r="N47" s="86" t="s">
        <v>141</v>
      </c>
      <c r="O47" s="86"/>
      <c r="P47" s="86"/>
      <c r="Q47" s="86"/>
      <c r="R47" s="86"/>
      <c r="S47" s="86"/>
      <c r="T47" s="86"/>
      <c r="U47" s="86"/>
      <c r="V47" s="86"/>
      <c r="W47" s="86"/>
      <c r="X47" s="86"/>
      <c r="Y47" s="86"/>
      <c r="Z47" s="83"/>
      <c r="AA47" s="64"/>
      <c r="AB47" s="64"/>
      <c r="AC47" s="64"/>
      <c r="AD47" s="64"/>
      <c r="AE47" s="64"/>
      <c r="AF47" s="64"/>
      <c r="AG47" s="83"/>
    </row>
    <row r="48" spans="2:33">
      <c r="B48" s="11">
        <v>2050</v>
      </c>
      <c r="C48" s="17" t="s">
        <v>20</v>
      </c>
      <c r="D48" s="40" t="s">
        <v>38</v>
      </c>
      <c r="E48" s="43">
        <f>($W$10)/100</f>
        <v>1.3141442642867434</v>
      </c>
      <c r="F48" s="43">
        <f>($W$10)/100</f>
        <v>1.3141442642867434</v>
      </c>
      <c r="G48" s="43">
        <f>($W$10)/100</f>
        <v>1.3141442642867434</v>
      </c>
      <c r="H48" s="43">
        <f>($W$10)/100</f>
        <v>1.3141442642867434</v>
      </c>
      <c r="J48" s="55"/>
      <c r="L48" s="84"/>
      <c r="M48" s="84"/>
      <c r="N48" s="82"/>
      <c r="O48" s="82"/>
      <c r="P48" s="82"/>
      <c r="Q48" s="82"/>
      <c r="R48" s="82"/>
      <c r="S48" s="82"/>
      <c r="T48" s="82"/>
      <c r="U48" s="82"/>
      <c r="V48" s="82"/>
      <c r="W48" s="82"/>
      <c r="X48" s="82"/>
      <c r="Y48" s="82"/>
      <c r="Z48" s="83"/>
      <c r="AA48" s="64"/>
      <c r="AB48" s="64"/>
      <c r="AC48" s="64"/>
      <c r="AD48" s="64"/>
      <c r="AE48" s="64"/>
      <c r="AF48" s="64"/>
      <c r="AG48" s="83"/>
    </row>
    <row r="49" spans="2:33">
      <c r="B49" s="15">
        <v>2012</v>
      </c>
      <c r="C49" s="18" t="s">
        <v>19</v>
      </c>
      <c r="D49" s="14" t="s">
        <v>39</v>
      </c>
      <c r="E49" s="44">
        <f>($O$11)/100</f>
        <v>1.1311226205376324</v>
      </c>
      <c r="F49" s="44">
        <f>($O$11)/100</f>
        <v>1.1311226205376324</v>
      </c>
      <c r="G49" s="44">
        <f>($O$11)/100</f>
        <v>1.1311226205376324</v>
      </c>
      <c r="H49" s="44">
        <f>($O$11)/100</f>
        <v>1.1311226205376324</v>
      </c>
      <c r="J49" s="55"/>
      <c r="L49" s="84"/>
      <c r="M49" s="84"/>
      <c r="N49" s="87" t="s">
        <v>142</v>
      </c>
      <c r="O49" s="88">
        <f>'NETP DATA SE'!AS10</f>
        <v>95.947292592802455</v>
      </c>
      <c r="P49" s="88">
        <f>'NETP DATA SE'!AT10</f>
        <v>94.540874729315291</v>
      </c>
      <c r="Q49" s="88">
        <f>'NETP DATA SE'!AU10</f>
        <v>104.09945380110997</v>
      </c>
      <c r="R49" s="88">
        <f>'NETP DATA SE'!AV10</f>
        <v>119.81616414863061</v>
      </c>
      <c r="S49" s="88">
        <f>'NETP DATA SE'!AW10</f>
        <v>126.17514966724667</v>
      </c>
      <c r="T49" s="88">
        <f>'NETP DATA SE'!AX10</f>
        <v>133.20701828365227</v>
      </c>
      <c r="U49" s="88">
        <f>'NETP DATA SE'!AY10</f>
        <v>140.84414087566648</v>
      </c>
      <c r="V49" s="88">
        <f>'NETP DATA SE'!AZ10</f>
        <v>147.98451072121512</v>
      </c>
      <c r="W49" s="88">
        <f>'NETP DATA SE'!BA10</f>
        <v>154.09465865554699</v>
      </c>
      <c r="X49" s="88">
        <f>'NETP DATA SE'!BB10</f>
        <v>161.23716005908676</v>
      </c>
      <c r="Y49" s="88">
        <f>'NETP DATA SE'!BC10</f>
        <v>168.93625879691604</v>
      </c>
      <c r="Z49" s="83"/>
      <c r="AA49" s="64"/>
      <c r="AB49" s="64"/>
      <c r="AC49" s="64"/>
      <c r="AD49" s="64"/>
      <c r="AE49" s="64"/>
      <c r="AF49" s="64"/>
      <c r="AG49" s="83"/>
    </row>
    <row r="50" spans="2:33">
      <c r="B50" s="15">
        <v>2015</v>
      </c>
      <c r="C50" s="18" t="s">
        <v>19</v>
      </c>
      <c r="D50" s="14" t="s">
        <v>39</v>
      </c>
      <c r="E50" s="44">
        <f>($P$11)/100</f>
        <v>1.2996225767096852</v>
      </c>
      <c r="F50" s="44">
        <f>($P$11)/100</f>
        <v>1.2996225767096852</v>
      </c>
      <c r="G50" s="44">
        <f>($P$11)/100</f>
        <v>1.2996225767096852</v>
      </c>
      <c r="H50" s="44">
        <f>($P$11)/100</f>
        <v>1.2996225767096852</v>
      </c>
      <c r="J50" s="55"/>
      <c r="L50" s="84"/>
      <c r="M50" s="84"/>
      <c r="N50" s="82" t="s">
        <v>143</v>
      </c>
      <c r="O50" s="88">
        <f>'NETP DATA SE'!AS11</f>
        <v>1.495159536629783</v>
      </c>
      <c r="P50" s="88">
        <f>'NETP DATA SE'!AT11</f>
        <v>2.3609405159693821</v>
      </c>
      <c r="Q50" s="88">
        <f>'NETP DATA SE'!AU11</f>
        <v>3.3755738640057151</v>
      </c>
      <c r="R50" s="88">
        <f>'NETP DATA SE'!AV11</f>
        <v>3.4510358859737971</v>
      </c>
      <c r="S50" s="88">
        <f>'NETP DATA SE'!AW11</f>
        <v>3.3896444517431648</v>
      </c>
      <c r="T50" s="88">
        <f>'NETP DATA SE'!AX11</f>
        <v>3.2962426956564066</v>
      </c>
      <c r="U50" s="88">
        <f>'NETP DATA SE'!AY11</f>
        <v>3.2506828361248545</v>
      </c>
      <c r="V50" s="88">
        <f>'NETP DATA SE'!AZ11</f>
        <v>3.2603705418344675</v>
      </c>
      <c r="W50" s="88">
        <f>'NETP DATA SE'!BA11</f>
        <v>3.2486864748836566</v>
      </c>
      <c r="X50" s="88">
        <f>'NETP DATA SE'!BB11</f>
        <v>3.2187524948045603</v>
      </c>
      <c r="Y50" s="88">
        <f>'NETP DATA SE'!BC11</f>
        <v>3.2008716418285057</v>
      </c>
      <c r="Z50" s="83"/>
      <c r="AA50" s="64"/>
      <c r="AB50" s="64"/>
      <c r="AC50" s="64"/>
      <c r="AD50" s="64"/>
      <c r="AE50" s="64"/>
      <c r="AF50" s="64"/>
      <c r="AG50" s="83"/>
    </row>
    <row r="51" spans="2:33">
      <c r="B51" s="15">
        <v>2020</v>
      </c>
      <c r="C51" s="18" t="s">
        <v>19</v>
      </c>
      <c r="D51" s="14" t="s">
        <v>39</v>
      </c>
      <c r="E51" s="44">
        <f>($Q$11)/100</f>
        <v>0.78049813556091863</v>
      </c>
      <c r="F51" s="44">
        <f>($Q$11)/100</f>
        <v>0.78049813556091863</v>
      </c>
      <c r="G51" s="44">
        <f>($Q$11)/100</f>
        <v>0.78049813556091863</v>
      </c>
      <c r="H51" s="44">
        <f>($Q$11)/100</f>
        <v>0.78049813556091863</v>
      </c>
      <c r="J51" s="55"/>
      <c r="L51" s="84"/>
      <c r="M51" s="84"/>
      <c r="N51" s="82" t="s">
        <v>144</v>
      </c>
      <c r="O51" s="88">
        <f>'NETP DATA SE'!AS12</f>
        <v>0</v>
      </c>
      <c r="P51" s="88">
        <f>'NETP DATA SE'!AT12</f>
        <v>0</v>
      </c>
      <c r="Q51" s="88">
        <f>'NETP DATA SE'!AU12</f>
        <v>0</v>
      </c>
      <c r="R51" s="88">
        <f>'NETP DATA SE'!AV12</f>
        <v>0</v>
      </c>
      <c r="S51" s="88">
        <f>'NETP DATA SE'!AW12</f>
        <v>0</v>
      </c>
      <c r="T51" s="88">
        <f>'NETP DATA SE'!AX12</f>
        <v>0</v>
      </c>
      <c r="U51" s="88">
        <f>'NETP DATA SE'!AY12</f>
        <v>0</v>
      </c>
      <c r="V51" s="88">
        <f>'NETP DATA SE'!AZ12</f>
        <v>0</v>
      </c>
      <c r="W51" s="88">
        <f>'NETP DATA SE'!BA12</f>
        <v>0</v>
      </c>
      <c r="X51" s="88">
        <f>'NETP DATA SE'!BB12</f>
        <v>0</v>
      </c>
      <c r="Y51" s="88">
        <f>'NETP DATA SE'!BC12</f>
        <v>0</v>
      </c>
      <c r="Z51" s="83"/>
      <c r="AA51" s="64"/>
      <c r="AB51" s="64"/>
      <c r="AC51" s="64"/>
      <c r="AD51" s="64"/>
      <c r="AE51" s="64"/>
      <c r="AF51" s="64"/>
      <c r="AG51" s="83"/>
    </row>
    <row r="52" spans="2:33">
      <c r="B52" s="15">
        <v>2030</v>
      </c>
      <c r="C52" s="18" t="s">
        <v>19</v>
      </c>
      <c r="D52" s="14" t="s">
        <v>39</v>
      </c>
      <c r="E52" s="44">
        <f>($S$11)/100</f>
        <v>1.7773522575098766</v>
      </c>
      <c r="F52" s="44">
        <f>($S$11)/100</f>
        <v>1.7773522575098766</v>
      </c>
      <c r="G52" s="44">
        <f>($S$11)/100</f>
        <v>1.7773522575098766</v>
      </c>
      <c r="H52" s="44">
        <f>($S$11)/100</f>
        <v>1.7773522575098766</v>
      </c>
      <c r="J52" s="55"/>
      <c r="L52" s="84"/>
      <c r="M52" s="84"/>
      <c r="N52" s="82" t="s">
        <v>145</v>
      </c>
      <c r="O52" s="88">
        <f>'NETP DATA SE'!AS13</f>
        <v>67.253865758894307</v>
      </c>
      <c r="P52" s="88">
        <f>'NETP DATA SE'!AT13</f>
        <v>59.545618521077763</v>
      </c>
      <c r="Q52" s="88">
        <f>'NETP DATA SE'!AU13</f>
        <v>60.074127134460504</v>
      </c>
      <c r="R52" s="88">
        <f>'NETP DATA SE'!AV13</f>
        <v>63.900061236756294</v>
      </c>
      <c r="S52" s="88">
        <f>'NETP DATA SE'!AW13</f>
        <v>64.541097725900684</v>
      </c>
      <c r="T52" s="88">
        <f>'NETP DATA SE'!AX13</f>
        <v>66.56660142656375</v>
      </c>
      <c r="U52" s="88">
        <f>'NETP DATA SE'!AY13</f>
        <v>69.329981655587758</v>
      </c>
      <c r="V52" s="88">
        <f>'NETP DATA SE'!AZ13</f>
        <v>71.779605241043654</v>
      </c>
      <c r="W52" s="88">
        <f>'NETP DATA SE'!BA13</f>
        <v>73.228065124398455</v>
      </c>
      <c r="X52" s="88">
        <f>'NETP DATA SE'!BB13</f>
        <v>75.534257290074635</v>
      </c>
      <c r="Y52" s="88">
        <f>'NETP DATA SE'!BC13</f>
        <v>77.865043345877339</v>
      </c>
      <c r="Z52" s="83"/>
      <c r="AA52" s="64"/>
      <c r="AB52" s="64"/>
      <c r="AC52" s="64"/>
      <c r="AD52" s="64"/>
      <c r="AE52" s="64"/>
      <c r="AF52" s="64"/>
      <c r="AG52" s="83"/>
    </row>
    <row r="53" spans="2:33">
      <c r="B53" s="15">
        <v>2040</v>
      </c>
      <c r="C53" s="18" t="s">
        <v>19</v>
      </c>
      <c r="D53" s="14" t="s">
        <v>39</v>
      </c>
      <c r="E53" s="44">
        <f>($U$11)/100</f>
        <v>2.3041821037544485</v>
      </c>
      <c r="F53" s="44">
        <f>($U$11)/100</f>
        <v>2.3041821037544485</v>
      </c>
      <c r="G53" s="44">
        <f>($U$11)/100</f>
        <v>2.3041821037544485</v>
      </c>
      <c r="H53" s="44">
        <f>($U$11)/100</f>
        <v>2.3041821037544485</v>
      </c>
      <c r="J53" s="55"/>
      <c r="L53" s="84"/>
      <c r="M53" s="84"/>
      <c r="N53" s="82" t="s">
        <v>146</v>
      </c>
      <c r="O53" s="88">
        <f>'NETP DATA SE'!AS14</f>
        <v>1.4545608205834493</v>
      </c>
      <c r="P53" s="88">
        <f>'NETP DATA SE'!AT14</f>
        <v>3.1601414352619885</v>
      </c>
      <c r="Q53" s="88">
        <f>'NETP DATA SE'!AU14</f>
        <v>5.8045771254387128</v>
      </c>
      <c r="R53" s="88">
        <f>'NETP DATA SE'!AV14</f>
        <v>8.8027695865934188</v>
      </c>
      <c r="S53" s="88">
        <f>'NETP DATA SE'!AW14</f>
        <v>10.605204521815516</v>
      </c>
      <c r="T53" s="88">
        <f>'NETP DATA SE'!AX14</f>
        <v>11.798268211039154</v>
      </c>
      <c r="U53" s="88">
        <f>'NETP DATA SE'!AY14</f>
        <v>12.858999953756157</v>
      </c>
      <c r="V53" s="88">
        <f>'NETP DATA SE'!AZ14</f>
        <v>13.832573456122244</v>
      </c>
      <c r="W53" s="88">
        <f>'NETP DATA SE'!BA14</f>
        <v>14.840535262534123</v>
      </c>
      <c r="X53" s="88">
        <f>'NETP DATA SE'!BB14</f>
        <v>15.882544641780376</v>
      </c>
      <c r="Y53" s="88">
        <f>'NETP DATA SE'!BC14</f>
        <v>16.809848355331688</v>
      </c>
      <c r="Z53" s="83"/>
      <c r="AA53" s="64"/>
      <c r="AB53" s="64"/>
      <c r="AC53" s="64"/>
      <c r="AD53" s="64"/>
      <c r="AE53" s="64"/>
      <c r="AF53" s="64"/>
      <c r="AG53" s="83"/>
    </row>
    <row r="54" spans="2:33">
      <c r="B54" s="11">
        <v>2050</v>
      </c>
      <c r="C54" s="17" t="s">
        <v>19</v>
      </c>
      <c r="D54" s="40" t="s">
        <v>39</v>
      </c>
      <c r="E54" s="43">
        <f>($W$11)/100</f>
        <v>2.8740989712721796</v>
      </c>
      <c r="F54" s="43">
        <f>($W$11)/100</f>
        <v>2.8740989712721796</v>
      </c>
      <c r="G54" s="43">
        <f>($W$11)/100</f>
        <v>2.8740989712721796</v>
      </c>
      <c r="H54" s="43">
        <f>($W$11)/100</f>
        <v>2.8740989712721796</v>
      </c>
      <c r="J54" s="55"/>
      <c r="L54" s="84"/>
      <c r="M54" s="84"/>
      <c r="N54" s="82" t="s">
        <v>147</v>
      </c>
      <c r="O54" s="88">
        <f>'NETP DATA SE'!AS15</f>
        <v>1.0697759820353515E-2</v>
      </c>
      <c r="P54" s="88">
        <f>'NETP DATA SE'!AT15</f>
        <v>1.5645034527636908E-2</v>
      </c>
      <c r="Q54" s="88">
        <f>'NETP DATA SE'!AU15</f>
        <v>4.2598291689714719E-2</v>
      </c>
      <c r="R54" s="88">
        <f>'NETP DATA SE'!AV15</f>
        <v>4.4125342828746826E-2</v>
      </c>
      <c r="S54" s="88">
        <f>'NETP DATA SE'!AW15</f>
        <v>4.54905963186399E-2</v>
      </c>
      <c r="T54" s="88">
        <f>'NETP DATA SE'!AX15</f>
        <v>4.7939501521950048E-2</v>
      </c>
      <c r="U54" s="88">
        <f>'NETP DATA SE'!AY15</f>
        <v>4.9846424968102439E-2</v>
      </c>
      <c r="V54" s="88">
        <f>'NETP DATA SE'!AZ15</f>
        <v>5.1022782412319993E-2</v>
      </c>
      <c r="W54" s="88">
        <f>'NETP DATA SE'!BA15</f>
        <v>5.1761019115730438E-2</v>
      </c>
      <c r="X54" s="88">
        <f>'NETP DATA SE'!BB15</f>
        <v>5.2102713102347119E-2</v>
      </c>
      <c r="Y54" s="88">
        <f>'NETP DATA SE'!BC15</f>
        <v>5.2344622374834018E-2</v>
      </c>
      <c r="Z54" s="83"/>
      <c r="AA54" s="64"/>
      <c r="AB54" s="64"/>
      <c r="AC54" s="64"/>
      <c r="AD54" s="64"/>
      <c r="AE54" s="64"/>
      <c r="AF54" s="64"/>
      <c r="AG54" s="83"/>
    </row>
    <row r="55" spans="2:33">
      <c r="B55" s="15">
        <v>2012</v>
      </c>
      <c r="C55" s="24" t="s">
        <v>18</v>
      </c>
      <c r="D55" s="14" t="s">
        <v>40</v>
      </c>
      <c r="E55" s="44">
        <f>($O$12)/100</f>
        <v>0.85899885364921669</v>
      </c>
      <c r="F55" s="44">
        <f>($O$12)/100</f>
        <v>0.85899885364921669</v>
      </c>
      <c r="G55" s="44">
        <f>($O$12)/100</f>
        <v>0.85899885364921669</v>
      </c>
      <c r="H55" s="44">
        <f>($O$12)/100</f>
        <v>0.85899885364921669</v>
      </c>
      <c r="J55" s="55"/>
      <c r="L55" s="84"/>
      <c r="M55" s="84"/>
      <c r="N55" s="82" t="s">
        <v>148</v>
      </c>
      <c r="O55" s="88">
        <f>'NETP DATA SE'!AS16</f>
        <v>5.7478174136432774</v>
      </c>
      <c r="P55" s="88">
        <f>'NETP DATA SE'!AT16</f>
        <v>6.7558463023794513</v>
      </c>
      <c r="Q55" s="88">
        <f>'NETP DATA SE'!AU16</f>
        <v>7.1627132858187803</v>
      </c>
      <c r="R55" s="88">
        <f>'NETP DATA SE'!AV16</f>
        <v>7.4185353562609571</v>
      </c>
      <c r="S55" s="88">
        <f>'NETP DATA SE'!AW16</f>
        <v>7.6494889516780704</v>
      </c>
      <c r="T55" s="88">
        <f>'NETP DATA SE'!AX16</f>
        <v>8.0695874628510058</v>
      </c>
      <c r="U55" s="88">
        <f>'NETP DATA SE'!AY16</f>
        <v>8.3939013487415757</v>
      </c>
      <c r="V55" s="88">
        <f>'NETP DATA SE'!AZ16</f>
        <v>8.590035234097579</v>
      </c>
      <c r="W55" s="88">
        <f>'NETP DATA SE'!BA16</f>
        <v>8.7093048376259414</v>
      </c>
      <c r="X55" s="88">
        <f>'NETP DATA SE'!BB16</f>
        <v>8.7584914726511975</v>
      </c>
      <c r="Y55" s="88">
        <f>'NETP DATA SE'!BC16</f>
        <v>8.7894027213325003</v>
      </c>
      <c r="Z55" s="83"/>
      <c r="AA55" s="64"/>
      <c r="AB55" s="64"/>
      <c r="AC55" s="64"/>
      <c r="AD55" s="64"/>
      <c r="AE55" s="64"/>
      <c r="AF55" s="64"/>
      <c r="AG55" s="83"/>
    </row>
    <row r="56" spans="2:33">
      <c r="B56" s="15">
        <v>2015</v>
      </c>
      <c r="C56" s="24" t="s">
        <v>18</v>
      </c>
      <c r="D56" s="14" t="s">
        <v>40</v>
      </c>
      <c r="E56" s="44">
        <f>($P$12)/100</f>
        <v>0.86791491529741438</v>
      </c>
      <c r="F56" s="44">
        <f>($P$12)/100</f>
        <v>0.86791491529741438</v>
      </c>
      <c r="G56" s="44">
        <f>($P$12)/100</f>
        <v>0.86791491529741438</v>
      </c>
      <c r="H56" s="44">
        <f>($P$12)/100</f>
        <v>0.86791491529741438</v>
      </c>
      <c r="J56" s="55"/>
      <c r="L56" s="84"/>
      <c r="M56" s="84"/>
      <c r="N56" s="82" t="s">
        <v>149</v>
      </c>
      <c r="O56" s="88">
        <f>'NETP DATA SE'!AS17</f>
        <v>6.9053441481362601</v>
      </c>
      <c r="P56" s="88">
        <f>'NETP DATA SE'!AT17</f>
        <v>6.6207304960687301</v>
      </c>
      <c r="Q56" s="88">
        <f>'NETP DATA SE'!AU17</f>
        <v>7.7190839600441308</v>
      </c>
      <c r="R56" s="88">
        <f>'NETP DATA SE'!AV17</f>
        <v>8.0128897130714893</v>
      </c>
      <c r="S56" s="88">
        <f>'NETP DATA SE'!AW17</f>
        <v>8.7687125136813471</v>
      </c>
      <c r="T56" s="88">
        <f>'NETP DATA SE'!AX17</f>
        <v>9.7457606271929453</v>
      </c>
      <c r="U56" s="88">
        <f>'NETP DATA SE'!AY17</f>
        <v>10.862646855343048</v>
      </c>
      <c r="V56" s="88">
        <f>'NETP DATA SE'!AZ17</f>
        <v>12.09467235171385</v>
      </c>
      <c r="W56" s="88">
        <f>'NETP DATA SE'!BA17</f>
        <v>13.455496423768674</v>
      </c>
      <c r="X56" s="88">
        <f>'NETP DATA SE'!BB17</f>
        <v>14.956044132506651</v>
      </c>
      <c r="Y56" s="88">
        <f>'NETP DATA SE'!BC17</f>
        <v>16.663738916426919</v>
      </c>
      <c r="Z56" s="83"/>
      <c r="AA56" s="64"/>
      <c r="AB56" s="64"/>
      <c r="AC56" s="64"/>
      <c r="AD56" s="64"/>
      <c r="AE56" s="64"/>
      <c r="AF56" s="64"/>
      <c r="AG56" s="83"/>
    </row>
    <row r="57" spans="2:33">
      <c r="B57" s="15">
        <v>2020</v>
      </c>
      <c r="C57" s="24" t="s">
        <v>18</v>
      </c>
      <c r="D57" s="14" t="s">
        <v>40</v>
      </c>
      <c r="E57" s="44">
        <f>($Q$12)/100</f>
        <v>0.95511246534563066</v>
      </c>
      <c r="F57" s="44">
        <f>($Q$12)/100</f>
        <v>0.95511246534563066</v>
      </c>
      <c r="G57" s="44">
        <f>($Q$12)/100</f>
        <v>0.95511246534563066</v>
      </c>
      <c r="H57" s="44">
        <f>($Q$12)/100</f>
        <v>0.95511246534563066</v>
      </c>
      <c r="J57" s="55"/>
      <c r="L57" s="84"/>
      <c r="M57" s="84"/>
      <c r="N57" s="82" t="s">
        <v>150</v>
      </c>
      <c r="O57" s="88">
        <f>'NETP DATA SE'!AS18</f>
        <v>13.079847155095003</v>
      </c>
      <c r="P57" s="88">
        <f>'NETP DATA SE'!AT18</f>
        <v>16.081952424030337</v>
      </c>
      <c r="Q57" s="88">
        <f>'NETP DATA SE'!AU18</f>
        <v>19.920780139652404</v>
      </c>
      <c r="R57" s="88">
        <f>'NETP DATA SE'!AV18</f>
        <v>28.186747027145895</v>
      </c>
      <c r="S57" s="88">
        <f>'NETP DATA SE'!AW18</f>
        <v>31.175510906109238</v>
      </c>
      <c r="T57" s="88">
        <f>'NETP DATA SE'!AX18</f>
        <v>33.682618358827057</v>
      </c>
      <c r="U57" s="88">
        <f>'NETP DATA SE'!AY18</f>
        <v>36.098081801144971</v>
      </c>
      <c r="V57" s="88">
        <f>'NETP DATA SE'!AZ18</f>
        <v>38.37623111399099</v>
      </c>
      <c r="W57" s="88">
        <f>'NETP DATA SE'!BA18</f>
        <v>40.56080951322042</v>
      </c>
      <c r="X57" s="88">
        <f>'NETP DATA SE'!BB18</f>
        <v>42.83496731416701</v>
      </c>
      <c r="Y57" s="88">
        <f>'NETP DATA SE'!BC18</f>
        <v>45.555009193744255</v>
      </c>
      <c r="Z57" s="83"/>
      <c r="AA57" s="64"/>
      <c r="AB57" s="64"/>
      <c r="AC57" s="64"/>
      <c r="AD57" s="64"/>
      <c r="AE57" s="64"/>
      <c r="AF57" s="64"/>
      <c r="AG57" s="83"/>
    </row>
    <row r="58" spans="2:33">
      <c r="B58" s="15">
        <v>2030</v>
      </c>
      <c r="C58" s="24" t="s">
        <v>18</v>
      </c>
      <c r="D58" s="14" t="s">
        <v>40</v>
      </c>
      <c r="E58" s="44">
        <f>($S$12)/100</f>
        <v>1.1830859521608585</v>
      </c>
      <c r="F58" s="44">
        <f>($S$12)/100</f>
        <v>1.1830859521608585</v>
      </c>
      <c r="G58" s="44">
        <f>($S$12)*0/100</f>
        <v>0</v>
      </c>
      <c r="H58" s="44">
        <f>($S$12)/100</f>
        <v>1.1830859521608585</v>
      </c>
      <c r="J58" s="55"/>
      <c r="L58" s="84"/>
      <c r="M58" s="84"/>
      <c r="N58" s="87" t="s">
        <v>151</v>
      </c>
      <c r="O58" s="88">
        <f>'NETP DATA SE'!AS19</f>
        <v>449.55539304707924</v>
      </c>
      <c r="P58" s="88">
        <f>'NETP DATA SE'!AT19</f>
        <v>575.35757102220771</v>
      </c>
      <c r="Q58" s="88">
        <f>'NETP DATA SE'!AU19</f>
        <v>630.26409990683305</v>
      </c>
      <c r="R58" s="88">
        <f>'NETP DATA SE'!AV19</f>
        <v>710.33708766831057</v>
      </c>
      <c r="S58" s="88">
        <f>'NETP DATA SE'!AW19</f>
        <v>746.79834782188652</v>
      </c>
      <c r="T58" s="88">
        <f>'NETP DATA SE'!AX19</f>
        <v>783.64604194927279</v>
      </c>
      <c r="U58" s="88">
        <f>'NETP DATA SE'!AY19</f>
        <v>812.68964131558243</v>
      </c>
      <c r="V58" s="88">
        <f>'NETP DATA SE'!AZ19</f>
        <v>839.10988345503756</v>
      </c>
      <c r="W58" s="88">
        <f>'NETP DATA SE'!BA19</f>
        <v>862.02025070198442</v>
      </c>
      <c r="X58" s="88">
        <f>'NETP DATA SE'!BB19</f>
        <v>883.80154275471659</v>
      </c>
      <c r="Y58" s="88">
        <f>'NETP DATA SE'!BC19</f>
        <v>903.54238824724064</v>
      </c>
      <c r="Z58" s="83"/>
      <c r="AA58" s="64"/>
      <c r="AB58" s="64"/>
      <c r="AC58" s="64"/>
      <c r="AD58" s="64"/>
      <c r="AE58" s="64"/>
      <c r="AF58" s="64"/>
      <c r="AG58" s="83"/>
    </row>
    <row r="59" spans="2:33">
      <c r="B59" s="15">
        <v>2040</v>
      </c>
      <c r="C59" s="24" t="s">
        <v>18</v>
      </c>
      <c r="D59" s="14" t="s">
        <v>40</v>
      </c>
      <c r="E59" s="44">
        <f>($U$12)/100</f>
        <v>1.4654738797633144</v>
      </c>
      <c r="F59" s="44">
        <f>($U$12)/100</f>
        <v>1.4654738797633144</v>
      </c>
      <c r="G59" s="44">
        <f>($U$12)/100</f>
        <v>1.4654738797633144</v>
      </c>
      <c r="H59" s="44">
        <f>($U$12)/100</f>
        <v>1.4654738797633144</v>
      </c>
      <c r="J59" s="55"/>
      <c r="L59" s="84"/>
      <c r="M59" s="84"/>
      <c r="N59" s="82" t="s">
        <v>152</v>
      </c>
      <c r="O59" s="88">
        <f>'NETP DATA SE'!AS20</f>
        <v>0</v>
      </c>
      <c r="P59" s="88">
        <f>'NETP DATA SE'!AT20</f>
        <v>0</v>
      </c>
      <c r="Q59" s="88">
        <f>'NETP DATA SE'!AU20</f>
        <v>0</v>
      </c>
      <c r="R59" s="88">
        <f>'NETP DATA SE'!AV20</f>
        <v>0</v>
      </c>
      <c r="S59" s="88">
        <f>'NETP DATA SE'!AW20</f>
        <v>0</v>
      </c>
      <c r="T59" s="88">
        <f>'NETP DATA SE'!AX20</f>
        <v>0</v>
      </c>
      <c r="U59" s="88">
        <f>'NETP DATA SE'!AY20</f>
        <v>0</v>
      </c>
      <c r="V59" s="88">
        <f>'NETP DATA SE'!AZ20</f>
        <v>0</v>
      </c>
      <c r="W59" s="88">
        <f>'NETP DATA SE'!BA20</f>
        <v>0</v>
      </c>
      <c r="X59" s="88">
        <f>'NETP DATA SE'!BB20</f>
        <v>0</v>
      </c>
      <c r="Y59" s="88">
        <f>'NETP DATA SE'!BC20</f>
        <v>0</v>
      </c>
      <c r="Z59" s="83"/>
      <c r="AA59" s="64"/>
      <c r="AB59" s="64"/>
      <c r="AC59" s="64"/>
      <c r="AD59" s="64"/>
      <c r="AE59" s="64"/>
      <c r="AF59" s="64"/>
      <c r="AG59" s="83"/>
    </row>
    <row r="60" spans="2:33">
      <c r="B60" s="11">
        <v>2050</v>
      </c>
      <c r="C60" s="25" t="s">
        <v>18</v>
      </c>
      <c r="D60" s="40" t="s">
        <v>40</v>
      </c>
      <c r="E60" s="43">
        <f>($W$12)/100</f>
        <v>1.7287409287173974</v>
      </c>
      <c r="F60" s="43">
        <f>($W$12)/100</f>
        <v>1.7287409287173974</v>
      </c>
      <c r="G60" s="43">
        <f>($W$12)/100</f>
        <v>1.7287409287173974</v>
      </c>
      <c r="H60" s="43">
        <f>($W$12)/100</f>
        <v>1.7287409287173974</v>
      </c>
      <c r="J60" s="55"/>
      <c r="L60" s="84"/>
      <c r="M60" s="84"/>
      <c r="N60" s="82" t="s">
        <v>153</v>
      </c>
      <c r="O60" s="88">
        <f>'NETP DATA SE'!AS21</f>
        <v>1.2901175780630341</v>
      </c>
      <c r="P60" s="88">
        <f>'NETP DATA SE'!AT21</f>
        <v>1.5274517695921037</v>
      </c>
      <c r="Q60" s="88">
        <f>'NETP DATA SE'!AU21</f>
        <v>2.181814243576333</v>
      </c>
      <c r="R60" s="88">
        <f>'NETP DATA SE'!AV21</f>
        <v>2.3007783147210548</v>
      </c>
      <c r="S60" s="88">
        <f>'NETP DATA SE'!AW21</f>
        <v>2.4455604069378745</v>
      </c>
      <c r="T60" s="88">
        <f>'NETP DATA SE'!AX21</f>
        <v>2.5310490266722154</v>
      </c>
      <c r="U60" s="88">
        <f>'NETP DATA SE'!AY21</f>
        <v>2.6175482568454305</v>
      </c>
      <c r="V60" s="88">
        <f>'NETP DATA SE'!AZ21</f>
        <v>2.6927567073491558</v>
      </c>
      <c r="W60" s="88">
        <f>'NETP DATA SE'!BA21</f>
        <v>2.765709541543258</v>
      </c>
      <c r="X60" s="88">
        <f>'NETP DATA SE'!BB21</f>
        <v>2.8417188739411872</v>
      </c>
      <c r="Y60" s="88">
        <f>'NETP DATA SE'!BC21</f>
        <v>2.9311696797994831</v>
      </c>
      <c r="Z60" s="83"/>
      <c r="AA60" s="64"/>
      <c r="AB60" s="64"/>
      <c r="AC60" s="64"/>
      <c r="AD60" s="64"/>
      <c r="AE60" s="64"/>
      <c r="AF60" s="64"/>
      <c r="AG60" s="83"/>
    </row>
    <row r="61" spans="2:33">
      <c r="B61" s="15">
        <v>2012</v>
      </c>
      <c r="C61" s="15" t="s">
        <v>17</v>
      </c>
      <c r="D61" s="14" t="s">
        <v>41</v>
      </c>
      <c r="E61" s="44">
        <f>($O$13)/100</f>
        <v>0.99157424984180909</v>
      </c>
      <c r="F61" s="44">
        <f>($O$13)/100</f>
        <v>0.99157424984180909</v>
      </c>
      <c r="G61" s="44">
        <f>($O$13)/100</f>
        <v>0.99157424984180909</v>
      </c>
      <c r="H61" s="44">
        <f>($O$13)/100</f>
        <v>0.99157424984180909</v>
      </c>
      <c r="J61" s="55"/>
      <c r="L61" s="84"/>
      <c r="M61" s="84"/>
      <c r="N61" s="82" t="s">
        <v>154</v>
      </c>
      <c r="O61" s="88">
        <f>'NETP DATA SE'!AS22</f>
        <v>3.0883296904937358</v>
      </c>
      <c r="P61" s="88">
        <f>'NETP DATA SE'!AT22</f>
        <v>3.4122540244250366</v>
      </c>
      <c r="Q61" s="88">
        <f>'NETP DATA SE'!AU22</f>
        <v>3.9637113969070237</v>
      </c>
      <c r="R61" s="88">
        <f>'NETP DATA SE'!AV22</f>
        <v>4.282719276004622</v>
      </c>
      <c r="S61" s="88">
        <f>'NETP DATA SE'!AW22</f>
        <v>4.4262663242627731</v>
      </c>
      <c r="T61" s="88">
        <f>'NETP DATA SE'!AX22</f>
        <v>4.5530515323269451</v>
      </c>
      <c r="U61" s="88">
        <f>'NETP DATA SE'!AY22</f>
        <v>4.6672549503556064</v>
      </c>
      <c r="V61" s="88">
        <f>'NETP DATA SE'!AZ22</f>
        <v>4.7609045027967785</v>
      </c>
      <c r="W61" s="88">
        <f>'NETP DATA SE'!BA22</f>
        <v>4.8541025905340911</v>
      </c>
      <c r="X61" s="88">
        <f>'NETP DATA SE'!BB22</f>
        <v>4.9542835768867288</v>
      </c>
      <c r="Y61" s="88">
        <f>'NETP DATA SE'!BC22</f>
        <v>5.0642883142024449</v>
      </c>
      <c r="Z61" s="83"/>
      <c r="AA61" s="64"/>
      <c r="AB61" s="64"/>
      <c r="AC61" s="64"/>
      <c r="AD61" s="64"/>
      <c r="AE61" s="64"/>
      <c r="AF61" s="64"/>
      <c r="AG61" s="83"/>
    </row>
    <row r="62" spans="2:33">
      <c r="B62" s="15">
        <v>2015</v>
      </c>
      <c r="C62" s="15" t="s">
        <v>17</v>
      </c>
      <c r="D62" s="14" t="s">
        <v>41</v>
      </c>
      <c r="E62" s="44">
        <f>($P$13)/100</f>
        <v>0.97495587304759046</v>
      </c>
      <c r="F62" s="44">
        <f>($P$13)/100</f>
        <v>0.97495587304759046</v>
      </c>
      <c r="G62" s="44">
        <f>($P$13)/100</f>
        <v>0.97495587304759046</v>
      </c>
      <c r="H62" s="44">
        <f>($P$13)/100</f>
        <v>0.97495587304759046</v>
      </c>
      <c r="J62" s="55"/>
      <c r="L62" s="84"/>
      <c r="M62" s="84"/>
      <c r="N62" s="82" t="s">
        <v>155</v>
      </c>
      <c r="O62" s="88">
        <f>'NETP DATA SE'!AS23</f>
        <v>21.172492374096556</v>
      </c>
      <c r="P62" s="88">
        <f>'NETP DATA SE'!AT23</f>
        <v>24.704389048390141</v>
      </c>
      <c r="Q62" s="88">
        <f>'NETP DATA SE'!AU23</f>
        <v>28.888356804965937</v>
      </c>
      <c r="R62" s="88">
        <f>'NETP DATA SE'!AV23</f>
        <v>30.070725801323185</v>
      </c>
      <c r="S62" s="88">
        <f>'NETP DATA SE'!AW23</f>
        <v>31.268179107668168</v>
      </c>
      <c r="T62" s="88">
        <f>'NETP DATA SE'!AX23</f>
        <v>32.638077510262953</v>
      </c>
      <c r="U62" s="88">
        <f>'NETP DATA SE'!AY23</f>
        <v>33.970974329262781</v>
      </c>
      <c r="V62" s="88">
        <f>'NETP DATA SE'!AZ23</f>
        <v>34.894566163147068</v>
      </c>
      <c r="W62" s="88">
        <f>'NETP DATA SE'!BA23</f>
        <v>35.712818196697185</v>
      </c>
      <c r="X62" s="88">
        <f>'NETP DATA SE'!BB23</f>
        <v>36.543774402406065</v>
      </c>
      <c r="Y62" s="88">
        <f>'NETP DATA SE'!BC23</f>
        <v>37.43239401728566</v>
      </c>
      <c r="Z62" s="83"/>
      <c r="AA62" s="64"/>
      <c r="AB62" s="64"/>
      <c r="AC62" s="64"/>
      <c r="AD62" s="64"/>
      <c r="AE62" s="64"/>
      <c r="AF62" s="64"/>
      <c r="AG62" s="83"/>
    </row>
    <row r="63" spans="2:33">
      <c r="B63" s="15">
        <v>2020</v>
      </c>
      <c r="C63" s="15" t="s">
        <v>17</v>
      </c>
      <c r="D63" s="14" t="s">
        <v>41</v>
      </c>
      <c r="E63" s="44">
        <f>($Q$13)/100</f>
        <v>1.0660245815486269</v>
      </c>
      <c r="F63" s="44">
        <f>($Q$13)/100</f>
        <v>1.0660245815486269</v>
      </c>
      <c r="G63" s="44">
        <f>($Q$13)/100</f>
        <v>1.0660245815486269</v>
      </c>
      <c r="H63" s="44">
        <f>($Q$13)/100</f>
        <v>1.0660245815486269</v>
      </c>
      <c r="J63" s="55"/>
      <c r="L63" s="84"/>
      <c r="M63" s="84"/>
      <c r="N63" s="82" t="s">
        <v>149</v>
      </c>
      <c r="O63" s="88">
        <f>'NETP DATA SE'!AS24</f>
        <v>19.475000000000001</v>
      </c>
      <c r="P63" s="88">
        <f>'NETP DATA SE'!AT24</f>
        <v>21.675000000000001</v>
      </c>
      <c r="Q63" s="88">
        <f>'NETP DATA SE'!AU24</f>
        <v>23.463999999999999</v>
      </c>
      <c r="R63" s="88">
        <f>'NETP DATA SE'!AV24</f>
        <v>24.283282084532011</v>
      </c>
      <c r="S63" s="88">
        <f>'NETP DATA SE'!AW24</f>
        <v>27.628980936231013</v>
      </c>
      <c r="T63" s="88">
        <f>'NETP DATA SE'!AX24</f>
        <v>29.814148160588655</v>
      </c>
      <c r="U63" s="88">
        <f>'NETP DATA SE'!AY24</f>
        <v>31.89481887455597</v>
      </c>
      <c r="V63" s="88">
        <f>'NETP DATA SE'!AZ24</f>
        <v>33.802805744918381</v>
      </c>
      <c r="W63" s="88">
        <f>'NETP DATA SE'!BA24</f>
        <v>35.608011295575039</v>
      </c>
      <c r="X63" s="88">
        <f>'NETP DATA SE'!BB24</f>
        <v>37.486993056054558</v>
      </c>
      <c r="Y63" s="88">
        <f>'NETP DATA SE'!BC24</f>
        <v>39.324255052029983</v>
      </c>
      <c r="Z63" s="83"/>
      <c r="AA63" s="64"/>
      <c r="AB63" s="64"/>
      <c r="AC63" s="64"/>
      <c r="AD63" s="64"/>
      <c r="AE63" s="64"/>
      <c r="AF63" s="64"/>
      <c r="AG63" s="83"/>
    </row>
    <row r="64" spans="2:33">
      <c r="B64" s="15">
        <v>2030</v>
      </c>
      <c r="C64" s="15" t="s">
        <v>17</v>
      </c>
      <c r="D64" s="14" t="s">
        <v>41</v>
      </c>
      <c r="E64" s="44">
        <f>($S$13)/100</f>
        <v>1.3204714134182545</v>
      </c>
      <c r="F64" s="44">
        <f>($S$13)/100</f>
        <v>1.3204714134182545</v>
      </c>
      <c r="G64" s="44">
        <f>($S$13)/100</f>
        <v>1.3204714134182545</v>
      </c>
      <c r="H64" s="44">
        <f>($S$13)/100</f>
        <v>1.3204714134182545</v>
      </c>
      <c r="J64" s="55"/>
      <c r="L64" s="84"/>
      <c r="M64" s="84"/>
      <c r="N64" s="82" t="s">
        <v>156</v>
      </c>
      <c r="O64" s="88">
        <f>'NETP DATA SE'!AS25</f>
        <v>404.52945340442591</v>
      </c>
      <c r="P64" s="88">
        <f>'NETP DATA SE'!AT25</f>
        <v>524.03847617980045</v>
      </c>
      <c r="Q64" s="88">
        <f>'NETP DATA SE'!AU25</f>
        <v>571.7662174613838</v>
      </c>
      <c r="R64" s="88">
        <f>'NETP DATA SE'!AV25</f>
        <v>649.39958219172968</v>
      </c>
      <c r="S64" s="88">
        <f>'NETP DATA SE'!AW25</f>
        <v>681.02936104678668</v>
      </c>
      <c r="T64" s="88">
        <f>'NETP DATA SE'!AX25</f>
        <v>714.10971571942196</v>
      </c>
      <c r="U64" s="88">
        <f>'NETP DATA SE'!AY25</f>
        <v>739.53904490456262</v>
      </c>
      <c r="V64" s="88">
        <f>'NETP DATA SE'!AZ25</f>
        <v>762.95885033682612</v>
      </c>
      <c r="W64" s="88">
        <f>'NETP DATA SE'!BA25</f>
        <v>783.07960907763481</v>
      </c>
      <c r="X64" s="88">
        <f>'NETP DATA SE'!BB25</f>
        <v>801.97477284542811</v>
      </c>
      <c r="Y64" s="88">
        <f>'NETP DATA SE'!BC25</f>
        <v>818.79028118392307</v>
      </c>
      <c r="Z64" s="83"/>
      <c r="AA64" s="64"/>
      <c r="AB64" s="64"/>
      <c r="AC64" s="64"/>
      <c r="AD64" s="64"/>
      <c r="AE64" s="64"/>
      <c r="AF64" s="64"/>
      <c r="AG64" s="83"/>
    </row>
    <row r="65" spans="2:33">
      <c r="B65" s="15">
        <v>2040</v>
      </c>
      <c r="C65" s="15" t="s">
        <v>17</v>
      </c>
      <c r="D65" s="14" t="s">
        <v>41</v>
      </c>
      <c r="E65" s="44">
        <f>($U$13)/100</f>
        <v>1.6356515448469193</v>
      </c>
      <c r="F65" s="44">
        <f>($U$13)/100</f>
        <v>1.6356515448469193</v>
      </c>
      <c r="G65" s="44">
        <f>($U$13)/100</f>
        <v>1.6356515448469193</v>
      </c>
      <c r="H65" s="44">
        <f>($U$13)/100</f>
        <v>1.6356515448469193</v>
      </c>
      <c r="J65" s="55"/>
      <c r="L65" s="84"/>
      <c r="M65" s="84"/>
      <c r="N65" s="82"/>
      <c r="O65" s="82"/>
      <c r="P65" s="82"/>
      <c r="Q65" s="82"/>
      <c r="R65" s="82"/>
      <c r="S65" s="82"/>
      <c r="T65" s="82"/>
      <c r="U65" s="82"/>
      <c r="V65" s="82"/>
      <c r="W65" s="82"/>
      <c r="X65" s="82"/>
      <c r="Y65" s="82"/>
      <c r="Z65" s="83"/>
      <c r="AA65" s="64"/>
      <c r="AB65" s="64"/>
      <c r="AC65" s="64"/>
      <c r="AD65" s="64"/>
      <c r="AE65" s="64"/>
      <c r="AF65" s="64"/>
      <c r="AG65" s="83"/>
    </row>
    <row r="66" spans="2:33">
      <c r="B66" s="11">
        <v>2050</v>
      </c>
      <c r="C66" s="11" t="s">
        <v>17</v>
      </c>
      <c r="D66" s="40" t="s">
        <v>41</v>
      </c>
      <c r="E66" s="43">
        <f>($W$13)/100</f>
        <v>1.9294903919770936</v>
      </c>
      <c r="F66" s="43">
        <f>($W$13)/100</f>
        <v>1.9294903919770936</v>
      </c>
      <c r="G66" s="43">
        <f>($W$13)/100</f>
        <v>1.9294903919770936</v>
      </c>
      <c r="H66" s="43">
        <f>($W$13)/100</f>
        <v>1.9294903919770936</v>
      </c>
      <c r="J66" s="55"/>
      <c r="L66" s="84"/>
      <c r="M66" s="84"/>
      <c r="N66" s="82"/>
      <c r="O66" s="82"/>
      <c r="P66" s="82"/>
      <c r="Q66" s="82"/>
      <c r="R66" s="82"/>
      <c r="S66" s="82"/>
      <c r="T66" s="82"/>
      <c r="U66" s="82"/>
      <c r="V66" s="82"/>
      <c r="W66" s="82"/>
      <c r="X66" s="82"/>
      <c r="Y66" s="82"/>
      <c r="Z66" s="83"/>
      <c r="AA66" s="64"/>
      <c r="AB66" s="64"/>
      <c r="AC66" s="64"/>
      <c r="AD66" s="64"/>
      <c r="AE66" s="64"/>
      <c r="AF66" s="64"/>
      <c r="AG66" s="83"/>
    </row>
    <row r="67" spans="2:33">
      <c r="B67" s="15">
        <v>2012</v>
      </c>
      <c r="C67" s="15" t="s">
        <v>16</v>
      </c>
      <c r="D67" s="14" t="s">
        <v>42</v>
      </c>
      <c r="E67" s="44">
        <f>($O$14)/100</f>
        <v>0.75874007918893482</v>
      </c>
      <c r="F67" s="44">
        <f>($O$14)/100</f>
        <v>0.75874007918893482</v>
      </c>
      <c r="G67" s="44">
        <f>($O$14)/100</f>
        <v>0.75874007918893482</v>
      </c>
      <c r="H67" s="44">
        <f>($O$14)/100</f>
        <v>0.75874007918893482</v>
      </c>
      <c r="J67" s="55"/>
      <c r="L67" s="84"/>
      <c r="M67" s="84"/>
      <c r="N67" s="82"/>
      <c r="O67" s="82"/>
      <c r="P67" s="82"/>
      <c r="Q67" s="82"/>
      <c r="R67" s="82"/>
      <c r="S67" s="82"/>
      <c r="T67" s="82"/>
      <c r="U67" s="82"/>
      <c r="V67" s="82"/>
      <c r="W67" s="82"/>
      <c r="X67" s="82"/>
      <c r="Y67" s="82"/>
      <c r="Z67" s="83"/>
      <c r="AA67" s="64"/>
      <c r="AB67" s="64"/>
      <c r="AC67" s="64"/>
      <c r="AD67" s="64"/>
      <c r="AE67" s="64"/>
      <c r="AF67" s="64"/>
      <c r="AG67" s="83"/>
    </row>
    <row r="68" spans="2:33">
      <c r="B68" s="15">
        <v>2015</v>
      </c>
      <c r="C68" s="15" t="s">
        <v>16</v>
      </c>
      <c r="D68" s="14" t="s">
        <v>42</v>
      </c>
      <c r="E68" s="44">
        <f>($P$14)/100</f>
        <v>0.69437687541059279</v>
      </c>
      <c r="F68" s="44">
        <f>($P$14)/100</f>
        <v>0.69437687541059279</v>
      </c>
      <c r="G68" s="44">
        <f>($P$14)/100</f>
        <v>0.69437687541059279</v>
      </c>
      <c r="H68" s="44">
        <f>($P$14)/100</f>
        <v>0.69437687541059279</v>
      </c>
      <c r="J68" s="55"/>
      <c r="L68" s="84"/>
      <c r="M68" s="84"/>
      <c r="N68" s="82"/>
      <c r="O68" s="82"/>
      <c r="P68" s="82"/>
      <c r="Q68" s="82"/>
      <c r="R68" s="82"/>
      <c r="S68" s="82"/>
      <c r="T68" s="82"/>
      <c r="U68" s="82"/>
      <c r="V68" s="82"/>
      <c r="W68" s="82"/>
      <c r="X68" s="82"/>
      <c r="Y68" s="82"/>
      <c r="Z68" s="83"/>
      <c r="AA68" s="64"/>
      <c r="AB68" s="64"/>
      <c r="AC68" s="64"/>
      <c r="AD68" s="64"/>
      <c r="AE68" s="64"/>
      <c r="AF68" s="64"/>
      <c r="AG68" s="83"/>
    </row>
    <row r="69" spans="2:33">
      <c r="B69" s="15">
        <v>2020</v>
      </c>
      <c r="C69" s="15" t="s">
        <v>16</v>
      </c>
      <c r="D69" s="14" t="s">
        <v>42</v>
      </c>
      <c r="E69" s="44">
        <f>($Q$14)/100</f>
        <v>0.39940164868182143</v>
      </c>
      <c r="F69" s="44">
        <f>($Q$14)/100</f>
        <v>0.39940164868182143</v>
      </c>
      <c r="G69" s="44">
        <f>($Q$14)/100</f>
        <v>0.39940164868182143</v>
      </c>
      <c r="H69" s="44">
        <f>($Q$14)/100</f>
        <v>0.39940164868182143</v>
      </c>
      <c r="J69" s="55"/>
      <c r="L69" s="84"/>
      <c r="M69" s="84"/>
      <c r="N69" s="82"/>
      <c r="O69" s="90">
        <v>2000</v>
      </c>
      <c r="P69" s="90">
        <v>2005</v>
      </c>
      <c r="Q69" s="90">
        <v>2010</v>
      </c>
      <c r="R69" s="90">
        <v>2015</v>
      </c>
      <c r="S69" s="90">
        <v>2020</v>
      </c>
      <c r="T69" s="90">
        <v>2025</v>
      </c>
      <c r="U69" s="90">
        <v>2030</v>
      </c>
      <c r="V69" s="90">
        <v>2035</v>
      </c>
      <c r="W69" s="90">
        <v>2040</v>
      </c>
      <c r="X69" s="90">
        <v>2045</v>
      </c>
      <c r="Y69" s="90">
        <v>2050</v>
      </c>
      <c r="Z69" s="83"/>
      <c r="AA69" s="64"/>
      <c r="AB69" s="64"/>
      <c r="AC69" s="64"/>
      <c r="AD69" s="64"/>
      <c r="AE69" s="64"/>
      <c r="AF69" s="64"/>
      <c r="AG69" s="83"/>
    </row>
    <row r="70" spans="2:33">
      <c r="B70" s="15">
        <v>2030</v>
      </c>
      <c r="C70" s="15" t="s">
        <v>16</v>
      </c>
      <c r="D70" s="14" t="s">
        <v>42</v>
      </c>
      <c r="E70" s="44">
        <f>($S$14)/100</f>
        <v>0.86115364159597807</v>
      </c>
      <c r="F70" s="44">
        <f>($S$14)/100</f>
        <v>0.86115364159597807</v>
      </c>
      <c r="G70" s="44">
        <f>($S$14)/100</f>
        <v>0.86115364159597807</v>
      </c>
      <c r="H70" s="44">
        <f>($S$14)/100</f>
        <v>0.86115364159597807</v>
      </c>
      <c r="J70" s="55"/>
      <c r="L70" s="84"/>
      <c r="M70" s="84"/>
      <c r="N70" s="87" t="s">
        <v>142</v>
      </c>
      <c r="O70" s="82">
        <f t="shared" ref="O70:Y70" si="7">O49/$Q49*100</f>
        <v>92.168872255676916</v>
      </c>
      <c r="P70" s="82">
        <f t="shared" si="7"/>
        <v>90.817839361523369</v>
      </c>
      <c r="Q70" s="82">
        <f t="shared" si="7"/>
        <v>100</v>
      </c>
      <c r="R70" s="82">
        <f t="shared" si="7"/>
        <v>115.09778368054515</v>
      </c>
      <c r="S70" s="82">
        <f t="shared" si="7"/>
        <v>121.20635129201929</v>
      </c>
      <c r="T70" s="82">
        <f t="shared" si="7"/>
        <v>127.96130375300004</v>
      </c>
      <c r="U70" s="82">
        <f t="shared" si="7"/>
        <v>135.29767518738385</v>
      </c>
      <c r="V70" s="82">
        <f t="shared" si="7"/>
        <v>142.15685608106162</v>
      </c>
      <c r="W70" s="82">
        <f t="shared" si="7"/>
        <v>148.02638537369918</v>
      </c>
      <c r="X70" s="82">
        <f t="shared" si="7"/>
        <v>154.88761388425993</v>
      </c>
      <c r="Y70" s="82">
        <f t="shared" si="7"/>
        <v>162.28352083353076</v>
      </c>
      <c r="Z70" s="83"/>
      <c r="AA70" s="64"/>
      <c r="AB70" s="64"/>
      <c r="AC70" s="64"/>
      <c r="AD70" s="64"/>
      <c r="AE70" s="64"/>
      <c r="AF70" s="64"/>
      <c r="AG70" s="83"/>
    </row>
    <row r="71" spans="2:33">
      <c r="B71" s="15">
        <v>2040</v>
      </c>
      <c r="C71" s="15" t="s">
        <v>16</v>
      </c>
      <c r="D71" s="14" t="s">
        <v>42</v>
      </c>
      <c r="E71" s="44">
        <f>($U$14)/100</f>
        <v>1.0008344121831199</v>
      </c>
      <c r="F71" s="44">
        <f>($U$14)/100</f>
        <v>1.0008344121831199</v>
      </c>
      <c r="G71" s="44">
        <f>($U$14)/100</f>
        <v>1.0008344121831199</v>
      </c>
      <c r="H71" s="44">
        <f>($U$14)/100</f>
        <v>1.0008344121831199</v>
      </c>
      <c r="J71" s="55"/>
      <c r="L71" s="84"/>
      <c r="M71" s="84"/>
      <c r="N71" s="82" t="s">
        <v>143</v>
      </c>
      <c r="O71" s="82">
        <f t="shared" ref="O71:Y71" si="8">O50/$Q50*100</f>
        <v>44.29349191771238</v>
      </c>
      <c r="P71" s="82">
        <f t="shared" si="8"/>
        <v>69.941900580060448</v>
      </c>
      <c r="Q71" s="82">
        <f t="shared" si="8"/>
        <v>100</v>
      </c>
      <c r="R71" s="82">
        <f t="shared" si="8"/>
        <v>102.23553164612234</v>
      </c>
      <c r="S71" s="82">
        <f t="shared" si="8"/>
        <v>100.41683542722872</v>
      </c>
      <c r="T71" s="82">
        <f t="shared" si="8"/>
        <v>97.649846469211369</v>
      </c>
      <c r="U71" s="82">
        <f t="shared" si="8"/>
        <v>96.300154198591429</v>
      </c>
      <c r="V71" s="82">
        <f t="shared" si="8"/>
        <v>96.587148531996917</v>
      </c>
      <c r="W71" s="82">
        <f t="shared" si="8"/>
        <v>96.241012810441532</v>
      </c>
      <c r="X71" s="82">
        <f t="shared" si="8"/>
        <v>95.354230850245457</v>
      </c>
      <c r="Y71" s="82">
        <f t="shared" si="8"/>
        <v>94.824517868203472</v>
      </c>
      <c r="Z71" s="83"/>
      <c r="AA71" s="64"/>
      <c r="AB71" s="64"/>
      <c r="AC71" s="64"/>
      <c r="AD71" s="64"/>
      <c r="AE71" s="64"/>
      <c r="AF71" s="64"/>
      <c r="AG71" s="83"/>
    </row>
    <row r="72" spans="2:33">
      <c r="B72" s="11">
        <v>2050</v>
      </c>
      <c r="C72" s="11" t="s">
        <v>16</v>
      </c>
      <c r="D72" s="40" t="s">
        <v>42</v>
      </c>
      <c r="E72" s="43">
        <f>($W$14)/100</f>
        <v>1.1433475427344879</v>
      </c>
      <c r="F72" s="43">
        <f>($W$14)/100</f>
        <v>1.1433475427344879</v>
      </c>
      <c r="G72" s="43">
        <f>($W$14)/100</f>
        <v>1.1433475427344879</v>
      </c>
      <c r="H72" s="43">
        <f>($W$14)/100</f>
        <v>1.1433475427344879</v>
      </c>
      <c r="J72" s="55"/>
      <c r="L72" s="84"/>
      <c r="M72" s="84"/>
      <c r="N72" s="82" t="s">
        <v>144</v>
      </c>
      <c r="O72" s="82"/>
      <c r="P72" s="82"/>
      <c r="Q72" s="82"/>
      <c r="R72" s="82"/>
      <c r="S72" s="82"/>
      <c r="T72" s="82"/>
      <c r="U72" s="82"/>
      <c r="V72" s="82"/>
      <c r="W72" s="82"/>
      <c r="X72" s="82"/>
      <c r="Y72" s="82"/>
      <c r="Z72" s="83"/>
      <c r="AA72" s="64"/>
      <c r="AB72" s="64"/>
      <c r="AC72" s="64"/>
      <c r="AD72" s="64"/>
      <c r="AE72" s="64"/>
      <c r="AF72" s="64"/>
      <c r="AG72" s="83"/>
    </row>
    <row r="73" spans="2:33">
      <c r="B73" s="15">
        <v>2012</v>
      </c>
      <c r="C73" t="s">
        <v>26</v>
      </c>
      <c r="D73" t="s">
        <v>25</v>
      </c>
      <c r="E73" s="44">
        <f>($O$15)/100</f>
        <v>1.0047432549074224</v>
      </c>
      <c r="F73" s="44">
        <f>($O$15)/100</f>
        <v>1.0047432549074224</v>
      </c>
      <c r="G73" s="44">
        <f>($O$15)/100</f>
        <v>1.0047432549074224</v>
      </c>
      <c r="H73" s="44">
        <f>($O$15)/100</f>
        <v>1.0047432549074224</v>
      </c>
      <c r="J73" s="55"/>
      <c r="L73" s="84"/>
      <c r="M73" s="84"/>
      <c r="N73" s="91" t="s">
        <v>145</v>
      </c>
      <c r="O73" s="82">
        <f t="shared" ref="O73:Y73" si="9">O52/$Q52*100</f>
        <v>111.95146557579405</v>
      </c>
      <c r="P73" s="82">
        <f t="shared" si="9"/>
        <v>99.120239213464046</v>
      </c>
      <c r="Q73" s="82">
        <f t="shared" si="9"/>
        <v>100</v>
      </c>
      <c r="R73" s="82">
        <f t="shared" si="9"/>
        <v>106.36868862652373</v>
      </c>
      <c r="S73" s="82">
        <f t="shared" si="9"/>
        <v>107.43576445387548</v>
      </c>
      <c r="T73" s="82">
        <f t="shared" si="9"/>
        <v>110.80743841283206</v>
      </c>
      <c r="U73" s="82">
        <f t="shared" si="9"/>
        <v>115.40738910847661</v>
      </c>
      <c r="V73" s="82">
        <f t="shared" si="9"/>
        <v>119.48505731990653</v>
      </c>
      <c r="W73" s="82">
        <f t="shared" si="9"/>
        <v>121.89617830067883</v>
      </c>
      <c r="X73" s="82">
        <f t="shared" si="9"/>
        <v>125.73508911916539</v>
      </c>
      <c r="Y73" s="82">
        <f t="shared" si="9"/>
        <v>129.61493917605566</v>
      </c>
      <c r="Z73" s="83"/>
      <c r="AA73" s="64"/>
      <c r="AB73" s="64"/>
      <c r="AC73" s="64"/>
      <c r="AD73" s="64"/>
      <c r="AE73" s="64"/>
      <c r="AF73" s="64"/>
      <c r="AG73" s="83"/>
    </row>
    <row r="74" spans="2:33">
      <c r="B74" s="15">
        <v>2015</v>
      </c>
      <c r="C74" t="s">
        <v>26</v>
      </c>
      <c r="D74" t="s">
        <v>25</v>
      </c>
      <c r="E74" s="44">
        <f>($P$15)/100</f>
        <v>1.0261157360946807</v>
      </c>
      <c r="F74" s="44">
        <f>($P$15)/100</f>
        <v>1.0261157360946807</v>
      </c>
      <c r="G74" s="44">
        <f>($P$15)/100</f>
        <v>1.0261157360946807</v>
      </c>
      <c r="H74" s="44">
        <f>($P$15)/100</f>
        <v>1.0261157360946807</v>
      </c>
      <c r="J74" s="55"/>
      <c r="L74" s="84"/>
      <c r="M74" s="84"/>
      <c r="N74" s="91" t="s">
        <v>146</v>
      </c>
      <c r="O74" s="82">
        <f t="shared" ref="O74:Y74" si="10">O53/$Q53*100</f>
        <v>25.058859399228204</v>
      </c>
      <c r="P74" s="82">
        <f t="shared" si="10"/>
        <v>54.442233550702348</v>
      </c>
      <c r="Q74" s="82">
        <f t="shared" si="10"/>
        <v>100</v>
      </c>
      <c r="R74" s="82">
        <f t="shared" si="10"/>
        <v>151.65221163166302</v>
      </c>
      <c r="S74" s="82">
        <f t="shared" si="10"/>
        <v>182.70417108143718</v>
      </c>
      <c r="T74" s="82">
        <f t="shared" si="10"/>
        <v>203.25801442680353</v>
      </c>
      <c r="U74" s="82">
        <f t="shared" si="10"/>
        <v>221.5320716026194</v>
      </c>
      <c r="V74" s="82">
        <f t="shared" si="10"/>
        <v>238.30458545379</v>
      </c>
      <c r="W74" s="82">
        <f t="shared" si="10"/>
        <v>255.66953357368766</v>
      </c>
      <c r="X74" s="82">
        <f t="shared" si="10"/>
        <v>273.62104591865449</v>
      </c>
      <c r="Y74" s="82">
        <f t="shared" si="10"/>
        <v>289.59643384979904</v>
      </c>
      <c r="Z74" s="83"/>
      <c r="AA74" s="64"/>
      <c r="AB74" s="64"/>
      <c r="AC74" s="64"/>
      <c r="AD74" s="64"/>
      <c r="AE74" s="64"/>
      <c r="AF74" s="64"/>
      <c r="AG74" s="83"/>
    </row>
    <row r="75" spans="2:33">
      <c r="B75" s="15">
        <v>2020</v>
      </c>
      <c r="C75" t="s">
        <v>26</v>
      </c>
      <c r="D75" t="s">
        <v>25</v>
      </c>
      <c r="E75" s="44">
        <f>($Q$15)/100</f>
        <v>1.0714736050730262</v>
      </c>
      <c r="F75" s="44">
        <f>($Q$15)/100</f>
        <v>1.0714736050730262</v>
      </c>
      <c r="G75" s="44">
        <f>($Q$15)/100</f>
        <v>1.0714736050730262</v>
      </c>
      <c r="H75" s="44">
        <f>($Q$15)/100</f>
        <v>1.0714736050730262</v>
      </c>
      <c r="J75" s="55"/>
      <c r="L75" s="84"/>
      <c r="M75" s="84"/>
      <c r="N75" s="82" t="s">
        <v>147</v>
      </c>
      <c r="O75" s="82">
        <f t="shared" ref="O75:Y75" si="11">O54/$Q54*100</f>
        <v>25.113119320079381</v>
      </c>
      <c r="P75" s="82">
        <f t="shared" si="11"/>
        <v>36.726905955748393</v>
      </c>
      <c r="Q75" s="82">
        <f t="shared" si="11"/>
        <v>100</v>
      </c>
      <c r="R75" s="82">
        <f t="shared" si="11"/>
        <v>103.58477084047202</v>
      </c>
      <c r="S75" s="82">
        <f t="shared" si="11"/>
        <v>106.78971976151692</v>
      </c>
      <c r="T75" s="82">
        <f t="shared" si="11"/>
        <v>112.5385540601971</v>
      </c>
      <c r="U75" s="82">
        <f t="shared" si="11"/>
        <v>117.01507969188766</v>
      </c>
      <c r="V75" s="82">
        <f t="shared" si="11"/>
        <v>119.77659288304126</v>
      </c>
      <c r="W75" s="82">
        <f t="shared" si="11"/>
        <v>121.50961238717477</v>
      </c>
      <c r="X75" s="82">
        <f t="shared" si="11"/>
        <v>122.31174311369679</v>
      </c>
      <c r="Y75" s="82">
        <f t="shared" si="11"/>
        <v>122.87962802854024</v>
      </c>
      <c r="Z75" s="83"/>
      <c r="AA75" s="64"/>
      <c r="AB75" s="64"/>
      <c r="AC75" s="64"/>
      <c r="AD75" s="64"/>
      <c r="AE75" s="64"/>
      <c r="AF75" s="64"/>
      <c r="AG75" s="83"/>
    </row>
    <row r="76" spans="2:33">
      <c r="B76" s="15">
        <v>2030</v>
      </c>
      <c r="C76" t="s">
        <v>26</v>
      </c>
      <c r="D76" t="s">
        <v>25</v>
      </c>
      <c r="E76" s="44">
        <f>($S$15)/100</f>
        <v>1.1676481025908074</v>
      </c>
      <c r="F76" s="44">
        <f>($S$15)/100</f>
        <v>1.1676481025908074</v>
      </c>
      <c r="G76" s="44">
        <f>($S$15)/100</f>
        <v>1.1676481025908074</v>
      </c>
      <c r="H76" s="44">
        <f>($S$15)/100</f>
        <v>1.1676481025908074</v>
      </c>
      <c r="J76" s="55"/>
      <c r="L76" s="84"/>
      <c r="M76" s="84"/>
      <c r="N76" s="91" t="s">
        <v>148</v>
      </c>
      <c r="O76" s="82">
        <f t="shared" ref="O76:Y76" si="12">O55/$Q55*100</f>
        <v>80.246370115402925</v>
      </c>
      <c r="P76" s="82">
        <f t="shared" si="12"/>
        <v>94.31965280189462</v>
      </c>
      <c r="Q76" s="82">
        <f t="shared" si="12"/>
        <v>100</v>
      </c>
      <c r="R76" s="82">
        <f t="shared" si="12"/>
        <v>103.57158049239065</v>
      </c>
      <c r="S76" s="82">
        <f t="shared" si="12"/>
        <v>106.79596748376123</v>
      </c>
      <c r="T76" s="82">
        <f t="shared" si="12"/>
        <v>112.66104255251589</v>
      </c>
      <c r="U76" s="82">
        <f t="shared" si="12"/>
        <v>117.18885028331908</v>
      </c>
      <c r="V76" s="82">
        <f t="shared" si="12"/>
        <v>119.92711269212333</v>
      </c>
      <c r="W76" s="82">
        <f t="shared" si="12"/>
        <v>121.59225826991018</v>
      </c>
      <c r="X76" s="82">
        <f t="shared" si="12"/>
        <v>122.27896221941266</v>
      </c>
      <c r="Y76" s="82">
        <f t="shared" si="12"/>
        <v>122.71052003064744</v>
      </c>
      <c r="Z76" s="83"/>
      <c r="AA76" s="64"/>
      <c r="AB76" s="64"/>
      <c r="AC76" s="64"/>
      <c r="AD76" s="64"/>
      <c r="AE76" s="64"/>
      <c r="AF76" s="64"/>
      <c r="AG76" s="83"/>
    </row>
    <row r="77" spans="2:33">
      <c r="B77" s="15">
        <v>2040</v>
      </c>
      <c r="C77" t="s">
        <v>26</v>
      </c>
      <c r="D77" t="s">
        <v>25</v>
      </c>
      <c r="E77" s="44">
        <f>($U$15)/100</f>
        <v>1.2638226001085888</v>
      </c>
      <c r="F77" s="44">
        <f>($U$15)/100</f>
        <v>1.2638226001085888</v>
      </c>
      <c r="G77" s="44">
        <f>($U$15)/100</f>
        <v>1.2638226001085888</v>
      </c>
      <c r="H77" s="44">
        <f>($U$15)/100</f>
        <v>1.2638226001085888</v>
      </c>
      <c r="J77" s="55"/>
      <c r="L77" s="84"/>
      <c r="M77" s="84"/>
      <c r="N77" s="91" t="s">
        <v>149</v>
      </c>
      <c r="O77" s="82">
        <f t="shared" ref="O77:Y77" si="13">O56/$Q56*100</f>
        <v>89.458077977646226</v>
      </c>
      <c r="P77" s="82">
        <f t="shared" si="13"/>
        <v>85.770935130894458</v>
      </c>
      <c r="Q77" s="82">
        <f t="shared" si="13"/>
        <v>100</v>
      </c>
      <c r="R77" s="82">
        <f t="shared" si="13"/>
        <v>103.80622564216388</v>
      </c>
      <c r="S77" s="82">
        <f t="shared" si="13"/>
        <v>113.59783828068655</v>
      </c>
      <c r="T77" s="82">
        <f t="shared" si="13"/>
        <v>126.25540384894617</v>
      </c>
      <c r="U77" s="82">
        <f t="shared" si="13"/>
        <v>140.7245589187884</v>
      </c>
      <c r="V77" s="82">
        <f t="shared" si="13"/>
        <v>156.68533227930718</v>
      </c>
      <c r="W77" s="82">
        <f t="shared" si="13"/>
        <v>174.31467896213618</v>
      </c>
      <c r="X77" s="82">
        <f t="shared" si="13"/>
        <v>193.75413209550251</v>
      </c>
      <c r="Y77" s="82">
        <f t="shared" si="13"/>
        <v>215.87715592526928</v>
      </c>
      <c r="Z77" s="83"/>
      <c r="AA77" s="64"/>
      <c r="AB77" s="64"/>
      <c r="AC77" s="64"/>
      <c r="AD77" s="64"/>
      <c r="AE77" s="64"/>
      <c r="AF77" s="64"/>
      <c r="AG77" s="83"/>
    </row>
    <row r="78" spans="2:33">
      <c r="B78" s="11">
        <v>2050</v>
      </c>
      <c r="C78" s="11" t="s">
        <v>26</v>
      </c>
      <c r="D78" s="11" t="s">
        <v>25</v>
      </c>
      <c r="E78" s="43">
        <f>($W$15)/100</f>
        <v>1.3027094493426994</v>
      </c>
      <c r="F78" s="43">
        <f>($W$15)/100</f>
        <v>1.3027094493426994</v>
      </c>
      <c r="G78" s="43">
        <f>($W$15)/100</f>
        <v>1.3027094493426994</v>
      </c>
      <c r="H78" s="43">
        <f>($W$15)/100</f>
        <v>1.3027094493426994</v>
      </c>
      <c r="J78" s="55"/>
      <c r="L78" s="84"/>
      <c r="M78" s="84"/>
      <c r="N78" s="91" t="s">
        <v>150</v>
      </c>
      <c r="O78" s="82">
        <f t="shared" ref="O78:Y78" si="14">O57/$Q57*100</f>
        <v>65.659311851243757</v>
      </c>
      <c r="P78" s="82">
        <f t="shared" si="14"/>
        <v>80.729531229648671</v>
      </c>
      <c r="Q78" s="82">
        <f t="shared" si="14"/>
        <v>100</v>
      </c>
      <c r="R78" s="82">
        <f t="shared" si="14"/>
        <v>141.49419264479531</v>
      </c>
      <c r="S78" s="82">
        <f t="shared" si="14"/>
        <v>156.49743979681921</v>
      </c>
      <c r="T78" s="82">
        <f t="shared" si="14"/>
        <v>169.08282769399</v>
      </c>
      <c r="U78" s="82">
        <f t="shared" si="14"/>
        <v>181.20817331491739</v>
      </c>
      <c r="V78" s="82">
        <f t="shared" si="14"/>
        <v>192.64421797218134</v>
      </c>
      <c r="W78" s="82">
        <f t="shared" si="14"/>
        <v>203.61054752310599</v>
      </c>
      <c r="X78" s="82">
        <f t="shared" si="14"/>
        <v>215.02655525475035</v>
      </c>
      <c r="Y78" s="82">
        <f t="shared" si="14"/>
        <v>228.68084921567302</v>
      </c>
      <c r="Z78" s="83"/>
      <c r="AA78" s="64"/>
      <c r="AB78" s="64"/>
      <c r="AC78" s="64"/>
      <c r="AD78" s="64"/>
      <c r="AE78" s="64"/>
      <c r="AF78" s="64"/>
      <c r="AG78" s="83"/>
    </row>
    <row r="79" spans="2:33">
      <c r="B79" s="15">
        <v>2012</v>
      </c>
      <c r="C79" t="s">
        <v>28</v>
      </c>
      <c r="D79" t="s">
        <v>27</v>
      </c>
      <c r="E79" s="44">
        <f>($O$16)/100</f>
        <v>1.0142219648593791</v>
      </c>
      <c r="F79" s="44">
        <f>($O$16)/100</f>
        <v>1.0142219648593791</v>
      </c>
      <c r="G79" s="44">
        <f>($O$16)/100</f>
        <v>1.0142219648593791</v>
      </c>
      <c r="H79" s="44">
        <f>($O$16)/100</f>
        <v>1.0142219648593791</v>
      </c>
      <c r="J79" s="55"/>
      <c r="L79" s="84"/>
      <c r="M79" s="84"/>
      <c r="N79" s="87" t="s">
        <v>151</v>
      </c>
      <c r="O79" s="82">
        <f t="shared" ref="O79:Y79" si="15">O58/$Q58*100</f>
        <v>71.328097715470946</v>
      </c>
      <c r="P79" s="82">
        <f t="shared" si="15"/>
        <v>91.288329940934005</v>
      </c>
      <c r="Q79" s="82">
        <f t="shared" si="15"/>
        <v>100</v>
      </c>
      <c r="R79" s="82">
        <f t="shared" si="15"/>
        <v>112.70467218001376</v>
      </c>
      <c r="S79" s="82">
        <f t="shared" si="15"/>
        <v>118.48974865176041</v>
      </c>
      <c r="T79" s="82">
        <f t="shared" si="15"/>
        <v>124.33613814670912</v>
      </c>
      <c r="U79" s="82">
        <f t="shared" si="15"/>
        <v>128.94430151355851</v>
      </c>
      <c r="V79" s="82">
        <f t="shared" si="15"/>
        <v>133.13623345817675</v>
      </c>
      <c r="W79" s="82">
        <f t="shared" si="15"/>
        <v>136.77127585553581</v>
      </c>
      <c r="X79" s="82">
        <f t="shared" si="15"/>
        <v>140.22717506603374</v>
      </c>
      <c r="Y79" s="82">
        <f t="shared" si="15"/>
        <v>143.35932958593139</v>
      </c>
      <c r="Z79" s="83"/>
      <c r="AA79" s="64"/>
      <c r="AB79" s="64"/>
      <c r="AC79" s="64"/>
      <c r="AD79" s="64"/>
      <c r="AE79" s="64"/>
      <c r="AF79" s="64"/>
      <c r="AG79" s="83"/>
    </row>
    <row r="80" spans="2:33">
      <c r="B80" s="15">
        <v>2015</v>
      </c>
      <c r="C80" t="s">
        <v>28</v>
      </c>
      <c r="D80" t="s">
        <v>27</v>
      </c>
      <c r="E80" s="44">
        <f>($P$16)/100</f>
        <v>1.0456607977345793</v>
      </c>
      <c r="F80" s="44">
        <f>($P$16)/100</f>
        <v>1.0456607977345793</v>
      </c>
      <c r="G80" s="44">
        <f>($P$16)/100</f>
        <v>1.0456607977345793</v>
      </c>
      <c r="H80" s="44">
        <f>($P$16)/100</f>
        <v>1.0456607977345793</v>
      </c>
      <c r="J80" s="55"/>
      <c r="L80" s="84"/>
      <c r="M80" s="84"/>
      <c r="N80" s="82" t="s">
        <v>152</v>
      </c>
      <c r="O80" s="82"/>
      <c r="P80" s="82"/>
      <c r="Q80" s="82"/>
      <c r="R80" s="82"/>
      <c r="S80" s="82"/>
      <c r="T80" s="82"/>
      <c r="U80" s="82"/>
      <c r="V80" s="82"/>
      <c r="W80" s="82"/>
      <c r="X80" s="82"/>
      <c r="Y80" s="82"/>
      <c r="Z80" s="83"/>
      <c r="AA80" s="64"/>
      <c r="AB80" s="64"/>
      <c r="AC80" s="64"/>
      <c r="AD80" s="64"/>
      <c r="AE80" s="64"/>
      <c r="AF80" s="64"/>
      <c r="AG80" s="83"/>
    </row>
    <row r="81" spans="1:33">
      <c r="B81" s="15">
        <v>2020</v>
      </c>
      <c r="C81" t="s">
        <v>28</v>
      </c>
      <c r="D81" t="s">
        <v>27</v>
      </c>
      <c r="E81" s="44">
        <f>($Q$16)/100</f>
        <v>1.1071359628109962</v>
      </c>
      <c r="F81" s="44">
        <f>($Q$16)/100</f>
        <v>1.1071359628109962</v>
      </c>
      <c r="G81" s="44">
        <f>($Q$16)/100</f>
        <v>1.1071359628109962</v>
      </c>
      <c r="H81" s="44">
        <f>($Q$16)/100</f>
        <v>1.1071359628109962</v>
      </c>
      <c r="J81" s="55"/>
      <c r="L81" s="84"/>
      <c r="M81" s="84"/>
      <c r="N81" s="82" t="s">
        <v>153</v>
      </c>
      <c r="O81" s="82">
        <f t="shared" ref="O81:Y81" si="16">O60/$Q60*100</f>
        <v>59.130495726727425</v>
      </c>
      <c r="P81" s="82">
        <f t="shared" si="16"/>
        <v>70.008332473271082</v>
      </c>
      <c r="Q81" s="82">
        <f t="shared" si="16"/>
        <v>100</v>
      </c>
      <c r="R81" s="82">
        <f t="shared" si="16"/>
        <v>105.45252976943267</v>
      </c>
      <c r="S81" s="82">
        <f t="shared" si="16"/>
        <v>112.0883876406096</v>
      </c>
      <c r="T81" s="82">
        <f t="shared" si="16"/>
        <v>116.00662311762309</v>
      </c>
      <c r="U81" s="82">
        <f t="shared" si="16"/>
        <v>119.97117832335999</v>
      </c>
      <c r="V81" s="82">
        <f t="shared" si="16"/>
        <v>123.41823852681925</v>
      </c>
      <c r="W81" s="82">
        <f t="shared" si="16"/>
        <v>126.761916129479</v>
      </c>
      <c r="X81" s="82">
        <f t="shared" si="16"/>
        <v>130.24568348601335</v>
      </c>
      <c r="Y81" s="82">
        <f t="shared" si="16"/>
        <v>134.34551948816872</v>
      </c>
      <c r="Z81" s="83"/>
      <c r="AA81" s="64"/>
      <c r="AB81" s="64"/>
      <c r="AC81" s="64"/>
      <c r="AD81" s="64"/>
      <c r="AE81" s="64"/>
      <c r="AF81" s="64"/>
      <c r="AG81" s="83"/>
    </row>
    <row r="82" spans="1:33">
      <c r="B82" s="15">
        <v>2030</v>
      </c>
      <c r="C82" t="s">
        <v>28</v>
      </c>
      <c r="D82" t="s">
        <v>27</v>
      </c>
      <c r="E82" s="44">
        <f>($S$16)/100</f>
        <v>1.2037074920382818</v>
      </c>
      <c r="F82" s="44">
        <f>($S$16)/100</f>
        <v>1.2037074920382818</v>
      </c>
      <c r="G82" s="44">
        <f>($S$16)/100</f>
        <v>1.2037074920382818</v>
      </c>
      <c r="H82" s="44">
        <f>($S$16)/100</f>
        <v>1.2037074920382818</v>
      </c>
      <c r="J82" s="55"/>
      <c r="L82" s="84"/>
      <c r="M82" s="84"/>
      <c r="N82" s="82" t="s">
        <v>154</v>
      </c>
      <c r="O82" s="82">
        <f t="shared" ref="O82:Y82" si="17">O61/$Q61*100</f>
        <v>77.91509979519779</v>
      </c>
      <c r="P82" s="82">
        <f t="shared" si="17"/>
        <v>86.087348011454566</v>
      </c>
      <c r="Q82" s="82">
        <f t="shared" si="17"/>
        <v>100</v>
      </c>
      <c r="R82" s="82">
        <f t="shared" si="17"/>
        <v>108.0482115662237</v>
      </c>
      <c r="S82" s="82">
        <f t="shared" si="17"/>
        <v>111.66974285051863</v>
      </c>
      <c r="T82" s="82">
        <f t="shared" si="17"/>
        <v>114.86839167654328</v>
      </c>
      <c r="U82" s="82">
        <f t="shared" si="17"/>
        <v>117.74961602899683</v>
      </c>
      <c r="V82" s="82">
        <f t="shared" si="17"/>
        <v>120.11228936879267</v>
      </c>
      <c r="W82" s="82">
        <f t="shared" si="17"/>
        <v>122.46357275965805</v>
      </c>
      <c r="X82" s="82">
        <f t="shared" si="17"/>
        <v>124.99102686317354</v>
      </c>
      <c r="Y82" s="82">
        <f t="shared" si="17"/>
        <v>127.76632320290086</v>
      </c>
      <c r="Z82" s="83"/>
      <c r="AA82" s="64"/>
      <c r="AB82" s="64"/>
      <c r="AC82" s="64"/>
      <c r="AD82" s="64"/>
      <c r="AE82" s="64"/>
      <c r="AF82" s="64"/>
      <c r="AG82" s="83"/>
    </row>
    <row r="83" spans="1:33">
      <c r="B83" s="15">
        <v>2040</v>
      </c>
      <c r="C83" t="s">
        <v>28</v>
      </c>
      <c r="D83" t="s">
        <v>27</v>
      </c>
      <c r="E83" s="44">
        <f>($U$16)/100</f>
        <v>1.3002790212655675</v>
      </c>
      <c r="F83" s="44">
        <f>($U$16)/100</f>
        <v>1.3002790212655675</v>
      </c>
      <c r="G83" s="44">
        <f>($U$16)/100</f>
        <v>1.3002790212655675</v>
      </c>
      <c r="H83" s="44">
        <f>($U$16)/100</f>
        <v>1.3002790212655675</v>
      </c>
      <c r="J83" s="55"/>
      <c r="L83" s="84"/>
      <c r="M83" s="84"/>
      <c r="N83" s="91" t="s">
        <v>155</v>
      </c>
      <c r="O83" s="82">
        <f t="shared" ref="O83:Y83" si="18">O62/$Q62*100</f>
        <v>73.2907465697633</v>
      </c>
      <c r="P83" s="82">
        <f t="shared" si="18"/>
        <v>85.516767932412947</v>
      </c>
      <c r="Q83" s="82">
        <f t="shared" si="18"/>
        <v>100</v>
      </c>
      <c r="R83" s="82">
        <f t="shared" si="18"/>
        <v>104.09289114067575</v>
      </c>
      <c r="S83" s="82">
        <f t="shared" si="18"/>
        <v>108.237998162267</v>
      </c>
      <c r="T83" s="82">
        <f t="shared" si="18"/>
        <v>112.98004151157686</v>
      </c>
      <c r="U83" s="82">
        <f t="shared" si="18"/>
        <v>117.59400009703265</v>
      </c>
      <c r="V83" s="82">
        <f t="shared" si="18"/>
        <v>120.79110763803864</v>
      </c>
      <c r="W83" s="82">
        <f t="shared" si="18"/>
        <v>123.62357069252938</v>
      </c>
      <c r="X83" s="82">
        <f t="shared" si="18"/>
        <v>126.50001053754691</v>
      </c>
      <c r="Y83" s="82">
        <f t="shared" si="18"/>
        <v>129.57605816766633</v>
      </c>
      <c r="Z83" s="83"/>
      <c r="AA83" s="64"/>
      <c r="AB83" s="64"/>
      <c r="AC83" s="64"/>
      <c r="AD83" s="64"/>
      <c r="AE83" s="64"/>
      <c r="AF83" s="64"/>
      <c r="AG83" s="83"/>
    </row>
    <row r="84" spans="1:33">
      <c r="B84" s="11">
        <v>2050</v>
      </c>
      <c r="C84" s="11" t="s">
        <v>28</v>
      </c>
      <c r="D84" s="11" t="s">
        <v>27</v>
      </c>
      <c r="E84" s="43">
        <f>($W$16)/100</f>
        <v>1.3402876065352773</v>
      </c>
      <c r="F84" s="43">
        <f>($W$16)/100</f>
        <v>1.3402876065352773</v>
      </c>
      <c r="G84" s="43">
        <f>($W$16)/100</f>
        <v>1.3402876065352773</v>
      </c>
      <c r="H84" s="43">
        <f>($W$16)/100</f>
        <v>1.3402876065352773</v>
      </c>
      <c r="J84" s="55"/>
      <c r="L84" s="84"/>
      <c r="M84" s="84"/>
      <c r="N84" s="91" t="s">
        <v>149</v>
      </c>
      <c r="O84" s="82">
        <f t="shared" ref="O84:Y84" si="19">O63/$Q63*100</f>
        <v>82.999488578247536</v>
      </c>
      <c r="P84" s="82">
        <f t="shared" si="19"/>
        <v>92.375554040231862</v>
      </c>
      <c r="Q84" s="82">
        <f t="shared" si="19"/>
        <v>100</v>
      </c>
      <c r="R84" s="82">
        <f t="shared" si="19"/>
        <v>103.49165566200142</v>
      </c>
      <c r="S84" s="82">
        <f t="shared" si="19"/>
        <v>117.75051541182668</v>
      </c>
      <c r="T84" s="82">
        <f t="shared" si="19"/>
        <v>127.06336583953571</v>
      </c>
      <c r="U84" s="82">
        <f t="shared" si="19"/>
        <v>135.93086802998624</v>
      </c>
      <c r="V84" s="82">
        <f t="shared" si="19"/>
        <v>144.06241793777014</v>
      </c>
      <c r="W84" s="82">
        <f t="shared" si="19"/>
        <v>151.75592949017661</v>
      </c>
      <c r="X84" s="82">
        <f t="shared" si="19"/>
        <v>159.76386403023594</v>
      </c>
      <c r="Y84" s="82">
        <f t="shared" si="19"/>
        <v>167.59399527800028</v>
      </c>
      <c r="Z84" s="83"/>
      <c r="AA84" s="64"/>
      <c r="AB84" s="64"/>
      <c r="AC84" s="64"/>
      <c r="AD84" s="64"/>
      <c r="AE84" s="64"/>
      <c r="AF84" s="64"/>
      <c r="AG84" s="83"/>
    </row>
    <row r="85" spans="1:33">
      <c r="B85" s="15">
        <v>2012</v>
      </c>
      <c r="C85" t="str">
        <f>BY_Demands!$N$12</f>
        <v>Transport Passengers Motorbike Short Distance</v>
      </c>
      <c r="D85" t="s">
        <v>29</v>
      </c>
      <c r="E85" s="44">
        <f>($O$17)/100</f>
        <v>0.81002067237689479</v>
      </c>
      <c r="F85" s="44">
        <f>($O$17)/100</f>
        <v>0.81002067237689479</v>
      </c>
      <c r="G85" s="44">
        <f>($O$17)/100</f>
        <v>0.81002067237689479</v>
      </c>
      <c r="H85" s="44">
        <f>($O$17)/100</f>
        <v>0.81002067237689479</v>
      </c>
      <c r="J85" s="55"/>
      <c r="L85" s="84"/>
      <c r="M85" s="84"/>
      <c r="N85" s="82" t="s">
        <v>156</v>
      </c>
      <c r="O85" s="82">
        <f t="shared" ref="O85:Y85" si="20">O64/$Q64*100</f>
        <v>70.750849044652981</v>
      </c>
      <c r="P85" s="82">
        <f t="shared" si="20"/>
        <v>91.652577605320516</v>
      </c>
      <c r="Q85" s="82">
        <f t="shared" si="20"/>
        <v>100</v>
      </c>
      <c r="R85" s="82">
        <f t="shared" si="20"/>
        <v>113.57781596034731</v>
      </c>
      <c r="S85" s="82">
        <f t="shared" si="20"/>
        <v>119.10975854266562</v>
      </c>
      <c r="T85" s="82">
        <f t="shared" si="20"/>
        <v>124.89540198615386</v>
      </c>
      <c r="U85" s="82">
        <f t="shared" si="20"/>
        <v>129.34290664951885</v>
      </c>
      <c r="V85" s="82">
        <f t="shared" si="20"/>
        <v>133.43895232641219</v>
      </c>
      <c r="W85" s="82">
        <f t="shared" si="20"/>
        <v>136.95800576579583</v>
      </c>
      <c r="X85" s="82">
        <f t="shared" si="20"/>
        <v>140.26270674160497</v>
      </c>
      <c r="Y85" s="82">
        <f t="shared" si="20"/>
        <v>143.20368293518897</v>
      </c>
      <c r="Z85" s="83"/>
      <c r="AA85" s="64"/>
      <c r="AB85" s="64"/>
      <c r="AC85" s="64"/>
      <c r="AD85" s="64"/>
      <c r="AE85" s="64"/>
      <c r="AF85" s="64"/>
      <c r="AG85" s="83"/>
    </row>
    <row r="86" spans="1:33" ht="15" thickBot="1">
      <c r="B86" s="15">
        <v>2015</v>
      </c>
      <c r="C86" t="str">
        <f>BY_Demands!$N$12</f>
        <v>Transport Passengers Motorbike Short Distance</v>
      </c>
      <c r="D86" t="s">
        <v>29</v>
      </c>
      <c r="E86" s="44">
        <f>($P$17)/100</f>
        <v>0.92349992780498757</v>
      </c>
      <c r="F86" s="44">
        <f>($P$17)/100</f>
        <v>0.92349992780498757</v>
      </c>
      <c r="G86" s="44">
        <f>($P$17)/100</f>
        <v>0.92349992780498757</v>
      </c>
      <c r="H86" s="44">
        <f>($P$17)/100</f>
        <v>0.92349992780498757</v>
      </c>
      <c r="J86" s="55"/>
      <c r="L86" s="84"/>
      <c r="M86" s="92"/>
      <c r="N86" s="93"/>
      <c r="O86" s="93"/>
      <c r="P86" s="93"/>
      <c r="Q86" s="93"/>
      <c r="R86" s="93"/>
      <c r="S86" s="93"/>
      <c r="T86" s="93"/>
      <c r="U86" s="93"/>
      <c r="V86" s="93"/>
      <c r="W86" s="93"/>
      <c r="X86" s="93"/>
      <c r="Y86" s="93"/>
      <c r="Z86" s="94"/>
      <c r="AA86" s="64"/>
      <c r="AB86" s="64"/>
      <c r="AC86" s="64"/>
      <c r="AD86" s="64"/>
      <c r="AE86" s="64"/>
      <c r="AF86" s="64"/>
      <c r="AG86" s="83"/>
    </row>
    <row r="87" spans="1:33">
      <c r="B87" s="15">
        <v>2020</v>
      </c>
      <c r="C87" t="str">
        <f>BY_Demands!$N$12</f>
        <v>Transport Passengers Motorbike Short Distance</v>
      </c>
      <c r="D87" t="s">
        <v>29</v>
      </c>
      <c r="E87" s="44">
        <f>($Q$17)/100</f>
        <v>0.9764244164382373</v>
      </c>
      <c r="F87" s="44">
        <f>($Q$17)/100</f>
        <v>0.9764244164382373</v>
      </c>
      <c r="G87" s="44">
        <f>($Q$17)/100</f>
        <v>0.9764244164382373</v>
      </c>
      <c r="H87" s="44">
        <f>($Q$17)/100</f>
        <v>0.9764244164382373</v>
      </c>
      <c r="J87" s="55"/>
      <c r="L87" s="84"/>
      <c r="M87" s="64"/>
      <c r="N87" s="64"/>
      <c r="O87" s="64"/>
      <c r="P87" s="64"/>
      <c r="Q87" s="64"/>
      <c r="R87" s="64"/>
      <c r="S87" s="64"/>
      <c r="T87" s="64"/>
      <c r="U87" s="64"/>
      <c r="V87" s="64"/>
      <c r="W87" s="64"/>
      <c r="X87" s="64"/>
      <c r="Y87" s="64"/>
      <c r="Z87" s="64"/>
      <c r="AA87" s="64"/>
      <c r="AB87" s="64"/>
      <c r="AC87" s="64"/>
      <c r="AD87" s="64"/>
      <c r="AE87" s="64"/>
      <c r="AF87" s="64"/>
      <c r="AG87" s="83"/>
    </row>
    <row r="88" spans="1:33">
      <c r="B88" s="15">
        <v>2030</v>
      </c>
      <c r="C88" t="str">
        <f>BY_Demands!$N$12</f>
        <v>Transport Passengers Motorbike Short Distance</v>
      </c>
      <c r="D88" t="s">
        <v>29</v>
      </c>
      <c r="E88" s="44">
        <f>($S$17)/100</f>
        <v>1.0401072716152562</v>
      </c>
      <c r="F88" s="44">
        <f>($S$17)/100</f>
        <v>1.0401072716152562</v>
      </c>
      <c r="G88" s="44">
        <f>($S$17)/100</f>
        <v>1.0401072716152562</v>
      </c>
      <c r="H88" s="44">
        <f>($S$17)/100</f>
        <v>1.0401072716152562</v>
      </c>
      <c r="J88" s="55"/>
      <c r="L88" s="84"/>
      <c r="M88" s="64"/>
      <c r="N88" s="64"/>
      <c r="O88" s="64"/>
      <c r="P88" s="64"/>
      <c r="Q88" s="64"/>
      <c r="R88" s="64"/>
      <c r="S88" s="64"/>
      <c r="T88" s="64"/>
      <c r="U88" s="64"/>
      <c r="V88" s="64"/>
      <c r="W88" s="64"/>
      <c r="X88" s="64"/>
      <c r="Y88" s="64"/>
      <c r="Z88" s="64"/>
      <c r="AA88" s="64"/>
      <c r="AB88" s="64"/>
      <c r="AC88" s="64"/>
      <c r="AD88" s="64"/>
      <c r="AE88" s="64"/>
      <c r="AF88" s="64"/>
      <c r="AG88" s="83"/>
    </row>
    <row r="89" spans="1:33">
      <c r="B89" s="15">
        <v>2040</v>
      </c>
      <c r="C89" t="str">
        <f>BY_Demands!$N$12</f>
        <v>Transport Passengers Motorbike Short Distance</v>
      </c>
      <c r="D89" t="s">
        <v>29</v>
      </c>
      <c r="E89" s="44">
        <f>($U$17)/100</f>
        <v>1.0808964427828573</v>
      </c>
      <c r="F89" s="44">
        <f>($U$17)/100</f>
        <v>1.0808964427828573</v>
      </c>
      <c r="G89" s="44">
        <f>($U$17)/100</f>
        <v>1.0808964427828573</v>
      </c>
      <c r="H89" s="44">
        <f>($U$17)/100</f>
        <v>1.0808964427828573</v>
      </c>
      <c r="J89" s="55"/>
      <c r="L89" s="84"/>
      <c r="M89" s="64"/>
      <c r="N89" s="64"/>
      <c r="O89" s="64"/>
      <c r="P89" s="64"/>
      <c r="Q89" s="64"/>
      <c r="R89" s="64"/>
      <c r="S89" s="64"/>
      <c r="T89" s="64"/>
      <c r="U89" s="64"/>
      <c r="V89" s="64"/>
      <c r="W89" s="64"/>
      <c r="X89" s="64"/>
      <c r="Y89" s="64"/>
      <c r="Z89" s="64"/>
      <c r="AA89" s="64"/>
      <c r="AB89" s="64"/>
      <c r="AC89" s="64"/>
      <c r="AD89" s="64"/>
      <c r="AE89" s="64"/>
      <c r="AF89" s="64"/>
      <c r="AG89" s="83"/>
    </row>
    <row r="90" spans="1:33">
      <c r="B90" s="11">
        <v>2050</v>
      </c>
      <c r="C90" s="33" t="str">
        <f>BY_Demands!$N$12</f>
        <v>Transport Passengers Motorbike Short Distance</v>
      </c>
      <c r="D90" s="11" t="s">
        <v>29</v>
      </c>
      <c r="E90" s="43">
        <f>($W$17)/100</f>
        <v>1.1189244936139859</v>
      </c>
      <c r="F90" s="43">
        <f>($W$17)/100</f>
        <v>1.1189244936139859</v>
      </c>
      <c r="G90" s="43">
        <f>($W$17)/100</f>
        <v>1.1189244936139859</v>
      </c>
      <c r="H90" s="43">
        <f>($W$17)/100</f>
        <v>1.1189244936139859</v>
      </c>
      <c r="J90" s="55"/>
      <c r="L90" s="84"/>
      <c r="M90" s="64"/>
      <c r="N90" s="64"/>
      <c r="O90" s="64"/>
      <c r="P90" s="64"/>
      <c r="Q90" s="64"/>
      <c r="R90" s="64"/>
      <c r="S90" s="64"/>
      <c r="T90" s="64"/>
      <c r="U90" s="64"/>
      <c r="V90" s="64"/>
      <c r="W90" s="64"/>
      <c r="X90" s="64"/>
      <c r="Y90" s="64"/>
      <c r="Z90" s="64"/>
      <c r="AA90" s="64"/>
      <c r="AB90" s="64"/>
      <c r="AC90" s="64"/>
      <c r="AD90" s="64"/>
      <c r="AE90" s="64"/>
      <c r="AF90" s="64"/>
      <c r="AG90" s="83"/>
    </row>
    <row r="91" spans="1:33">
      <c r="B91" s="15">
        <v>2012</v>
      </c>
      <c r="C91" t="str">
        <f>BY_Demands!$N$13</f>
        <v>Transport Passengers Motorbike Medium Distance</v>
      </c>
      <c r="D91" t="s">
        <v>43</v>
      </c>
      <c r="E91" s="44">
        <f>($O$17)/100</f>
        <v>0.81002067237689479</v>
      </c>
      <c r="F91" s="44">
        <f>($O$17)/100</f>
        <v>0.81002067237689479</v>
      </c>
      <c r="G91" s="44">
        <f>($O$17)/100</f>
        <v>0.81002067237689479</v>
      </c>
      <c r="H91" s="44">
        <f>($O$17)/100</f>
        <v>0.81002067237689479</v>
      </c>
      <c r="J91" s="55"/>
      <c r="L91" s="84"/>
      <c r="M91" s="64"/>
      <c r="N91" s="64"/>
      <c r="O91" s="64"/>
      <c r="P91" s="64"/>
      <c r="Q91" s="64"/>
      <c r="R91" s="64"/>
      <c r="S91" s="64"/>
      <c r="T91" s="64"/>
      <c r="U91" s="64"/>
      <c r="V91" s="64"/>
      <c r="W91" s="64"/>
      <c r="X91" s="64"/>
      <c r="Y91" s="64"/>
      <c r="Z91" s="64"/>
      <c r="AA91" s="64"/>
      <c r="AB91" s="64"/>
      <c r="AC91" s="64"/>
      <c r="AD91" s="64"/>
      <c r="AE91" s="64"/>
      <c r="AF91" s="64"/>
      <c r="AG91" s="83"/>
    </row>
    <row r="92" spans="1:33">
      <c r="B92" s="15">
        <v>2015</v>
      </c>
      <c r="C92" t="str">
        <f>BY_Demands!$N$13</f>
        <v>Transport Passengers Motorbike Medium Distance</v>
      </c>
      <c r="D92" t="s">
        <v>43</v>
      </c>
      <c r="E92" s="44">
        <f>($P$17)/100</f>
        <v>0.92349992780498757</v>
      </c>
      <c r="F92" s="44">
        <f>($P$17)/100</f>
        <v>0.92349992780498757</v>
      </c>
      <c r="G92" s="44">
        <f>($P$17)/100</f>
        <v>0.92349992780498757</v>
      </c>
      <c r="H92" s="44">
        <f>($P$17)/100</f>
        <v>0.92349992780498757</v>
      </c>
      <c r="J92" s="55"/>
      <c r="L92" s="84"/>
      <c r="M92" s="64"/>
      <c r="N92" s="64"/>
      <c r="O92" s="64"/>
      <c r="P92" s="64"/>
      <c r="Q92" s="64"/>
      <c r="R92" s="64"/>
      <c r="S92" s="64"/>
      <c r="T92" s="64"/>
      <c r="U92" s="64"/>
      <c r="V92" s="64"/>
      <c r="W92" s="64"/>
      <c r="X92" s="64"/>
      <c r="Y92" s="64"/>
      <c r="Z92" s="64"/>
      <c r="AA92" s="64"/>
      <c r="AB92" s="64"/>
      <c r="AC92" s="64"/>
      <c r="AD92" s="64"/>
      <c r="AE92" s="64"/>
      <c r="AF92" s="64"/>
      <c r="AG92" s="83"/>
    </row>
    <row r="93" spans="1:33">
      <c r="B93" s="15">
        <v>2020</v>
      </c>
      <c r="C93" t="str">
        <f>BY_Demands!$N$13</f>
        <v>Transport Passengers Motorbike Medium Distance</v>
      </c>
      <c r="D93" t="s">
        <v>43</v>
      </c>
      <c r="E93" s="44">
        <f>($Q$17)/100</f>
        <v>0.9764244164382373</v>
      </c>
      <c r="F93" s="44">
        <f>($Q$17)/100</f>
        <v>0.9764244164382373</v>
      </c>
      <c r="G93" s="44">
        <f>($Q$17)/100</f>
        <v>0.9764244164382373</v>
      </c>
      <c r="H93" s="44">
        <f>($Q$17)/100</f>
        <v>0.9764244164382373</v>
      </c>
      <c r="J93" s="55"/>
      <c r="L93" s="84"/>
      <c r="M93" s="64" t="s">
        <v>170</v>
      </c>
      <c r="N93" s="64"/>
      <c r="O93" s="64"/>
      <c r="P93" s="64"/>
      <c r="Q93" s="64"/>
      <c r="R93" s="64"/>
      <c r="S93" s="64"/>
      <c r="T93" s="64"/>
      <c r="U93" s="64"/>
      <c r="V93" s="64"/>
      <c r="W93" s="64"/>
      <c r="X93" s="64"/>
      <c r="Y93" s="64"/>
      <c r="Z93" s="64"/>
      <c r="AA93" s="64"/>
      <c r="AB93" s="64"/>
      <c r="AC93" s="64"/>
      <c r="AD93" s="64"/>
      <c r="AE93" s="64"/>
      <c r="AF93" s="64"/>
      <c r="AG93" s="83"/>
    </row>
    <row r="94" spans="1:33">
      <c r="A94" s="31"/>
      <c r="B94" s="15">
        <v>2030</v>
      </c>
      <c r="C94" t="str">
        <f>BY_Demands!$N$13</f>
        <v>Transport Passengers Motorbike Medium Distance</v>
      </c>
      <c r="D94" t="s">
        <v>43</v>
      </c>
      <c r="E94" s="44">
        <f>($S$17)/100</f>
        <v>1.0401072716152562</v>
      </c>
      <c r="F94" s="44">
        <f>($S$17)/100</f>
        <v>1.0401072716152562</v>
      </c>
      <c r="G94" s="44">
        <f>($S$17)/100</f>
        <v>1.0401072716152562</v>
      </c>
      <c r="H94" s="44">
        <f>($S$17)/100</f>
        <v>1.0401072716152562</v>
      </c>
      <c r="J94" s="55"/>
      <c r="L94" s="84"/>
      <c r="M94" s="51"/>
      <c r="N94" s="337">
        <v>2010</v>
      </c>
      <c r="O94" s="338">
        <v>2011</v>
      </c>
      <c r="P94" s="338">
        <v>2012</v>
      </c>
      <c r="Q94" s="337">
        <v>2013</v>
      </c>
      <c r="R94" s="338">
        <v>2014</v>
      </c>
      <c r="S94" s="338">
        <v>2015</v>
      </c>
      <c r="T94" s="339">
        <v>2020</v>
      </c>
      <c r="U94" s="339">
        <v>2025</v>
      </c>
      <c r="V94" s="339">
        <v>2030</v>
      </c>
      <c r="W94" s="339">
        <v>2035</v>
      </c>
      <c r="X94" s="339">
        <v>2040</v>
      </c>
      <c r="Y94" s="339">
        <v>2045</v>
      </c>
      <c r="Z94" s="339">
        <v>2050</v>
      </c>
      <c r="AA94" s="339">
        <v>2055</v>
      </c>
      <c r="AB94" s="339">
        <v>2060</v>
      </c>
      <c r="AC94" s="339">
        <v>2065</v>
      </c>
      <c r="AD94" s="339">
        <v>2070</v>
      </c>
      <c r="AE94" s="339">
        <v>2075</v>
      </c>
      <c r="AF94" s="64"/>
      <c r="AG94" s="83"/>
    </row>
    <row r="95" spans="1:33">
      <c r="A95" s="31"/>
      <c r="B95" s="15">
        <v>2040</v>
      </c>
      <c r="C95" t="str">
        <f>BY_Demands!$N$13</f>
        <v>Transport Passengers Motorbike Medium Distance</v>
      </c>
      <c r="D95" t="s">
        <v>43</v>
      </c>
      <c r="E95" s="44">
        <f>($U$17)/100</f>
        <v>1.0808964427828573</v>
      </c>
      <c r="F95" s="44">
        <f>($U$17)/100</f>
        <v>1.0808964427828573</v>
      </c>
      <c r="G95" s="44">
        <f>($U$17)/100</f>
        <v>1.0808964427828573</v>
      </c>
      <c r="H95" s="44">
        <f>($U$17)/100</f>
        <v>1.0808964427828573</v>
      </c>
      <c r="J95" s="55"/>
      <c r="L95" s="84"/>
      <c r="M95" s="97" t="s">
        <v>169</v>
      </c>
      <c r="N95" s="98">
        <v>9382.2970000000005</v>
      </c>
      <c r="O95" s="98">
        <v>9448.9650000000001</v>
      </c>
      <c r="P95" s="98">
        <v>9511.3130000000001</v>
      </c>
      <c r="Q95" s="98">
        <v>9571.1049999999996</v>
      </c>
      <c r="R95" s="98">
        <v>9631.2610000000004</v>
      </c>
      <c r="S95" s="98">
        <v>9693.8829999999998</v>
      </c>
      <c r="T95" s="98">
        <v>10033.496999999999</v>
      </c>
      <c r="U95" s="98">
        <v>10377.772000000001</v>
      </c>
      <c r="V95" s="98">
        <v>10690.986000000001</v>
      </c>
      <c r="W95" s="98">
        <v>10975.861999999999</v>
      </c>
      <c r="X95" s="98">
        <v>11267.351000000001</v>
      </c>
      <c r="Y95" s="98">
        <v>11587.713</v>
      </c>
      <c r="Z95" s="98">
        <v>11934.388000000001</v>
      </c>
      <c r="AA95" s="98">
        <v>12273.075999999999</v>
      </c>
      <c r="AB95" s="98">
        <v>12589.87</v>
      </c>
      <c r="AC95" s="98">
        <v>12886.136</v>
      </c>
      <c r="AD95" s="98">
        <v>13171.873</v>
      </c>
      <c r="AE95" s="98">
        <v>13449.842000000001</v>
      </c>
      <c r="AF95" s="64"/>
      <c r="AG95" s="83"/>
    </row>
    <row r="96" spans="1:33">
      <c r="A96" s="31"/>
      <c r="B96" s="11">
        <v>2050</v>
      </c>
      <c r="C96" s="33" t="str">
        <f>BY_Demands!$N$13</f>
        <v>Transport Passengers Motorbike Medium Distance</v>
      </c>
      <c r="D96" s="33" t="s">
        <v>43</v>
      </c>
      <c r="E96" s="43">
        <f>($W$17)/100</f>
        <v>1.1189244936139859</v>
      </c>
      <c r="F96" s="43">
        <f>($W$17)/100</f>
        <v>1.1189244936139859</v>
      </c>
      <c r="G96" s="43">
        <f>($W$17)/100</f>
        <v>1.1189244936139859</v>
      </c>
      <c r="H96" s="43">
        <f>($W$17)/100</f>
        <v>1.1189244936139859</v>
      </c>
      <c r="J96" s="55"/>
      <c r="L96" s="84"/>
      <c r="M96" s="64"/>
      <c r="N96" s="64">
        <f t="shared" ref="N96:AE96" si="21">N95/$N95</f>
        <v>1</v>
      </c>
      <c r="O96" s="64">
        <f t="shared" si="21"/>
        <v>1.0071057226178195</v>
      </c>
      <c r="P96" s="64">
        <f t="shared" si="21"/>
        <v>1.0137510036188366</v>
      </c>
      <c r="Q96" s="64">
        <f t="shared" si="21"/>
        <v>1.0201238566632456</v>
      </c>
      <c r="R96" s="64">
        <f t="shared" si="21"/>
        <v>1.0265355061772186</v>
      </c>
      <c r="S96" s="64">
        <f t="shared" si="21"/>
        <v>1.0332099911141162</v>
      </c>
      <c r="T96" s="64">
        <f t="shared" si="21"/>
        <v>1.0694073103846531</v>
      </c>
      <c r="U96" s="64">
        <f t="shared" si="21"/>
        <v>1.1061014163162817</v>
      </c>
      <c r="V96" s="64">
        <f t="shared" si="21"/>
        <v>1.1394849257063595</v>
      </c>
      <c r="W96" s="64">
        <f t="shared" si="21"/>
        <v>1.1698480659906629</v>
      </c>
      <c r="X96" s="64">
        <f t="shared" si="21"/>
        <v>1.20091604433328</v>
      </c>
      <c r="Y96" s="64">
        <f t="shared" si="21"/>
        <v>1.2350614140652336</v>
      </c>
      <c r="Z96" s="64">
        <f t="shared" si="21"/>
        <v>1.2720113208950858</v>
      </c>
      <c r="AA96" s="64">
        <f t="shared" si="21"/>
        <v>1.3081099436523911</v>
      </c>
      <c r="AB96" s="64">
        <f t="shared" si="21"/>
        <v>1.3418750227156526</v>
      </c>
      <c r="AC96" s="64">
        <f t="shared" si="21"/>
        <v>1.373452151429442</v>
      </c>
      <c r="AD96" s="64">
        <f t="shared" si="21"/>
        <v>1.4039070602859831</v>
      </c>
      <c r="AE96" s="64">
        <f t="shared" si="21"/>
        <v>1.433534026901941</v>
      </c>
      <c r="AF96" s="64"/>
      <c r="AG96" s="83"/>
    </row>
    <row r="97" spans="1:33">
      <c r="A97" s="31"/>
      <c r="B97" s="15">
        <v>2012</v>
      </c>
      <c r="C97" t="str">
        <f>BY_Demands!$N$14</f>
        <v>Transport Passengers Motorbike Long Distance</v>
      </c>
      <c r="D97" t="str">
        <f>BY_Demands!$L$14</f>
        <v>TPMTL</v>
      </c>
      <c r="E97" s="44">
        <f>($O$17)/100</f>
        <v>0.81002067237689479</v>
      </c>
      <c r="F97" s="44">
        <f>($O$17)/100</f>
        <v>0.81002067237689479</v>
      </c>
      <c r="G97" s="44">
        <f>($O$17)/100</f>
        <v>0.81002067237689479</v>
      </c>
      <c r="H97" s="44">
        <f>($O$17)/100</f>
        <v>0.81002067237689479</v>
      </c>
      <c r="J97" s="55"/>
      <c r="L97" s="84"/>
      <c r="M97" s="64"/>
      <c r="N97" s="64">
        <f>N96*100</f>
        <v>100</v>
      </c>
      <c r="O97" s="64">
        <f t="shared" ref="O97:AE97" si="22">O96*100</f>
        <v>100.71057226178195</v>
      </c>
      <c r="P97" s="64">
        <f t="shared" si="22"/>
        <v>101.37510036188367</v>
      </c>
      <c r="Q97" s="64">
        <f t="shared" si="22"/>
        <v>102.01238566632456</v>
      </c>
      <c r="R97" s="64">
        <f t="shared" si="22"/>
        <v>102.65355061772186</v>
      </c>
      <c r="S97" s="64">
        <f t="shared" si="22"/>
        <v>103.32099911141161</v>
      </c>
      <c r="T97" s="64">
        <f t="shared" si="22"/>
        <v>106.94073103846532</v>
      </c>
      <c r="U97" s="64">
        <f t="shared" si="22"/>
        <v>110.61014163162817</v>
      </c>
      <c r="V97" s="64">
        <f t="shared" si="22"/>
        <v>113.94849257063595</v>
      </c>
      <c r="W97" s="64">
        <f t="shared" si="22"/>
        <v>116.98480659906629</v>
      </c>
      <c r="X97" s="64">
        <f t="shared" si="22"/>
        <v>120.091604433328</v>
      </c>
      <c r="Y97" s="64">
        <f t="shared" si="22"/>
        <v>123.50614140652337</v>
      </c>
      <c r="Z97" s="64">
        <f t="shared" si="22"/>
        <v>127.20113208950859</v>
      </c>
      <c r="AA97" s="64">
        <f t="shared" si="22"/>
        <v>130.81099436523911</v>
      </c>
      <c r="AB97" s="64">
        <f t="shared" si="22"/>
        <v>134.18750227156525</v>
      </c>
      <c r="AC97" s="64">
        <f t="shared" si="22"/>
        <v>137.3452151429442</v>
      </c>
      <c r="AD97" s="64">
        <f t="shared" si="22"/>
        <v>140.39070602859832</v>
      </c>
      <c r="AE97" s="64">
        <f t="shared" si="22"/>
        <v>143.35340269019409</v>
      </c>
      <c r="AF97" s="64"/>
      <c r="AG97" s="83"/>
    </row>
    <row r="98" spans="1:33">
      <c r="A98" s="31"/>
      <c r="B98" s="15">
        <v>2015</v>
      </c>
      <c r="C98" t="str">
        <f>BY_Demands!$N$14</f>
        <v>Transport Passengers Motorbike Long Distance</v>
      </c>
      <c r="D98" t="str">
        <f>BY_Demands!$L$14</f>
        <v>TPMTL</v>
      </c>
      <c r="E98" s="44">
        <f>($P$17)/100</f>
        <v>0.92349992780498757</v>
      </c>
      <c r="F98" s="44">
        <f>($P$17)/100</f>
        <v>0.92349992780498757</v>
      </c>
      <c r="G98" s="44">
        <f>($P$17)/100</f>
        <v>0.92349992780498757</v>
      </c>
      <c r="H98" s="44">
        <f>($P$17)/100</f>
        <v>0.92349992780498757</v>
      </c>
      <c r="J98" s="55"/>
      <c r="L98" s="84"/>
      <c r="M98" s="64"/>
      <c r="N98" s="64"/>
      <c r="O98" s="64"/>
      <c r="P98" s="64"/>
      <c r="Q98" s="64"/>
      <c r="R98" s="64"/>
      <c r="S98" s="64"/>
      <c r="T98" s="64"/>
      <c r="U98" s="64"/>
      <c r="V98" s="64"/>
      <c r="W98" s="64"/>
      <c r="X98" s="64"/>
      <c r="Y98" s="64"/>
      <c r="Z98" s="64"/>
      <c r="AA98" s="64"/>
      <c r="AB98" s="64"/>
      <c r="AC98" s="64"/>
      <c r="AD98" s="64"/>
      <c r="AE98" s="64"/>
      <c r="AF98" s="64"/>
      <c r="AG98" s="83"/>
    </row>
    <row r="99" spans="1:33">
      <c r="A99" s="31"/>
      <c r="B99" s="15">
        <v>2020</v>
      </c>
      <c r="C99" t="str">
        <f>BY_Demands!$N$14</f>
        <v>Transport Passengers Motorbike Long Distance</v>
      </c>
      <c r="D99" t="str">
        <f>BY_Demands!$L$14</f>
        <v>TPMTL</v>
      </c>
      <c r="E99" s="44">
        <f>($Q$17)/100</f>
        <v>0.9764244164382373</v>
      </c>
      <c r="F99" s="44">
        <f>($Q$17)/100</f>
        <v>0.9764244164382373</v>
      </c>
      <c r="G99" s="44">
        <f>($Q$17)/100</f>
        <v>0.9764244164382373</v>
      </c>
      <c r="H99" s="44">
        <f>($Q$17)/100</f>
        <v>0.9764244164382373</v>
      </c>
      <c r="J99" s="55"/>
      <c r="L99" s="84"/>
      <c r="M99" s="64"/>
      <c r="N99" s="340">
        <v>2010</v>
      </c>
      <c r="O99" s="340">
        <v>2012</v>
      </c>
      <c r="P99" s="340">
        <v>2015</v>
      </c>
      <c r="Q99" s="340">
        <v>2020</v>
      </c>
      <c r="R99" s="340">
        <f t="shared" ref="R99" si="23">Q99+5</f>
        <v>2025</v>
      </c>
      <c r="S99" s="340">
        <f t="shared" ref="S99" si="24">R99+5</f>
        <v>2030</v>
      </c>
      <c r="T99" s="340">
        <f t="shared" ref="T99" si="25">S99+5</f>
        <v>2035</v>
      </c>
      <c r="U99" s="340">
        <f t="shared" ref="U99" si="26">T99+5</f>
        <v>2040</v>
      </c>
      <c r="V99" s="340">
        <f t="shared" ref="V99" si="27">U99+5</f>
        <v>2045</v>
      </c>
      <c r="W99" s="340">
        <f t="shared" ref="W99" si="28">V99+5</f>
        <v>2050</v>
      </c>
      <c r="X99" s="64"/>
      <c r="Y99" s="64"/>
      <c r="Z99" s="64"/>
      <c r="AA99" s="64"/>
      <c r="AB99" s="64"/>
      <c r="AC99" s="64"/>
      <c r="AD99" s="64"/>
      <c r="AE99" s="64"/>
      <c r="AF99" s="64"/>
      <c r="AG99" s="83"/>
    </row>
    <row r="100" spans="1:33">
      <c r="A100" s="31"/>
      <c r="B100" s="15">
        <v>2030</v>
      </c>
      <c r="C100" t="str">
        <f>BY_Demands!$N$14</f>
        <v>Transport Passengers Motorbike Long Distance</v>
      </c>
      <c r="D100" t="str">
        <f>BY_Demands!$L$14</f>
        <v>TPMTL</v>
      </c>
      <c r="E100" s="44">
        <f>($S$17)/100</f>
        <v>1.0401072716152562</v>
      </c>
      <c r="F100" s="44">
        <f>($S$17)/100</f>
        <v>1.0401072716152562</v>
      </c>
      <c r="G100" s="44">
        <f>($S$17)/100</f>
        <v>1.0401072716152562</v>
      </c>
      <c r="H100" s="44">
        <f>($S$17)/100</f>
        <v>1.0401072716152562</v>
      </c>
      <c r="J100" s="55"/>
      <c r="L100" s="84"/>
      <c r="M100" s="64"/>
      <c r="N100" s="64">
        <f>N97</f>
        <v>100</v>
      </c>
      <c r="O100" s="64">
        <f>P97</f>
        <v>101.37510036188367</v>
      </c>
      <c r="P100" s="64">
        <f t="shared" ref="P100:W100" si="29">S97</f>
        <v>103.32099911141161</v>
      </c>
      <c r="Q100" s="64">
        <f t="shared" si="29"/>
        <v>106.94073103846532</v>
      </c>
      <c r="R100" s="64">
        <f t="shared" si="29"/>
        <v>110.61014163162817</v>
      </c>
      <c r="S100" s="64">
        <f t="shared" si="29"/>
        <v>113.94849257063595</v>
      </c>
      <c r="T100" s="64">
        <f t="shared" si="29"/>
        <v>116.98480659906629</v>
      </c>
      <c r="U100" s="64">
        <f t="shared" si="29"/>
        <v>120.091604433328</v>
      </c>
      <c r="V100" s="64">
        <f t="shared" si="29"/>
        <v>123.50614140652337</v>
      </c>
      <c r="W100" s="64">
        <f t="shared" si="29"/>
        <v>127.20113208950859</v>
      </c>
      <c r="X100" s="64"/>
      <c r="Y100" s="64"/>
      <c r="Z100" s="64"/>
      <c r="AA100" s="64"/>
      <c r="AB100" s="64"/>
      <c r="AC100" s="64"/>
      <c r="AD100" s="64"/>
      <c r="AE100" s="64"/>
      <c r="AF100" s="64"/>
      <c r="AG100" s="83"/>
    </row>
    <row r="101" spans="1:33">
      <c r="A101" s="31"/>
      <c r="B101" s="15">
        <v>2040</v>
      </c>
      <c r="C101" t="str">
        <f>BY_Demands!$N$14</f>
        <v>Transport Passengers Motorbike Long Distance</v>
      </c>
      <c r="D101" t="str">
        <f>BY_Demands!$L$14</f>
        <v>TPMTL</v>
      </c>
      <c r="E101" s="44">
        <f>($U$17)/100</f>
        <v>1.0808964427828573</v>
      </c>
      <c r="F101" s="44">
        <f>($U$17)/100</f>
        <v>1.0808964427828573</v>
      </c>
      <c r="G101" s="44">
        <f>($U$17)/100</f>
        <v>1.0808964427828573</v>
      </c>
      <c r="H101" s="44">
        <f>($U$17)/100</f>
        <v>1.0808964427828573</v>
      </c>
      <c r="J101" s="55"/>
      <c r="L101" s="84"/>
      <c r="M101" s="64"/>
      <c r="N101" s="64"/>
      <c r="O101" s="64"/>
      <c r="P101" s="64"/>
      <c r="Q101" s="64"/>
      <c r="R101" s="64"/>
      <c r="S101" s="64"/>
      <c r="T101" s="64"/>
      <c r="U101" s="64"/>
      <c r="V101" s="64"/>
      <c r="W101" s="64"/>
      <c r="X101" s="64"/>
      <c r="Y101" s="64"/>
      <c r="Z101" s="64"/>
      <c r="AA101" s="64"/>
      <c r="AB101" s="64"/>
      <c r="AC101" s="64"/>
      <c r="AD101" s="64"/>
      <c r="AE101" s="64"/>
      <c r="AF101" s="64"/>
      <c r="AG101" s="83"/>
    </row>
    <row r="102" spans="1:33" ht="15" thickBot="1">
      <c r="A102" s="31"/>
      <c r="B102" s="15">
        <v>2050</v>
      </c>
      <c r="C102" t="str">
        <f>BY_Demands!$N$14</f>
        <v>Transport Passengers Motorbike Long Distance</v>
      </c>
      <c r="D102" t="str">
        <f>BY_Demands!$L$14</f>
        <v>TPMTL</v>
      </c>
      <c r="E102" s="43">
        <f>($W$17)/100</f>
        <v>1.1189244936139859</v>
      </c>
      <c r="F102" s="43">
        <f>($W$17)/100</f>
        <v>1.1189244936139859</v>
      </c>
      <c r="G102" s="43">
        <f>($W$17)/100</f>
        <v>1.1189244936139859</v>
      </c>
      <c r="H102" s="43">
        <f>($W$17)/100</f>
        <v>1.1189244936139859</v>
      </c>
      <c r="J102" s="55"/>
      <c r="L102" s="92"/>
      <c r="M102" s="93"/>
      <c r="N102" s="93"/>
      <c r="O102" s="93"/>
      <c r="P102" s="93"/>
      <c r="Q102" s="93"/>
      <c r="R102" s="93"/>
      <c r="S102" s="93"/>
      <c r="T102" s="93"/>
      <c r="U102" s="93"/>
      <c r="V102" s="93"/>
      <c r="W102" s="93"/>
      <c r="X102" s="93"/>
      <c r="Y102" s="93"/>
      <c r="Z102" s="93"/>
      <c r="AA102" s="93"/>
      <c r="AB102" s="93"/>
      <c r="AC102" s="93"/>
      <c r="AD102" s="93"/>
      <c r="AE102" s="93"/>
      <c r="AF102" s="93"/>
      <c r="AG102" s="94"/>
    </row>
    <row r="103" spans="1:33">
      <c r="A103" s="31"/>
      <c r="B103" s="27">
        <v>2012</v>
      </c>
      <c r="C103" s="27" t="str">
        <f>BY_Demands!$N$16</f>
        <v>Transport Passengers Moped 45 Short Distance</v>
      </c>
      <c r="D103" s="27" t="s">
        <v>31</v>
      </c>
      <c r="E103" s="44">
        <f>($O$18)/100</f>
        <v>1.0142219648593793</v>
      </c>
      <c r="F103" s="44">
        <f>($O$18)/100</f>
        <v>1.0142219648593793</v>
      </c>
      <c r="G103" s="44">
        <f>($O$18)/100</f>
        <v>1.0142219648593793</v>
      </c>
      <c r="H103" s="44">
        <f>($O$18)/100</f>
        <v>1.0142219648593793</v>
      </c>
      <c r="J103" s="55"/>
      <c r="M103" s="61"/>
      <c r="N103" s="61"/>
      <c r="O103" s="103"/>
      <c r="P103" s="103"/>
      <c r="Q103" s="103"/>
      <c r="R103" s="103"/>
      <c r="S103" s="61"/>
      <c r="T103" s="61"/>
      <c r="U103" s="61"/>
      <c r="V103" s="61"/>
      <c r="W103" s="61"/>
      <c r="X103" s="61"/>
      <c r="Y103" s="61"/>
      <c r="Z103" s="61"/>
      <c r="AA103" s="61"/>
      <c r="AB103" s="61"/>
      <c r="AC103" s="61"/>
      <c r="AD103" s="61"/>
      <c r="AE103" s="61"/>
    </row>
    <row r="104" spans="1:33">
      <c r="A104" s="31"/>
      <c r="B104" s="15">
        <v>2015</v>
      </c>
      <c r="C104" t="str">
        <f>BY_Demands!$N$16</f>
        <v>Transport Passengers Moped 45 Short Distance</v>
      </c>
      <c r="D104" t="s">
        <v>31</v>
      </c>
      <c r="E104" s="44">
        <f>($P$18)/100</f>
        <v>1.0456607977345793</v>
      </c>
      <c r="F104" s="44">
        <f>($P$18)/100</f>
        <v>1.0456607977345793</v>
      </c>
      <c r="G104" s="44">
        <f>($P$18)/100</f>
        <v>1.0456607977345793</v>
      </c>
      <c r="H104" s="44">
        <f>($P$18)/100</f>
        <v>1.0456607977345793</v>
      </c>
      <c r="J104" s="55"/>
      <c r="M104" s="61"/>
      <c r="N104" s="61"/>
      <c r="O104" s="103"/>
      <c r="P104" s="103"/>
      <c r="Q104" s="103"/>
      <c r="R104" s="103"/>
      <c r="S104" s="61"/>
      <c r="T104" s="61"/>
      <c r="U104" s="61"/>
      <c r="V104" s="61"/>
      <c r="W104" s="61"/>
      <c r="X104" s="61"/>
      <c r="Y104" s="61"/>
      <c r="Z104" s="61"/>
      <c r="AA104" s="61"/>
      <c r="AB104" s="61"/>
      <c r="AC104" s="61"/>
      <c r="AD104" s="61"/>
      <c r="AE104" s="61"/>
    </row>
    <row r="105" spans="1:33">
      <c r="A105" s="31"/>
      <c r="B105" s="15">
        <v>2020</v>
      </c>
      <c r="C105" t="str">
        <f>BY_Demands!$N$16</f>
        <v>Transport Passengers Moped 45 Short Distance</v>
      </c>
      <c r="D105" t="s">
        <v>31</v>
      </c>
      <c r="E105" s="44">
        <f>($Q$18)/100</f>
        <v>1.1055861548869892</v>
      </c>
      <c r="F105" s="44">
        <f>($Q$18)/100</f>
        <v>1.1055861548869892</v>
      </c>
      <c r="G105" s="44">
        <f>($Q$18)/100</f>
        <v>1.1055861548869892</v>
      </c>
      <c r="H105" s="44">
        <f>($Q$18)/100</f>
        <v>1.1055861548869892</v>
      </c>
      <c r="J105" s="55"/>
      <c r="M105" s="61"/>
      <c r="N105" s="61"/>
      <c r="O105" s="103"/>
      <c r="P105" s="103"/>
      <c r="Q105" s="103"/>
      <c r="R105" s="103"/>
      <c r="S105" s="61"/>
      <c r="T105" s="61"/>
      <c r="U105" s="61"/>
      <c r="V105" s="61"/>
      <c r="W105" s="61"/>
      <c r="X105" s="61"/>
      <c r="Y105" s="61"/>
      <c r="Z105" s="61"/>
      <c r="AA105" s="61"/>
      <c r="AB105" s="61"/>
      <c r="AC105" s="61"/>
      <c r="AD105" s="61"/>
      <c r="AE105" s="61"/>
    </row>
    <row r="106" spans="1:33">
      <c r="A106" s="31"/>
      <c r="B106" s="15">
        <v>2030</v>
      </c>
      <c r="C106" t="str">
        <f>BY_Demands!$N$16</f>
        <v>Transport Passengers Moped 45 Short Distance</v>
      </c>
      <c r="D106" t="s">
        <v>31</v>
      </c>
      <c r="E106" s="44">
        <f>($S$18)/100</f>
        <v>1.1776929987983824</v>
      </c>
      <c r="F106" s="44">
        <f>($S$18)/100</f>
        <v>1.1776929987983824</v>
      </c>
      <c r="G106" s="44">
        <f>($S$18)/100</f>
        <v>1.1776929987983824</v>
      </c>
      <c r="H106" s="44">
        <f>($S$18)/100</f>
        <v>1.1776929987983824</v>
      </c>
      <c r="J106" s="55"/>
      <c r="M106" s="61"/>
      <c r="N106" s="61"/>
      <c r="O106" s="61"/>
      <c r="P106" s="61"/>
      <c r="Q106" s="61"/>
      <c r="R106" s="61"/>
      <c r="S106" s="61"/>
      <c r="T106" s="61"/>
      <c r="U106" s="61"/>
      <c r="V106" s="61"/>
      <c r="W106" s="61"/>
      <c r="X106" s="61"/>
      <c r="Y106" s="61"/>
      <c r="Z106" s="61"/>
      <c r="AA106" s="61"/>
      <c r="AB106" s="61"/>
      <c r="AC106" s="61"/>
      <c r="AD106" s="61"/>
      <c r="AE106" s="61"/>
    </row>
    <row r="107" spans="1:33">
      <c r="A107" s="31"/>
      <c r="B107" s="15">
        <v>2040</v>
      </c>
      <c r="C107" t="str">
        <f>BY_Demands!$N$16</f>
        <v>Transport Passengers Moped 45 Short Distance</v>
      </c>
      <c r="D107" t="s">
        <v>31</v>
      </c>
      <c r="E107" s="44">
        <f>($U$18)/100</f>
        <v>1.2238777747554552</v>
      </c>
      <c r="F107" s="44">
        <f>($U$18)/100</f>
        <v>1.2238777747554552</v>
      </c>
      <c r="G107" s="44">
        <f>($U$18)/100</f>
        <v>1.2238777747554552</v>
      </c>
      <c r="H107" s="44">
        <f>($U$18)/100</f>
        <v>1.2238777747554552</v>
      </c>
      <c r="J107" s="55"/>
      <c r="M107" s="61"/>
      <c r="N107" s="61"/>
      <c r="O107" s="61"/>
      <c r="P107" s="103"/>
      <c r="Q107" s="61"/>
      <c r="R107" s="103"/>
      <c r="S107" s="61"/>
      <c r="T107" s="61"/>
      <c r="U107" s="61"/>
      <c r="V107" s="61"/>
      <c r="W107" s="61"/>
      <c r="X107" s="61"/>
      <c r="Y107" s="61"/>
      <c r="Z107" s="61"/>
      <c r="AA107" s="61"/>
      <c r="AB107" s="61"/>
      <c r="AC107" s="61"/>
      <c r="AD107" s="61"/>
      <c r="AE107" s="61"/>
    </row>
    <row r="108" spans="1:33">
      <c r="A108" s="31"/>
      <c r="B108" s="15">
        <v>2050</v>
      </c>
      <c r="C108" t="str">
        <f>BY_Demands!$N$16</f>
        <v>Transport Passengers Moped 45 Short Distance</v>
      </c>
      <c r="D108" t="s">
        <v>31</v>
      </c>
      <c r="E108" s="43">
        <f>($W$18)/100</f>
        <v>1.2669361884825496</v>
      </c>
      <c r="F108" s="43">
        <f>($W$18)/100</f>
        <v>1.2669361884825496</v>
      </c>
      <c r="G108" s="43">
        <f>($W$18)/100</f>
        <v>1.2669361884825496</v>
      </c>
      <c r="H108" s="43">
        <f>($W$18)/100</f>
        <v>1.2669361884825496</v>
      </c>
      <c r="J108" s="55"/>
      <c r="M108" s="61"/>
      <c r="N108" s="342"/>
      <c r="O108" s="342"/>
      <c r="P108" s="342"/>
      <c r="Q108" s="342"/>
      <c r="R108" s="342"/>
      <c r="S108" s="342"/>
      <c r="T108" s="342"/>
      <c r="U108" s="342"/>
      <c r="V108" s="342"/>
      <c r="W108" s="342"/>
      <c r="X108" s="342"/>
      <c r="Y108" s="61"/>
      <c r="Z108" s="61"/>
      <c r="AA108" s="61"/>
      <c r="AB108" s="61"/>
      <c r="AC108" s="61"/>
      <c r="AD108" s="61"/>
      <c r="AE108" s="61"/>
    </row>
    <row r="109" spans="1:33">
      <c r="A109" s="31"/>
      <c r="B109" s="27">
        <v>2012</v>
      </c>
      <c r="C109" s="27" t="str">
        <f>BY_Demands!$N$17</f>
        <v>Transport Passengers Moped 45 Medium Distance</v>
      </c>
      <c r="D109" s="27" t="s">
        <v>45</v>
      </c>
      <c r="E109" s="44">
        <f>($O$18)/100</f>
        <v>1.0142219648593793</v>
      </c>
      <c r="F109" s="44">
        <f>($O$18)/100</f>
        <v>1.0142219648593793</v>
      </c>
      <c r="G109" s="44">
        <f>($O$18)/100</f>
        <v>1.0142219648593793</v>
      </c>
      <c r="H109" s="44">
        <f>($O$18)/100</f>
        <v>1.0142219648593793</v>
      </c>
      <c r="J109" s="55"/>
      <c r="M109" s="61"/>
      <c r="N109" s="102"/>
      <c r="O109" s="102"/>
      <c r="P109" s="102"/>
      <c r="Q109" s="102"/>
      <c r="R109" s="102"/>
      <c r="S109" s="102"/>
      <c r="T109" s="102"/>
      <c r="U109" s="102"/>
      <c r="V109" s="102"/>
      <c r="W109" s="102"/>
      <c r="X109" s="102"/>
      <c r="Y109" s="61"/>
      <c r="Z109" s="61"/>
      <c r="AA109" s="61"/>
      <c r="AB109" s="61"/>
      <c r="AC109" s="61"/>
      <c r="AD109" s="61"/>
      <c r="AE109" s="61"/>
    </row>
    <row r="110" spans="1:33">
      <c r="A110" s="31"/>
      <c r="B110" s="15">
        <v>2015</v>
      </c>
      <c r="C110" t="str">
        <f>BY_Demands!$N$17</f>
        <v>Transport Passengers Moped 45 Medium Distance</v>
      </c>
      <c r="D110" t="s">
        <v>45</v>
      </c>
      <c r="E110" s="44">
        <f>($P$18)/100</f>
        <v>1.0456607977345793</v>
      </c>
      <c r="F110" s="44">
        <f>($P$18)/100</f>
        <v>1.0456607977345793</v>
      </c>
      <c r="G110" s="44">
        <f>($P$18)/100</f>
        <v>1.0456607977345793</v>
      </c>
      <c r="H110" s="44">
        <f>($P$18)/100</f>
        <v>1.0456607977345793</v>
      </c>
      <c r="J110" s="55"/>
      <c r="M110" s="61"/>
      <c r="N110" s="102"/>
      <c r="O110" s="102"/>
      <c r="P110" s="104"/>
      <c r="Q110" s="104"/>
      <c r="R110" s="104"/>
      <c r="S110" s="104"/>
      <c r="T110" s="104"/>
      <c r="U110" s="104"/>
      <c r="V110" s="104"/>
      <c r="W110" s="104"/>
      <c r="X110" s="104"/>
      <c r="Y110" s="61"/>
      <c r="Z110" s="61"/>
      <c r="AA110" s="61"/>
      <c r="AB110" s="61"/>
      <c r="AC110" s="61"/>
      <c r="AD110" s="61"/>
      <c r="AE110" s="61"/>
    </row>
    <row r="111" spans="1:33">
      <c r="A111" s="31"/>
      <c r="B111" s="15">
        <v>2020</v>
      </c>
      <c r="C111" t="str">
        <f>BY_Demands!$N$17</f>
        <v>Transport Passengers Moped 45 Medium Distance</v>
      </c>
      <c r="D111" t="s">
        <v>45</v>
      </c>
      <c r="E111" s="44">
        <f>($Q$18)/100</f>
        <v>1.1055861548869892</v>
      </c>
      <c r="F111" s="44">
        <f>($Q$18)/100</f>
        <v>1.1055861548869892</v>
      </c>
      <c r="G111" s="44">
        <f>($Q$18)/100</f>
        <v>1.1055861548869892</v>
      </c>
      <c r="H111" s="44">
        <f>($Q$18)/100</f>
        <v>1.1055861548869892</v>
      </c>
      <c r="J111" s="55"/>
      <c r="M111" s="61"/>
      <c r="N111" s="102"/>
      <c r="O111" s="102"/>
      <c r="P111" s="104"/>
      <c r="Q111" s="104"/>
      <c r="R111" s="104"/>
      <c r="S111" s="104"/>
      <c r="T111" s="104"/>
      <c r="U111" s="104"/>
      <c r="V111" s="104"/>
      <c r="W111" s="104"/>
      <c r="X111" s="104"/>
      <c r="Y111" s="61"/>
      <c r="Z111" s="61"/>
      <c r="AA111" s="61"/>
      <c r="AB111" s="61"/>
      <c r="AC111" s="61"/>
      <c r="AD111" s="61"/>
      <c r="AE111" s="61"/>
    </row>
    <row r="112" spans="1:33">
      <c r="B112" s="15">
        <v>2030</v>
      </c>
      <c r="C112" t="str">
        <f>BY_Demands!$N$17</f>
        <v>Transport Passengers Moped 45 Medium Distance</v>
      </c>
      <c r="D112" t="s">
        <v>45</v>
      </c>
      <c r="E112" s="44">
        <f>($S$18)/100</f>
        <v>1.1776929987983824</v>
      </c>
      <c r="F112" s="44">
        <f>($S$18)/100</f>
        <v>1.1776929987983824</v>
      </c>
      <c r="G112" s="44">
        <f>($S$18)/100</f>
        <v>1.1776929987983824</v>
      </c>
      <c r="H112" s="44">
        <f>($S$18)/100</f>
        <v>1.1776929987983824</v>
      </c>
      <c r="J112" s="55"/>
      <c r="M112" s="61"/>
      <c r="N112" s="102"/>
      <c r="O112" s="102"/>
      <c r="P112" s="104"/>
      <c r="Q112" s="104"/>
      <c r="R112" s="104"/>
      <c r="S112" s="104"/>
      <c r="T112" s="104"/>
      <c r="U112" s="104"/>
      <c r="V112" s="104"/>
      <c r="W112" s="104"/>
      <c r="X112" s="104"/>
      <c r="Y112" s="61"/>
      <c r="Z112" s="61"/>
      <c r="AA112" s="61"/>
      <c r="AB112" s="61"/>
      <c r="AC112" s="61"/>
      <c r="AD112" s="61"/>
      <c r="AE112" s="61"/>
    </row>
    <row r="113" spans="2:31">
      <c r="B113" s="15">
        <v>2040</v>
      </c>
      <c r="C113" t="str">
        <f>BY_Demands!$N$17</f>
        <v>Transport Passengers Moped 45 Medium Distance</v>
      </c>
      <c r="D113" t="s">
        <v>45</v>
      </c>
      <c r="E113" s="44">
        <f>($U$18)/100</f>
        <v>1.2238777747554552</v>
      </c>
      <c r="F113" s="44">
        <f>($U$18)/100</f>
        <v>1.2238777747554552</v>
      </c>
      <c r="G113" s="44">
        <f>($U$18)/100</f>
        <v>1.2238777747554552</v>
      </c>
      <c r="H113" s="44">
        <f>($U$18)/100</f>
        <v>1.2238777747554552</v>
      </c>
      <c r="J113" s="55"/>
      <c r="M113" s="61"/>
      <c r="N113" s="102"/>
      <c r="O113" s="102"/>
      <c r="P113" s="104"/>
      <c r="Q113" s="104"/>
      <c r="R113" s="104"/>
      <c r="S113" s="104"/>
      <c r="T113" s="104"/>
      <c r="U113" s="104"/>
      <c r="V113" s="104"/>
      <c r="W113" s="104"/>
      <c r="X113" s="104"/>
      <c r="Y113" s="61"/>
      <c r="Z113" s="61"/>
      <c r="AA113" s="61"/>
      <c r="AB113" s="61"/>
      <c r="AC113" s="61"/>
      <c r="AD113" s="61"/>
      <c r="AE113" s="61"/>
    </row>
    <row r="114" spans="2:31">
      <c r="B114" s="15">
        <v>2050</v>
      </c>
      <c r="C114" t="str">
        <f>BY_Demands!$N$17</f>
        <v>Transport Passengers Moped 45 Medium Distance</v>
      </c>
      <c r="D114" t="s">
        <v>45</v>
      </c>
      <c r="E114" s="43">
        <f>($W$18)/100</f>
        <v>1.2669361884825496</v>
      </c>
      <c r="F114" s="43">
        <f>($W$18)/100</f>
        <v>1.2669361884825496</v>
      </c>
      <c r="G114" s="43">
        <f>($W$18)/100</f>
        <v>1.2669361884825496</v>
      </c>
      <c r="H114" s="43">
        <f>($W$18)/100</f>
        <v>1.2669361884825496</v>
      </c>
      <c r="J114" s="55"/>
      <c r="M114" s="61"/>
      <c r="N114" s="343"/>
      <c r="O114" s="343"/>
      <c r="P114" s="343"/>
      <c r="Q114" s="343"/>
      <c r="R114" s="343"/>
      <c r="S114" s="343"/>
      <c r="T114" s="343"/>
      <c r="U114" s="343"/>
      <c r="V114" s="343"/>
      <c r="W114" s="343"/>
      <c r="X114" s="343"/>
      <c r="Y114" s="61"/>
      <c r="Z114" s="61"/>
      <c r="AA114" s="61"/>
      <c r="AB114" s="61"/>
      <c r="AC114" s="61"/>
      <c r="AD114" s="61"/>
      <c r="AE114" s="61"/>
    </row>
    <row r="115" spans="2:31">
      <c r="B115" s="27">
        <v>2012</v>
      </c>
      <c r="C115" s="27" t="str">
        <f>BY_Demands!$N$18</f>
        <v>Transport Passengers Moped 45 Long Distance</v>
      </c>
      <c r="D115" s="27" t="s">
        <v>46</v>
      </c>
      <c r="E115" s="44">
        <f>($O$18)/100</f>
        <v>1.0142219648593793</v>
      </c>
      <c r="F115" s="44">
        <f>($O$18)/100</f>
        <v>1.0142219648593793</v>
      </c>
      <c r="G115" s="44">
        <f>($O$18)/100</f>
        <v>1.0142219648593793</v>
      </c>
      <c r="H115" s="44">
        <f>($O$18)/100</f>
        <v>1.0142219648593793</v>
      </c>
      <c r="J115" s="55"/>
      <c r="M115" s="61"/>
      <c r="N115" s="61"/>
      <c r="O115" s="61"/>
      <c r="P115" s="61"/>
      <c r="Q115" s="61"/>
      <c r="R115" s="61"/>
      <c r="S115" s="61"/>
      <c r="T115" s="61"/>
      <c r="U115" s="61"/>
      <c r="V115" s="61"/>
      <c r="W115" s="61"/>
      <c r="X115" s="61"/>
      <c r="Y115" s="61"/>
      <c r="Z115" s="61"/>
      <c r="AA115" s="61"/>
      <c r="AB115" s="61"/>
      <c r="AC115" s="61"/>
      <c r="AD115" s="61"/>
      <c r="AE115" s="61"/>
    </row>
    <row r="116" spans="2:31">
      <c r="B116" s="15">
        <v>2015</v>
      </c>
      <c r="C116" t="str">
        <f>BY_Demands!$N$18</f>
        <v>Transport Passengers Moped 45 Long Distance</v>
      </c>
      <c r="D116" t="s">
        <v>46</v>
      </c>
      <c r="E116" s="44">
        <f>($P$18)/100</f>
        <v>1.0456607977345793</v>
      </c>
      <c r="F116" s="44">
        <f>($P$18)/100</f>
        <v>1.0456607977345793</v>
      </c>
      <c r="G116" s="44">
        <f>($P$18)/100</f>
        <v>1.0456607977345793</v>
      </c>
      <c r="H116" s="44">
        <f>($P$18)/100</f>
        <v>1.0456607977345793</v>
      </c>
      <c r="J116" s="55"/>
      <c r="M116" s="61"/>
      <c r="N116" s="61"/>
      <c r="O116" s="61"/>
      <c r="P116" s="61"/>
      <c r="Q116" s="61"/>
      <c r="R116" s="61"/>
      <c r="S116" s="61"/>
      <c r="T116" s="61"/>
      <c r="U116" s="61"/>
      <c r="V116" s="61"/>
      <c r="W116" s="61"/>
      <c r="X116" s="61"/>
      <c r="Y116" s="61"/>
      <c r="Z116" s="61"/>
      <c r="AA116" s="61"/>
      <c r="AB116" s="61"/>
      <c r="AC116" s="61"/>
      <c r="AD116" s="61"/>
      <c r="AE116" s="61"/>
    </row>
    <row r="117" spans="2:31">
      <c r="B117" s="15">
        <v>2020</v>
      </c>
      <c r="C117" t="str">
        <f>BY_Demands!$N$18</f>
        <v>Transport Passengers Moped 45 Long Distance</v>
      </c>
      <c r="D117" t="s">
        <v>46</v>
      </c>
      <c r="E117" s="44">
        <f>($Q$18)/100</f>
        <v>1.1055861548869892</v>
      </c>
      <c r="F117" s="44">
        <f>($Q$18)/100</f>
        <v>1.1055861548869892</v>
      </c>
      <c r="G117" s="44">
        <f>($Q$18)/100</f>
        <v>1.1055861548869892</v>
      </c>
      <c r="H117" s="44">
        <f>($Q$18)/100</f>
        <v>1.1055861548869892</v>
      </c>
      <c r="J117" s="55"/>
      <c r="M117" s="61"/>
      <c r="N117" s="341"/>
      <c r="O117" s="341"/>
      <c r="P117" s="341"/>
      <c r="Q117" s="341"/>
      <c r="R117" s="341"/>
      <c r="S117" s="341"/>
      <c r="T117" s="341"/>
      <c r="U117" s="341"/>
      <c r="V117" s="341"/>
      <c r="W117" s="341"/>
      <c r="X117" s="341"/>
      <c r="Y117" s="61"/>
      <c r="Z117" s="61"/>
      <c r="AA117" s="61"/>
      <c r="AB117" s="61"/>
      <c r="AC117" s="61"/>
      <c r="AD117" s="61"/>
      <c r="AE117" s="61"/>
    </row>
    <row r="118" spans="2:31">
      <c r="B118" s="15">
        <v>2030</v>
      </c>
      <c r="C118" t="str">
        <f>BY_Demands!$N$18</f>
        <v>Transport Passengers Moped 45 Long Distance</v>
      </c>
      <c r="D118" t="s">
        <v>46</v>
      </c>
      <c r="E118" s="44">
        <f>($S$18)/100</f>
        <v>1.1776929987983824</v>
      </c>
      <c r="F118" s="44">
        <f>($S$18)/100</f>
        <v>1.1776929987983824</v>
      </c>
      <c r="G118" s="44">
        <f>($S$18)/100</f>
        <v>1.1776929987983824</v>
      </c>
      <c r="H118" s="44">
        <f>($S$18)/100</f>
        <v>1.1776929987983824</v>
      </c>
      <c r="J118" s="55"/>
      <c r="M118" s="61"/>
      <c r="N118" s="61"/>
      <c r="O118" s="102"/>
      <c r="P118" s="102"/>
      <c r="Q118" s="102"/>
      <c r="R118" s="102"/>
      <c r="S118" s="102"/>
      <c r="T118" s="102"/>
      <c r="U118" s="102"/>
      <c r="V118" s="102"/>
      <c r="W118" s="102"/>
      <c r="X118" s="102"/>
      <c r="Y118" s="61"/>
      <c r="Z118" s="61"/>
      <c r="AA118" s="61"/>
      <c r="AB118" s="61"/>
      <c r="AC118" s="61"/>
      <c r="AD118" s="61"/>
      <c r="AE118" s="61"/>
    </row>
    <row r="119" spans="2:31">
      <c r="B119" s="15">
        <v>2040</v>
      </c>
      <c r="C119" t="str">
        <f>BY_Demands!$N$18</f>
        <v>Transport Passengers Moped 45 Long Distance</v>
      </c>
      <c r="D119" t="s">
        <v>46</v>
      </c>
      <c r="E119" s="44">
        <f>($U$18)/100</f>
        <v>1.2238777747554552</v>
      </c>
      <c r="F119" s="44">
        <f>($U$18)/100</f>
        <v>1.2238777747554552</v>
      </c>
      <c r="G119" s="44">
        <f>($U$18)/100</f>
        <v>1.2238777747554552</v>
      </c>
      <c r="H119" s="44">
        <f>($U$18)/100</f>
        <v>1.2238777747554552</v>
      </c>
      <c r="J119" s="55"/>
      <c r="M119" s="61"/>
      <c r="N119" s="102"/>
      <c r="O119" s="61"/>
      <c r="P119" s="61"/>
      <c r="Q119" s="61"/>
      <c r="R119" s="61"/>
      <c r="S119" s="61"/>
      <c r="T119" s="61"/>
      <c r="U119" s="61"/>
      <c r="V119" s="61"/>
      <c r="W119" s="61"/>
      <c r="X119" s="61"/>
      <c r="Y119" s="61"/>
      <c r="Z119" s="61"/>
      <c r="AA119" s="61"/>
      <c r="AB119" s="61"/>
      <c r="AC119" s="61"/>
      <c r="AD119" s="61"/>
      <c r="AE119" s="61"/>
    </row>
    <row r="120" spans="2:31">
      <c r="B120" s="33">
        <v>2050</v>
      </c>
      <c r="C120" s="33" t="str">
        <f>BY_Demands!$N$18</f>
        <v>Transport Passengers Moped 45 Long Distance</v>
      </c>
      <c r="D120" s="33" t="s">
        <v>46</v>
      </c>
      <c r="E120" s="43">
        <f>($W$18)/100</f>
        <v>1.2669361884825496</v>
      </c>
      <c r="F120" s="43">
        <f>($W$18)/100</f>
        <v>1.2669361884825496</v>
      </c>
      <c r="G120" s="43">
        <f>($W$18)/100</f>
        <v>1.2669361884825496</v>
      </c>
      <c r="H120" s="43">
        <f>($W$18)/100</f>
        <v>1.2669361884825496</v>
      </c>
      <c r="J120" s="55"/>
      <c r="M120" s="61"/>
      <c r="N120" s="102"/>
      <c r="O120" s="61"/>
      <c r="P120" s="61"/>
      <c r="Q120" s="61"/>
      <c r="R120" s="61"/>
      <c r="S120" s="61"/>
      <c r="T120" s="61"/>
      <c r="U120" s="61"/>
      <c r="V120" s="61"/>
      <c r="W120" s="61"/>
      <c r="X120" s="61"/>
      <c r="Y120" s="61"/>
      <c r="Z120" s="61"/>
      <c r="AA120" s="61"/>
      <c r="AB120" s="61"/>
      <c r="AC120" s="61"/>
      <c r="AD120" s="61"/>
      <c r="AE120" s="61"/>
    </row>
    <row r="121" spans="2:31">
      <c r="B121" s="34">
        <v>2012</v>
      </c>
      <c r="C121" s="35" t="s">
        <v>51</v>
      </c>
      <c r="D121" s="30" t="s">
        <v>52</v>
      </c>
      <c r="E121" s="44">
        <f>($O$19)/100</f>
        <v>1.016000446204433</v>
      </c>
      <c r="F121" s="44">
        <f>($O$19)/100</f>
        <v>1.016000446204433</v>
      </c>
      <c r="G121" s="44">
        <f>($O$19)/100</f>
        <v>1.016000446204433</v>
      </c>
      <c r="H121" s="44">
        <f>($O$19)/100</f>
        <v>1.016000446204433</v>
      </c>
      <c r="J121" s="55"/>
      <c r="M121" s="61"/>
      <c r="N121" s="61"/>
      <c r="O121" s="61"/>
      <c r="P121" s="61"/>
      <c r="Q121" s="61"/>
      <c r="R121" s="61"/>
      <c r="S121" s="61"/>
      <c r="T121" s="61"/>
      <c r="U121" s="61"/>
      <c r="V121" s="61"/>
      <c r="W121" s="61"/>
      <c r="X121" s="61"/>
      <c r="Y121" s="61"/>
      <c r="Z121" s="61"/>
      <c r="AA121" s="61"/>
      <c r="AB121" s="61"/>
      <c r="AC121" s="61"/>
      <c r="AD121" s="61"/>
      <c r="AE121" s="61"/>
    </row>
    <row r="122" spans="2:31">
      <c r="B122" s="34">
        <v>2015</v>
      </c>
      <c r="C122" s="35" t="s">
        <v>51</v>
      </c>
      <c r="D122" s="30" t="s">
        <v>52</v>
      </c>
      <c r="E122" s="44">
        <f>($P$19)/100</f>
        <v>1.0487652012758752</v>
      </c>
      <c r="F122" s="44">
        <f>($P$19)/100</f>
        <v>1.0487652012758752</v>
      </c>
      <c r="G122" s="44">
        <f>($P$19)/100</f>
        <v>1.0487652012758752</v>
      </c>
      <c r="H122" s="44">
        <f>($P$19)/100</f>
        <v>1.0487652012758752</v>
      </c>
      <c r="J122" s="55"/>
      <c r="M122" s="61"/>
      <c r="N122" s="61"/>
      <c r="O122" s="61"/>
      <c r="P122" s="61"/>
      <c r="Q122" s="61"/>
      <c r="R122" s="61"/>
      <c r="S122" s="61"/>
      <c r="T122" s="61"/>
      <c r="U122" s="61"/>
      <c r="V122" s="61"/>
      <c r="W122" s="61"/>
      <c r="X122" s="61"/>
      <c r="Y122" s="61"/>
      <c r="Z122" s="61"/>
      <c r="AA122" s="61"/>
      <c r="AB122" s="61"/>
      <c r="AC122" s="61"/>
      <c r="AD122" s="61"/>
      <c r="AE122" s="61"/>
    </row>
    <row r="123" spans="2:31">
      <c r="B123" s="34">
        <v>2020</v>
      </c>
      <c r="C123" s="35" t="s">
        <v>51</v>
      </c>
      <c r="D123" s="30" t="s">
        <v>52</v>
      </c>
      <c r="E123" s="44">
        <f>($Q$19)/100</f>
        <v>1.079500564890373</v>
      </c>
      <c r="F123" s="44">
        <f>($Q$19)/100</f>
        <v>1.079500564890373</v>
      </c>
      <c r="G123" s="44">
        <f>($Q$19)/100</f>
        <v>1.079500564890373</v>
      </c>
      <c r="H123" s="44">
        <f>($Q$19)/100</f>
        <v>1.079500564890373</v>
      </c>
      <c r="J123" s="55"/>
      <c r="M123" s="61"/>
      <c r="N123" s="341"/>
      <c r="O123" s="341"/>
      <c r="P123" s="341"/>
      <c r="Q123" s="341"/>
      <c r="R123" s="341"/>
      <c r="S123" s="341"/>
      <c r="T123" s="341"/>
      <c r="U123" s="341"/>
      <c r="V123" s="341"/>
      <c r="W123" s="341"/>
      <c r="X123" s="341"/>
      <c r="Y123" s="61"/>
      <c r="Z123" s="61"/>
      <c r="AA123" s="61"/>
      <c r="AB123" s="61"/>
      <c r="AC123" s="61"/>
      <c r="AD123" s="61"/>
      <c r="AE123" s="61"/>
    </row>
    <row r="124" spans="2:31">
      <c r="B124" s="32">
        <v>2025</v>
      </c>
      <c r="C124" s="35" t="s">
        <v>51</v>
      </c>
      <c r="D124" s="30" t="s">
        <v>52</v>
      </c>
      <c r="E124" s="44">
        <f>($R$19)/100</f>
        <v>1.1162886881168792</v>
      </c>
      <c r="F124" s="44">
        <f>($R$19)/100</f>
        <v>1.1162886881168792</v>
      </c>
      <c r="G124" s="44">
        <f>($R$19)/100</f>
        <v>1.1162886881168792</v>
      </c>
      <c r="H124" s="44">
        <f>($R$19)/100</f>
        <v>1.1162886881168792</v>
      </c>
      <c r="J124" s="55"/>
      <c r="M124" s="61"/>
      <c r="N124" s="61"/>
      <c r="O124" s="102"/>
      <c r="P124" s="102"/>
      <c r="Q124" s="102"/>
      <c r="R124" s="102"/>
      <c r="S124" s="102"/>
      <c r="T124" s="102"/>
      <c r="U124" s="102"/>
      <c r="V124" s="102"/>
      <c r="W124" s="102"/>
      <c r="X124" s="102"/>
      <c r="Y124" s="61"/>
      <c r="Z124" s="61"/>
      <c r="AA124" s="61"/>
      <c r="AB124" s="61"/>
      <c r="AC124" s="61"/>
      <c r="AD124" s="61"/>
      <c r="AE124" s="61"/>
    </row>
    <row r="125" spans="2:31">
      <c r="B125" s="34">
        <v>2030</v>
      </c>
      <c r="C125" s="35" t="s">
        <v>51</v>
      </c>
      <c r="D125" s="30" t="s">
        <v>52</v>
      </c>
      <c r="E125" s="44">
        <f>($S$19)/100</f>
        <v>1.1543305077790749</v>
      </c>
      <c r="F125" s="44">
        <f>($S$19)/100</f>
        <v>1.1543305077790749</v>
      </c>
      <c r="G125" s="44">
        <f>($S$19)/100</f>
        <v>1.1543305077790749</v>
      </c>
      <c r="H125" s="44">
        <f>($S$19)/100</f>
        <v>1.1543305077790749</v>
      </c>
      <c r="J125" s="55"/>
      <c r="M125" s="61"/>
      <c r="N125" s="102"/>
      <c r="O125" s="71"/>
      <c r="P125" s="71"/>
      <c r="Q125" s="71"/>
      <c r="R125" s="71"/>
      <c r="S125" s="71"/>
      <c r="T125" s="71"/>
      <c r="U125" s="71"/>
      <c r="V125" s="71"/>
      <c r="W125" s="71"/>
      <c r="X125" s="71"/>
      <c r="Y125" s="61"/>
      <c r="Z125" s="61"/>
      <c r="AA125" s="61"/>
      <c r="AB125" s="61"/>
      <c r="AC125" s="61"/>
      <c r="AD125" s="61"/>
      <c r="AE125" s="61"/>
    </row>
    <row r="126" spans="2:31">
      <c r="B126" s="32">
        <v>2035</v>
      </c>
      <c r="C126" s="35" t="s">
        <v>51</v>
      </c>
      <c r="D126" s="30" t="s">
        <v>52</v>
      </c>
      <c r="E126" s="44">
        <f>($T$19)/100</f>
        <v>1.1936687483927833</v>
      </c>
      <c r="F126" s="44">
        <f>($T$19)/100</f>
        <v>1.1936687483927833</v>
      </c>
      <c r="G126" s="44">
        <f>($T$19)/100</f>
        <v>1.1936687483927833</v>
      </c>
      <c r="H126" s="44">
        <f>($T$19)/100</f>
        <v>1.1936687483927833</v>
      </c>
      <c r="J126" s="55"/>
      <c r="M126" s="61"/>
      <c r="N126" s="102"/>
      <c r="O126" s="71"/>
      <c r="P126" s="71"/>
      <c r="Q126" s="71"/>
      <c r="R126" s="71"/>
      <c r="S126" s="71"/>
      <c r="T126" s="71"/>
      <c r="U126" s="71"/>
      <c r="V126" s="71"/>
      <c r="W126" s="71"/>
      <c r="X126" s="71"/>
      <c r="Y126" s="61"/>
      <c r="Z126" s="61"/>
      <c r="AA126" s="61"/>
      <c r="AB126" s="61"/>
      <c r="AC126" s="61"/>
      <c r="AD126" s="61"/>
      <c r="AE126" s="61"/>
    </row>
    <row r="127" spans="2:31">
      <c r="B127" s="34">
        <v>2040</v>
      </c>
      <c r="C127" s="35" t="s">
        <v>51</v>
      </c>
      <c r="D127" s="30" t="s">
        <v>52</v>
      </c>
      <c r="E127" s="44">
        <f>($U$19)/100</f>
        <v>1.2343475904756145</v>
      </c>
      <c r="F127" s="44">
        <f>($U$19)/100</f>
        <v>1.2343475904756145</v>
      </c>
      <c r="G127" s="44">
        <f>($U$19)/100</f>
        <v>1.2343475904756145</v>
      </c>
      <c r="H127" s="44">
        <f>($U$19)/100</f>
        <v>1.2343475904756145</v>
      </c>
      <c r="J127" s="55"/>
      <c r="M127" s="61"/>
      <c r="N127" s="61"/>
      <c r="O127" s="105"/>
      <c r="P127" s="61"/>
      <c r="Q127" s="61"/>
      <c r="R127" s="61"/>
      <c r="S127" s="61"/>
      <c r="T127" s="61"/>
      <c r="U127" s="61"/>
      <c r="V127" s="61"/>
      <c r="W127" s="61"/>
      <c r="X127" s="61"/>
      <c r="Y127" s="61"/>
      <c r="Z127" s="61"/>
      <c r="AA127" s="61"/>
      <c r="AB127" s="61"/>
      <c r="AC127" s="61"/>
      <c r="AD127" s="61"/>
      <c r="AE127" s="61"/>
    </row>
    <row r="128" spans="2:31">
      <c r="B128" s="32">
        <v>2045</v>
      </c>
      <c r="C128" s="35" t="s">
        <v>51</v>
      </c>
      <c r="D128" s="30" t="s">
        <v>52</v>
      </c>
      <c r="E128" s="44">
        <f>($V$19)/100</f>
        <v>1.2677565498579593</v>
      </c>
      <c r="F128" s="44">
        <f>($V$19)/100</f>
        <v>1.2677565498579593</v>
      </c>
      <c r="G128" s="44">
        <f>($V$19)/100</f>
        <v>1.2677565498579593</v>
      </c>
      <c r="H128" s="44">
        <f>($V$19)/100</f>
        <v>1.2677565498579593</v>
      </c>
      <c r="J128" s="55"/>
      <c r="M128" s="61"/>
      <c r="N128" s="61"/>
      <c r="O128" s="105"/>
      <c r="P128" s="61"/>
      <c r="Q128" s="61"/>
      <c r="R128" s="61"/>
      <c r="S128" s="61"/>
      <c r="T128" s="61"/>
      <c r="U128" s="61"/>
      <c r="V128" s="61"/>
      <c r="W128" s="61"/>
      <c r="X128" s="61"/>
      <c r="Y128" s="61"/>
      <c r="Z128" s="61"/>
      <c r="AA128" s="61"/>
      <c r="AB128" s="61"/>
      <c r="AC128" s="61"/>
      <c r="AD128" s="61"/>
      <c r="AE128" s="61"/>
    </row>
    <row r="129" spans="2:31">
      <c r="B129" s="33">
        <v>2050</v>
      </c>
      <c r="C129" s="17" t="s">
        <v>51</v>
      </c>
      <c r="D129" s="39" t="s">
        <v>52</v>
      </c>
      <c r="E129" s="43">
        <f>($W$19)/100</f>
        <v>1.3020697590445112</v>
      </c>
      <c r="F129" s="43">
        <f>($W$19)/100</f>
        <v>1.3020697590445112</v>
      </c>
      <c r="G129" s="43">
        <f>($W$19)/100</f>
        <v>1.3020697590445112</v>
      </c>
      <c r="H129" s="43">
        <f>($W$19)/100</f>
        <v>1.3020697590445112</v>
      </c>
      <c r="J129" s="55"/>
      <c r="M129" s="61"/>
      <c r="N129" s="61"/>
      <c r="O129" s="61"/>
      <c r="P129" s="61"/>
      <c r="Q129" s="61"/>
      <c r="R129" s="61"/>
      <c r="S129" s="61"/>
      <c r="T129" s="61"/>
      <c r="U129" s="61"/>
      <c r="V129" s="61"/>
      <c r="W129" s="61"/>
      <c r="X129" s="61"/>
      <c r="Y129" s="61"/>
      <c r="Z129" s="61"/>
      <c r="AA129" s="61"/>
      <c r="AB129" s="61"/>
      <c r="AC129" s="61"/>
      <c r="AD129" s="61"/>
      <c r="AE129" s="61"/>
    </row>
    <row r="130" spans="2:31">
      <c r="B130" s="31">
        <v>2012</v>
      </c>
      <c r="C130" s="31" t="s">
        <v>53</v>
      </c>
      <c r="D130" s="31" t="s">
        <v>54</v>
      </c>
      <c r="E130" s="44">
        <f>($O$20)/100</f>
        <v>1.0544220923530203</v>
      </c>
      <c r="F130" s="44">
        <f>($O$20)/100</f>
        <v>1.0544220923530203</v>
      </c>
      <c r="G130" s="44">
        <f>($O$20)/100</f>
        <v>1.0544220923530203</v>
      </c>
      <c r="H130" s="44">
        <f>($O$20)/100</f>
        <v>1.0544220923530203</v>
      </c>
      <c r="J130" s="55"/>
      <c r="M130" s="61"/>
      <c r="N130" s="61"/>
      <c r="O130" s="61"/>
      <c r="P130" s="61"/>
      <c r="Q130" s="61"/>
      <c r="R130" s="61"/>
      <c r="S130" s="61"/>
      <c r="T130" s="61"/>
      <c r="U130" s="61"/>
      <c r="V130" s="61"/>
      <c r="W130" s="61"/>
      <c r="X130" s="61"/>
      <c r="Y130" s="61"/>
      <c r="Z130" s="61"/>
      <c r="AA130" s="61"/>
      <c r="AB130" s="61"/>
      <c r="AC130" s="61"/>
      <c r="AD130" s="61"/>
      <c r="AE130" s="61"/>
    </row>
    <row r="131" spans="2:31">
      <c r="B131" s="31">
        <v>2015</v>
      </c>
      <c r="C131" s="31" t="s">
        <v>53</v>
      </c>
      <c r="D131" s="31" t="s">
        <v>54</v>
      </c>
      <c r="E131" s="44">
        <f>($P$20)/100</f>
        <v>1.1276980841829114</v>
      </c>
      <c r="F131" s="44">
        <f>($P$20)/100</f>
        <v>1.1276980841829114</v>
      </c>
      <c r="G131" s="44">
        <f>($P$20)/100</f>
        <v>1.1276980841829114</v>
      </c>
      <c r="H131" s="44">
        <f>($P$20)/100</f>
        <v>1.1276980841829114</v>
      </c>
      <c r="J131" s="55"/>
      <c r="M131" s="61"/>
      <c r="N131" s="61"/>
      <c r="O131" s="61"/>
      <c r="P131" s="61"/>
      <c r="Q131" s="61"/>
      <c r="R131" s="61"/>
      <c r="S131" s="61"/>
      <c r="T131" s="61"/>
      <c r="U131" s="61"/>
      <c r="V131" s="61"/>
      <c r="W131" s="61"/>
      <c r="X131" s="61"/>
      <c r="Y131" s="61"/>
      <c r="Z131" s="61"/>
      <c r="AA131" s="61"/>
      <c r="AB131" s="61"/>
      <c r="AC131" s="61"/>
      <c r="AD131" s="61"/>
      <c r="AE131" s="61"/>
    </row>
    <row r="132" spans="2:31">
      <c r="B132" s="31">
        <v>2020</v>
      </c>
      <c r="C132" s="31" t="s">
        <v>53</v>
      </c>
      <c r="D132" s="31" t="s">
        <v>54</v>
      </c>
      <c r="E132" s="44">
        <f>($Q$20)/100</f>
        <v>1.2576172959167202</v>
      </c>
      <c r="F132" s="44">
        <f>($Q$20)/100</f>
        <v>1.2576172959167202</v>
      </c>
      <c r="G132" s="44">
        <f>($Q$20)/100</f>
        <v>1.2576172959167202</v>
      </c>
      <c r="H132" s="44">
        <f>($Q$20)/100</f>
        <v>1.2576172959167202</v>
      </c>
      <c r="J132" s="55"/>
      <c r="M132" s="61"/>
      <c r="N132" s="61"/>
      <c r="O132" s="61"/>
      <c r="P132" s="61"/>
      <c r="Q132" s="61"/>
      <c r="R132" s="61"/>
      <c r="S132" s="61"/>
      <c r="T132" s="61"/>
      <c r="U132" s="61"/>
      <c r="V132" s="61"/>
      <c r="W132" s="61"/>
      <c r="X132" s="61"/>
      <c r="Y132" s="61"/>
      <c r="Z132" s="61"/>
      <c r="AA132" s="61"/>
      <c r="AB132" s="61"/>
      <c r="AC132" s="61"/>
      <c r="AD132" s="61"/>
      <c r="AE132" s="61"/>
    </row>
    <row r="133" spans="2:31">
      <c r="B133" s="31">
        <v>2030</v>
      </c>
      <c r="C133" s="31" t="s">
        <v>53</v>
      </c>
      <c r="D133" s="31" t="s">
        <v>54</v>
      </c>
      <c r="E133" s="44">
        <f>($S$20)/100</f>
        <v>1.5120796569361807</v>
      </c>
      <c r="F133" s="44">
        <f>($S$20)/100</f>
        <v>1.5120796569361807</v>
      </c>
      <c r="G133" s="44">
        <f>($S$20)/100</f>
        <v>1.5120796569361807</v>
      </c>
      <c r="H133" s="44">
        <f>($S$20)/100</f>
        <v>1.5120796569361807</v>
      </c>
      <c r="J133" s="55"/>
      <c r="M133" s="61"/>
      <c r="N133" s="341"/>
      <c r="O133" s="341"/>
      <c r="P133" s="341"/>
      <c r="Q133" s="341"/>
      <c r="R133" s="341"/>
      <c r="S133" s="341"/>
      <c r="T133" s="341"/>
      <c r="U133" s="341"/>
      <c r="V133" s="341"/>
      <c r="W133" s="341"/>
      <c r="X133" s="341"/>
      <c r="Y133" s="61"/>
      <c r="Z133" s="61"/>
      <c r="AA133" s="61"/>
      <c r="AB133" s="61"/>
      <c r="AC133" s="61"/>
      <c r="AD133" s="61"/>
      <c r="AE133" s="61"/>
    </row>
    <row r="134" spans="2:31">
      <c r="B134" s="31">
        <v>2040</v>
      </c>
      <c r="C134" s="31" t="s">
        <v>53</v>
      </c>
      <c r="D134" s="31" t="s">
        <v>54</v>
      </c>
      <c r="E134" s="44">
        <f>($U$20)/100</f>
        <v>1.8180291383903193</v>
      </c>
      <c r="F134" s="44">
        <f>($U$20)/100</f>
        <v>1.8180291383903193</v>
      </c>
      <c r="G134" s="44">
        <f>($U$20)/100</f>
        <v>1.8180291383903193</v>
      </c>
      <c r="H134" s="44">
        <f>($U$20)/100</f>
        <v>1.8180291383903193</v>
      </c>
      <c r="J134" s="55"/>
      <c r="M134" s="61"/>
      <c r="N134" s="61"/>
      <c r="O134" s="102"/>
      <c r="P134" s="102"/>
      <c r="Q134" s="102"/>
      <c r="R134" s="102"/>
      <c r="S134" s="102"/>
      <c r="T134" s="102"/>
      <c r="U134" s="102"/>
      <c r="V134" s="102"/>
      <c r="W134" s="102"/>
      <c r="X134" s="102"/>
      <c r="Y134" s="61"/>
      <c r="Z134" s="61"/>
      <c r="AA134" s="61"/>
      <c r="AB134" s="61"/>
      <c r="AC134" s="61"/>
      <c r="AD134" s="61"/>
      <c r="AE134" s="61"/>
    </row>
    <row r="135" spans="2:31">
      <c r="B135" s="31">
        <v>2050</v>
      </c>
      <c r="C135" s="31" t="s">
        <v>53</v>
      </c>
      <c r="D135" s="31" t="s">
        <v>54</v>
      </c>
      <c r="E135" s="43">
        <f>($W$20)/100</f>
        <v>2.0049996226155531</v>
      </c>
      <c r="F135" s="43">
        <f>($W$20)/100</f>
        <v>2.0049996226155531</v>
      </c>
      <c r="G135" s="43">
        <f>($W$20)/100</f>
        <v>2.0049996226155531</v>
      </c>
      <c r="H135" s="43">
        <f>($W$20)/100</f>
        <v>2.0049996226155531</v>
      </c>
      <c r="J135" s="55"/>
      <c r="M135" s="61"/>
      <c r="N135" s="102"/>
      <c r="O135" s="61"/>
      <c r="P135" s="61"/>
      <c r="Q135" s="106"/>
      <c r="R135" s="106"/>
      <c r="S135" s="106"/>
      <c r="T135" s="106"/>
      <c r="U135" s="106"/>
      <c r="V135" s="106"/>
      <c r="W135" s="106"/>
      <c r="X135" s="106"/>
      <c r="Y135" s="61"/>
      <c r="Z135" s="61"/>
      <c r="AA135" s="61"/>
      <c r="AB135" s="61"/>
      <c r="AC135" s="61"/>
      <c r="AD135" s="61"/>
      <c r="AE135" s="61"/>
    </row>
    <row r="136" spans="2:31">
      <c r="B136" s="65">
        <v>2012</v>
      </c>
      <c r="C136" s="65" t="s">
        <v>79</v>
      </c>
      <c r="D136" s="65" t="s">
        <v>78</v>
      </c>
      <c r="E136" s="99">
        <f>($O$21)/100</f>
        <v>1.0684206021826024</v>
      </c>
      <c r="F136" s="99">
        <f>($O$21)/100</f>
        <v>1.0684206021826024</v>
      </c>
      <c r="G136" s="99">
        <f>($O$21)/100</f>
        <v>1.0684206021826024</v>
      </c>
      <c r="H136" s="99">
        <f>($O$21)/100</f>
        <v>1.0684206021826024</v>
      </c>
      <c r="J136" s="55"/>
      <c r="M136" s="61"/>
      <c r="N136" s="102"/>
      <c r="O136" s="61"/>
      <c r="P136" s="61"/>
      <c r="Q136" s="106"/>
      <c r="R136" s="106"/>
      <c r="S136" s="106"/>
      <c r="T136" s="106"/>
      <c r="U136" s="106"/>
      <c r="V136" s="106"/>
      <c r="W136" s="106"/>
      <c r="X136" s="106"/>
      <c r="Y136" s="61"/>
      <c r="Z136" s="61"/>
      <c r="AA136" s="61"/>
      <c r="AB136" s="61"/>
      <c r="AC136" s="61"/>
      <c r="AD136" s="61"/>
      <c r="AE136" s="61"/>
    </row>
    <row r="137" spans="2:31">
      <c r="B137" s="55">
        <v>2015</v>
      </c>
      <c r="C137" s="55" t="s">
        <v>79</v>
      </c>
      <c r="D137" s="55" t="s">
        <v>78</v>
      </c>
      <c r="E137" s="99">
        <f>($P$21)/100</f>
        <v>1.1299237721343005</v>
      </c>
      <c r="F137" s="99">
        <f>($P$21)/100</f>
        <v>1.1299237721343005</v>
      </c>
      <c r="G137" s="99">
        <f>($P$21)/100</f>
        <v>1.1299237721343005</v>
      </c>
      <c r="H137" s="99">
        <f>($P$21)/100</f>
        <v>1.1299237721343005</v>
      </c>
      <c r="J137" s="55"/>
      <c r="M137" s="61"/>
      <c r="N137" s="61"/>
      <c r="O137" s="61"/>
      <c r="P137" s="61"/>
      <c r="Q137" s="61"/>
      <c r="R137" s="61"/>
      <c r="S137" s="61"/>
      <c r="T137" s="61"/>
      <c r="U137" s="61"/>
      <c r="V137" s="61"/>
      <c r="W137" s="61"/>
      <c r="X137" s="61"/>
      <c r="Y137" s="61"/>
      <c r="Z137" s="61"/>
      <c r="AA137" s="61"/>
      <c r="AB137" s="61"/>
      <c r="AC137" s="61"/>
      <c r="AD137" s="61"/>
      <c r="AE137" s="61"/>
    </row>
    <row r="138" spans="2:31">
      <c r="B138" s="55">
        <v>2020</v>
      </c>
      <c r="C138" s="55" t="s">
        <v>79</v>
      </c>
      <c r="D138" s="55" t="s">
        <v>78</v>
      </c>
      <c r="E138" s="99">
        <f>($Q$21)/100</f>
        <v>1.2790903190775222</v>
      </c>
      <c r="F138" s="99">
        <f>($Q$21)/100</f>
        <v>1.2790903190775222</v>
      </c>
      <c r="G138" s="99">
        <f>($Q$21)/100</f>
        <v>1.2790903190775222</v>
      </c>
      <c r="H138" s="99">
        <f>($Q$21)/100</f>
        <v>1.2790903190775222</v>
      </c>
      <c r="J138" s="55"/>
      <c r="M138" s="61"/>
      <c r="N138" s="61"/>
      <c r="O138" s="61"/>
      <c r="P138" s="61"/>
      <c r="Q138" s="61"/>
      <c r="R138" s="61"/>
      <c r="S138" s="61"/>
      <c r="T138" s="61"/>
      <c r="U138" s="61"/>
      <c r="V138" s="61"/>
      <c r="W138" s="61"/>
      <c r="X138" s="61"/>
      <c r="Y138" s="61"/>
      <c r="Z138" s="61"/>
      <c r="AA138" s="61"/>
      <c r="AB138" s="61"/>
      <c r="AC138" s="61"/>
      <c r="AD138" s="61"/>
      <c r="AE138" s="61"/>
    </row>
    <row r="139" spans="2:31">
      <c r="B139" s="55">
        <v>2025</v>
      </c>
      <c r="C139" s="55" t="s">
        <v>79</v>
      </c>
      <c r="D139" s="55" t="s">
        <v>78</v>
      </c>
      <c r="E139" s="99">
        <f>($R$21)/100</f>
        <v>1.3881308829748056</v>
      </c>
      <c r="F139" s="99">
        <f>($R$21)/100</f>
        <v>1.3881308829748056</v>
      </c>
      <c r="G139" s="99">
        <f>($R$21)/100</f>
        <v>1.3881308829748056</v>
      </c>
      <c r="H139" s="99">
        <f>($R$21)/100</f>
        <v>1.3881308829748056</v>
      </c>
      <c r="J139" s="55"/>
      <c r="M139" s="61"/>
      <c r="N139" s="341"/>
      <c r="O139" s="341"/>
      <c r="P139" s="341"/>
      <c r="Q139" s="341"/>
      <c r="R139" s="341"/>
      <c r="S139" s="341"/>
      <c r="T139" s="341"/>
      <c r="U139" s="341"/>
      <c r="V139" s="341"/>
      <c r="W139" s="341"/>
      <c r="X139" s="341"/>
      <c r="Y139" s="61"/>
      <c r="Z139" s="61"/>
      <c r="AA139" s="61"/>
      <c r="AB139" s="61"/>
      <c r="AC139" s="61"/>
      <c r="AD139" s="61"/>
      <c r="AE139" s="61"/>
    </row>
    <row r="140" spans="2:31">
      <c r="B140" s="55">
        <v>2030</v>
      </c>
      <c r="C140" s="55" t="s">
        <v>79</v>
      </c>
      <c r="D140" s="55" t="s">
        <v>78</v>
      </c>
      <c r="E140" s="99">
        <f>($S$21)/100</f>
        <v>1.5064669941823152</v>
      </c>
      <c r="F140" s="99">
        <f>($S$21)/100</f>
        <v>1.5064669941823152</v>
      </c>
      <c r="G140" s="99">
        <f>($S$21)/100</f>
        <v>1.5064669941823152</v>
      </c>
      <c r="H140" s="99">
        <f>($S$21)/100</f>
        <v>1.5064669941823152</v>
      </c>
      <c r="J140" s="55"/>
      <c r="M140" s="61"/>
      <c r="N140" s="61"/>
      <c r="O140" s="102"/>
      <c r="P140" s="102"/>
      <c r="Q140" s="102"/>
      <c r="R140" s="102"/>
      <c r="S140" s="102"/>
      <c r="T140" s="102"/>
      <c r="U140" s="102"/>
      <c r="V140" s="102"/>
      <c r="W140" s="102"/>
      <c r="X140" s="102"/>
      <c r="Y140" s="61"/>
      <c r="Z140" s="61"/>
      <c r="AA140" s="61"/>
      <c r="AB140" s="61"/>
      <c r="AC140" s="61"/>
      <c r="AD140" s="61"/>
      <c r="AE140" s="61"/>
    </row>
    <row r="141" spans="2:31">
      <c r="B141" s="55">
        <v>2035</v>
      </c>
      <c r="C141" s="55" t="s">
        <v>79</v>
      </c>
      <c r="D141" s="55" t="s">
        <v>78</v>
      </c>
      <c r="E141" s="99">
        <f>($T$21)/100</f>
        <v>1.6348910844035232</v>
      </c>
      <c r="F141" s="99">
        <f>($T$21)/100</f>
        <v>1.6348910844035232</v>
      </c>
      <c r="G141" s="99">
        <f>($T$21)/100</f>
        <v>1.6348910844035232</v>
      </c>
      <c r="H141" s="99">
        <f>($T$21)/100</f>
        <v>1.6348910844035232</v>
      </c>
      <c r="J141" s="55"/>
      <c r="M141" s="61"/>
      <c r="N141" s="102"/>
      <c r="O141" s="71"/>
      <c r="P141" s="71"/>
      <c r="Q141" s="71"/>
      <c r="R141" s="71"/>
      <c r="S141" s="71"/>
      <c r="T141" s="71"/>
      <c r="U141" s="71"/>
      <c r="V141" s="71"/>
      <c r="W141" s="71"/>
      <c r="X141" s="71"/>
      <c r="Y141" s="61"/>
      <c r="Z141" s="61"/>
      <c r="AA141" s="61"/>
      <c r="AB141" s="61"/>
      <c r="AC141" s="61"/>
      <c r="AD141" s="61"/>
      <c r="AE141" s="61"/>
    </row>
    <row r="142" spans="2:31">
      <c r="B142" s="55">
        <v>2040</v>
      </c>
      <c r="C142" s="55" t="s">
        <v>79</v>
      </c>
      <c r="D142" s="55" t="s">
        <v>78</v>
      </c>
      <c r="E142" s="99">
        <f>($U$21)/100</f>
        <v>1.7742631389763144</v>
      </c>
      <c r="F142" s="99">
        <f>($U$21)/100</f>
        <v>1.7742631389763144</v>
      </c>
      <c r="G142" s="99">
        <f>($U$21)/100</f>
        <v>1.7742631389763144</v>
      </c>
      <c r="H142" s="99">
        <f>($U$21)/100</f>
        <v>1.7742631389763144</v>
      </c>
      <c r="J142" s="55"/>
      <c r="M142" s="61"/>
      <c r="N142" s="102"/>
      <c r="O142" s="71"/>
      <c r="P142" s="71"/>
      <c r="Q142" s="71"/>
      <c r="R142" s="71"/>
      <c r="S142" s="71"/>
      <c r="T142" s="71"/>
      <c r="U142" s="71"/>
      <c r="V142" s="71"/>
      <c r="W142" s="71"/>
      <c r="X142" s="71"/>
      <c r="Y142" s="61"/>
      <c r="Z142" s="61"/>
      <c r="AA142" s="61"/>
      <c r="AB142" s="61"/>
      <c r="AC142" s="61"/>
      <c r="AD142" s="61"/>
      <c r="AE142" s="61"/>
    </row>
    <row r="143" spans="2:31">
      <c r="B143" s="55">
        <v>2045</v>
      </c>
      <c r="C143" s="55" t="s">
        <v>79</v>
      </c>
      <c r="D143" s="55" t="s">
        <v>78</v>
      </c>
      <c r="E143" s="99">
        <f>($V$21)/100</f>
        <v>1.8898407502920731</v>
      </c>
      <c r="F143" s="99">
        <f>($V$21)/100</f>
        <v>1.8898407502920731</v>
      </c>
      <c r="G143" s="99">
        <f>($V$21)/100</f>
        <v>1.8898407502920731</v>
      </c>
      <c r="H143" s="99">
        <f>($V$21)/100</f>
        <v>1.8898407502920731</v>
      </c>
      <c r="J143" s="55"/>
      <c r="M143" s="61"/>
      <c r="N143" s="61"/>
      <c r="O143" s="61"/>
      <c r="P143" s="61"/>
      <c r="Q143" s="61"/>
      <c r="R143" s="61"/>
      <c r="S143" s="61"/>
      <c r="T143" s="61"/>
      <c r="U143" s="61"/>
      <c r="V143" s="61"/>
      <c r="W143" s="61"/>
      <c r="X143" s="61"/>
      <c r="Y143" s="61"/>
      <c r="Z143" s="61"/>
      <c r="AA143" s="61"/>
      <c r="AB143" s="61"/>
      <c r="AC143" s="61"/>
      <c r="AD143" s="61"/>
      <c r="AE143" s="61"/>
    </row>
    <row r="144" spans="2:31">
      <c r="B144" s="55">
        <v>2050</v>
      </c>
      <c r="C144" s="55" t="s">
        <v>79</v>
      </c>
      <c r="D144" s="55" t="s">
        <v>78</v>
      </c>
      <c r="E144" s="100">
        <f>($W$21)/100</f>
        <v>2.0129472246856972</v>
      </c>
      <c r="F144" s="100">
        <f>($W$21)/100</f>
        <v>2.0129472246856972</v>
      </c>
      <c r="G144" s="100">
        <f>($W$21)/100</f>
        <v>2.0129472246856972</v>
      </c>
      <c r="H144" s="100">
        <f>($W$21)/100</f>
        <v>2.0129472246856972</v>
      </c>
      <c r="J144" s="55"/>
      <c r="M144" s="61"/>
      <c r="N144" s="61"/>
      <c r="O144" s="61"/>
      <c r="P144" s="61"/>
      <c r="Q144" s="61"/>
      <c r="R144" s="61"/>
      <c r="S144" s="61"/>
      <c r="T144" s="61"/>
      <c r="U144" s="61"/>
      <c r="V144" s="61"/>
      <c r="W144" s="61"/>
      <c r="X144" s="61"/>
      <c r="Y144" s="61"/>
      <c r="Z144" s="61"/>
      <c r="AA144" s="61"/>
      <c r="AB144" s="61"/>
      <c r="AC144" s="61"/>
      <c r="AD144" s="61"/>
      <c r="AE144" s="61"/>
    </row>
    <row r="145" spans="2:10">
      <c r="B145" s="65">
        <v>2012</v>
      </c>
      <c r="C145" s="65" t="s">
        <v>90</v>
      </c>
      <c r="D145" s="65" t="s">
        <v>80</v>
      </c>
      <c r="E145" s="99">
        <f>($O$21)/100</f>
        <v>1.0684206021826024</v>
      </c>
      <c r="F145" s="99">
        <f>($O$21)/100</f>
        <v>1.0684206021826024</v>
      </c>
      <c r="G145" s="99">
        <f>($O$21)/100</f>
        <v>1.0684206021826024</v>
      </c>
      <c r="H145" s="99">
        <f>($O$21)/100</f>
        <v>1.0684206021826024</v>
      </c>
      <c r="J145" s="55"/>
    </row>
    <row r="146" spans="2:10">
      <c r="B146" s="55">
        <v>2015</v>
      </c>
      <c r="C146" s="55" t="s">
        <v>90</v>
      </c>
      <c r="D146" s="55" t="s">
        <v>80</v>
      </c>
      <c r="E146" s="99">
        <f>($P$21)/100</f>
        <v>1.1299237721343005</v>
      </c>
      <c r="F146" s="99">
        <f>($P$21)/100</f>
        <v>1.1299237721343005</v>
      </c>
      <c r="G146" s="99">
        <f>($P$21)/100</f>
        <v>1.1299237721343005</v>
      </c>
      <c r="H146" s="99">
        <f>($P$21)/100</f>
        <v>1.1299237721343005</v>
      </c>
      <c r="J146" s="55"/>
    </row>
    <row r="147" spans="2:10">
      <c r="B147" s="55">
        <v>2020</v>
      </c>
      <c r="C147" s="55" t="s">
        <v>90</v>
      </c>
      <c r="D147" s="55" t="s">
        <v>80</v>
      </c>
      <c r="E147" s="99">
        <f>($Q$21)/100</f>
        <v>1.2790903190775222</v>
      </c>
      <c r="F147" s="99">
        <f>($Q$21)/100</f>
        <v>1.2790903190775222</v>
      </c>
      <c r="G147" s="99">
        <f>($Q$21)/100</f>
        <v>1.2790903190775222</v>
      </c>
      <c r="H147" s="99">
        <f>($Q$21)/100</f>
        <v>1.2790903190775222</v>
      </c>
      <c r="J147" s="55"/>
    </row>
    <row r="148" spans="2:10">
      <c r="B148" s="55">
        <v>2025</v>
      </c>
      <c r="C148" s="55" t="s">
        <v>90</v>
      </c>
      <c r="D148" s="55" t="s">
        <v>80</v>
      </c>
      <c r="E148" s="99">
        <f>($R$21)/100</f>
        <v>1.3881308829748056</v>
      </c>
      <c r="F148" s="99">
        <f>($R$21)/100</f>
        <v>1.3881308829748056</v>
      </c>
      <c r="G148" s="99">
        <f>($R$21)/100</f>
        <v>1.3881308829748056</v>
      </c>
      <c r="H148" s="99">
        <f>($R$21)/100</f>
        <v>1.3881308829748056</v>
      </c>
      <c r="J148" s="55"/>
    </row>
    <row r="149" spans="2:10">
      <c r="B149" s="55">
        <v>2030</v>
      </c>
      <c r="C149" s="55" t="s">
        <v>90</v>
      </c>
      <c r="D149" s="55" t="s">
        <v>80</v>
      </c>
      <c r="E149" s="99">
        <f>($S$21)/100</f>
        <v>1.5064669941823152</v>
      </c>
      <c r="F149" s="99">
        <f>($S$21)/100</f>
        <v>1.5064669941823152</v>
      </c>
      <c r="G149" s="99">
        <f>($S$21)/100</f>
        <v>1.5064669941823152</v>
      </c>
      <c r="H149" s="99">
        <f>($S$21)/100</f>
        <v>1.5064669941823152</v>
      </c>
      <c r="J149" s="55"/>
    </row>
    <row r="150" spans="2:10">
      <c r="B150" s="55">
        <v>2035</v>
      </c>
      <c r="C150" s="55" t="s">
        <v>90</v>
      </c>
      <c r="D150" s="55" t="s">
        <v>80</v>
      </c>
      <c r="E150" s="99">
        <f>($T$21)/100</f>
        <v>1.6348910844035232</v>
      </c>
      <c r="F150" s="99">
        <f>($T$21)/100</f>
        <v>1.6348910844035232</v>
      </c>
      <c r="G150" s="99">
        <f>($T$21)/100</f>
        <v>1.6348910844035232</v>
      </c>
      <c r="H150" s="99">
        <f>($T$21)/100</f>
        <v>1.6348910844035232</v>
      </c>
      <c r="J150" s="55"/>
    </row>
    <row r="151" spans="2:10">
      <c r="B151" s="55">
        <v>2040</v>
      </c>
      <c r="C151" s="55" t="s">
        <v>90</v>
      </c>
      <c r="D151" s="55" t="s">
        <v>80</v>
      </c>
      <c r="E151" s="99">
        <f>($U$21)/100</f>
        <v>1.7742631389763144</v>
      </c>
      <c r="F151" s="99">
        <f>($U$21)/100</f>
        <v>1.7742631389763144</v>
      </c>
      <c r="G151" s="99">
        <f>($U$21)/100</f>
        <v>1.7742631389763144</v>
      </c>
      <c r="H151" s="99">
        <f>($U$21)/100</f>
        <v>1.7742631389763144</v>
      </c>
      <c r="J151" s="55"/>
    </row>
    <row r="152" spans="2:10">
      <c r="B152" s="55">
        <v>2045</v>
      </c>
      <c r="C152" s="55" t="s">
        <v>90</v>
      </c>
      <c r="D152" s="55" t="s">
        <v>80</v>
      </c>
      <c r="E152" s="99">
        <f>($V$21)/100</f>
        <v>1.8898407502920731</v>
      </c>
      <c r="F152" s="99">
        <f>($V$21)/100</f>
        <v>1.8898407502920731</v>
      </c>
      <c r="G152" s="99">
        <f>($V$21)/100</f>
        <v>1.8898407502920731</v>
      </c>
      <c r="H152" s="99">
        <f>($V$21)/100</f>
        <v>1.8898407502920731</v>
      </c>
      <c r="J152" s="55"/>
    </row>
    <row r="153" spans="2:10">
      <c r="B153" s="55">
        <v>2050</v>
      </c>
      <c r="C153" s="55" t="s">
        <v>90</v>
      </c>
      <c r="D153" s="55" t="s">
        <v>80</v>
      </c>
      <c r="E153" s="100">
        <f>($W$21)/100</f>
        <v>2.0129472246856972</v>
      </c>
      <c r="F153" s="100">
        <f>($W$21)/100</f>
        <v>2.0129472246856972</v>
      </c>
      <c r="G153" s="100">
        <f>($W$21)/100</f>
        <v>2.0129472246856972</v>
      </c>
      <c r="H153" s="100">
        <f>($W$21)/100</f>
        <v>2.0129472246856972</v>
      </c>
      <c r="J153" s="55"/>
    </row>
    <row r="154" spans="2:10">
      <c r="B154" s="65">
        <v>2012</v>
      </c>
      <c r="C154" s="65" t="s">
        <v>83</v>
      </c>
      <c r="D154" s="65" t="s">
        <v>82</v>
      </c>
      <c r="E154" s="99">
        <f>($O$22)/100</f>
        <v>1.0260545972815016</v>
      </c>
      <c r="F154" s="99">
        <f>($O$22)/100</f>
        <v>1.0260545972815016</v>
      </c>
      <c r="G154" s="99">
        <f>($O$22)/100</f>
        <v>1.0260545972815016</v>
      </c>
      <c r="H154" s="99">
        <f>($O$22)/100</f>
        <v>1.0260545972815016</v>
      </c>
      <c r="J154" s="55"/>
    </row>
    <row r="155" spans="2:10">
      <c r="B155" s="55">
        <v>2015</v>
      </c>
      <c r="C155" s="55" t="s">
        <v>83</v>
      </c>
      <c r="D155" s="55" t="s">
        <v>82</v>
      </c>
      <c r="E155" s="99">
        <f>($P$22)/100</f>
        <v>1.052109194563003</v>
      </c>
      <c r="F155" s="99">
        <f>($P$22)/100</f>
        <v>1.052109194563003</v>
      </c>
      <c r="G155" s="99">
        <f>($P$22)/100</f>
        <v>1.052109194563003</v>
      </c>
      <c r="H155" s="99">
        <f>($P$22)/100</f>
        <v>1.052109194563003</v>
      </c>
      <c r="J155" s="55"/>
    </row>
    <row r="156" spans="2:10">
      <c r="B156" s="55">
        <v>2020</v>
      </c>
      <c r="C156" s="55" t="s">
        <v>83</v>
      </c>
      <c r="D156" s="55" t="s">
        <v>82</v>
      </c>
      <c r="E156" s="99">
        <f>($Q$22)/100</f>
        <v>1.1255275214153744</v>
      </c>
      <c r="F156" s="99">
        <f>($Q$22)/100</f>
        <v>1.1255275214153744</v>
      </c>
      <c r="G156" s="99">
        <f>($Q$22)/100</f>
        <v>1.1255275214153744</v>
      </c>
      <c r="H156" s="99">
        <f>($Q$22)/100</f>
        <v>1.1255275214153744</v>
      </c>
      <c r="J156" s="55"/>
    </row>
    <row r="157" spans="2:10">
      <c r="B157" s="55">
        <v>2025</v>
      </c>
      <c r="C157" s="55" t="s">
        <v>83</v>
      </c>
      <c r="D157" s="55" t="s">
        <v>82</v>
      </c>
      <c r="E157" s="99">
        <f>($R$22)/100</f>
        <v>1.1830393300921862</v>
      </c>
      <c r="F157" s="99">
        <f>($R$22)/100</f>
        <v>1.1830393300921862</v>
      </c>
      <c r="G157" s="99">
        <f>($R$22)/100</f>
        <v>1.1830393300921862</v>
      </c>
      <c r="H157" s="99">
        <f>($R$22)/100</f>
        <v>1.1830393300921862</v>
      </c>
      <c r="J157" s="55"/>
    </row>
    <row r="158" spans="2:10">
      <c r="B158" s="55">
        <v>2030</v>
      </c>
      <c r="C158" s="55" t="s">
        <v>83</v>
      </c>
      <c r="D158" s="55" t="s">
        <v>82</v>
      </c>
      <c r="E158" s="99">
        <f>($S$22)/100</f>
        <v>1.2375816138533857</v>
      </c>
      <c r="F158" s="99">
        <f>($S$22)/100</f>
        <v>1.2375816138533857</v>
      </c>
      <c r="G158" s="99">
        <f>($S$22)/100</f>
        <v>1.2375816138533857</v>
      </c>
      <c r="H158" s="99">
        <f>($S$22)/100</f>
        <v>1.2375816138533857</v>
      </c>
      <c r="J158" s="55"/>
    </row>
    <row r="159" spans="2:10">
      <c r="B159" s="55">
        <v>2035</v>
      </c>
      <c r="C159" s="55" t="s">
        <v>83</v>
      </c>
      <c r="D159" s="55" t="s">
        <v>82</v>
      </c>
      <c r="E159" s="99">
        <f>($T$22)/100</f>
        <v>1.2832193831486713</v>
      </c>
      <c r="F159" s="99">
        <f>($T$22)/100</f>
        <v>1.2832193831486713</v>
      </c>
      <c r="G159" s="99">
        <f>($T$22)/100</f>
        <v>1.2832193831486713</v>
      </c>
      <c r="H159" s="99">
        <f>($T$22)/100</f>
        <v>1.2832193831486713</v>
      </c>
      <c r="J159" s="55"/>
    </row>
    <row r="160" spans="2:10">
      <c r="B160" s="55">
        <v>2040</v>
      </c>
      <c r="C160" s="55" t="s">
        <v>83</v>
      </c>
      <c r="D160" s="55" t="s">
        <v>82</v>
      </c>
      <c r="E160" s="99">
        <f>($U$22)/100</f>
        <v>1.3261435764745468</v>
      </c>
      <c r="F160" s="99">
        <f>($U$22)/100</f>
        <v>1.3261435764745468</v>
      </c>
      <c r="G160" s="99">
        <f>($U$22)/100</f>
        <v>1.3261435764745468</v>
      </c>
      <c r="H160" s="99">
        <f>($U$22)/100</f>
        <v>1.3261435764745468</v>
      </c>
      <c r="J160" s="55"/>
    </row>
    <row r="161" spans="2:10">
      <c r="B161" s="55">
        <v>2045</v>
      </c>
      <c r="C161" s="55" t="s">
        <v>83</v>
      </c>
      <c r="D161" s="55" t="s">
        <v>82</v>
      </c>
      <c r="E161" s="99">
        <f>($V$22)/100</f>
        <v>1.3708496714365213</v>
      </c>
      <c r="F161" s="99">
        <f>($V$22)/100</f>
        <v>1.3708496714365213</v>
      </c>
      <c r="G161" s="99">
        <f>($V$22)/100</f>
        <v>1.3708496714365213</v>
      </c>
      <c r="H161" s="99">
        <f>($V$22)/100</f>
        <v>1.3708496714365213</v>
      </c>
      <c r="J161" s="55"/>
    </row>
    <row r="162" spans="2:10">
      <c r="B162" s="62">
        <v>2050</v>
      </c>
      <c r="C162" s="62" t="s">
        <v>83</v>
      </c>
      <c r="D162" s="62" t="s">
        <v>82</v>
      </c>
      <c r="E162" s="100">
        <f>($W$22)/100</f>
        <v>1.4164545888285582</v>
      </c>
      <c r="F162" s="100">
        <f>($W$22)/100</f>
        <v>1.4164545888285582</v>
      </c>
      <c r="G162" s="100">
        <f>($W$22)/100</f>
        <v>1.4164545888285582</v>
      </c>
      <c r="H162" s="100">
        <f>($W$22)/100</f>
        <v>1.4164545888285582</v>
      </c>
      <c r="J162" s="55"/>
    </row>
    <row r="163" spans="2:10">
      <c r="B163" s="55">
        <v>2012</v>
      </c>
      <c r="C163" s="55" t="s">
        <v>85</v>
      </c>
      <c r="D163" s="55" t="s">
        <v>84</v>
      </c>
      <c r="E163" s="99">
        <f>($O$22)/100</f>
        <v>1.0260545972815016</v>
      </c>
      <c r="F163" s="99">
        <f>($O$22)/100</f>
        <v>1.0260545972815016</v>
      </c>
      <c r="G163" s="99">
        <f>($O$22)/100</f>
        <v>1.0260545972815016</v>
      </c>
      <c r="H163" s="99">
        <f>($O$22)/100</f>
        <v>1.0260545972815016</v>
      </c>
      <c r="J163" s="55"/>
    </row>
    <row r="164" spans="2:10">
      <c r="B164" s="55">
        <v>2015</v>
      </c>
      <c r="C164" s="55" t="s">
        <v>85</v>
      </c>
      <c r="D164" s="55" t="s">
        <v>84</v>
      </c>
      <c r="E164" s="99">
        <f>($P$22)/100</f>
        <v>1.052109194563003</v>
      </c>
      <c r="F164" s="99">
        <f>($P$22)/100</f>
        <v>1.052109194563003</v>
      </c>
      <c r="G164" s="99">
        <f>($P$22)/100</f>
        <v>1.052109194563003</v>
      </c>
      <c r="H164" s="99">
        <f>($P$22)/100</f>
        <v>1.052109194563003</v>
      </c>
      <c r="J164" s="55"/>
    </row>
    <row r="165" spans="2:10">
      <c r="B165" s="55">
        <v>2020</v>
      </c>
      <c r="C165" s="55" t="s">
        <v>85</v>
      </c>
      <c r="D165" s="55" t="s">
        <v>84</v>
      </c>
      <c r="E165" s="99">
        <f>($Q$22)/100</f>
        <v>1.1255275214153744</v>
      </c>
      <c r="F165" s="99">
        <f>($Q$22)/100</f>
        <v>1.1255275214153744</v>
      </c>
      <c r="G165" s="99">
        <f>($Q$22)/100</f>
        <v>1.1255275214153744</v>
      </c>
      <c r="H165" s="99">
        <f>($Q$22)/100</f>
        <v>1.1255275214153744</v>
      </c>
      <c r="J165" s="55"/>
    </row>
    <row r="166" spans="2:10">
      <c r="B166" s="55">
        <v>2025</v>
      </c>
      <c r="C166" s="55" t="s">
        <v>85</v>
      </c>
      <c r="D166" s="55" t="s">
        <v>84</v>
      </c>
      <c r="E166" s="99">
        <f>($R$22)/100</f>
        <v>1.1830393300921862</v>
      </c>
      <c r="F166" s="99">
        <f>($R$22)/100</f>
        <v>1.1830393300921862</v>
      </c>
      <c r="G166" s="99">
        <f>($R$22)/100</f>
        <v>1.1830393300921862</v>
      </c>
      <c r="H166" s="99">
        <f>($R$22)/100</f>
        <v>1.1830393300921862</v>
      </c>
      <c r="J166" s="55"/>
    </row>
    <row r="167" spans="2:10">
      <c r="B167" s="55">
        <v>2030</v>
      </c>
      <c r="C167" s="55" t="s">
        <v>85</v>
      </c>
      <c r="D167" s="55" t="s">
        <v>84</v>
      </c>
      <c r="E167" s="99">
        <f>($S$22)/100</f>
        <v>1.2375816138533857</v>
      </c>
      <c r="F167" s="99">
        <f>($S$22)/100</f>
        <v>1.2375816138533857</v>
      </c>
      <c r="G167" s="99">
        <f>($S$22)/100</f>
        <v>1.2375816138533857</v>
      </c>
      <c r="H167" s="99">
        <f>($S$22)/100</f>
        <v>1.2375816138533857</v>
      </c>
      <c r="J167" s="55"/>
    </row>
    <row r="168" spans="2:10">
      <c r="B168" s="55">
        <v>2035</v>
      </c>
      <c r="C168" s="55" t="s">
        <v>85</v>
      </c>
      <c r="D168" s="55" t="s">
        <v>84</v>
      </c>
      <c r="E168" s="99">
        <f>($T$22)/100</f>
        <v>1.2832193831486713</v>
      </c>
      <c r="F168" s="99">
        <f>($T$22)/100</f>
        <v>1.2832193831486713</v>
      </c>
      <c r="G168" s="99">
        <f>($T$22)/100</f>
        <v>1.2832193831486713</v>
      </c>
      <c r="H168" s="99">
        <f>($T$22)/100</f>
        <v>1.2832193831486713</v>
      </c>
      <c r="J168" s="55"/>
    </row>
    <row r="169" spans="2:10">
      <c r="B169" s="55">
        <v>2040</v>
      </c>
      <c r="C169" s="55" t="s">
        <v>85</v>
      </c>
      <c r="D169" s="55" t="s">
        <v>84</v>
      </c>
      <c r="E169" s="99">
        <f>($U$22)/100</f>
        <v>1.3261435764745468</v>
      </c>
      <c r="F169" s="99">
        <f>($U$22)/100</f>
        <v>1.3261435764745468</v>
      </c>
      <c r="G169" s="99">
        <f>($U$22)/100</f>
        <v>1.3261435764745468</v>
      </c>
      <c r="H169" s="99">
        <f>($U$22)/100</f>
        <v>1.3261435764745468</v>
      </c>
      <c r="J169" s="55"/>
    </row>
    <row r="170" spans="2:10">
      <c r="B170" s="55">
        <v>2045</v>
      </c>
      <c r="C170" s="55" t="s">
        <v>85</v>
      </c>
      <c r="D170" s="55" t="s">
        <v>84</v>
      </c>
      <c r="E170" s="99">
        <f>($V$22)/100</f>
        <v>1.3708496714365213</v>
      </c>
      <c r="F170" s="99">
        <f>($V$22)/100</f>
        <v>1.3708496714365213</v>
      </c>
      <c r="G170" s="99">
        <f>($V$22)/100</f>
        <v>1.3708496714365213</v>
      </c>
      <c r="H170" s="99">
        <f>($V$22)/100</f>
        <v>1.3708496714365213</v>
      </c>
      <c r="J170" s="55"/>
    </row>
    <row r="171" spans="2:10">
      <c r="B171" s="62">
        <v>2050</v>
      </c>
      <c r="C171" s="62" t="s">
        <v>85</v>
      </c>
      <c r="D171" s="62" t="s">
        <v>84</v>
      </c>
      <c r="E171" s="100">
        <f>($W$22)/100</f>
        <v>1.4164545888285582</v>
      </c>
      <c r="F171" s="100">
        <f>($W$22)/100</f>
        <v>1.4164545888285582</v>
      </c>
      <c r="G171" s="100">
        <f>($W$22)/100</f>
        <v>1.4164545888285582</v>
      </c>
      <c r="H171" s="100">
        <f>($W$22)/100</f>
        <v>1.4164545888285582</v>
      </c>
      <c r="J171" s="55"/>
    </row>
    <row r="172" spans="2:10">
      <c r="B172" s="55">
        <v>2012</v>
      </c>
      <c r="C172" s="55" t="s">
        <v>87</v>
      </c>
      <c r="D172" s="55" t="s">
        <v>86</v>
      </c>
      <c r="E172" s="99">
        <f>($O$22)/100</f>
        <v>1.0260545972815016</v>
      </c>
      <c r="F172" s="99">
        <f>($O$22)/100</f>
        <v>1.0260545972815016</v>
      </c>
      <c r="G172" s="99">
        <f>($O$22)/100</f>
        <v>1.0260545972815016</v>
      </c>
      <c r="H172" s="99">
        <f>($O$22)/100</f>
        <v>1.0260545972815016</v>
      </c>
      <c r="J172" s="55"/>
    </row>
    <row r="173" spans="2:10">
      <c r="B173" s="55">
        <v>2015</v>
      </c>
      <c r="C173" s="55" t="s">
        <v>87</v>
      </c>
      <c r="D173" s="55" t="s">
        <v>86</v>
      </c>
      <c r="E173" s="99">
        <f>($P$22)/100</f>
        <v>1.052109194563003</v>
      </c>
      <c r="F173" s="99">
        <f>($P$22)/100</f>
        <v>1.052109194563003</v>
      </c>
      <c r="G173" s="99">
        <f>($P$22)/100</f>
        <v>1.052109194563003</v>
      </c>
      <c r="H173" s="99">
        <f>($P$22)/100</f>
        <v>1.052109194563003</v>
      </c>
      <c r="J173" s="55"/>
    </row>
    <row r="174" spans="2:10">
      <c r="B174" s="55">
        <v>2020</v>
      </c>
      <c r="C174" s="55" t="s">
        <v>87</v>
      </c>
      <c r="D174" s="55" t="s">
        <v>86</v>
      </c>
      <c r="E174" s="99">
        <f>($Q$22)/100</f>
        <v>1.1255275214153744</v>
      </c>
      <c r="F174" s="99">
        <f>($Q$22)/100</f>
        <v>1.1255275214153744</v>
      </c>
      <c r="G174" s="99">
        <f>($Q$22)/100</f>
        <v>1.1255275214153744</v>
      </c>
      <c r="H174" s="99">
        <f>($Q$22)/100</f>
        <v>1.1255275214153744</v>
      </c>
      <c r="J174" s="55"/>
    </row>
    <row r="175" spans="2:10">
      <c r="B175" s="55">
        <v>2025</v>
      </c>
      <c r="C175" s="55" t="s">
        <v>87</v>
      </c>
      <c r="D175" s="55" t="s">
        <v>86</v>
      </c>
      <c r="E175" s="99">
        <f>($R$22)/100</f>
        <v>1.1830393300921862</v>
      </c>
      <c r="F175" s="99">
        <f>($R$22)/100</f>
        <v>1.1830393300921862</v>
      </c>
      <c r="G175" s="99">
        <f>($R$22)/100</f>
        <v>1.1830393300921862</v>
      </c>
      <c r="H175" s="99">
        <f>($R$22)/100</f>
        <v>1.1830393300921862</v>
      </c>
      <c r="J175" s="55"/>
    </row>
    <row r="176" spans="2:10">
      <c r="B176" s="55">
        <v>2030</v>
      </c>
      <c r="C176" s="55" t="s">
        <v>87</v>
      </c>
      <c r="D176" s="55" t="s">
        <v>86</v>
      </c>
      <c r="E176" s="99">
        <f>($S$22)/100</f>
        <v>1.2375816138533857</v>
      </c>
      <c r="F176" s="99">
        <f>($S$22)/100</f>
        <v>1.2375816138533857</v>
      </c>
      <c r="G176" s="99">
        <f>($S$22)/100</f>
        <v>1.2375816138533857</v>
      </c>
      <c r="H176" s="99">
        <f>($S$22)/100</f>
        <v>1.2375816138533857</v>
      </c>
      <c r="J176" s="55"/>
    </row>
    <row r="177" spans="2:10">
      <c r="B177" s="55">
        <v>2035</v>
      </c>
      <c r="C177" s="55" t="s">
        <v>87</v>
      </c>
      <c r="D177" s="55" t="s">
        <v>86</v>
      </c>
      <c r="E177" s="99">
        <f>($T$22)/100</f>
        <v>1.2832193831486713</v>
      </c>
      <c r="F177" s="99">
        <f>($T$22)/100</f>
        <v>1.2832193831486713</v>
      </c>
      <c r="G177" s="99">
        <f>($T$22)/100</f>
        <v>1.2832193831486713</v>
      </c>
      <c r="H177" s="99">
        <f>($T$22)/100</f>
        <v>1.2832193831486713</v>
      </c>
      <c r="J177" s="55"/>
    </row>
    <row r="178" spans="2:10">
      <c r="B178" s="55">
        <v>2040</v>
      </c>
      <c r="C178" s="55" t="s">
        <v>87</v>
      </c>
      <c r="D178" s="55" t="s">
        <v>86</v>
      </c>
      <c r="E178" s="99">
        <f>($U$22)/100</f>
        <v>1.3261435764745468</v>
      </c>
      <c r="F178" s="99">
        <f>($U$22)/100</f>
        <v>1.3261435764745468</v>
      </c>
      <c r="G178" s="99">
        <f>($U$22)/100</f>
        <v>1.3261435764745468</v>
      </c>
      <c r="H178" s="99">
        <f>($U$22)/100</f>
        <v>1.3261435764745468</v>
      </c>
      <c r="J178" s="55"/>
    </row>
    <row r="179" spans="2:10">
      <c r="B179" s="55">
        <v>2045</v>
      </c>
      <c r="C179" s="55" t="s">
        <v>87</v>
      </c>
      <c r="D179" s="55" t="s">
        <v>86</v>
      </c>
      <c r="E179" s="99">
        <f>($V$22)/100</f>
        <v>1.3708496714365213</v>
      </c>
      <c r="F179" s="99">
        <f>($V$22)/100</f>
        <v>1.3708496714365213</v>
      </c>
      <c r="G179" s="99">
        <f>($V$22)/100</f>
        <v>1.3708496714365213</v>
      </c>
      <c r="H179" s="99">
        <f>($V$22)/100</f>
        <v>1.3708496714365213</v>
      </c>
      <c r="J179" s="55"/>
    </row>
    <row r="180" spans="2:10">
      <c r="B180" s="62">
        <v>2050</v>
      </c>
      <c r="C180" s="62" t="s">
        <v>87</v>
      </c>
      <c r="D180" s="62" t="s">
        <v>86</v>
      </c>
      <c r="E180" s="100">
        <f>($W$22)/100</f>
        <v>1.4164545888285582</v>
      </c>
      <c r="F180" s="100">
        <f>($W$22)/100</f>
        <v>1.4164545888285582</v>
      </c>
      <c r="G180" s="100">
        <f>($W$22)/100</f>
        <v>1.4164545888285582</v>
      </c>
      <c r="H180" s="100">
        <f>($W$22)/100</f>
        <v>1.4164545888285582</v>
      </c>
      <c r="J180" s="55"/>
    </row>
    <row r="181" spans="2:10">
      <c r="B181" s="55">
        <v>2012</v>
      </c>
      <c r="C181" s="55" t="s">
        <v>89</v>
      </c>
      <c r="D181" s="55" t="s">
        <v>88</v>
      </c>
      <c r="E181" s="44">
        <f>($O$23)/100</f>
        <v>0.95127420171069599</v>
      </c>
      <c r="F181" s="44">
        <f>($O$23)/100</f>
        <v>0.95127420171069599</v>
      </c>
      <c r="G181" s="44">
        <f>($O$23)/100</f>
        <v>0.95127420171069599</v>
      </c>
      <c r="H181" s="44">
        <f>($O$23)/100</f>
        <v>0.95127420171069599</v>
      </c>
      <c r="J181" s="55"/>
    </row>
    <row r="182" spans="2:10">
      <c r="B182" s="55">
        <v>2015</v>
      </c>
      <c r="C182" s="55" t="s">
        <v>89</v>
      </c>
      <c r="D182" s="55" t="s">
        <v>88</v>
      </c>
      <c r="E182" s="44">
        <f>($P$23)/100</f>
        <v>0.8675139401049905</v>
      </c>
      <c r="F182" s="44">
        <f>($P$23)/100</f>
        <v>0.8675139401049905</v>
      </c>
      <c r="G182" s="44">
        <f>($P$23)/100</f>
        <v>0.8675139401049905</v>
      </c>
      <c r="H182" s="44">
        <f>($P$23)/100</f>
        <v>0.8675139401049905</v>
      </c>
      <c r="J182" s="55"/>
    </row>
    <row r="183" spans="2:10">
      <c r="B183" s="55">
        <v>2020</v>
      </c>
      <c r="C183" s="55" t="s">
        <v>89</v>
      </c>
      <c r="D183" s="55" t="s">
        <v>88</v>
      </c>
      <c r="E183" s="44">
        <f>($Q$23)/100</f>
        <v>1.0295582604942728</v>
      </c>
      <c r="F183" s="44">
        <f>($Q$23)/100</f>
        <v>1.0295582604942728</v>
      </c>
      <c r="G183" s="44">
        <f>($Q$23)/100</f>
        <v>1.0295582604942728</v>
      </c>
      <c r="H183" s="44">
        <f>($Q$23)/100</f>
        <v>1.0295582604942728</v>
      </c>
      <c r="J183" s="55"/>
    </row>
    <row r="184" spans="2:10">
      <c r="B184" s="55">
        <v>2030</v>
      </c>
      <c r="C184" s="55" t="s">
        <v>89</v>
      </c>
      <c r="D184" s="55" t="s">
        <v>88</v>
      </c>
      <c r="E184" s="44">
        <f>($S$23)/100</f>
        <v>1.2008957353976903</v>
      </c>
      <c r="F184" s="44">
        <f>($S$23)/100</f>
        <v>1.2008957353976903</v>
      </c>
      <c r="G184" s="44">
        <f>($S$23)/100</f>
        <v>1.2008957353976903</v>
      </c>
      <c r="H184" s="44">
        <f>($S$23)/100</f>
        <v>1.2008957353976903</v>
      </c>
      <c r="J184" s="55"/>
    </row>
    <row r="185" spans="2:10">
      <c r="B185" s="55">
        <v>2040</v>
      </c>
      <c r="C185" s="55" t="s">
        <v>89</v>
      </c>
      <c r="D185" s="55" t="s">
        <v>88</v>
      </c>
      <c r="E185" s="44">
        <f>($U$23)/100</f>
        <v>1.4007469248063811</v>
      </c>
      <c r="F185" s="44">
        <f>($U$23)/100</f>
        <v>1.4007469248063811</v>
      </c>
      <c r="G185" s="44">
        <f>($U$23)/100</f>
        <v>1.4007469248063811</v>
      </c>
      <c r="H185" s="44">
        <f>($U$23)/100</f>
        <v>1.4007469248063811</v>
      </c>
      <c r="J185" s="55"/>
    </row>
    <row r="186" spans="2:10">
      <c r="B186" s="55">
        <v>2050</v>
      </c>
      <c r="C186" s="55" t="s">
        <v>89</v>
      </c>
      <c r="D186" s="55" t="s">
        <v>88</v>
      </c>
      <c r="E186" s="43">
        <f>($W$23)/100</f>
        <v>1.5773401272780763</v>
      </c>
      <c r="F186" s="43">
        <f>($W$23)/100</f>
        <v>1.5773401272780763</v>
      </c>
      <c r="G186" s="43">
        <f>($W$23)/100</f>
        <v>1.5773401272780763</v>
      </c>
      <c r="H186" s="43">
        <f>($W$23)/100</f>
        <v>1.5773401272780763</v>
      </c>
      <c r="J186" s="55"/>
    </row>
    <row r="247" spans="14:25">
      <c r="N247" s="55"/>
      <c r="O247" s="55"/>
      <c r="P247" s="55"/>
      <c r="Q247" s="55"/>
      <c r="R247" s="55"/>
      <c r="S247" s="55"/>
      <c r="T247" s="55"/>
      <c r="U247" s="55"/>
      <c r="V247" s="55"/>
      <c r="W247" s="55"/>
      <c r="X247" s="55"/>
      <c r="Y247" s="55"/>
    </row>
    <row r="248" spans="14:25">
      <c r="N248" s="55"/>
      <c r="O248" s="55"/>
      <c r="P248" s="55"/>
      <c r="Q248" s="55"/>
      <c r="R248" s="55"/>
      <c r="S248" s="55"/>
      <c r="T248" s="55"/>
      <c r="U248" s="55"/>
      <c r="V248" s="55"/>
      <c r="W248" s="55"/>
      <c r="X248" s="55"/>
      <c r="Y248" s="55"/>
    </row>
  </sheetData>
  <mergeCells count="6">
    <mergeCell ref="N139:X139"/>
    <mergeCell ref="N108:X108"/>
    <mergeCell ref="N114:X114"/>
    <mergeCell ref="N117:X117"/>
    <mergeCell ref="N123:X123"/>
    <mergeCell ref="N133:X13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C2C2D-ABA9-49F4-BF92-6C30FFA55505}">
  <dimension ref="A1:BQ406"/>
  <sheetViews>
    <sheetView topLeftCell="H21" zoomScale="70" zoomScaleNormal="70" workbookViewId="0">
      <selection activeCell="Y54" sqref="Y54"/>
    </sheetView>
  </sheetViews>
  <sheetFormatPr defaultColWidth="9.109375" defaultRowHeight="14.4"/>
  <cols>
    <col min="1" max="1" width="52.5546875" style="55" customWidth="1"/>
    <col min="2" max="2" width="71" style="55" bestFit="1" customWidth="1"/>
    <col min="3" max="3" width="19.33203125" style="55" customWidth="1"/>
    <col min="4" max="4" width="11.44140625" style="55" bestFit="1" customWidth="1"/>
    <col min="5" max="5" width="9.109375" style="55"/>
    <col min="6" max="6" width="12" style="55" bestFit="1" customWidth="1"/>
    <col min="7" max="18" width="9.109375" style="55"/>
    <col min="19" max="19" width="11.33203125" style="55" customWidth="1"/>
    <col min="20" max="22" width="11.109375" style="55" customWidth="1"/>
    <col min="23" max="23" width="13" style="55" bestFit="1" customWidth="1"/>
    <col min="24" max="24" width="13.109375" style="55" customWidth="1"/>
    <col min="25" max="43" width="11" style="55" customWidth="1"/>
    <col min="44" max="44" width="13.88671875" style="55" bestFit="1" customWidth="1"/>
    <col min="45" max="54" width="11" style="55" customWidth="1"/>
    <col min="55" max="68" width="13.88671875" style="55" customWidth="1"/>
    <col min="69" max="69" width="13.88671875" style="55" bestFit="1" customWidth="1"/>
    <col min="70" max="16384" width="9.109375" style="55"/>
  </cols>
  <sheetData>
    <row r="1" spans="1:14">
      <c r="A1" s="76" t="s">
        <v>449</v>
      </c>
    </row>
    <row r="2" spans="1:14">
      <c r="D2" s="165" t="s">
        <v>304</v>
      </c>
    </row>
    <row r="4" spans="1:14">
      <c r="B4" s="76" t="s">
        <v>168</v>
      </c>
    </row>
    <row r="5" spans="1:14">
      <c r="B5" s="23"/>
      <c r="C5" s="23"/>
      <c r="D5" s="23">
        <v>2010</v>
      </c>
      <c r="E5" s="23">
        <v>2012</v>
      </c>
      <c r="F5" s="23">
        <v>2015</v>
      </c>
      <c r="G5" s="23">
        <v>2020</v>
      </c>
      <c r="H5" s="23">
        <v>2025</v>
      </c>
      <c r="I5" s="23">
        <v>2030</v>
      </c>
      <c r="J5" s="23">
        <v>2035</v>
      </c>
      <c r="K5" s="23">
        <v>2040</v>
      </c>
      <c r="L5" s="23">
        <v>2045</v>
      </c>
      <c r="M5" s="23">
        <v>2050</v>
      </c>
    </row>
    <row r="6" spans="1:14">
      <c r="B6" s="55" t="s">
        <v>159</v>
      </c>
      <c r="C6" s="166" t="s">
        <v>145</v>
      </c>
      <c r="D6" s="95">
        <f>N39/$N$39*100</f>
        <v>100</v>
      </c>
      <c r="E6" s="95">
        <f>P39/$N$39*100</f>
        <v>100.33834403265193</v>
      </c>
      <c r="F6" s="95">
        <f>S39/$N$39*100</f>
        <v>103.64746164953816</v>
      </c>
      <c r="G6" s="95">
        <f>X39/$N$39*100</f>
        <v>109.65504597440616</v>
      </c>
      <c r="H6" s="95">
        <f>AC39/$N$39*100</f>
        <v>115.51674407863779</v>
      </c>
      <c r="I6" s="95">
        <f>AH39/$N$39*100</f>
        <v>121.69178393891747</v>
      </c>
      <c r="J6" s="95">
        <f>AM39/$N$39*100</f>
        <v>128.19691548919567</v>
      </c>
      <c r="K6" s="95">
        <f>AR39/$N$39*100</f>
        <v>135.0497840445264</v>
      </c>
      <c r="L6" s="95">
        <f>AW39/$N$39*100</f>
        <v>139.62382744708572</v>
      </c>
      <c r="M6" s="95">
        <f>BB39/$N$39*100</f>
        <v>144.35279055719229</v>
      </c>
    </row>
    <row r="7" spans="1:14">
      <c r="B7" s="55" t="s">
        <v>159</v>
      </c>
      <c r="C7" s="166" t="s">
        <v>157</v>
      </c>
      <c r="D7" s="95">
        <f>N50/$N$50*100</f>
        <v>100</v>
      </c>
      <c r="E7" s="95">
        <f>P50/$N$50*100</f>
        <v>95.178236572429171</v>
      </c>
      <c r="F7" s="95">
        <f>S50/$N$50*100</f>
        <v>95.204365107697143</v>
      </c>
      <c r="G7" s="167">
        <f>$F7*G26</f>
        <v>100.66039405504544</v>
      </c>
      <c r="H7" s="167">
        <f t="shared" ref="H7:M7" si="0">$F7*H26</f>
        <v>104.23963130804846</v>
      </c>
      <c r="I7" s="167">
        <f t="shared" si="0"/>
        <v>107.22551183451731</v>
      </c>
      <c r="J7" s="167">
        <f t="shared" si="0"/>
        <v>109.49481428023824</v>
      </c>
      <c r="K7" s="167">
        <f t="shared" si="0"/>
        <v>111.43050094968774</v>
      </c>
      <c r="L7" s="167">
        <f t="shared" si="0"/>
        <v>113.37597767653482</v>
      </c>
      <c r="M7" s="167">
        <f t="shared" si="0"/>
        <v>115.35084390441438</v>
      </c>
      <c r="N7" s="55" t="s">
        <v>305</v>
      </c>
    </row>
    <row r="8" spans="1:14">
      <c r="B8" s="55" t="s">
        <v>159</v>
      </c>
      <c r="C8" s="166" t="s">
        <v>158</v>
      </c>
      <c r="D8" s="95">
        <f>N52/$N$52*100</f>
        <v>100</v>
      </c>
      <c r="E8" s="95">
        <f>P52/$N$52*100</f>
        <v>98.512023126450885</v>
      </c>
      <c r="F8" s="95">
        <f>S52/$N$52*100</f>
        <v>95.304279269414394</v>
      </c>
      <c r="G8" s="167">
        <f>$F8*G26</f>
        <v>100.76603415756344</v>
      </c>
      <c r="H8" s="167">
        <f t="shared" ref="H8:M8" si="1">$F8*H26</f>
        <v>104.34902771406489</v>
      </c>
      <c r="I8" s="167">
        <f t="shared" si="1"/>
        <v>107.33804183371986</v>
      </c>
      <c r="J8" s="167">
        <f t="shared" si="1"/>
        <v>109.60972584515252</v>
      </c>
      <c r="K8" s="167">
        <f t="shared" si="1"/>
        <v>111.54744396043654</v>
      </c>
      <c r="L8" s="167">
        <f t="shared" si="1"/>
        <v>113.49496240749343</v>
      </c>
      <c r="M8" s="167">
        <f t="shared" si="1"/>
        <v>115.47190119899378</v>
      </c>
      <c r="N8" s="55" t="s">
        <v>305</v>
      </c>
    </row>
    <row r="9" spans="1:14">
      <c r="B9" s="55" t="s">
        <v>159</v>
      </c>
      <c r="C9" s="166" t="s">
        <v>160</v>
      </c>
      <c r="D9" s="95">
        <f>N54/$N$54*100</f>
        <v>100</v>
      </c>
      <c r="E9" s="95">
        <f>P54/$N$54*100</f>
        <v>113.94710833129945</v>
      </c>
      <c r="F9" s="95">
        <f>S54/$N$54*100</f>
        <v>121.65546457394052</v>
      </c>
      <c r="G9" s="96">
        <f>X54/$N$54*100*0.5</f>
        <v>63.10907264666448</v>
      </c>
      <c r="H9" s="96">
        <f>W54/$N$54*100*0.85</f>
        <v>107.09279063591038</v>
      </c>
      <c r="I9" s="95">
        <f>AC54/$N$54*100</f>
        <v>127.35127978403035</v>
      </c>
      <c r="J9" s="95">
        <f>AH54/$N$54*100</f>
        <v>128.48441427473176</v>
      </c>
      <c r="K9" s="95">
        <f>AM54/$N$54*100</f>
        <v>129.61754876543316</v>
      </c>
      <c r="L9" s="95">
        <f>AR54/$N$54*100</f>
        <v>130.75068325613458</v>
      </c>
      <c r="M9" s="95">
        <f>AW54/$N$54*100</f>
        <v>131.41442642867435</v>
      </c>
      <c r="N9" s="55" t="s">
        <v>306</v>
      </c>
    </row>
    <row r="10" spans="1:14">
      <c r="B10" s="55" t="s">
        <v>159</v>
      </c>
      <c r="C10" s="166" t="s">
        <v>161</v>
      </c>
      <c r="D10" s="95">
        <f>D9</f>
        <v>100</v>
      </c>
      <c r="E10" s="95">
        <f>P55/$N$55*100</f>
        <v>113.11226205376323</v>
      </c>
      <c r="F10" s="95">
        <f>S55/$N$55*100</f>
        <v>129.96225767096851</v>
      </c>
      <c r="G10" s="96">
        <f>X55/$N$55*100*0.5</f>
        <v>78.049813556091863</v>
      </c>
      <c r="H10" s="96">
        <f>W55/$N$55*100*0.85</f>
        <v>129.28450067753695</v>
      </c>
      <c r="I10" s="95">
        <f>AC55/$N$55*100</f>
        <v>177.73522575098767</v>
      </c>
      <c r="J10" s="95">
        <f>AH55/$N$55*100</f>
        <v>202.36954473986017</v>
      </c>
      <c r="K10" s="95">
        <f>AM55/$N$55*100</f>
        <v>230.41821037544486</v>
      </c>
      <c r="L10" s="95">
        <f>AR55/$N$55*100</f>
        <v>262.35445526584351</v>
      </c>
      <c r="M10" s="95">
        <f>AW55/$N$55*100</f>
        <v>287.40989712721796</v>
      </c>
      <c r="N10" s="55" t="s">
        <v>306</v>
      </c>
    </row>
    <row r="11" spans="1:14">
      <c r="B11" s="55" t="s">
        <v>162</v>
      </c>
      <c r="C11" s="166" t="s">
        <v>157</v>
      </c>
      <c r="D11" s="95">
        <f>N65/$N$65*100</f>
        <v>100</v>
      </c>
      <c r="E11" s="95">
        <f>P65/$N$65*100</f>
        <v>85.899885364921673</v>
      </c>
      <c r="F11" s="95">
        <f>S65/$N$65*100</f>
        <v>86.791491529741435</v>
      </c>
      <c r="G11" s="95">
        <f>X65/$N$65*100</f>
        <v>95.511246534563071</v>
      </c>
      <c r="H11" s="95">
        <f>AC65/$N$65*100</f>
        <v>106.30052401019199</v>
      </c>
      <c r="I11" s="95">
        <f>AH65/$N$65*100</f>
        <v>118.30859521608585</v>
      </c>
      <c r="J11" s="95">
        <f>AM65/$N$65*100</f>
        <v>131.67313926563187</v>
      </c>
      <c r="K11" s="95">
        <f>AR65/$N$65*100</f>
        <v>146.54738797633144</v>
      </c>
      <c r="L11" s="95">
        <f>AW65/$N$65*100</f>
        <v>159.16735456471969</v>
      </c>
      <c r="M11" s="95">
        <f>BB65/$N$65*100</f>
        <v>172.87409287173975</v>
      </c>
    </row>
    <row r="12" spans="1:14">
      <c r="B12" s="55" t="s">
        <v>162</v>
      </c>
      <c r="C12" s="166" t="s">
        <v>158</v>
      </c>
      <c r="D12" s="95">
        <f>N67/$N$67*100</f>
        <v>100</v>
      </c>
      <c r="E12" s="95">
        <f>P67/$N$67*100</f>
        <v>99.157424984180906</v>
      </c>
      <c r="F12" s="95">
        <f>S67/$N$67*100</f>
        <v>97.495587304759042</v>
      </c>
      <c r="G12" s="95">
        <f>X67/$N$67*100</f>
        <v>106.60245815486269</v>
      </c>
      <c r="H12" s="95">
        <f>AC67/$N$67*100</f>
        <v>118.64463687567672</v>
      </c>
      <c r="I12" s="95">
        <f>AH67/$N$67*100</f>
        <v>132.04714134182544</v>
      </c>
      <c r="J12" s="95">
        <f>AM67/$N$67*100</f>
        <v>146.96363860777819</v>
      </c>
      <c r="K12" s="95">
        <f>AR67/$N$67*100</f>
        <v>163.56515448469193</v>
      </c>
      <c r="L12" s="95">
        <f>AW67/$N$67*100</f>
        <v>177.65061048036458</v>
      </c>
      <c r="M12" s="95">
        <f>BB67/$N$67*100</f>
        <v>192.94903919770937</v>
      </c>
    </row>
    <row r="13" spans="1:14">
      <c r="B13" s="55" t="s">
        <v>162</v>
      </c>
      <c r="C13" s="166" t="s">
        <v>161</v>
      </c>
      <c r="D13" s="95">
        <f>N57/$N$57*100</f>
        <v>100</v>
      </c>
      <c r="E13" s="95">
        <f>P57/$N$57*100</f>
        <v>75.874007918893483</v>
      </c>
      <c r="F13" s="95">
        <f>S57/$N$57*100</f>
        <v>69.437687541059276</v>
      </c>
      <c r="G13" s="96">
        <f>X57/$N$57*100*0.5</f>
        <v>39.940164868182144</v>
      </c>
      <c r="H13" s="96">
        <f>W57/$N$57*100*0.85</f>
        <v>66.885290232681911</v>
      </c>
      <c r="I13" s="95">
        <f>AC57/$N$57*100</f>
        <v>86.115364159597803</v>
      </c>
      <c r="J13" s="95">
        <f>AH57/$N$57*100</f>
        <v>92.837072265666791</v>
      </c>
      <c r="K13" s="95">
        <f>AM57/$N$57*100</f>
        <v>100.08344121831199</v>
      </c>
      <c r="L13" s="95">
        <f>AR57/$N$57*100</f>
        <v>107.89542325758701</v>
      </c>
      <c r="M13" s="95">
        <f>AW57/$N$57*100</f>
        <v>114.33475427344879</v>
      </c>
      <c r="N13" s="55" t="s">
        <v>307</v>
      </c>
    </row>
    <row r="14" spans="1:14">
      <c r="B14" s="55" t="s">
        <v>159</v>
      </c>
      <c r="C14" s="166" t="s">
        <v>33</v>
      </c>
      <c r="D14" s="95">
        <f>N43/$N$43*100</f>
        <v>100</v>
      </c>
      <c r="E14" s="95">
        <f>P43/$N$43*100</f>
        <v>100.47432549074225</v>
      </c>
      <c r="F14" s="95">
        <f>S43/$N$43*100</f>
        <v>102.61157360946807</v>
      </c>
      <c r="G14" s="95">
        <f>X43/$N$43*100</f>
        <v>107.14736050730262</v>
      </c>
      <c r="H14" s="95">
        <f>AC43/$N$43*100</f>
        <v>111.95608538319168</v>
      </c>
      <c r="I14" s="95">
        <f>AH43/$N$43*100</f>
        <v>116.76481025908075</v>
      </c>
      <c r="J14" s="95">
        <f>AM43/$N$43*100</f>
        <v>121.57353513496983</v>
      </c>
      <c r="K14" s="95">
        <f>AR43/$N$43*100</f>
        <v>126.38226001085889</v>
      </c>
      <c r="L14" s="95">
        <f>AW43/$N$43*100</f>
        <v>128.32660247256439</v>
      </c>
      <c r="M14" s="95">
        <f>BB43/$N$43*100</f>
        <v>130.27094493426995</v>
      </c>
    </row>
    <row r="15" spans="1:14">
      <c r="B15" s="55" t="s">
        <v>159</v>
      </c>
      <c r="C15" s="166" t="s">
        <v>34</v>
      </c>
      <c r="D15" s="95">
        <f>N44/$N$44*100</f>
        <v>100</v>
      </c>
      <c r="E15" s="95">
        <f>P44/$N$44*100</f>
        <v>101.42219648593792</v>
      </c>
      <c r="F15" s="95">
        <f>S44/$N$44*100</f>
        <v>104.56607977345793</v>
      </c>
      <c r="G15" s="95">
        <f>X44/$N$44*100</f>
        <v>110.71359628109963</v>
      </c>
      <c r="H15" s="95">
        <f>AC44/$N$44*100</f>
        <v>115.5421727424639</v>
      </c>
      <c r="I15" s="95">
        <f>AH44/$N$44*100</f>
        <v>120.37074920382818</v>
      </c>
      <c r="J15" s="95">
        <f>AM44/$N$44*100</f>
        <v>125.19932566519245</v>
      </c>
      <c r="K15" s="95">
        <f>AR44/$N$44*100</f>
        <v>130.02790212655674</v>
      </c>
      <c r="L15" s="95">
        <f>AW44/$N$44*100</f>
        <v>132.02833139004221</v>
      </c>
      <c r="M15" s="95">
        <f>BB44/$N$44*100</f>
        <v>134.02876065352774</v>
      </c>
    </row>
    <row r="16" spans="1:14">
      <c r="B16" s="55" t="s">
        <v>159</v>
      </c>
      <c r="C16" s="166" t="s">
        <v>163</v>
      </c>
      <c r="D16" s="95">
        <f>N41/$N$41*100</f>
        <v>100</v>
      </c>
      <c r="E16" s="95">
        <f>P41/$N$41*100</f>
        <v>81.002067237689474</v>
      </c>
      <c r="F16" s="95">
        <f>S41/$N$41*100</f>
        <v>92.349992780498752</v>
      </c>
      <c r="G16" s="167">
        <f>$F16*G26</f>
        <v>97.64244164382373</v>
      </c>
      <c r="H16" s="167">
        <f t="shared" ref="H16:L16" si="2">$F16*H26</f>
        <v>101.11436789532074</v>
      </c>
      <c r="I16" s="167">
        <f t="shared" si="2"/>
        <v>104.01072716152561</v>
      </c>
      <c r="J16" s="167">
        <f t="shared" si="2"/>
        <v>106.2119924526919</v>
      </c>
      <c r="K16" s="167">
        <f t="shared" si="2"/>
        <v>108.08964427828573</v>
      </c>
      <c r="L16" s="167">
        <f t="shared" si="2"/>
        <v>109.97679264039827</v>
      </c>
      <c r="M16" s="167">
        <f>$F16*M26</f>
        <v>111.8924493613986</v>
      </c>
      <c r="N16" s="55" t="s">
        <v>305</v>
      </c>
    </row>
    <row r="17" spans="2:14">
      <c r="B17" s="55" t="s">
        <v>159</v>
      </c>
      <c r="C17" s="166" t="s">
        <v>35</v>
      </c>
      <c r="D17" s="95">
        <f>N42/$N$42*100</f>
        <v>100</v>
      </c>
      <c r="E17" s="95">
        <f>P42/$N$42*100</f>
        <v>101.42219648593793</v>
      </c>
      <c r="F17" s="95">
        <f>S42/$N$42*100</f>
        <v>104.56607977345793</v>
      </c>
      <c r="G17" s="167">
        <f>$F17*G26</f>
        <v>110.55861548869892</v>
      </c>
      <c r="H17" s="167">
        <f t="shared" ref="H17:M17" si="3">$F17*H26</f>
        <v>114.48980927064649</v>
      </c>
      <c r="I17" s="167">
        <f t="shared" si="3"/>
        <v>117.76929987983824</v>
      </c>
      <c r="J17" s="167">
        <f t="shared" si="3"/>
        <v>120.26174925756298</v>
      </c>
      <c r="K17" s="167">
        <f t="shared" si="3"/>
        <v>122.38777747554552</v>
      </c>
      <c r="L17" s="167">
        <f t="shared" si="3"/>
        <v>124.52455843497707</v>
      </c>
      <c r="M17" s="167">
        <f t="shared" si="3"/>
        <v>126.69361884825497</v>
      </c>
      <c r="N17" s="55" t="s">
        <v>305</v>
      </c>
    </row>
    <row r="18" spans="2:14">
      <c r="B18" s="55" t="s">
        <v>159</v>
      </c>
      <c r="C18" s="166" t="s">
        <v>164</v>
      </c>
      <c r="D18" s="95">
        <f>N40/$N$40*100</f>
        <v>100</v>
      </c>
      <c r="E18" s="95">
        <f>P40/$N$40*100</f>
        <v>101.6000446204433</v>
      </c>
      <c r="F18" s="95">
        <f>S40/$N$40*100</f>
        <v>104.87652012758753</v>
      </c>
      <c r="G18" s="95">
        <f>X40/$N$40*100</f>
        <v>107.95005648903731</v>
      </c>
      <c r="H18" s="95">
        <f>AC40/$N$40*100</f>
        <v>111.62886881168792</v>
      </c>
      <c r="I18" s="95">
        <f>AH40/$N$40*100</f>
        <v>115.43305077790748</v>
      </c>
      <c r="J18" s="95">
        <f>AM40/$N$40*100</f>
        <v>119.36687483927832</v>
      </c>
      <c r="K18" s="95">
        <f>AR40/$N$40*100</f>
        <v>123.43475904756144</v>
      </c>
      <c r="L18" s="95">
        <f>AW40/$N$40*100</f>
        <v>126.77565498579592</v>
      </c>
      <c r="M18" s="95">
        <f>BB40/$N$40*100</f>
        <v>130.20697590445113</v>
      </c>
    </row>
    <row r="19" spans="2:14">
      <c r="B19" s="55" t="s">
        <v>159</v>
      </c>
      <c r="C19" s="166" t="s">
        <v>149</v>
      </c>
      <c r="D19" s="95">
        <f>N49/$N$49*100</f>
        <v>100</v>
      </c>
      <c r="E19" s="95">
        <f>P49/$N$49*100</f>
        <v>105.44220923530203</v>
      </c>
      <c r="F19" s="95">
        <f>S49/$N$49*100</f>
        <v>112.76980841829113</v>
      </c>
      <c r="G19" s="95">
        <f>X49/$N$49*100</f>
        <v>125.76172959167202</v>
      </c>
      <c r="H19" s="95">
        <f>AC49/$N$49*100</f>
        <v>137.8991489954438</v>
      </c>
      <c r="I19" s="95">
        <f>AH49/$N$49*100</f>
        <v>151.20796569361806</v>
      </c>
      <c r="J19" s="95">
        <f>AM49/$N$49*100</f>
        <v>165.80123268170274</v>
      </c>
      <c r="K19" s="95">
        <f>AR49/$N$49*100</f>
        <v>181.80291383903193</v>
      </c>
      <c r="L19" s="95">
        <f>AW49/$N$49*100</f>
        <v>190.92269996982205</v>
      </c>
      <c r="M19" s="95">
        <f>BB49/$N$49*100</f>
        <v>200.49996226155531</v>
      </c>
    </row>
    <row r="20" spans="2:14">
      <c r="B20" s="55" t="s">
        <v>162</v>
      </c>
      <c r="C20" s="166" t="s">
        <v>165</v>
      </c>
      <c r="D20" s="95">
        <f>N72/$N$72*100</f>
        <v>100</v>
      </c>
      <c r="E20" s="95">
        <f>P72/$N$72*100</f>
        <v>106.84206021826024</v>
      </c>
      <c r="F20" s="95">
        <f>S72/$N$72*100</f>
        <v>112.99237721343005</v>
      </c>
      <c r="G20" s="95">
        <f>X72/$N$72*100</f>
        <v>127.90903190775222</v>
      </c>
      <c r="H20" s="95">
        <f>AC72/$N$72*100</f>
        <v>138.81308829748056</v>
      </c>
      <c r="I20" s="95">
        <f>AH72/$N$72*100</f>
        <v>150.64669941823152</v>
      </c>
      <c r="J20" s="95">
        <f>AM72/$N$72*100</f>
        <v>163.48910844035231</v>
      </c>
      <c r="K20" s="95">
        <f>AR72/$N$72*100</f>
        <v>177.42631389763145</v>
      </c>
      <c r="L20" s="95">
        <f>AW72/$N$72*100</f>
        <v>188.9840750292073</v>
      </c>
      <c r="M20" s="95">
        <f>BB72/$N$72*100</f>
        <v>201.29472246856972</v>
      </c>
    </row>
    <row r="21" spans="2:14">
      <c r="B21" s="55" t="s">
        <v>162</v>
      </c>
      <c r="C21" s="166" t="s">
        <v>166</v>
      </c>
      <c r="D21" s="95">
        <f>N61/$N$61*100</f>
        <v>100</v>
      </c>
      <c r="E21" s="95">
        <f>P61/$N$61*100</f>
        <v>91.302498895488469</v>
      </c>
      <c r="F21" s="95">
        <f>S61/$N$61*100</f>
        <v>95.399227536484787</v>
      </c>
      <c r="G21" s="95">
        <f>X61/$N$61*100</f>
        <v>104.26750361821237</v>
      </c>
      <c r="H21" s="95">
        <f>AC61/$N$61*100</f>
        <v>113.15615457672446</v>
      </c>
      <c r="I21" s="95">
        <f>AH61/$N$61*100</f>
        <v>122.80254992462511</v>
      </c>
      <c r="J21" s="95">
        <f>AM61/$N$61*100</f>
        <v>133.2712862539428</v>
      </c>
      <c r="K21" s="95">
        <f>AR61/$N$61*100</f>
        <v>144.63246692093955</v>
      </c>
      <c r="L21" s="96">
        <f>AW61/$N$61*100</f>
        <v>154.05399785297047</v>
      </c>
      <c r="M21" s="96">
        <f>BB61/$N$61*100</f>
        <v>164.08925851659575</v>
      </c>
    </row>
    <row r="22" spans="2:14">
      <c r="B22" s="55" t="s">
        <v>167</v>
      </c>
      <c r="C22" s="166" t="s">
        <v>149</v>
      </c>
      <c r="D22" s="95">
        <f>N62/$N$62*100</f>
        <v>100</v>
      </c>
      <c r="E22" s="95">
        <f>P62/$N$62*100</f>
        <v>95.127420171069602</v>
      </c>
      <c r="F22" s="95">
        <f>S62/$N$62*100</f>
        <v>86.751394010499055</v>
      </c>
      <c r="G22" s="95">
        <f>X62/$N$62*100</f>
        <v>102.95582604942727</v>
      </c>
      <c r="H22" s="95">
        <f>AC62/$N$62*100</f>
        <v>111.1931708501487</v>
      </c>
      <c r="I22" s="95">
        <f>AH62/$N$62*100</f>
        <v>120.08957353976903</v>
      </c>
      <c r="J22" s="95">
        <f>AM62/$N$62*100</f>
        <v>129.69776437438745</v>
      </c>
      <c r="K22" s="95">
        <f>AR62/$N$62*100</f>
        <v>140.07469248063811</v>
      </c>
      <c r="L22" s="95">
        <f>AW62/$N$62*100</f>
        <v>148.64233356142086</v>
      </c>
      <c r="M22" s="95">
        <f>BB62/$N$62*100</f>
        <v>157.73401272780762</v>
      </c>
    </row>
    <row r="25" spans="2:14">
      <c r="C25" s="55" t="s">
        <v>308</v>
      </c>
      <c r="D25" s="55">
        <v>100</v>
      </c>
      <c r="E25" s="55">
        <v>101.49032931622833</v>
      </c>
      <c r="F25" s="55">
        <v>104.62475452893452</v>
      </c>
      <c r="G25" s="55">
        <v>110.62065281230981</v>
      </c>
      <c r="H25" s="55">
        <v>114.55405248965278</v>
      </c>
      <c r="I25" s="55">
        <v>117.83538330658685</v>
      </c>
      <c r="J25" s="55">
        <v>120.32923126268511</v>
      </c>
      <c r="K25" s="55">
        <v>122.45645245056858</v>
      </c>
      <c r="L25" s="55">
        <v>124.59443241354479</v>
      </c>
      <c r="M25" s="55">
        <v>126.7647099432111</v>
      </c>
    </row>
    <row r="26" spans="2:14">
      <c r="F26" s="55">
        <f>F25/$F$25</f>
        <v>1</v>
      </c>
      <c r="G26" s="55">
        <f>G25/$F$25</f>
        <v>1.0573086007261991</v>
      </c>
      <c r="H26" s="55">
        <f t="shared" ref="H26:M26" si="4">H25/$F$25</f>
        <v>1.094903906875808</v>
      </c>
      <c r="I26" s="55">
        <f t="shared" si="4"/>
        <v>1.1262667600715743</v>
      </c>
      <c r="J26" s="55">
        <f t="shared" si="4"/>
        <v>1.150102877702881</v>
      </c>
      <c r="K26" s="55">
        <f t="shared" si="4"/>
        <v>1.1704347886111657</v>
      </c>
      <c r="L26" s="55">
        <f t="shared" si="4"/>
        <v>1.1908695315417688</v>
      </c>
      <c r="M26" s="55">
        <f t="shared" si="4"/>
        <v>1.2116129735640495</v>
      </c>
    </row>
    <row r="37" spans="1:69">
      <c r="AR37" s="55">
        <f>AR39/U39</f>
        <v>1.2562332075693805</v>
      </c>
    </row>
    <row r="38" spans="1:69">
      <c r="A38" s="55" t="s">
        <v>309</v>
      </c>
      <c r="D38" s="168">
        <v>2000</v>
      </c>
      <c r="E38" s="168">
        <v>2001</v>
      </c>
      <c r="F38" s="168">
        <v>2002</v>
      </c>
      <c r="G38" s="168">
        <v>2003</v>
      </c>
      <c r="H38" s="168">
        <v>2004</v>
      </c>
      <c r="I38" s="168">
        <v>2005</v>
      </c>
      <c r="J38" s="168">
        <v>2006</v>
      </c>
      <c r="K38" s="168">
        <v>2007</v>
      </c>
      <c r="L38" s="168">
        <v>2008</v>
      </c>
      <c r="M38" s="168">
        <v>2009</v>
      </c>
      <c r="N38" s="168">
        <v>2010</v>
      </c>
      <c r="O38" s="168">
        <v>2011</v>
      </c>
      <c r="P38" s="168">
        <v>2012</v>
      </c>
      <c r="Q38" s="168">
        <v>2013</v>
      </c>
      <c r="R38" s="168">
        <v>2014</v>
      </c>
      <c r="S38" s="168">
        <v>2015</v>
      </c>
      <c r="T38" s="168">
        <v>2016</v>
      </c>
      <c r="U38" s="168">
        <v>2017</v>
      </c>
      <c r="V38" s="168">
        <v>2018</v>
      </c>
      <c r="W38" s="23">
        <v>2019</v>
      </c>
      <c r="X38" s="23">
        <v>2020</v>
      </c>
      <c r="Y38" s="23">
        <v>2021</v>
      </c>
      <c r="Z38" s="23">
        <v>2022</v>
      </c>
      <c r="AA38" s="23">
        <v>2023</v>
      </c>
      <c r="AB38" s="23">
        <v>2024</v>
      </c>
      <c r="AC38" s="23">
        <v>2025</v>
      </c>
      <c r="AD38" s="23">
        <v>2026</v>
      </c>
      <c r="AE38" s="23">
        <v>2027</v>
      </c>
      <c r="AF38" s="23">
        <v>2028</v>
      </c>
      <c r="AG38" s="23">
        <v>2029</v>
      </c>
      <c r="AH38" s="23">
        <v>2030</v>
      </c>
      <c r="AI38" s="23">
        <v>2031</v>
      </c>
      <c r="AJ38" s="23">
        <v>2032</v>
      </c>
      <c r="AK38" s="23">
        <v>2033</v>
      </c>
      <c r="AL38" s="23">
        <v>2034</v>
      </c>
      <c r="AM38" s="23">
        <v>2035</v>
      </c>
      <c r="AN38" s="23">
        <v>2036</v>
      </c>
      <c r="AO38" s="23">
        <v>2037</v>
      </c>
      <c r="AP38" s="23">
        <v>2038</v>
      </c>
      <c r="AQ38" s="23">
        <v>2039</v>
      </c>
      <c r="AR38" s="23">
        <v>2040</v>
      </c>
      <c r="AS38" s="23">
        <v>2041</v>
      </c>
      <c r="AT38" s="23">
        <v>2042</v>
      </c>
      <c r="AU38" s="23">
        <v>2043</v>
      </c>
      <c r="AV38" s="23">
        <v>2044</v>
      </c>
      <c r="AW38" s="23">
        <v>2045</v>
      </c>
      <c r="AX38" s="23">
        <v>2046</v>
      </c>
      <c r="AY38" s="23">
        <v>2047</v>
      </c>
      <c r="AZ38" s="23">
        <v>2048</v>
      </c>
      <c r="BA38" s="23">
        <v>2049</v>
      </c>
      <c r="BB38" s="23">
        <v>2050</v>
      </c>
      <c r="BC38" s="23">
        <v>2051</v>
      </c>
      <c r="BD38" s="23">
        <v>2052</v>
      </c>
      <c r="BE38" s="23">
        <v>2053</v>
      </c>
      <c r="BF38" s="23">
        <v>2054</v>
      </c>
      <c r="BG38" s="23">
        <v>2055</v>
      </c>
      <c r="BH38" s="23">
        <v>2056</v>
      </c>
      <c r="BI38" s="23">
        <v>2057</v>
      </c>
      <c r="BJ38" s="23">
        <v>2058</v>
      </c>
      <c r="BK38" s="23">
        <v>2059</v>
      </c>
      <c r="BL38" s="23">
        <v>2060</v>
      </c>
      <c r="BM38" s="23">
        <v>2061</v>
      </c>
      <c r="BN38" s="23">
        <v>2062</v>
      </c>
      <c r="BO38" s="23">
        <v>2063</v>
      </c>
      <c r="BP38" s="23">
        <v>2064</v>
      </c>
      <c r="BQ38" s="23">
        <v>2065</v>
      </c>
    </row>
    <row r="39" spans="1:69">
      <c r="A39" s="55" t="s">
        <v>310</v>
      </c>
      <c r="B39" s="169" t="s">
        <v>311</v>
      </c>
      <c r="C39" s="169" t="s">
        <v>312</v>
      </c>
      <c r="D39" s="169">
        <v>104235.20539535386</v>
      </c>
      <c r="E39" s="169">
        <v>104825.91381264276</v>
      </c>
      <c r="F39" s="169">
        <v>106613.90519847606</v>
      </c>
      <c r="G39" s="169">
        <v>107313.25905409586</v>
      </c>
      <c r="H39" s="169">
        <v>108359.85149670047</v>
      </c>
      <c r="I39" s="169">
        <v>107983.11590611745</v>
      </c>
      <c r="J39" s="169">
        <v>108137.03214573365</v>
      </c>
      <c r="K39" s="169">
        <v>110238.56590007244</v>
      </c>
      <c r="L39" s="169">
        <v>109468.45217694035</v>
      </c>
      <c r="M39" s="169">
        <v>108897.03801054039</v>
      </c>
      <c r="N39" s="169">
        <v>108012.82861161354</v>
      </c>
      <c r="O39" s="169">
        <v>109032.49148187233</v>
      </c>
      <c r="P39" s="169">
        <v>108378.2835717195</v>
      </c>
      <c r="Q39" s="169">
        <v>108251.80599317916</v>
      </c>
      <c r="R39" s="169">
        <v>110373.99410609195</v>
      </c>
      <c r="S39" s="169">
        <v>111952.55511180352</v>
      </c>
      <c r="T39" s="169">
        <v>114566.09765861489</v>
      </c>
      <c r="U39" s="169">
        <v>116117.84412434601</v>
      </c>
      <c r="V39" s="169">
        <v>115999.8515544698</v>
      </c>
      <c r="W39" s="55">
        <f>V39*(1+$B$193)</f>
        <v>117214.32666306414</v>
      </c>
      <c r="X39" s="55">
        <f>W39*(1+$B$193)</f>
        <v>118441.51687232137</v>
      </c>
      <c r="Y39" s="55">
        <f t="shared" ref="Y39:AQ39" si="5">X39*(1+$B$193)</f>
        <v>119681.55530459511</v>
      </c>
      <c r="Z39" s="55">
        <f t="shared" si="5"/>
        <v>120934.57647598028</v>
      </c>
      <c r="AA39" s="55">
        <f t="shared" si="5"/>
        <v>122200.71631090507</v>
      </c>
      <c r="AB39" s="55">
        <f t="shared" si="5"/>
        <v>123480.11215687565</v>
      </c>
      <c r="AC39" s="55">
        <f t="shared" si="5"/>
        <v>124772.90279937527</v>
      </c>
      <c r="AD39" s="55">
        <f t="shared" si="5"/>
        <v>126079.22847691932</v>
      </c>
      <c r="AE39" s="55">
        <f t="shared" si="5"/>
        <v>127399.23089626808</v>
      </c>
      <c r="AF39" s="55">
        <f t="shared" si="5"/>
        <v>128733.05324779866</v>
      </c>
      <c r="AG39" s="55">
        <f t="shared" si="5"/>
        <v>130080.8402210379</v>
      </c>
      <c r="AH39" s="55">
        <f t="shared" si="5"/>
        <v>131442.73802035797</v>
      </c>
      <c r="AI39" s="55">
        <f t="shared" si="5"/>
        <v>132818.89438083617</v>
      </c>
      <c r="AJ39" s="55">
        <f t="shared" si="5"/>
        <v>134209.45858428089</v>
      </c>
      <c r="AK39" s="55">
        <f t="shared" si="5"/>
        <v>135614.58147542525</v>
      </c>
      <c r="AL39" s="55">
        <f t="shared" si="5"/>
        <v>137034.41547829038</v>
      </c>
      <c r="AM39" s="55">
        <f t="shared" si="5"/>
        <v>138469.11461271998</v>
      </c>
      <c r="AN39" s="55">
        <f t="shared" si="5"/>
        <v>139918.83451108795</v>
      </c>
      <c r="AO39" s="55">
        <f t="shared" si="5"/>
        <v>141383.73243518101</v>
      </c>
      <c r="AP39" s="55">
        <f t="shared" si="5"/>
        <v>142863.96729325806</v>
      </c>
      <c r="AQ39" s="55">
        <f t="shared" si="5"/>
        <v>144359.69965728806</v>
      </c>
      <c r="AR39" s="55">
        <f>AQ39*(1+$B$193)</f>
        <v>145871.09178036853</v>
      </c>
      <c r="AS39" s="55">
        <f>AR39*(1+$C$193)</f>
        <v>146846.08160997811</v>
      </c>
      <c r="AT39" s="55">
        <f t="shared" ref="AT39:BB39" si="6">AS39*(1+$C$193)</f>
        <v>147827.58818774004</v>
      </c>
      <c r="AU39" s="55">
        <f t="shared" si="6"/>
        <v>148815.6550710384</v>
      </c>
      <c r="AV39" s="55">
        <f t="shared" si="6"/>
        <v>149810.32610839111</v>
      </c>
      <c r="AW39" s="55">
        <f t="shared" si="6"/>
        <v>150811.64544139573</v>
      </c>
      <c r="AX39" s="55">
        <f t="shared" si="6"/>
        <v>151819.65750668853</v>
      </c>
      <c r="AY39" s="55">
        <f t="shared" si="6"/>
        <v>152834.40703791642</v>
      </c>
      <c r="AZ39" s="55">
        <f t="shared" si="6"/>
        <v>153855.93906772215</v>
      </c>
      <c r="BA39" s="55">
        <f t="shared" si="6"/>
        <v>154884.2989297428</v>
      </c>
      <c r="BB39" s="55">
        <f t="shared" si="6"/>
        <v>155919.53226062155</v>
      </c>
    </row>
    <row r="40" spans="1:69">
      <c r="A40" s="55" t="s">
        <v>310</v>
      </c>
      <c r="B40" s="169"/>
      <c r="C40" s="169" t="s">
        <v>313</v>
      </c>
      <c r="D40" s="169">
        <v>9223.044422713614</v>
      </c>
      <c r="E40" s="169">
        <v>9219.2596310104964</v>
      </c>
      <c r="F40" s="169">
        <v>9305.2392262543308</v>
      </c>
      <c r="G40" s="169">
        <v>9325.7362557126689</v>
      </c>
      <c r="H40" s="169">
        <v>9255.1820468387559</v>
      </c>
      <c r="I40" s="169">
        <v>9253.5498290836967</v>
      </c>
      <c r="J40" s="169">
        <v>9331.8666150304362</v>
      </c>
      <c r="K40" s="169">
        <v>9417.802537340749</v>
      </c>
      <c r="L40" s="169">
        <v>9167.3647911625048</v>
      </c>
      <c r="M40" s="169">
        <v>9238.7058358891081</v>
      </c>
      <c r="N40" s="169">
        <v>9373.8424638466295</v>
      </c>
      <c r="O40" s="169">
        <v>9647.1220734088474</v>
      </c>
      <c r="P40" s="169">
        <v>9523.8281259182368</v>
      </c>
      <c r="Q40" s="169">
        <v>9708.0649030296081</v>
      </c>
      <c r="R40" s="169">
        <v>9695.5306139731983</v>
      </c>
      <c r="S40" s="169">
        <v>9830.9597783244571</v>
      </c>
      <c r="T40" s="169">
        <v>9851.891171417461</v>
      </c>
      <c r="U40" s="169">
        <v>9978.8883853174484</v>
      </c>
      <c r="V40" s="169">
        <v>9984.3331656808532</v>
      </c>
      <c r="W40" s="55">
        <f>V40*(1+$B$195)</f>
        <v>10051.47494568123</v>
      </c>
      <c r="X40" s="55">
        <f t="shared" ref="X40:AR40" si="7">W40*(1+$B$195)</f>
        <v>10119.068234915803</v>
      </c>
      <c r="Y40" s="55">
        <f t="shared" si="7"/>
        <v>10187.116069654818</v>
      </c>
      <c r="Z40" s="55">
        <f t="shared" si="7"/>
        <v>10255.62150658656</v>
      </c>
      <c r="AA40" s="55">
        <f t="shared" si="7"/>
        <v>10324.587622954674</v>
      </c>
      <c r="AB40" s="55">
        <f t="shared" si="7"/>
        <v>10394.017516696382</v>
      </c>
      <c r="AC40" s="55">
        <f t="shared" si="7"/>
        <v>10463.914306581648</v>
      </c>
      <c r="AD40" s="55">
        <f t="shared" si="7"/>
        <v>10534.28113235327</v>
      </c>
      <c r="AE40" s="55">
        <f t="shared" si="7"/>
        <v>10605.121154867917</v>
      </c>
      <c r="AF40" s="55">
        <f t="shared" si="7"/>
        <v>10676.437556238114</v>
      </c>
      <c r="AG40" s="55">
        <f t="shared" si="7"/>
        <v>10748.233539975181</v>
      </c>
      <c r="AH40" s="55">
        <f t="shared" si="7"/>
        <v>10820.512331133134</v>
      </c>
      <c r="AI40" s="55">
        <f t="shared" si="7"/>
        <v>10893.277176453552</v>
      </c>
      <c r="AJ40" s="55">
        <f t="shared" si="7"/>
        <v>10966.531344511423</v>
      </c>
      <c r="AK40" s="55">
        <f t="shared" si="7"/>
        <v>11040.278125861963</v>
      </c>
      <c r="AL40" s="55">
        <f t="shared" si="7"/>
        <v>11114.520833188431</v>
      </c>
      <c r="AM40" s="55">
        <f t="shared" si="7"/>
        <v>11189.26280145093</v>
      </c>
      <c r="AN40" s="55">
        <f t="shared" si="7"/>
        <v>11264.507388036216</v>
      </c>
      <c r="AO40" s="55">
        <f t="shared" si="7"/>
        <v>11340.257972908506</v>
      </c>
      <c r="AP40" s="55">
        <f t="shared" si="7"/>
        <v>11416.517958761313</v>
      </c>
      <c r="AQ40" s="55">
        <f t="shared" si="7"/>
        <v>11493.290771170285</v>
      </c>
      <c r="AR40" s="55">
        <f t="shared" si="7"/>
        <v>11570.579858747085</v>
      </c>
      <c r="AS40" s="55">
        <f>AR40*(1+$C$195)</f>
        <v>11632.546627284719</v>
      </c>
      <c r="AT40" s="55">
        <f t="shared" ref="AT40:BB40" si="8">AS40*(1+$C$195)</f>
        <v>11694.84526167954</v>
      </c>
      <c r="AU40" s="55">
        <f t="shared" si="8"/>
        <v>11757.477539254296</v>
      </c>
      <c r="AV40" s="55">
        <f t="shared" si="8"/>
        <v>11820.445246850264</v>
      </c>
      <c r="AW40" s="55">
        <f t="shared" si="8"/>
        <v>11883.750180878234</v>
      </c>
      <c r="AX40" s="55">
        <f t="shared" si="8"/>
        <v>11947.394147369752</v>
      </c>
      <c r="AY40" s="55">
        <f t="shared" si="8"/>
        <v>12011.378962028653</v>
      </c>
      <c r="AZ40" s="55">
        <f t="shared" si="8"/>
        <v>12075.706450282853</v>
      </c>
      <c r="BA40" s="55">
        <f t="shared" si="8"/>
        <v>12140.37844733643</v>
      </c>
      <c r="BB40" s="55">
        <f t="shared" si="8"/>
        <v>12205.396798221987</v>
      </c>
    </row>
    <row r="41" spans="1:69">
      <c r="A41" s="55" t="s">
        <v>310</v>
      </c>
      <c r="B41" s="169"/>
      <c r="C41" s="169" t="s">
        <v>314</v>
      </c>
      <c r="D41" s="169">
        <v>568.3589270711434</v>
      </c>
      <c r="E41" s="169">
        <v>616.50760930672641</v>
      </c>
      <c r="F41" s="169">
        <v>688.3567902556432</v>
      </c>
      <c r="G41" s="169">
        <v>740.5076950913915</v>
      </c>
      <c r="H41" s="169">
        <v>759.97280712640566</v>
      </c>
      <c r="I41" s="169">
        <v>777.24311102403942</v>
      </c>
      <c r="J41" s="169">
        <v>854.01770156187888</v>
      </c>
      <c r="K41" s="169">
        <v>933.18011009710153</v>
      </c>
      <c r="L41" s="169">
        <v>912.74805268885586</v>
      </c>
      <c r="M41" s="169">
        <v>898.26592978470887</v>
      </c>
      <c r="N41" s="169">
        <v>821.20490583875551</v>
      </c>
      <c r="O41" s="169">
        <v>805.46307097216038</v>
      </c>
      <c r="P41" s="169">
        <v>665.1929499867133</v>
      </c>
      <c r="Q41" s="169">
        <v>766.4556945366046</v>
      </c>
      <c r="R41" s="169">
        <v>736.8236233307872</v>
      </c>
      <c r="S41" s="169">
        <v>758.38267125519224</v>
      </c>
      <c r="T41" s="169">
        <v>765.70732247121964</v>
      </c>
      <c r="U41" s="169">
        <v>728.21336410465267</v>
      </c>
      <c r="V41" s="169">
        <v>693.06107670224787</v>
      </c>
    </row>
    <row r="42" spans="1:69">
      <c r="A42" s="55" t="s">
        <v>310</v>
      </c>
      <c r="B42" s="169"/>
      <c r="C42" s="169" t="s">
        <v>35</v>
      </c>
      <c r="D42" s="169">
        <v>137.97009600000001</v>
      </c>
      <c r="E42" s="169">
        <v>138.533782</v>
      </c>
      <c r="F42" s="169">
        <v>138.99266299999999</v>
      </c>
      <c r="G42" s="169">
        <v>139.37060700000001</v>
      </c>
      <c r="H42" s="169">
        <v>139.70666299999999</v>
      </c>
      <c r="I42" s="169">
        <v>139.912193</v>
      </c>
      <c r="J42" s="169">
        <v>140.58622600000001</v>
      </c>
      <c r="K42" s="169">
        <v>141.40462299999999</v>
      </c>
      <c r="L42" s="169">
        <v>142.31941</v>
      </c>
      <c r="M42" s="169">
        <v>143.45793399999999</v>
      </c>
      <c r="N42" s="169">
        <v>144.43939499999999</v>
      </c>
      <c r="O42" s="169">
        <v>145.37599299999999</v>
      </c>
      <c r="P42" s="169">
        <v>146.493607</v>
      </c>
      <c r="Q42" s="169">
        <v>147.837321</v>
      </c>
      <c r="R42" s="169">
        <v>149.41835499999999</v>
      </c>
      <c r="S42" s="169">
        <v>151.03461300000001</v>
      </c>
      <c r="T42" s="169">
        <v>153.32155499999999</v>
      </c>
      <c r="U42" s="169">
        <v>155.30567600000001</v>
      </c>
      <c r="V42" s="169">
        <v>157.124302</v>
      </c>
      <c r="BP42" s="170"/>
      <c r="BQ42" s="170"/>
    </row>
    <row r="43" spans="1:69">
      <c r="A43" s="55" t="s">
        <v>310</v>
      </c>
      <c r="B43" s="169"/>
      <c r="C43" s="169" t="s">
        <v>315</v>
      </c>
      <c r="D43" s="169">
        <v>1834.1906879999999</v>
      </c>
      <c r="E43" s="169">
        <v>1809.0882120000001</v>
      </c>
      <c r="F43" s="169">
        <v>1806.9046189999999</v>
      </c>
      <c r="G43" s="169">
        <v>1803.6196199999999</v>
      </c>
      <c r="H43" s="169">
        <v>1807.96858</v>
      </c>
      <c r="I43" s="169">
        <v>1802.3982510000001</v>
      </c>
      <c r="J43" s="169">
        <v>1802.811604</v>
      </c>
      <c r="K43" s="169">
        <v>1804.988423</v>
      </c>
      <c r="L43" s="169">
        <v>1808.29368</v>
      </c>
      <c r="M43" s="169">
        <v>1814.3209300000001</v>
      </c>
      <c r="N43" s="169">
        <v>1818.2370900000001</v>
      </c>
      <c r="O43" s="169">
        <v>1821.4756769999999</v>
      </c>
      <c r="P43" s="169">
        <v>1826.8614520000001</v>
      </c>
      <c r="Q43" s="169">
        <v>1834.922043</v>
      </c>
      <c r="R43" s="169">
        <v>1845.7561499999999</v>
      </c>
      <c r="S43" s="169">
        <v>1865.7216900000001</v>
      </c>
      <c r="T43" s="169">
        <v>1884.9532349999999</v>
      </c>
      <c r="U43" s="169">
        <v>1900.2106240000001</v>
      </c>
      <c r="V43" s="169">
        <v>1913.2194420000001</v>
      </c>
      <c r="W43" s="59">
        <f>$V43+(W$38-$V$38)*($AR43-$V43)/($AR$38-$V$38)</f>
        <v>1930.7062458498945</v>
      </c>
      <c r="X43" s="59">
        <f t="shared" ref="X43:AQ44" si="9">$V43+(X$38-$V$38)*($AR43-$V43)/($AR$38-$V$38)</f>
        <v>1948.1930496997886</v>
      </c>
      <c r="Y43" s="59">
        <f t="shared" si="9"/>
        <v>1965.679853549683</v>
      </c>
      <c r="Z43" s="59">
        <f t="shared" si="9"/>
        <v>1983.1666573995772</v>
      </c>
      <c r="AA43" s="59">
        <f t="shared" si="9"/>
        <v>2000.6534612494715</v>
      </c>
      <c r="AB43" s="59">
        <f t="shared" si="9"/>
        <v>2018.1402650993657</v>
      </c>
      <c r="AC43" s="59">
        <f t="shared" si="9"/>
        <v>2035.6270689492601</v>
      </c>
      <c r="AD43" s="59">
        <f t="shared" si="9"/>
        <v>2053.1138727991543</v>
      </c>
      <c r="AE43" s="59">
        <f t="shared" si="9"/>
        <v>2070.6006766490486</v>
      </c>
      <c r="AF43" s="59">
        <f t="shared" si="9"/>
        <v>2088.087480498943</v>
      </c>
      <c r="AG43" s="59">
        <f t="shared" si="9"/>
        <v>2105.574284348837</v>
      </c>
      <c r="AH43" s="59">
        <f t="shared" si="9"/>
        <v>2123.0610881987313</v>
      </c>
      <c r="AI43" s="59">
        <f t="shared" si="9"/>
        <v>2140.5478920486257</v>
      </c>
      <c r="AJ43" s="59">
        <f t="shared" si="9"/>
        <v>2158.0346958985201</v>
      </c>
      <c r="AK43" s="59">
        <f t="shared" si="9"/>
        <v>2175.5214997484145</v>
      </c>
      <c r="AL43" s="59">
        <f t="shared" si="9"/>
        <v>2193.0083035983084</v>
      </c>
      <c r="AM43" s="59">
        <f t="shared" si="9"/>
        <v>2210.4951074482028</v>
      </c>
      <c r="AN43" s="59">
        <f t="shared" si="9"/>
        <v>2227.9819112980972</v>
      </c>
      <c r="AO43" s="59">
        <f t="shared" si="9"/>
        <v>2245.4687151479916</v>
      </c>
      <c r="AP43" s="59">
        <f t="shared" si="9"/>
        <v>2262.9555189978855</v>
      </c>
      <c r="AQ43" s="59">
        <f t="shared" si="9"/>
        <v>2280.4423228477799</v>
      </c>
      <c r="AR43" s="171">
        <f>U43*E169</f>
        <v>2297.9291266976743</v>
      </c>
      <c r="AS43" s="59">
        <f>$AR43+(AS$38-$AR$38)*($BQ43-$AR43)/($BQ$38-$AR$38)</f>
        <v>2304.9996778567443</v>
      </c>
      <c r="AT43" s="59">
        <f t="shared" ref="AT43:BP44" si="10">$AR43+(AT$38-$AR$38)*($BQ43-$AR43)/($BQ$38-$AR$38)</f>
        <v>2312.0702290158138</v>
      </c>
      <c r="AU43" s="59">
        <f t="shared" si="10"/>
        <v>2319.1407801748837</v>
      </c>
      <c r="AV43" s="59">
        <f t="shared" si="10"/>
        <v>2326.2113313339532</v>
      </c>
      <c r="AW43" s="59">
        <f t="shared" si="10"/>
        <v>2333.2818824930232</v>
      </c>
      <c r="AX43" s="59">
        <f t="shared" si="10"/>
        <v>2340.3524336520932</v>
      </c>
      <c r="AY43" s="59">
        <f t="shared" si="10"/>
        <v>2347.4229848111627</v>
      </c>
      <c r="AZ43" s="59">
        <f t="shared" si="10"/>
        <v>2354.4935359702326</v>
      </c>
      <c r="BA43" s="59">
        <f t="shared" si="10"/>
        <v>2361.5640871293022</v>
      </c>
      <c r="BB43" s="59">
        <f t="shared" si="10"/>
        <v>2368.6346382883721</v>
      </c>
      <c r="BC43" s="59">
        <f t="shared" si="10"/>
        <v>2375.7051894474421</v>
      </c>
      <c r="BD43" s="59">
        <f t="shared" si="10"/>
        <v>2382.7757406065116</v>
      </c>
      <c r="BE43" s="59">
        <f t="shared" si="10"/>
        <v>2389.8462917655816</v>
      </c>
      <c r="BF43" s="59">
        <f t="shared" si="10"/>
        <v>2396.9168429246511</v>
      </c>
      <c r="BG43" s="59">
        <f t="shared" si="10"/>
        <v>2403.987394083721</v>
      </c>
      <c r="BH43" s="59">
        <f t="shared" si="10"/>
        <v>2411.057945242791</v>
      </c>
      <c r="BI43" s="59">
        <f t="shared" si="10"/>
        <v>2418.1284964018605</v>
      </c>
      <c r="BJ43" s="59">
        <f t="shared" si="10"/>
        <v>2425.1990475609305</v>
      </c>
      <c r="BK43" s="59">
        <f t="shared" si="10"/>
        <v>2432.26959872</v>
      </c>
      <c r="BL43" s="59">
        <f t="shared" si="10"/>
        <v>2439.3401498790699</v>
      </c>
      <c r="BM43" s="59">
        <f t="shared" si="10"/>
        <v>2446.4107010381399</v>
      </c>
      <c r="BN43" s="59">
        <f t="shared" si="10"/>
        <v>2453.4812521972094</v>
      </c>
      <c r="BO43" s="59">
        <f t="shared" si="10"/>
        <v>2460.5518033562794</v>
      </c>
      <c r="BP43" s="59">
        <f t="shared" si="10"/>
        <v>2467.6223545153489</v>
      </c>
      <c r="BQ43" s="171">
        <f>U43*F169</f>
        <v>2474.6929056744189</v>
      </c>
    </row>
    <row r="44" spans="1:69">
      <c r="A44" s="55" t="s">
        <v>310</v>
      </c>
      <c r="B44" s="169"/>
      <c r="C44" s="169" t="s">
        <v>316</v>
      </c>
      <c r="D44" s="169">
        <v>2524.0411680000002</v>
      </c>
      <c r="E44" s="169">
        <v>2615.843766</v>
      </c>
      <c r="F44" s="169">
        <v>2698.0928699999999</v>
      </c>
      <c r="G44" s="169">
        <v>2779.2138690000002</v>
      </c>
      <c r="H44" s="169">
        <v>2868.0956110000002</v>
      </c>
      <c r="I44" s="169">
        <v>2946.3861820000002</v>
      </c>
      <c r="J44" s="169">
        <v>3043.2783039999999</v>
      </c>
      <c r="K44" s="169">
        <v>3135.8554629999999</v>
      </c>
      <c r="L44" s="169">
        <v>3239.8595099999998</v>
      </c>
      <c r="M44" s="169">
        <v>3341.7259920000001</v>
      </c>
      <c r="N44" s="169">
        <v>3398.5740000000001</v>
      </c>
      <c r="O44" s="169">
        <v>3420.6116000000002</v>
      </c>
      <c r="P44" s="169">
        <v>3446.9083999999998</v>
      </c>
      <c r="Q44" s="169">
        <v>3478.5252</v>
      </c>
      <c r="R44" s="169">
        <v>3515.7260000000001</v>
      </c>
      <c r="S44" s="169">
        <v>3553.7556</v>
      </c>
      <c r="T44" s="169">
        <v>3607.5659999999998</v>
      </c>
      <c r="U44" s="169">
        <v>3654.2512000000002</v>
      </c>
      <c r="V44" s="169">
        <v>3697.0423999999998</v>
      </c>
      <c r="W44" s="59">
        <f>$V44+(W$38-$V$38)*($AR44-$V44)/($AR$38-$V$38)</f>
        <v>3729.8629488372089</v>
      </c>
      <c r="X44" s="59">
        <f t="shared" si="9"/>
        <v>3762.6834976744185</v>
      </c>
      <c r="Y44" s="59">
        <f t="shared" si="9"/>
        <v>3795.5040465116276</v>
      </c>
      <c r="Z44" s="59">
        <f t="shared" si="9"/>
        <v>3828.3245953488372</v>
      </c>
      <c r="AA44" s="59">
        <f t="shared" si="9"/>
        <v>3861.1451441860463</v>
      </c>
      <c r="AB44" s="59">
        <f t="shared" si="9"/>
        <v>3893.9656930232554</v>
      </c>
      <c r="AC44" s="59">
        <f t="shared" si="9"/>
        <v>3926.786241860465</v>
      </c>
      <c r="AD44" s="59">
        <f t="shared" si="9"/>
        <v>3959.6067906976741</v>
      </c>
      <c r="AE44" s="59">
        <f t="shared" si="9"/>
        <v>3992.4273395348837</v>
      </c>
      <c r="AF44" s="59">
        <f t="shared" si="9"/>
        <v>4025.2478883720928</v>
      </c>
      <c r="AG44" s="59">
        <f t="shared" si="9"/>
        <v>4058.0684372093019</v>
      </c>
      <c r="AH44" s="59">
        <f t="shared" si="9"/>
        <v>4090.8889860465115</v>
      </c>
      <c r="AI44" s="59">
        <f t="shared" si="9"/>
        <v>4123.7095348837211</v>
      </c>
      <c r="AJ44" s="59">
        <f t="shared" si="9"/>
        <v>4156.5300837209297</v>
      </c>
      <c r="AK44" s="59">
        <f t="shared" si="9"/>
        <v>4189.3506325581393</v>
      </c>
      <c r="AL44" s="59">
        <f t="shared" si="9"/>
        <v>4222.1711813953489</v>
      </c>
      <c r="AM44" s="59">
        <f t="shared" si="9"/>
        <v>4254.9917302325575</v>
      </c>
      <c r="AN44" s="59">
        <f t="shared" si="9"/>
        <v>4287.8122790697671</v>
      </c>
      <c r="AO44" s="59">
        <f t="shared" si="9"/>
        <v>4320.6328279069767</v>
      </c>
      <c r="AP44" s="59">
        <f t="shared" si="9"/>
        <v>4353.4533767441862</v>
      </c>
      <c r="AQ44" s="59">
        <f t="shared" si="9"/>
        <v>4386.2739255813949</v>
      </c>
      <c r="AR44" s="171">
        <f>U44*E169</f>
        <v>4419.0944744186045</v>
      </c>
      <c r="AS44" s="59">
        <f>$AR44+(AS$38-$AR$38)*($BQ44-$AR44)/($BQ$38-$AR$38)</f>
        <v>4432.6916881860461</v>
      </c>
      <c r="AT44" s="59">
        <f t="shared" si="10"/>
        <v>4446.2889019534887</v>
      </c>
      <c r="AU44" s="59">
        <f t="shared" si="10"/>
        <v>4459.8861157209303</v>
      </c>
      <c r="AV44" s="59">
        <f t="shared" si="10"/>
        <v>4473.483329488372</v>
      </c>
      <c r="AW44" s="59">
        <f t="shared" si="10"/>
        <v>4487.0805432558136</v>
      </c>
      <c r="AX44" s="59">
        <f t="shared" si="10"/>
        <v>4500.6777570232562</v>
      </c>
      <c r="AY44" s="59">
        <f t="shared" si="10"/>
        <v>4514.2749707906978</v>
      </c>
      <c r="AZ44" s="59">
        <f t="shared" si="10"/>
        <v>4527.8721845581395</v>
      </c>
      <c r="BA44" s="59">
        <f t="shared" si="10"/>
        <v>4541.469398325582</v>
      </c>
      <c r="BB44" s="59">
        <f t="shared" si="10"/>
        <v>4555.0666120930237</v>
      </c>
      <c r="BC44" s="59">
        <f t="shared" si="10"/>
        <v>4568.6638258604653</v>
      </c>
      <c r="BD44" s="59">
        <f t="shared" si="10"/>
        <v>4582.2610396279069</v>
      </c>
      <c r="BE44" s="59">
        <f t="shared" si="10"/>
        <v>4595.8582533953495</v>
      </c>
      <c r="BF44" s="59">
        <f t="shared" si="10"/>
        <v>4609.4554671627911</v>
      </c>
      <c r="BG44" s="59">
        <f t="shared" si="10"/>
        <v>4623.0526809302328</v>
      </c>
      <c r="BH44" s="59">
        <f t="shared" si="10"/>
        <v>4636.6498946976744</v>
      </c>
      <c r="BI44" s="59">
        <f t="shared" si="10"/>
        <v>4650.247108465117</v>
      </c>
      <c r="BJ44" s="59">
        <f t="shared" si="10"/>
        <v>4663.8443222325586</v>
      </c>
      <c r="BK44" s="59">
        <f t="shared" si="10"/>
        <v>4677.4415360000003</v>
      </c>
      <c r="BL44" s="59">
        <f t="shared" si="10"/>
        <v>4691.0387497674428</v>
      </c>
      <c r="BM44" s="59">
        <f t="shared" si="10"/>
        <v>4704.6359635348845</v>
      </c>
      <c r="BN44" s="59">
        <f t="shared" si="10"/>
        <v>4718.2331773023261</v>
      </c>
      <c r="BO44" s="59">
        <f t="shared" si="10"/>
        <v>4731.8303910697678</v>
      </c>
      <c r="BP44" s="59">
        <f t="shared" si="10"/>
        <v>4745.4276048372103</v>
      </c>
      <c r="BQ44" s="171">
        <f>U44*F169</f>
        <v>4759.024818604652</v>
      </c>
    </row>
    <row r="45" spans="1:69">
      <c r="A45" s="55" t="s">
        <v>310</v>
      </c>
      <c r="B45" s="169"/>
      <c r="C45" s="169" t="s">
        <v>317</v>
      </c>
      <c r="D45" s="169">
        <v>118522.81069713862</v>
      </c>
      <c r="E45" s="169">
        <v>119225.14681296</v>
      </c>
      <c r="F45" s="169">
        <v>121251.49136698601</v>
      </c>
      <c r="G45" s="169">
        <v>122101.70710089992</v>
      </c>
      <c r="H45" s="169">
        <v>123190.77720466565</v>
      </c>
      <c r="I45" s="169">
        <v>122902.6054722252</v>
      </c>
      <c r="J45" s="169">
        <v>123309.59259632598</v>
      </c>
      <c r="K45" s="169">
        <v>125671.79705651029</v>
      </c>
      <c r="L45" s="169">
        <v>124739.0376207917</v>
      </c>
      <c r="M45" s="169">
        <v>124333.51463221422</v>
      </c>
      <c r="N45" s="169">
        <v>123569.1264662989</v>
      </c>
      <c r="O45" s="169">
        <v>124872.53989625332</v>
      </c>
      <c r="P45" s="169">
        <v>123987.56810662444</v>
      </c>
      <c r="Q45" s="169">
        <v>124187.61115474538</v>
      </c>
      <c r="R45" s="169">
        <v>126317.24884839593</v>
      </c>
      <c r="S45" s="169">
        <v>128112.40946438318</v>
      </c>
      <c r="T45" s="169">
        <v>130829.53694250358</v>
      </c>
      <c r="U45" s="169">
        <v>132534.71337376811</v>
      </c>
      <c r="V45" s="169">
        <v>132444.63194085291</v>
      </c>
      <c r="AQ45" s="59"/>
      <c r="AR45" s="59"/>
    </row>
    <row r="46" spans="1:69">
      <c r="A46" s="55" t="s">
        <v>310</v>
      </c>
      <c r="B46" s="169" t="s">
        <v>318</v>
      </c>
      <c r="C46" s="169" t="s">
        <v>319</v>
      </c>
      <c r="D46" s="169">
        <v>8243.1944999999996</v>
      </c>
      <c r="E46" s="169">
        <v>8731.7595000000001</v>
      </c>
      <c r="F46" s="169">
        <v>8874.2000000000007</v>
      </c>
      <c r="G46" s="169">
        <v>8833.5959653326536</v>
      </c>
      <c r="H46" s="169">
        <v>8657.8251726784347</v>
      </c>
      <c r="I46" s="169">
        <v>8936.0579999999991</v>
      </c>
      <c r="J46" s="169">
        <v>9616.8418050682267</v>
      </c>
      <c r="K46" s="169">
        <v>10260.541000000001</v>
      </c>
      <c r="L46" s="169">
        <v>11146.221000000001</v>
      </c>
      <c r="M46" s="169">
        <v>11321.333487999998</v>
      </c>
      <c r="N46" s="169">
        <v>11155.419663000001</v>
      </c>
      <c r="O46" s="169">
        <v>11378.376344014263</v>
      </c>
      <c r="P46" s="169">
        <v>11792.138006190546</v>
      </c>
      <c r="Q46" s="169">
        <v>11841.664720882367</v>
      </c>
      <c r="R46" s="169">
        <v>12121.177504656727</v>
      </c>
      <c r="S46" s="169">
        <v>12649.9437764575</v>
      </c>
      <c r="T46" s="169">
        <v>12800.3114841202</v>
      </c>
      <c r="U46" s="169">
        <v>13330.612385469605</v>
      </c>
      <c r="V46" s="169">
        <v>13546.7982472555</v>
      </c>
    </row>
    <row r="47" spans="1:69">
      <c r="A47" s="55" t="s">
        <v>310</v>
      </c>
      <c r="B47" s="169"/>
      <c r="C47" s="169" t="s">
        <v>320</v>
      </c>
      <c r="D47" s="169">
        <v>1588</v>
      </c>
      <c r="E47" s="169">
        <v>1581</v>
      </c>
      <c r="F47" s="169">
        <v>1578</v>
      </c>
      <c r="G47" s="169">
        <v>1558</v>
      </c>
      <c r="H47" s="169">
        <v>1556</v>
      </c>
      <c r="I47" s="169">
        <v>1541</v>
      </c>
      <c r="J47" s="169">
        <v>1657</v>
      </c>
      <c r="K47" s="169">
        <v>1690</v>
      </c>
      <c r="L47" s="169">
        <v>1715</v>
      </c>
      <c r="M47" s="169">
        <v>1715</v>
      </c>
      <c r="N47" s="169">
        <v>1731</v>
      </c>
      <c r="O47" s="169">
        <v>1725</v>
      </c>
      <c r="P47" s="169">
        <v>1796</v>
      </c>
      <c r="Q47" s="169">
        <v>1841</v>
      </c>
      <c r="R47" s="169">
        <v>1848</v>
      </c>
      <c r="S47" s="169">
        <v>1892</v>
      </c>
      <c r="T47" s="169">
        <v>1953</v>
      </c>
      <c r="U47" s="169">
        <v>1979</v>
      </c>
      <c r="V47" s="169">
        <v>1991</v>
      </c>
    </row>
    <row r="48" spans="1:69">
      <c r="A48" s="55" t="s">
        <v>310</v>
      </c>
      <c r="B48" s="169"/>
      <c r="C48" s="169" t="s">
        <v>321</v>
      </c>
      <c r="D48" s="169">
        <v>393.90000000000003</v>
      </c>
      <c r="E48" s="169">
        <v>410.29999999999995</v>
      </c>
      <c r="F48" s="169">
        <v>414.6263568774977</v>
      </c>
      <c r="G48" s="169">
        <v>435.76199999999994</v>
      </c>
      <c r="H48" s="169">
        <v>462.21199999999999</v>
      </c>
      <c r="I48" s="169">
        <v>473.03200000000004</v>
      </c>
      <c r="J48" s="169">
        <v>482.10500000000002</v>
      </c>
      <c r="K48" s="169">
        <v>513.94500000000005</v>
      </c>
      <c r="L48" s="169">
        <v>524.27</v>
      </c>
      <c r="M48" s="169">
        <v>524.48800000000006</v>
      </c>
      <c r="N48" s="169">
        <v>547.80000000000007</v>
      </c>
      <c r="O48" s="169">
        <v>615.20000000000005</v>
      </c>
      <c r="P48" s="169">
        <v>577.19999999999993</v>
      </c>
      <c r="Q48" s="169">
        <v>608.11764432647658</v>
      </c>
      <c r="R48" s="169">
        <v>594.9</v>
      </c>
      <c r="S48" s="169">
        <v>607.79999999999995</v>
      </c>
      <c r="T48" s="169">
        <v>654.65594999999996</v>
      </c>
      <c r="U48" s="169">
        <v>668</v>
      </c>
      <c r="V48" s="169">
        <v>746</v>
      </c>
    </row>
    <row r="49" spans="1:69">
      <c r="A49" s="55" t="s">
        <v>310</v>
      </c>
      <c r="B49" s="169"/>
      <c r="C49" s="169" t="s">
        <v>317</v>
      </c>
      <c r="D49" s="169">
        <v>10225.094499999999</v>
      </c>
      <c r="E49" s="169">
        <v>10723.059499999999</v>
      </c>
      <c r="F49" s="169">
        <v>10866.826356877498</v>
      </c>
      <c r="G49" s="169">
        <v>10827.357965332654</v>
      </c>
      <c r="H49" s="169">
        <v>10676.037172678434</v>
      </c>
      <c r="I49" s="169">
        <v>10950.089999999998</v>
      </c>
      <c r="J49" s="169">
        <v>11755.946805068226</v>
      </c>
      <c r="K49" s="169">
        <v>12464.486000000001</v>
      </c>
      <c r="L49" s="169">
        <v>13385.491000000002</v>
      </c>
      <c r="M49" s="169">
        <v>13560.821487999998</v>
      </c>
      <c r="N49" s="169">
        <v>13434.219663</v>
      </c>
      <c r="O49" s="169">
        <v>13718.576344014264</v>
      </c>
      <c r="P49" s="169">
        <v>14165.338006190546</v>
      </c>
      <c r="Q49" s="169">
        <v>14290.782365208843</v>
      </c>
      <c r="R49" s="169">
        <v>14564.077504656727</v>
      </c>
      <c r="S49" s="169">
        <v>15149.743776457499</v>
      </c>
      <c r="T49" s="169">
        <v>15407.967434120201</v>
      </c>
      <c r="U49" s="169">
        <v>15977.612385469605</v>
      </c>
      <c r="V49" s="169">
        <v>16283.7982472555</v>
      </c>
      <c r="W49" s="55">
        <f>V49*(1+$B$194)</f>
        <v>16586.636604225714</v>
      </c>
      <c r="X49" s="55">
        <f t="shared" ref="X49:AR49" si="11">W49*(1+$B$194)</f>
        <v>16895.107005333291</v>
      </c>
      <c r="Y49" s="55">
        <f t="shared" si="11"/>
        <v>17209.314192664013</v>
      </c>
      <c r="Z49" s="55">
        <f t="shared" si="11"/>
        <v>17529.364856247306</v>
      </c>
      <c r="AA49" s="55">
        <f t="shared" si="11"/>
        <v>17855.367670283158</v>
      </c>
      <c r="AB49" s="55">
        <f t="shared" si="11"/>
        <v>18187.43333004279</v>
      </c>
      <c r="AC49" s="55">
        <f t="shared" si="11"/>
        <v>18525.674589455579</v>
      </c>
      <c r="AD49" s="55">
        <f t="shared" si="11"/>
        <v>18870.206299395006</v>
      </c>
      <c r="AE49" s="55">
        <f t="shared" si="11"/>
        <v>19221.145446676626</v>
      </c>
      <c r="AF49" s="55">
        <f t="shared" si="11"/>
        <v>19578.611193781308</v>
      </c>
      <c r="AG49" s="55">
        <f t="shared" si="11"/>
        <v>19942.724919317221</v>
      </c>
      <c r="AH49" s="55">
        <f t="shared" si="11"/>
        <v>20313.61025923433</v>
      </c>
      <c r="AI49" s="55">
        <f t="shared" si="11"/>
        <v>20691.39314880536</v>
      </c>
      <c r="AJ49" s="55">
        <f t="shared" si="11"/>
        <v>21076.201865387506</v>
      </c>
      <c r="AK49" s="55">
        <f t="shared" si="11"/>
        <v>21468.16707197942</v>
      </c>
      <c r="AL49" s="55">
        <f t="shared" si="11"/>
        <v>21867.421861588231</v>
      </c>
      <c r="AM49" s="55">
        <f t="shared" si="11"/>
        <v>22274.101802421694</v>
      </c>
      <c r="AN49" s="55">
        <f t="shared" si="11"/>
        <v>22688.344983920801</v>
      </c>
      <c r="AO49" s="55">
        <f t="shared" si="11"/>
        <v>23110.292063648471</v>
      </c>
      <c r="AP49" s="55">
        <f t="shared" si="11"/>
        <v>23540.08631505027</v>
      </c>
      <c r="AQ49" s="55">
        <f t="shared" si="11"/>
        <v>23977.873676103358</v>
      </c>
      <c r="AR49" s="55">
        <f t="shared" si="11"/>
        <v>24423.802798870176</v>
      </c>
      <c r="AS49" s="55">
        <f>AR49*(1+$C$194)</f>
        <v>24664.063526248348</v>
      </c>
      <c r="AT49" s="55">
        <f t="shared" ref="AT49:BB49" si="12">AS49*(1+$C$194)</f>
        <v>24906.687735578762</v>
      </c>
      <c r="AU49" s="55">
        <f t="shared" si="12"/>
        <v>25151.6986767991</v>
      </c>
      <c r="AV49" s="55">
        <f t="shared" si="12"/>
        <v>25399.119828560277</v>
      </c>
      <c r="AW49" s="55">
        <f t="shared" si="12"/>
        <v>25648.974900476329</v>
      </c>
      <c r="AX49" s="55">
        <f t="shared" si="12"/>
        <v>25901.287835396437</v>
      </c>
      <c r="AY49" s="55">
        <f t="shared" si="12"/>
        <v>26156.082811699293</v>
      </c>
      <c r="AZ49" s="55">
        <f t="shared" si="12"/>
        <v>26413.384245610036</v>
      </c>
      <c r="BA49" s="55">
        <f t="shared" si="12"/>
        <v>26673.216793539999</v>
      </c>
      <c r="BB49" s="55">
        <f t="shared" si="12"/>
        <v>26935.605354449443</v>
      </c>
    </row>
    <row r="50" spans="1:69">
      <c r="A50" s="55" t="s">
        <v>310</v>
      </c>
      <c r="B50" s="169" t="s">
        <v>322</v>
      </c>
      <c r="C50" s="169" t="s">
        <v>323</v>
      </c>
      <c r="D50" s="169">
        <v>200.19775588633289</v>
      </c>
      <c r="E50" s="169">
        <v>200.55775588633287</v>
      </c>
      <c r="F50" s="169">
        <v>211.98575588633287</v>
      </c>
      <c r="G50" s="169">
        <v>218.44478322056833</v>
      </c>
      <c r="H50" s="169">
        <v>221.9603404600812</v>
      </c>
      <c r="I50" s="169">
        <v>223.03016211096076</v>
      </c>
      <c r="J50" s="169">
        <v>225.35097821380245</v>
      </c>
      <c r="K50" s="169">
        <v>249.56815615696888</v>
      </c>
      <c r="L50" s="169">
        <v>250.51513991880921</v>
      </c>
      <c r="M50" s="169">
        <v>253.32988037889038</v>
      </c>
      <c r="N50" s="169">
        <v>257.35269566982407</v>
      </c>
      <c r="O50" s="169">
        <v>246.62338971583222</v>
      </c>
      <c r="P50" s="169">
        <v>244.94375751014886</v>
      </c>
      <c r="Q50" s="169">
        <v>262.09199999999998</v>
      </c>
      <c r="R50" s="169">
        <v>259.255</v>
      </c>
      <c r="S50" s="169">
        <v>245.011</v>
      </c>
      <c r="T50" s="172">
        <f>$S$50/$S$51*T51</f>
        <v>261.34546025033609</v>
      </c>
      <c r="U50" s="172">
        <f t="shared" ref="U50:V50" si="13">$S$50/$S$51*U51</f>
        <v>279.3107192970831</v>
      </c>
      <c r="V50" s="172">
        <f t="shared" si="13"/>
        <v>264.7358524222883</v>
      </c>
    </row>
    <row r="51" spans="1:69">
      <c r="A51" s="55" t="s">
        <v>310</v>
      </c>
      <c r="B51" s="169"/>
      <c r="C51" s="169" t="s">
        <v>324</v>
      </c>
      <c r="D51" s="169"/>
      <c r="E51" s="169"/>
      <c r="F51" s="169"/>
      <c r="G51" s="169"/>
      <c r="H51" s="169"/>
      <c r="I51" s="169"/>
      <c r="J51" s="169"/>
      <c r="K51" s="169"/>
      <c r="L51" s="169"/>
      <c r="M51" s="169"/>
      <c r="N51" s="169"/>
      <c r="O51" s="169"/>
      <c r="P51" s="169"/>
      <c r="Q51" s="169"/>
      <c r="R51" s="169"/>
      <c r="S51" s="169">
        <v>258.96546000000001</v>
      </c>
      <c r="T51" s="169">
        <v>276.23023999999998</v>
      </c>
      <c r="U51" s="169">
        <v>295.21870000000001</v>
      </c>
      <c r="V51" s="169">
        <v>279.81373000000002</v>
      </c>
    </row>
    <row r="52" spans="1:69">
      <c r="A52" s="55" t="s">
        <v>310</v>
      </c>
      <c r="B52" s="169"/>
      <c r="C52" s="169" t="s">
        <v>325</v>
      </c>
      <c r="D52" s="169">
        <v>610.50300000000004</v>
      </c>
      <c r="E52" s="169">
        <v>575.51199999999994</v>
      </c>
      <c r="F52" s="169">
        <v>587.36500000000001</v>
      </c>
      <c r="G52" s="169">
        <v>581.76800000000003</v>
      </c>
      <c r="H52" s="169">
        <v>607.90899999999999</v>
      </c>
      <c r="I52" s="169">
        <v>609.26199999999994</v>
      </c>
      <c r="J52" s="169">
        <v>603.94100000000003</v>
      </c>
      <c r="K52" s="169">
        <v>604.28899999999999</v>
      </c>
      <c r="L52" s="169">
        <v>600.86799999999994</v>
      </c>
      <c r="M52" s="169">
        <v>569.09100000000001</v>
      </c>
      <c r="N52" s="169">
        <v>570.77499999999998</v>
      </c>
      <c r="O52" s="169">
        <v>558.67100000000005</v>
      </c>
      <c r="P52" s="169">
        <v>562.28200000000004</v>
      </c>
      <c r="Q52" s="169">
        <v>550.53600000000006</v>
      </c>
      <c r="R52" s="169">
        <v>548.23099999999999</v>
      </c>
      <c r="S52" s="169">
        <v>543.97299999999996</v>
      </c>
      <c r="T52" s="172">
        <f>$S$52/$S$53*T53</f>
        <v>544.84608521353175</v>
      </c>
      <c r="U52" s="172">
        <f t="shared" ref="U52:V52" si="14">$S$52/$S$53*U53</f>
        <v>556.73646792934255</v>
      </c>
      <c r="V52" s="172">
        <f t="shared" si="14"/>
        <v>556.27908779055963</v>
      </c>
    </row>
    <row r="53" spans="1:69">
      <c r="A53" s="55" t="s">
        <v>310</v>
      </c>
      <c r="B53" s="169"/>
      <c r="C53" s="169" t="s">
        <v>326</v>
      </c>
      <c r="D53" s="169"/>
      <c r="E53" s="169"/>
      <c r="F53" s="169"/>
      <c r="G53" s="169"/>
      <c r="H53" s="169"/>
      <c r="I53" s="169"/>
      <c r="J53" s="169"/>
      <c r="K53" s="169"/>
      <c r="L53" s="169"/>
      <c r="M53" s="169"/>
      <c r="N53" s="169"/>
      <c r="O53" s="169"/>
      <c r="P53" s="169"/>
      <c r="Q53" s="169"/>
      <c r="R53" s="169"/>
      <c r="S53" s="169">
        <v>1290.2615099999998</v>
      </c>
      <c r="T53" s="169">
        <v>1292.3324000000002</v>
      </c>
      <c r="U53" s="169">
        <v>1320.5354600000001</v>
      </c>
      <c r="V53" s="169">
        <v>1319.4505899999999</v>
      </c>
    </row>
    <row r="54" spans="1:69">
      <c r="A54" s="55" t="s">
        <v>310</v>
      </c>
      <c r="B54" s="169" t="s">
        <v>327</v>
      </c>
      <c r="C54" s="169" t="s">
        <v>323</v>
      </c>
      <c r="D54" s="169">
        <v>3620</v>
      </c>
      <c r="E54" s="169">
        <v>3660</v>
      </c>
      <c r="F54" s="169">
        <v>3400</v>
      </c>
      <c r="G54" s="169">
        <v>3170</v>
      </c>
      <c r="H54" s="169">
        <v>3274</v>
      </c>
      <c r="I54" s="169">
        <v>3328.1889999999999</v>
      </c>
      <c r="J54" s="169">
        <v>3295.6669999999999</v>
      </c>
      <c r="K54" s="169">
        <v>3253.6709999999998</v>
      </c>
      <c r="L54" s="169">
        <v>3237.8510000000001</v>
      </c>
      <c r="M54" s="169">
        <v>2889.701</v>
      </c>
      <c r="N54" s="169">
        <v>2982.7759999999998</v>
      </c>
      <c r="O54" s="169">
        <v>3357.9459999999999</v>
      </c>
      <c r="P54" s="169">
        <v>3398.7869999999998</v>
      </c>
      <c r="Q54" s="169">
        <v>3422.4740000000002</v>
      </c>
      <c r="R54" s="169">
        <v>3577.9360000000001</v>
      </c>
      <c r="S54" s="169">
        <v>3628.71</v>
      </c>
      <c r="T54" s="169">
        <v>3751.8009999999999</v>
      </c>
      <c r="U54" s="169">
        <v>3860.0439999999999</v>
      </c>
      <c r="V54" s="169">
        <v>3751.2849999999999</v>
      </c>
      <c r="W54" s="59">
        <f>$V54+(W$38-$V$38)*($AR54-$V54)/($AR$38-$V$38)</f>
        <v>3758.0447727272726</v>
      </c>
      <c r="X54" s="59">
        <f t="shared" ref="X54:AQ54" si="15">$V54+(X$38-$V$38)*($AR54-$V54)/($AR$38-$V$38)</f>
        <v>3764.8045454545454</v>
      </c>
      <c r="Y54" s="59">
        <f>$V54+(Y$38-$V$38)*($AR54-$V54)/($AR$38-$V$38)</f>
        <v>3771.5643181818182</v>
      </c>
      <c r="Z54" s="59">
        <f t="shared" si="15"/>
        <v>3778.324090909091</v>
      </c>
      <c r="AA54" s="59">
        <f t="shared" si="15"/>
        <v>3785.0838636363637</v>
      </c>
      <c r="AB54" s="59">
        <f t="shared" si="15"/>
        <v>3791.8436363636361</v>
      </c>
      <c r="AC54" s="59">
        <f t="shared" si="15"/>
        <v>3798.6034090909088</v>
      </c>
      <c r="AD54" s="59">
        <f t="shared" si="15"/>
        <v>3805.3631818181816</v>
      </c>
      <c r="AE54" s="59">
        <f t="shared" si="15"/>
        <v>3812.1229545454544</v>
      </c>
      <c r="AF54" s="59">
        <f t="shared" si="15"/>
        <v>3818.8827272727272</v>
      </c>
      <c r="AG54" s="59">
        <f t="shared" si="15"/>
        <v>3825.6424999999999</v>
      </c>
      <c r="AH54" s="59">
        <f t="shared" si="15"/>
        <v>3832.4022727272727</v>
      </c>
      <c r="AI54" s="59">
        <f t="shared" si="15"/>
        <v>3839.1620454545455</v>
      </c>
      <c r="AJ54" s="59">
        <f t="shared" si="15"/>
        <v>3845.9218181818183</v>
      </c>
      <c r="AK54" s="59">
        <f t="shared" si="15"/>
        <v>3852.681590909091</v>
      </c>
      <c r="AL54" s="59">
        <f t="shared" si="15"/>
        <v>3859.4413636363638</v>
      </c>
      <c r="AM54" s="59">
        <f t="shared" si="15"/>
        <v>3866.2011363636361</v>
      </c>
      <c r="AN54" s="59">
        <f t="shared" si="15"/>
        <v>3872.9609090909089</v>
      </c>
      <c r="AO54" s="59">
        <f t="shared" si="15"/>
        <v>3879.7206818181817</v>
      </c>
      <c r="AP54" s="59">
        <f t="shared" si="15"/>
        <v>3886.4804545454544</v>
      </c>
      <c r="AQ54" s="59">
        <f t="shared" si="15"/>
        <v>3893.2402272727272</v>
      </c>
      <c r="AR54" s="173">
        <f>C163</f>
        <v>3900</v>
      </c>
      <c r="AS54" s="55">
        <f>AR54*(1+$C$184)</f>
        <v>3903.9515786139973</v>
      </c>
      <c r="AT54" s="55">
        <f t="shared" ref="AT54:BQ54" si="16">AS54*(1+$C$184)</f>
        <v>3907.9071610673645</v>
      </c>
      <c r="AU54" s="55">
        <f t="shared" si="16"/>
        <v>3911.8667514168928</v>
      </c>
      <c r="AV54" s="55">
        <f t="shared" si="16"/>
        <v>3915.8303537234842</v>
      </c>
      <c r="AW54" s="55">
        <f t="shared" si="16"/>
        <v>3919.7979720521548</v>
      </c>
      <c r="AX54" s="55">
        <f t="shared" si="16"/>
        <v>3923.7696104720394</v>
      </c>
      <c r="AY54" s="55">
        <f t="shared" si="16"/>
        <v>3927.7452730563969</v>
      </c>
      <c r="AZ54" s="55">
        <f t="shared" si="16"/>
        <v>3931.7249638826115</v>
      </c>
      <c r="BA54" s="55">
        <f t="shared" si="16"/>
        <v>3935.7086870322005</v>
      </c>
      <c r="BB54" s="55">
        <f t="shared" si="16"/>
        <v>3939.6964465908159</v>
      </c>
      <c r="BQ54" s="55">
        <f t="shared" si="16"/>
        <v>0</v>
      </c>
    </row>
    <row r="55" spans="1:69">
      <c r="A55" s="55" t="s">
        <v>328</v>
      </c>
      <c r="B55" s="169"/>
      <c r="C55" s="169" t="s">
        <v>329</v>
      </c>
      <c r="D55" s="169"/>
      <c r="E55" s="169"/>
      <c r="F55" s="169"/>
      <c r="G55" s="169"/>
      <c r="H55" s="169"/>
      <c r="I55" s="169"/>
      <c r="J55" s="169"/>
      <c r="K55" s="169"/>
      <c r="L55" s="169"/>
      <c r="M55" s="169"/>
      <c r="N55" s="169">
        <f>C373+C377-N54</f>
        <v>5567.2240000000002</v>
      </c>
      <c r="O55" s="169">
        <f t="shared" ref="O55:V55" si="17">D373+D377-O54</f>
        <v>6176.0540000000001</v>
      </c>
      <c r="P55" s="169">
        <f t="shared" si="17"/>
        <v>6297.2129999999997</v>
      </c>
      <c r="Q55" s="169">
        <f t="shared" si="17"/>
        <v>6605.5259999999998</v>
      </c>
      <c r="R55" s="169">
        <f t="shared" si="17"/>
        <v>6962.0640000000003</v>
      </c>
      <c r="S55" s="169">
        <f t="shared" si="17"/>
        <v>7235.29</v>
      </c>
      <c r="T55" s="169">
        <f t="shared" si="17"/>
        <v>7787.1990000000005</v>
      </c>
      <c r="U55" s="169">
        <f t="shared" si="17"/>
        <v>8460.9560000000001</v>
      </c>
      <c r="V55" s="169">
        <f t="shared" si="17"/>
        <v>8467.7150000000001</v>
      </c>
      <c r="W55" s="173">
        <f>V55</f>
        <v>8467.7150000000001</v>
      </c>
      <c r="X55" s="59">
        <f t="shared" ref="X55:AR55" si="18">W55*$AJ$218</f>
        <v>8690.4159044999997</v>
      </c>
      <c r="Y55" s="59">
        <f t="shared" si="18"/>
        <v>8918.9738427883494</v>
      </c>
      <c r="Z55" s="59">
        <f t="shared" si="18"/>
        <v>9153.5428548536838</v>
      </c>
      <c r="AA55" s="59">
        <f t="shared" si="18"/>
        <v>9394.2810319363361</v>
      </c>
      <c r="AB55" s="59">
        <f t="shared" si="18"/>
        <v>9641.3506230762614</v>
      </c>
      <c r="AC55" s="59">
        <f t="shared" si="18"/>
        <v>9894.9181444631668</v>
      </c>
      <c r="AD55" s="59">
        <f t="shared" si="18"/>
        <v>10155.154491662548</v>
      </c>
      <c r="AE55" s="59">
        <f t="shared" si="18"/>
        <v>10422.235054793273</v>
      </c>
      <c r="AF55" s="59">
        <f t="shared" si="18"/>
        <v>10696.339836734336</v>
      </c>
      <c r="AG55" s="59">
        <f t="shared" si="18"/>
        <v>10977.653574440448</v>
      </c>
      <c r="AH55" s="59">
        <f t="shared" si="18"/>
        <v>11266.365863448233</v>
      </c>
      <c r="AI55" s="59">
        <f t="shared" si="18"/>
        <v>11562.671285656921</v>
      </c>
      <c r="AJ55" s="59">
        <f t="shared" si="18"/>
        <v>11866.769540469699</v>
      </c>
      <c r="AK55" s="59">
        <f t="shared" si="18"/>
        <v>12178.865579384052</v>
      </c>
      <c r="AL55" s="59">
        <f t="shared" si="18"/>
        <v>12499.169744121853</v>
      </c>
      <c r="AM55" s="59">
        <f t="shared" si="18"/>
        <v>12827.897908392257</v>
      </c>
      <c r="AN55" s="59">
        <f t="shared" si="18"/>
        <v>13165.271623382972</v>
      </c>
      <c r="AO55" s="59">
        <f t="shared" si="18"/>
        <v>13511.518267077945</v>
      </c>
      <c r="AP55" s="59">
        <f t="shared" si="18"/>
        <v>13866.871197502094</v>
      </c>
      <c r="AQ55" s="59">
        <f t="shared" si="18"/>
        <v>14231.569909996399</v>
      </c>
      <c r="AR55" s="59">
        <f t="shared" si="18"/>
        <v>14605.860198629303</v>
      </c>
      <c r="AS55" s="59">
        <f>AR55*$AJ$219</f>
        <v>14874.75408488607</v>
      </c>
      <c r="AT55" s="59">
        <f t="shared" ref="AT55:BB55" si="19">AS55*$AJ$219</f>
        <v>15148.598307588823</v>
      </c>
      <c r="AU55" s="59">
        <f t="shared" si="19"/>
        <v>15427.484002431534</v>
      </c>
      <c r="AV55" s="59">
        <f t="shared" si="19"/>
        <v>15711.5039829163</v>
      </c>
      <c r="AW55" s="59">
        <f t="shared" si="19"/>
        <v>16000.752771241789</v>
      </c>
      <c r="AX55" s="59">
        <f t="shared" si="19"/>
        <v>16295.326629760351</v>
      </c>
      <c r="AY55" s="59">
        <f t="shared" si="19"/>
        <v>16595.32359301424</v>
      </c>
      <c r="AZ55" s="59">
        <f t="shared" si="19"/>
        <v>16900.843500361632</v>
      </c>
      <c r="BA55" s="59">
        <f t="shared" si="19"/>
        <v>17211.98802920329</v>
      </c>
      <c r="BB55" s="59">
        <f t="shared" si="19"/>
        <v>17528.860728820924</v>
      </c>
    </row>
    <row r="56" spans="1:69">
      <c r="A56" s="55" t="s">
        <v>310</v>
      </c>
      <c r="B56" s="169" t="s">
        <v>330</v>
      </c>
      <c r="C56" s="169" t="s">
        <v>323</v>
      </c>
      <c r="D56" s="169">
        <v>13.82699338238697</v>
      </c>
      <c r="E56" s="169">
        <v>12.476272108843538</v>
      </c>
      <c r="F56" s="169">
        <v>12.815360266555603</v>
      </c>
      <c r="G56" s="169">
        <v>10.980342264797077</v>
      </c>
      <c r="H56" s="169">
        <v>10.422837891619235</v>
      </c>
      <c r="I56" s="169">
        <v>10.041514554120971</v>
      </c>
      <c r="J56" s="169">
        <v>11.401487343236616</v>
      </c>
      <c r="K56" s="169">
        <v>9.2486998935628701</v>
      </c>
      <c r="L56" s="169">
        <v>8.6920000000000002</v>
      </c>
      <c r="M56" s="169">
        <v>7.0510000000000002</v>
      </c>
      <c r="N56" s="169">
        <v>6.6790000000000003</v>
      </c>
      <c r="O56" s="169">
        <v>6.5090000000000003</v>
      </c>
      <c r="P56" s="169">
        <v>6.2670000000000003</v>
      </c>
      <c r="Q56" s="169">
        <v>5.9509999999999996</v>
      </c>
      <c r="R56" s="169">
        <v>5.8920000000000003</v>
      </c>
      <c r="S56" s="169">
        <v>5.8920000000000003</v>
      </c>
      <c r="T56" s="169">
        <v>5.7160000000000002</v>
      </c>
      <c r="U56" s="169">
        <v>5.7770000000000001</v>
      </c>
      <c r="V56" s="169">
        <v>4.343</v>
      </c>
      <c r="X56" s="174"/>
      <c r="Y56" s="174"/>
      <c r="Z56" s="174"/>
      <c r="AA56" s="174"/>
      <c r="AB56" s="174"/>
      <c r="AC56" s="174"/>
      <c r="AD56" s="174"/>
      <c r="AE56" s="174"/>
      <c r="AF56" s="174"/>
      <c r="AG56" s="174"/>
      <c r="AH56" s="174"/>
      <c r="AI56" s="174"/>
      <c r="AJ56" s="174"/>
      <c r="AK56" s="174"/>
      <c r="AL56" s="174"/>
      <c r="AM56" s="174"/>
      <c r="AN56" s="174"/>
      <c r="AO56" s="174"/>
      <c r="AP56" s="174"/>
      <c r="AQ56" s="174"/>
    </row>
    <row r="57" spans="1:69">
      <c r="A57" s="55" t="s">
        <v>331</v>
      </c>
      <c r="B57" s="169"/>
      <c r="C57" s="169" t="s">
        <v>329</v>
      </c>
      <c r="D57" s="169"/>
      <c r="E57" s="169"/>
      <c r="F57" s="169"/>
      <c r="G57" s="169"/>
      <c r="H57" s="169"/>
      <c r="I57" s="169"/>
      <c r="J57" s="169"/>
      <c r="K57" s="169"/>
      <c r="L57" s="169"/>
      <c r="M57" s="169"/>
      <c r="N57" s="169">
        <f>C395+C399-N56</f>
        <v>56.320999999999998</v>
      </c>
      <c r="O57" s="169">
        <f t="shared" ref="O57:V57" si="20">D395+D399-O56</f>
        <v>49.491</v>
      </c>
      <c r="P57" s="169">
        <f t="shared" si="20"/>
        <v>42.732999999999997</v>
      </c>
      <c r="Q57" s="169">
        <f t="shared" si="20"/>
        <v>40.048999999999999</v>
      </c>
      <c r="R57" s="169">
        <f t="shared" si="20"/>
        <v>38.107999999999997</v>
      </c>
      <c r="S57" s="169">
        <f t="shared" si="20"/>
        <v>39.107999999999997</v>
      </c>
      <c r="T57" s="169">
        <f t="shared" si="20"/>
        <v>40.283999999999999</v>
      </c>
      <c r="U57" s="169">
        <f t="shared" si="20"/>
        <v>44.222999999999999</v>
      </c>
      <c r="V57" s="169">
        <f t="shared" si="20"/>
        <v>43.656999999999996</v>
      </c>
      <c r="W57" s="175">
        <f>(1+((W67/V67)-1)*0.7)*V57</f>
        <v>44.318193308175026</v>
      </c>
      <c r="X57" s="175">
        <f t="shared" ref="X57:BB57" si="21">(1+((X67/W67)-1)*0.7)*W57</f>
        <v>44.989400510817731</v>
      </c>
      <c r="Y57" s="175">
        <f t="shared" si="21"/>
        <v>45.670773270204741</v>
      </c>
      <c r="Z57" s="175">
        <f t="shared" si="21"/>
        <v>46.362465545565811</v>
      </c>
      <c r="AA57" s="175">
        <f t="shared" si="21"/>
        <v>47.064633627871586</v>
      </c>
      <c r="AB57" s="175">
        <f t="shared" si="21"/>
        <v>47.777436175148267</v>
      </c>
      <c r="AC57" s="175">
        <f t="shared" si="21"/>
        <v>48.50103424832708</v>
      </c>
      <c r="AD57" s="175">
        <f t="shared" si="21"/>
        <v>49.235591347636735</v>
      </c>
      <c r="AE57" s="175">
        <f t="shared" si="21"/>
        <v>49.981273449547025</v>
      </c>
      <c r="AF57" s="175">
        <f t="shared" si="21"/>
        <v>50.738249044271967</v>
      </c>
      <c r="AG57" s="175">
        <f t="shared" si="21"/>
        <v>51.50668917384089</v>
      </c>
      <c r="AH57" s="175">
        <f t="shared" si="21"/>
        <v>52.286767470746192</v>
      </c>
      <c r="AI57" s="175">
        <f t="shared" si="21"/>
        <v>53.07866019717634</v>
      </c>
      <c r="AJ57" s="175">
        <f t="shared" si="21"/>
        <v>53.88254628484313</v>
      </c>
      <c r="AK57" s="175">
        <f t="shared" si="21"/>
        <v>54.698607375412095</v>
      </c>
      <c r="AL57" s="175">
        <f t="shared" si="21"/>
        <v>55.527027861545264</v>
      </c>
      <c r="AM57" s="175">
        <f t="shared" si="21"/>
        <v>56.367994928565487</v>
      </c>
      <c r="AN57" s="175">
        <f t="shared" si="21"/>
        <v>57.221698596751835</v>
      </c>
      <c r="AO57" s="175">
        <f t="shared" si="21"/>
        <v>58.088331764275502</v>
      </c>
      <c r="AP57" s="175">
        <f t="shared" si="21"/>
        <v>58.96809025078602</v>
      </c>
      <c r="AQ57" s="175">
        <f t="shared" si="21"/>
        <v>59.861172841657606</v>
      </c>
      <c r="AR57" s="175">
        <f t="shared" si="21"/>
        <v>60.767781332905578</v>
      </c>
      <c r="AS57" s="175">
        <f t="shared" si="21"/>
        <v>61.476400075476128</v>
      </c>
      <c r="AT57" s="175">
        <f t="shared" si="21"/>
        <v>62.193282087024222</v>
      </c>
      <c r="AU57" s="175">
        <f t="shared" si="21"/>
        <v>62.918523726296947</v>
      </c>
      <c r="AV57" s="175">
        <f t="shared" si="21"/>
        <v>63.652222475689683</v>
      </c>
      <c r="AW57" s="175">
        <f t="shared" si="21"/>
        <v>64.394476954349088</v>
      </c>
      <c r="AX57" s="175">
        <f t="shared" si="21"/>
        <v>65.145386931428831</v>
      </c>
      <c r="AY57" s="175">
        <f t="shared" si="21"/>
        <v>65.905053339499972</v>
      </c>
      <c r="AZ57" s="175">
        <f t="shared" si="21"/>
        <v>66.673578288117653</v>
      </c>
      <c r="BA57" s="175">
        <f t="shared" si="21"/>
        <v>67.451065077546005</v>
      </c>
      <c r="BB57" s="175">
        <f t="shared" si="21"/>
        <v>68.237618212643156</v>
      </c>
    </row>
    <row r="58" spans="1:69">
      <c r="B58" s="169"/>
      <c r="C58" s="169"/>
      <c r="D58" s="169"/>
      <c r="E58" s="169"/>
      <c r="F58" s="169"/>
      <c r="G58" s="169"/>
      <c r="H58" s="169"/>
      <c r="I58" s="169"/>
      <c r="J58" s="169"/>
      <c r="K58" s="169"/>
      <c r="L58" s="169"/>
      <c r="M58" s="169"/>
      <c r="N58" s="176">
        <f>N57/N55</f>
        <v>1.0116532045414375E-2</v>
      </c>
      <c r="O58" s="176">
        <f t="shared" ref="O58:BB58" si="22">O57/O55</f>
        <v>8.0133690540918189E-3</v>
      </c>
      <c r="P58" s="176">
        <f t="shared" si="22"/>
        <v>6.7860178780676465E-3</v>
      </c>
      <c r="Q58" s="176">
        <f t="shared" si="22"/>
        <v>6.062953957035367E-3</v>
      </c>
      <c r="R58" s="176">
        <f t="shared" si="22"/>
        <v>5.4736641317862048E-3</v>
      </c>
      <c r="S58" s="176">
        <f t="shared" si="22"/>
        <v>5.4051738078224922E-3</v>
      </c>
      <c r="T58" s="176">
        <f t="shared" si="22"/>
        <v>5.1731052461867219E-3</v>
      </c>
      <c r="U58" s="176">
        <f t="shared" si="22"/>
        <v>5.2267143334630266E-3</v>
      </c>
      <c r="V58" s="176">
        <f t="shared" si="22"/>
        <v>5.1557002095606657E-3</v>
      </c>
      <c r="W58" s="176">
        <f t="shared" si="22"/>
        <v>5.2337842390981536E-3</v>
      </c>
      <c r="X58" s="176">
        <f t="shared" si="22"/>
        <v>5.1768984367620069E-3</v>
      </c>
      <c r="Y58" s="176">
        <f t="shared" si="22"/>
        <v>5.1206309240533253E-3</v>
      </c>
      <c r="Z58" s="176">
        <f t="shared" si="22"/>
        <v>5.0649749808056041E-3</v>
      </c>
      <c r="AA58" s="176">
        <f t="shared" si="22"/>
        <v>5.0099239598935747E-3</v>
      </c>
      <c r="AB58" s="176">
        <f t="shared" si="22"/>
        <v>4.9554712864393205E-3</v>
      </c>
      <c r="AC58" s="176">
        <f t="shared" si="22"/>
        <v>4.9016104570270228E-3</v>
      </c>
      <c r="AD58" s="176">
        <f t="shared" si="22"/>
        <v>4.8483350389262412E-3</v>
      </c>
      <c r="AE58" s="176">
        <f t="shared" si="22"/>
        <v>4.7956386693236422E-3</v>
      </c>
      <c r="AF58" s="176">
        <f t="shared" si="22"/>
        <v>4.7435150545630652E-3</v>
      </c>
      <c r="AG58" s="176">
        <f t="shared" si="22"/>
        <v>4.691957969393863E-3</v>
      </c>
      <c r="AH58" s="176">
        <f t="shared" si="22"/>
        <v>4.6409612562273985E-3</v>
      </c>
      <c r="AI58" s="176">
        <f t="shared" si="22"/>
        <v>4.5905188244016338E-3</v>
      </c>
      <c r="AJ58" s="176">
        <f t="shared" si="22"/>
        <v>4.5406246494537053E-3</v>
      </c>
      <c r="AK58" s="176">
        <f t="shared" si="22"/>
        <v>4.4912727724004068E-3</v>
      </c>
      <c r="AL58" s="176">
        <f t="shared" si="22"/>
        <v>4.4424572990264958E-3</v>
      </c>
      <c r="AM58" s="176">
        <f t="shared" si="22"/>
        <v>4.394172399180731E-3</v>
      </c>
      <c r="AN58" s="176">
        <f t="shared" si="22"/>
        <v>4.3464123060795645E-3</v>
      </c>
      <c r="AO58" s="176">
        <f t="shared" si="22"/>
        <v>4.2991713156183978E-3</v>
      </c>
      <c r="AP58" s="176">
        <f t="shared" si="22"/>
        <v>4.2524437856903312E-3</v>
      </c>
      <c r="AQ58" s="176">
        <f t="shared" si="22"/>
        <v>4.2062241355123103E-3</v>
      </c>
      <c r="AR58" s="176">
        <f t="shared" si="22"/>
        <v>4.1605068449585992E-3</v>
      </c>
      <c r="AS58" s="176">
        <f t="shared" si="22"/>
        <v>4.1329355581038495E-3</v>
      </c>
      <c r="AT58" s="176">
        <f t="shared" si="22"/>
        <v>4.1055469835692953E-3</v>
      </c>
      <c r="AU58" s="176">
        <f t="shared" si="22"/>
        <v>4.0783399105376039E-3</v>
      </c>
      <c r="AV58" s="176">
        <f t="shared" si="22"/>
        <v>4.0513131362154191E-3</v>
      </c>
      <c r="AW58" s="176">
        <f t="shared" si="22"/>
        <v>4.0244654657801797E-3</v>
      </c>
      <c r="AX58" s="176">
        <f t="shared" si="22"/>
        <v>3.9977957123273015E-3</v>
      </c>
      <c r="AY58" s="176">
        <f t="shared" si="22"/>
        <v>3.9713026968177072E-3</v>
      </c>
      <c r="AZ58" s="176">
        <f t="shared" si="22"/>
        <v>3.9449852480256987E-3</v>
      </c>
      <c r="BA58" s="176">
        <f t="shared" si="22"/>
        <v>3.9188422024871803E-3</v>
      </c>
      <c r="BB58" s="176">
        <f t="shared" si="22"/>
        <v>3.892872404448224E-3</v>
      </c>
    </row>
    <row r="59" spans="1:69">
      <c r="A59" s="55" t="s">
        <v>310</v>
      </c>
      <c r="B59" s="169" t="s">
        <v>332</v>
      </c>
      <c r="C59" s="169" t="s">
        <v>333</v>
      </c>
      <c r="D59" s="169">
        <v>40981.290463174548</v>
      </c>
      <c r="E59" s="169">
        <v>39229.094465068563</v>
      </c>
      <c r="F59" s="169">
        <v>41745.973991024439</v>
      </c>
      <c r="G59" s="169">
        <v>41465.532887721136</v>
      </c>
      <c r="H59" s="169">
        <v>42626.985566368945</v>
      </c>
      <c r="I59" s="169">
        <v>44845.871517462256</v>
      </c>
      <c r="J59" s="169">
        <v>46100.881241414485</v>
      </c>
      <c r="K59" s="169">
        <v>47130.270397847045</v>
      </c>
      <c r="L59" s="169">
        <v>49102.696718917279</v>
      </c>
      <c r="M59" s="169">
        <v>41276.945166593381</v>
      </c>
      <c r="N59" s="169">
        <v>42300.85745742773</v>
      </c>
      <c r="O59" s="169">
        <v>43197.440163451203</v>
      </c>
      <c r="P59" s="169">
        <v>38754.048759999998</v>
      </c>
      <c r="Q59" s="169">
        <v>39964.571320000003</v>
      </c>
      <c r="R59" s="169">
        <v>40078.786200000002</v>
      </c>
      <c r="S59" s="169">
        <v>39512.201959999999</v>
      </c>
      <c r="T59" s="169">
        <v>40664.9444</v>
      </c>
      <c r="U59" s="169">
        <v>39858.210160000002</v>
      </c>
      <c r="V59" s="169">
        <v>41767.608</v>
      </c>
    </row>
    <row r="60" spans="1:69">
      <c r="A60" s="55" t="s">
        <v>310</v>
      </c>
      <c r="B60" s="169"/>
      <c r="C60" s="169" t="s">
        <v>334</v>
      </c>
      <c r="D60" s="169">
        <v>5811.0213585560914</v>
      </c>
      <c r="E60" s="169">
        <v>5563.7185890265137</v>
      </c>
      <c r="F60" s="169">
        <v>5803.2494453959389</v>
      </c>
      <c r="G60" s="169">
        <v>6073.057958516446</v>
      </c>
      <c r="H60" s="169">
        <v>8224.933653600001</v>
      </c>
      <c r="I60" s="169">
        <v>8624.9469315999995</v>
      </c>
      <c r="J60" s="169">
        <v>8979.9596609</v>
      </c>
      <c r="K60" s="169">
        <v>8944.2205383</v>
      </c>
      <c r="L60" s="169">
        <v>9484.1769699999986</v>
      </c>
      <c r="M60" s="169">
        <v>8033.9419855739998</v>
      </c>
      <c r="N60" s="169">
        <v>9532.7449750140004</v>
      </c>
      <c r="O60" s="169">
        <v>8470.9686862319995</v>
      </c>
      <c r="P60" s="169">
        <v>8571.3255283719991</v>
      </c>
      <c r="Q60" s="169">
        <v>9391.1232730676784</v>
      </c>
      <c r="R60" s="169">
        <v>9454.8845110991115</v>
      </c>
      <c r="S60" s="169">
        <v>9936.6543648820025</v>
      </c>
      <c r="T60" s="169">
        <v>11029.198195999999</v>
      </c>
      <c r="U60" s="169">
        <v>10869.0432</v>
      </c>
      <c r="V60" s="169">
        <v>10538.052098758799</v>
      </c>
    </row>
    <row r="61" spans="1:69">
      <c r="A61" s="55" t="s">
        <v>310</v>
      </c>
      <c r="B61" s="169"/>
      <c r="C61" s="169" t="s">
        <v>335</v>
      </c>
      <c r="D61" s="169">
        <v>46792.31182173064</v>
      </c>
      <c r="E61" s="169">
        <v>44792.813054095081</v>
      </c>
      <c r="F61" s="169">
        <v>47549.223436420376</v>
      </c>
      <c r="G61" s="169">
        <v>47538.590846237581</v>
      </c>
      <c r="H61" s="169">
        <v>50851.919219968942</v>
      </c>
      <c r="I61" s="169">
        <v>53470.818449062252</v>
      </c>
      <c r="J61" s="169">
        <v>55080.840902314485</v>
      </c>
      <c r="K61" s="169">
        <v>56074.490936147049</v>
      </c>
      <c r="L61" s="169">
        <v>58586.87368891728</v>
      </c>
      <c r="M61" s="169">
        <v>49310.887152167379</v>
      </c>
      <c r="N61" s="169">
        <v>51833.60243244173</v>
      </c>
      <c r="O61" s="169">
        <v>51668.408849683205</v>
      </c>
      <c r="P61" s="169">
        <v>47325.374288371997</v>
      </c>
      <c r="Q61" s="169">
        <v>49355.694593067681</v>
      </c>
      <c r="R61" s="169">
        <v>49533.670711099112</v>
      </c>
      <c r="S61" s="169">
        <v>49448.856324881999</v>
      </c>
      <c r="T61" s="169">
        <v>51694.142595999998</v>
      </c>
      <c r="U61" s="169">
        <v>50727.253360000002</v>
      </c>
      <c r="V61" s="169">
        <v>52305.660098758803</v>
      </c>
      <c r="W61" s="55">
        <f>V61*(1+$C$132)</f>
        <v>53168.514701915563</v>
      </c>
      <c r="X61" s="55">
        <f t="shared" ref="X61:AR61" si="23">W61*(1+$C$132)</f>
        <v>54045.603291696003</v>
      </c>
      <c r="Y61" s="55">
        <f t="shared" si="23"/>
        <v>54937.160677504246</v>
      </c>
      <c r="Z61" s="55">
        <f t="shared" si="23"/>
        <v>55843.425542252065</v>
      </c>
      <c r="AA61" s="55">
        <f t="shared" si="23"/>
        <v>56764.640506257791</v>
      </c>
      <c r="AB61" s="55">
        <f t="shared" si="23"/>
        <v>57701.052192199313</v>
      </c>
      <c r="AC61" s="55">
        <f t="shared" si="23"/>
        <v>58652.911291138567</v>
      </c>
      <c r="AD61" s="55">
        <f t="shared" si="23"/>
        <v>59620.47262963518</v>
      </c>
      <c r="AE61" s="55">
        <f t="shared" si="23"/>
        <v>60603.995237967254</v>
      </c>
      <c r="AF61" s="55">
        <f t="shared" si="23"/>
        <v>61603.742419477559</v>
      </c>
      <c r="AG61" s="55">
        <f t="shared" si="23"/>
        <v>62619.981821063673</v>
      </c>
      <c r="AH61" s="55">
        <f t="shared" si="23"/>
        <v>63652.985504830955</v>
      </c>
      <c r="AI61" s="55">
        <f t="shared" si="23"/>
        <v>64703.030020927537</v>
      </c>
      <c r="AJ61" s="55">
        <f t="shared" si="23"/>
        <v>65770.396481580843</v>
      </c>
      <c r="AK61" s="55">
        <f t="shared" si="23"/>
        <v>66855.370636355423</v>
      </c>
      <c r="AL61" s="55">
        <f t="shared" si="23"/>
        <v>67958.24294865226</v>
      </c>
      <c r="AM61" s="55">
        <f t="shared" si="23"/>
        <v>69079.308673470077</v>
      </c>
      <c r="AN61" s="55">
        <f t="shared" si="23"/>
        <v>70218.867936449431</v>
      </c>
      <c r="AO61" s="55">
        <f t="shared" si="23"/>
        <v>71377.22581422067</v>
      </c>
      <c r="AP61" s="55">
        <f t="shared" si="23"/>
        <v>72554.692416077422</v>
      </c>
      <c r="AQ61" s="55">
        <f t="shared" si="23"/>
        <v>73751.582966997375</v>
      </c>
      <c r="AR61" s="55">
        <f t="shared" si="23"/>
        <v>74968.217892032597</v>
      </c>
      <c r="AS61" s="55">
        <f>AR61*(1+$D$132)</f>
        <v>75920.42367374718</v>
      </c>
      <c r="AT61" s="55">
        <f t="shared" ref="AT61:BB61" si="24">AS61*(1+$D$132)</f>
        <v>76884.723858613186</v>
      </c>
      <c r="AU61" s="55">
        <f t="shared" si="24"/>
        <v>77861.272063202166</v>
      </c>
      <c r="AV61" s="55">
        <f t="shared" si="24"/>
        <v>78850.223855240329</v>
      </c>
      <c r="AW61" s="55">
        <f t="shared" si="24"/>
        <v>79851.73677839103</v>
      </c>
      <c r="AX61" s="55">
        <f t="shared" si="24"/>
        <v>80865.970377352118</v>
      </c>
      <c r="AY61" s="55">
        <f t="shared" si="24"/>
        <v>81893.086223271908</v>
      </c>
      <c r="AZ61" s="55">
        <f t="shared" si="24"/>
        <v>82933.247939488152</v>
      </c>
      <c r="BA61" s="55">
        <f t="shared" si="24"/>
        <v>83986.621227593772</v>
      </c>
      <c r="BB61" s="55">
        <f t="shared" si="24"/>
        <v>85053.373893833777</v>
      </c>
    </row>
    <row r="62" spans="1:69">
      <c r="A62" s="55" t="s">
        <v>310</v>
      </c>
      <c r="B62" s="169" t="s">
        <v>336</v>
      </c>
      <c r="C62" s="169" t="s">
        <v>323</v>
      </c>
      <c r="D62" s="169">
        <v>11775.743791032957</v>
      </c>
      <c r="E62" s="169">
        <v>11928.505106397317</v>
      </c>
      <c r="F62" s="169">
        <v>11792.500467298491</v>
      </c>
      <c r="G62" s="169">
        <v>12187.724463248969</v>
      </c>
      <c r="H62" s="169">
        <v>12491.934791749834</v>
      </c>
      <c r="I62" s="169">
        <v>13359.611261097274</v>
      </c>
      <c r="J62" s="169">
        <v>14037.220748587093</v>
      </c>
      <c r="K62" s="169">
        <v>14714.564898826549</v>
      </c>
      <c r="L62" s="169">
        <v>14680.724504945458</v>
      </c>
      <c r="M62" s="169">
        <v>12124.021571855743</v>
      </c>
      <c r="N62" s="169">
        <v>13665.328960516652</v>
      </c>
      <c r="O62" s="169">
        <v>13362.16519453287</v>
      </c>
      <c r="P62" s="169">
        <v>12999.474898029534</v>
      </c>
      <c r="Q62" s="169">
        <v>12511.723811361939</v>
      </c>
      <c r="R62" s="169">
        <v>12625.928974190403</v>
      </c>
      <c r="S62" s="169">
        <v>11854.863369368635</v>
      </c>
      <c r="T62" s="169">
        <v>12111.076393144551</v>
      </c>
      <c r="U62" s="169">
        <v>12490.828552327101</v>
      </c>
      <c r="V62" s="169">
        <v>13642.694156793468</v>
      </c>
      <c r="W62" s="55">
        <f>V62*(1+$C$130)</f>
        <v>13854.331681108966</v>
      </c>
      <c r="X62" s="55">
        <f t="shared" ref="X62:AR62" si="25">W62*(1+$C$130)</f>
        <v>14069.252313671532</v>
      </c>
      <c r="Y62" s="55">
        <f t="shared" si="25"/>
        <v>14287.506984956735</v>
      </c>
      <c r="Z62" s="55">
        <f t="shared" si="25"/>
        <v>14509.147415518679</v>
      </c>
      <c r="AA62" s="55">
        <f t="shared" si="25"/>
        <v>14734.226128246391</v>
      </c>
      <c r="AB62" s="55">
        <f t="shared" si="25"/>
        <v>14962.796460810359</v>
      </c>
      <c r="AC62" s="55">
        <f t="shared" si="25"/>
        <v>15194.912578302132</v>
      </c>
      <c r="AD62" s="55">
        <f t="shared" si="25"/>
        <v>15430.629486070011</v>
      </c>
      <c r="AE62" s="55">
        <f t="shared" si="25"/>
        <v>15670.003042753857</v>
      </c>
      <c r="AF62" s="55">
        <f t="shared" si="25"/>
        <v>15913.089973522097</v>
      </c>
      <c r="AG62" s="55">
        <f t="shared" si="25"/>
        <v>16159.947883514089</v>
      </c>
      <c r="AH62" s="55">
        <f t="shared" si="25"/>
        <v>16410.635271490999</v>
      </c>
      <c r="AI62" s="55">
        <f t="shared" si="25"/>
        <v>16665.211543698457</v>
      </c>
      <c r="AJ62" s="55">
        <f t="shared" si="25"/>
        <v>16923.737027944258</v>
      </c>
      <c r="AK62" s="55">
        <f t="shared" si="25"/>
        <v>17186.272987894448</v>
      </c>
      <c r="AL62" s="55">
        <f t="shared" si="25"/>
        <v>17452.881637591188</v>
      </c>
      <c r="AM62" s="55">
        <f t="shared" si="25"/>
        <v>17723.626156195816</v>
      </c>
      <c r="AN62" s="55">
        <f t="shared" si="25"/>
        <v>17998.570702960638</v>
      </c>
      <c r="AO62" s="55">
        <f t="shared" si="25"/>
        <v>18277.780432432966</v>
      </c>
      <c r="AP62" s="55">
        <f t="shared" si="25"/>
        <v>18561.32150989501</v>
      </c>
      <c r="AQ62" s="55">
        <f>AP62*(1+$C$130)</f>
        <v>18849.26112704329</v>
      </c>
      <c r="AR62" s="55">
        <f t="shared" si="25"/>
        <v>19141.667517911279</v>
      </c>
      <c r="AS62" s="55">
        <f>AR62*(1+$D$130)</f>
        <v>19370.299505502266</v>
      </c>
      <c r="AT62" s="55">
        <f t="shared" ref="AT62:BB62" si="26">AS62*(1+$D$130)</f>
        <v>19601.66232026392</v>
      </c>
      <c r="AU62" s="55">
        <f t="shared" si="26"/>
        <v>19835.788579753891</v>
      </c>
      <c r="AV62" s="55">
        <f t="shared" si="26"/>
        <v>20072.711291120606</v>
      </c>
      <c r="AW62" s="55">
        <f t="shared" si="26"/>
        <v>20312.46385575661</v>
      </c>
      <c r="AX62" s="55">
        <f t="shared" si="26"/>
        <v>20555.08007400751</v>
      </c>
      <c r="AY62" s="55">
        <f t="shared" si="26"/>
        <v>20800.59414993714</v>
      </c>
      <c r="AZ62" s="55">
        <f t="shared" si="26"/>
        <v>21049.040696149666</v>
      </c>
      <c r="BA62" s="55">
        <f t="shared" si="26"/>
        <v>21300.454738669268</v>
      </c>
      <c r="BB62" s="55">
        <f t="shared" si="26"/>
        <v>21554.871721878117</v>
      </c>
    </row>
    <row r="63" spans="1:69">
      <c r="A63" s="55" t="s">
        <v>310</v>
      </c>
      <c r="B63" s="169"/>
      <c r="C63" s="169" t="s">
        <v>325</v>
      </c>
      <c r="D63" s="169">
        <v>7571.5922238155881</v>
      </c>
      <c r="E63" s="169">
        <v>6958.4143595629102</v>
      </c>
      <c r="F63" s="169">
        <v>6698.4231598002516</v>
      </c>
      <c r="G63" s="169">
        <v>7200.9243055774978</v>
      </c>
      <c r="H63" s="169">
        <v>7523.1803380413658</v>
      </c>
      <c r="I63" s="169">
        <v>7416.7986576715557</v>
      </c>
      <c r="J63" s="169">
        <v>7157.1042391046758</v>
      </c>
      <c r="K63" s="169">
        <v>7311.7622394136997</v>
      </c>
      <c r="L63" s="169">
        <v>6840.0338174989101</v>
      </c>
      <c r="M63" s="169">
        <v>6633.0014028717924</v>
      </c>
      <c r="N63" s="169">
        <v>7901.8555870556083</v>
      </c>
      <c r="O63" s="169">
        <v>7786.4940356777161</v>
      </c>
      <c r="P63" s="169">
        <v>7546.4809639135328</v>
      </c>
      <c r="Q63" s="169">
        <v>7360.0173951590505</v>
      </c>
      <c r="R63" s="169">
        <v>7414.4262550696703</v>
      </c>
      <c r="S63" s="169">
        <v>7724.3287653763564</v>
      </c>
      <c r="T63" s="169">
        <v>8132.3236821244927</v>
      </c>
      <c r="U63" s="169">
        <v>8347.6361757550112</v>
      </c>
      <c r="V63" s="169">
        <v>8936.3872377633652</v>
      </c>
    </row>
    <row r="64" spans="1:69">
      <c r="A64" s="55" t="s">
        <v>310</v>
      </c>
      <c r="B64" s="169"/>
      <c r="C64" s="169" t="s">
        <v>337</v>
      </c>
      <c r="D64" s="169">
        <v>19347.336014848544</v>
      </c>
      <c r="E64" s="169">
        <v>18886.919465960229</v>
      </c>
      <c r="F64" s="169">
        <v>18490.923627098742</v>
      </c>
      <c r="G64" s="169">
        <v>19388.648768826468</v>
      </c>
      <c r="H64" s="169">
        <v>20015.1151297912</v>
      </c>
      <c r="I64" s="169">
        <v>20776.40991876883</v>
      </c>
      <c r="J64" s="169">
        <v>21194.324987691769</v>
      </c>
      <c r="K64" s="169">
        <v>22026.327138240249</v>
      </c>
      <c r="L64" s="169">
        <v>21520.758322444366</v>
      </c>
      <c r="M64" s="169">
        <v>18757.022974727537</v>
      </c>
      <c r="N64" s="169">
        <v>21567.184547572258</v>
      </c>
      <c r="O64" s="169">
        <v>21148.659230210586</v>
      </c>
      <c r="P64" s="169">
        <v>20545.955861943068</v>
      </c>
      <c r="Q64" s="169">
        <v>19871.74120652099</v>
      </c>
      <c r="R64" s="169">
        <v>20040.355229260073</v>
      </c>
      <c r="S64" s="169">
        <v>19579.19213474499</v>
      </c>
      <c r="T64" s="169">
        <v>20243.400075269044</v>
      </c>
      <c r="U64" s="169">
        <v>20838.464728082112</v>
      </c>
      <c r="V64" s="169">
        <v>22579.081394556833</v>
      </c>
    </row>
    <row r="65" spans="1:54">
      <c r="A65" s="55" t="s">
        <v>310</v>
      </c>
      <c r="B65" s="169" t="s">
        <v>338</v>
      </c>
      <c r="C65" s="169" t="s">
        <v>323</v>
      </c>
      <c r="D65" s="169">
        <v>8118</v>
      </c>
      <c r="E65" s="169">
        <v>7579</v>
      </c>
      <c r="F65" s="169">
        <v>7183</v>
      </c>
      <c r="G65" s="169">
        <v>7456</v>
      </c>
      <c r="H65" s="169">
        <v>7154</v>
      </c>
      <c r="I65" s="169">
        <v>8000</v>
      </c>
      <c r="J65" s="169">
        <v>7192</v>
      </c>
      <c r="K65" s="169">
        <v>7866</v>
      </c>
      <c r="L65" s="169">
        <v>8255</v>
      </c>
      <c r="M65" s="169">
        <v>6504</v>
      </c>
      <c r="N65" s="169">
        <v>7851</v>
      </c>
      <c r="O65" s="169">
        <v>7508</v>
      </c>
      <c r="P65" s="169">
        <v>6744</v>
      </c>
      <c r="Q65" s="169">
        <v>6693</v>
      </c>
      <c r="R65" s="169">
        <v>6663</v>
      </c>
      <c r="S65" s="169">
        <v>6814</v>
      </c>
      <c r="T65" s="172">
        <f>$S$65/$S$66*T66</f>
        <v>6622.6564186508358</v>
      </c>
      <c r="U65" s="172">
        <f t="shared" ref="U65:V65" si="27">$S$65/$S$66*U66</f>
        <v>6751.6342787820377</v>
      </c>
      <c r="V65" s="172">
        <f t="shared" si="27"/>
        <v>7184.3442419307266</v>
      </c>
      <c r="W65" s="55">
        <f t="shared" ref="W65:AR65" si="28">V65*(1+$C$131)</f>
        <v>7339.7845521539402</v>
      </c>
      <c r="X65" s="55">
        <f t="shared" si="28"/>
        <v>7498.5879654285463</v>
      </c>
      <c r="Y65" s="55">
        <f t="shared" si="28"/>
        <v>7660.8272457764251</v>
      </c>
      <c r="Z65" s="55">
        <f t="shared" si="28"/>
        <v>7826.5767315401972</v>
      </c>
      <c r="AA65" s="55">
        <f t="shared" si="28"/>
        <v>7995.9123694451891</v>
      </c>
      <c r="AB65" s="55">
        <f t="shared" si="28"/>
        <v>8168.9117493983658</v>
      </c>
      <c r="AC65" s="55">
        <f t="shared" si="28"/>
        <v>8345.6541400401729</v>
      </c>
      <c r="AD65" s="55">
        <f t="shared" si="28"/>
        <v>8526.2205250655752</v>
      </c>
      <c r="AE65" s="55">
        <f t="shared" si="28"/>
        <v>8710.6936403309373</v>
      </c>
      <c r="AF65" s="55">
        <f t="shared" si="28"/>
        <v>8899.1580117637495</v>
      </c>
      <c r="AG65" s="55">
        <f t="shared" si="28"/>
        <v>9091.6999940925652</v>
      </c>
      <c r="AH65" s="55">
        <f t="shared" si="28"/>
        <v>9288.4078104149012</v>
      </c>
      <c r="AI65" s="55">
        <f t="shared" si="28"/>
        <v>9489.3715926212244</v>
      </c>
      <c r="AJ65" s="55">
        <f t="shared" si="28"/>
        <v>9694.6834226935534</v>
      </c>
      <c r="AK65" s="55">
        <f t="shared" si="28"/>
        <v>9904.4373748975977</v>
      </c>
      <c r="AL65" s="55">
        <f t="shared" si="28"/>
        <v>10118.729558887759</v>
      </c>
      <c r="AM65" s="55">
        <f t="shared" si="28"/>
        <v>10337.658163744758</v>
      </c>
      <c r="AN65" s="55">
        <f t="shared" si="28"/>
        <v>10561.323502966057</v>
      </c>
      <c r="AO65" s="55">
        <f t="shared" si="28"/>
        <v>10789.828060429687</v>
      </c>
      <c r="AP65" s="55">
        <f t="shared" si="28"/>
        <v>11023.276537352558</v>
      </c>
      <c r="AQ65" s="55">
        <f t="shared" si="28"/>
        <v>11261.775900264751</v>
      </c>
      <c r="AR65" s="55">
        <f t="shared" si="28"/>
        <v>11505.43543002178</v>
      </c>
      <c r="AS65" s="55">
        <f>AR65*(1+$D$131)</f>
        <v>11697.101074647415</v>
      </c>
      <c r="AT65" s="55">
        <f t="shared" ref="AT65:BB65" si="29">AS65*(1+$D$131)</f>
        <v>11891.959620537256</v>
      </c>
      <c r="AU65" s="55">
        <f t="shared" si="29"/>
        <v>12090.064257288755</v>
      </c>
      <c r="AV65" s="55">
        <f t="shared" si="29"/>
        <v>12291.469060569132</v>
      </c>
      <c r="AW65" s="55">
        <f t="shared" si="29"/>
        <v>12496.229006876143</v>
      </c>
      <c r="AX65" s="55">
        <f t="shared" si="29"/>
        <v>12704.399988544756</v>
      </c>
      <c r="AY65" s="55">
        <f t="shared" si="29"/>
        <v>12916.038829003812</v>
      </c>
      <c r="AZ65" s="55">
        <f t="shared" si="29"/>
        <v>13131.203298286837</v>
      </c>
      <c r="BA65" s="55">
        <f t="shared" si="29"/>
        <v>13349.952128801255</v>
      </c>
      <c r="BB65" s="55">
        <f t="shared" si="29"/>
        <v>13572.345031360286</v>
      </c>
    </row>
    <row r="66" spans="1:54">
      <c r="A66" s="55" t="s">
        <v>310</v>
      </c>
      <c r="B66" s="169"/>
      <c r="C66" s="169" t="s">
        <v>324</v>
      </c>
      <c r="D66" s="169"/>
      <c r="E66" s="169"/>
      <c r="F66" s="169"/>
      <c r="G66" s="169"/>
      <c r="H66" s="169"/>
      <c r="I66" s="169"/>
      <c r="J66" s="169"/>
      <c r="K66" s="169"/>
      <c r="L66" s="169"/>
      <c r="M66" s="169"/>
      <c r="N66" s="169"/>
      <c r="O66" s="169"/>
      <c r="P66" s="169"/>
      <c r="Q66" s="169"/>
      <c r="R66" s="169"/>
      <c r="S66" s="169">
        <v>7220.91</v>
      </c>
      <c r="T66" s="169">
        <v>7018.14</v>
      </c>
      <c r="U66" s="169">
        <v>7154.8200000000006</v>
      </c>
      <c r="V66" s="169">
        <v>7613.37</v>
      </c>
    </row>
    <row r="67" spans="1:54">
      <c r="A67" s="55" t="s">
        <v>310</v>
      </c>
      <c r="B67" s="169"/>
      <c r="C67" s="169" t="s">
        <v>325</v>
      </c>
      <c r="D67" s="169">
        <v>25138</v>
      </c>
      <c r="E67" s="169">
        <v>25557</v>
      </c>
      <c r="F67" s="169">
        <v>25934</v>
      </c>
      <c r="G67" s="169">
        <v>26857</v>
      </c>
      <c r="H67" s="169">
        <v>28087</v>
      </c>
      <c r="I67" s="169">
        <v>30371</v>
      </c>
      <c r="J67" s="169">
        <v>29748</v>
      </c>
      <c r="K67" s="169">
        <v>30685</v>
      </c>
      <c r="L67" s="169">
        <v>30612</v>
      </c>
      <c r="M67" s="169">
        <v>27501</v>
      </c>
      <c r="N67" s="169">
        <v>30027</v>
      </c>
      <c r="O67" s="169">
        <v>30169</v>
      </c>
      <c r="P67" s="169">
        <v>29774</v>
      </c>
      <c r="Q67" s="169">
        <v>27250</v>
      </c>
      <c r="R67" s="169">
        <v>28395</v>
      </c>
      <c r="S67" s="169">
        <v>29275</v>
      </c>
      <c r="T67" s="172">
        <f>$S$67/$S$68*T68</f>
        <v>29125.60678791787</v>
      </c>
      <c r="U67" s="172">
        <f t="shared" ref="U67:V67" si="30">$S$67/$S$68*U68</f>
        <v>30987.804838276079</v>
      </c>
      <c r="V67" s="172">
        <f t="shared" si="30"/>
        <v>30668.095453522572</v>
      </c>
      <c r="W67" s="55">
        <f t="shared" ref="W67:AR67" si="31">V67*(1+$C$131)</f>
        <v>31331.629676093395</v>
      </c>
      <c r="X67" s="55">
        <f t="shared" si="31"/>
        <v>32009.520110160622</v>
      </c>
      <c r="Y67" s="55">
        <f t="shared" si="31"/>
        <v>32702.077366392881</v>
      </c>
      <c r="Z67" s="55">
        <f t="shared" si="31"/>
        <v>33409.61877582423</v>
      </c>
      <c r="AA67" s="55">
        <f t="shared" si="31"/>
        <v>34132.46853525583</v>
      </c>
      <c r="AB67" s="55">
        <f t="shared" si="31"/>
        <v>34870.957855803535</v>
      </c>
      <c r="AC67" s="55">
        <f t="shared" si="31"/>
        <v>35625.425114659447</v>
      </c>
      <c r="AD67" s="55">
        <f t="shared" si="31"/>
        <v>36396.216010136966</v>
      </c>
      <c r="AE67" s="55">
        <f t="shared" si="31"/>
        <v>37183.683720070418</v>
      </c>
      <c r="AF67" s="55">
        <f t="shared" si="31"/>
        <v>37988.18906364181</v>
      </c>
      <c r="AG67" s="55">
        <f t="shared" si="31"/>
        <v>38810.10066670883</v>
      </c>
      <c r="AH67" s="55">
        <f t="shared" si="31"/>
        <v>39649.795130709928</v>
      </c>
      <c r="AI67" s="55">
        <f t="shared" si="31"/>
        <v>40507.65720522379</v>
      </c>
      <c r="AJ67" s="55">
        <f t="shared" si="31"/>
        <v>41384.079964262331</v>
      </c>
      <c r="AK67" s="55">
        <f t="shared" si="31"/>
        <v>42279.464986377934</v>
      </c>
      <c r="AL67" s="55">
        <f t="shared" si="31"/>
        <v>43194.222538667484</v>
      </c>
      <c r="AM67" s="55">
        <f t="shared" si="31"/>
        <v>44128.771764757556</v>
      </c>
      <c r="AN67" s="55">
        <f t="shared" si="31"/>
        <v>45083.540876856772</v>
      </c>
      <c r="AO67" s="55">
        <f t="shared" si="31"/>
        <v>46058.967351963467</v>
      </c>
      <c r="AP67" s="55">
        <f t="shared" si="31"/>
        <v>47055.498132318455</v>
      </c>
      <c r="AQ67" s="55">
        <f t="shared" si="31"/>
        <v>48073.589830194804</v>
      </c>
      <c r="AR67" s="55">
        <f t="shared" si="31"/>
        <v>49113.708937118448</v>
      </c>
      <c r="AS67" s="55">
        <f>AR67*(1+$D$131)</f>
        <v>49931.879682645013</v>
      </c>
      <c r="AT67" s="55">
        <f t="shared" ref="AT67:BB67" si="32">AS67*(1+$D$131)</f>
        <v>50763.680092542731</v>
      </c>
      <c r="AU67" s="55">
        <f t="shared" si="32"/>
        <v>51609.337219357643</v>
      </c>
      <c r="AV67" s="55">
        <f t="shared" si="32"/>
        <v>52469.081898036988</v>
      </c>
      <c r="AW67" s="55">
        <f t="shared" si="32"/>
        <v>53343.14880893907</v>
      </c>
      <c r="AX67" s="55">
        <f t="shared" si="32"/>
        <v>54231.776541892861</v>
      </c>
      <c r="AY67" s="55">
        <f t="shared" si="32"/>
        <v>55135.207661324697</v>
      </c>
      <c r="AZ67" s="55">
        <f t="shared" si="32"/>
        <v>56053.688772469926</v>
      </c>
      <c r="BA67" s="55">
        <f t="shared" si="32"/>
        <v>56987.470588687538</v>
      </c>
      <c r="BB67" s="55">
        <f t="shared" si="32"/>
        <v>57936.807999896191</v>
      </c>
    </row>
    <row r="68" spans="1:54">
      <c r="A68" s="55" t="s">
        <v>310</v>
      </c>
      <c r="B68" s="169"/>
      <c r="C68" s="169" t="s">
        <v>326</v>
      </c>
      <c r="D68" s="169"/>
      <c r="E68" s="169"/>
      <c r="F68" s="169"/>
      <c r="G68" s="169"/>
      <c r="H68" s="169"/>
      <c r="I68" s="169"/>
      <c r="J68" s="169"/>
      <c r="K68" s="169"/>
      <c r="L68" s="169"/>
      <c r="M68" s="169"/>
      <c r="N68" s="169"/>
      <c r="O68" s="169"/>
      <c r="P68" s="169"/>
      <c r="Q68" s="169"/>
      <c r="R68" s="169"/>
      <c r="S68" s="169">
        <v>21463.43</v>
      </c>
      <c r="T68" s="169">
        <v>21353.9</v>
      </c>
      <c r="U68" s="169">
        <v>22719.199999999997</v>
      </c>
      <c r="V68" s="169">
        <v>22484.799999999999</v>
      </c>
    </row>
    <row r="69" spans="1:54">
      <c r="A69" s="55" t="s">
        <v>310</v>
      </c>
      <c r="B69" s="169"/>
      <c r="C69" s="169" t="s">
        <v>337</v>
      </c>
      <c r="D69" s="169">
        <v>33256</v>
      </c>
      <c r="E69" s="169">
        <v>33136</v>
      </c>
      <c r="F69" s="169">
        <v>33117</v>
      </c>
      <c r="G69" s="169">
        <v>34313</v>
      </c>
      <c r="H69" s="169">
        <v>35241</v>
      </c>
      <c r="I69" s="169">
        <v>38371</v>
      </c>
      <c r="J69" s="169">
        <v>36940</v>
      </c>
      <c r="K69" s="169">
        <v>38551</v>
      </c>
      <c r="L69" s="169">
        <v>38867</v>
      </c>
      <c r="M69" s="169">
        <v>34005</v>
      </c>
      <c r="N69" s="169">
        <v>37878</v>
      </c>
      <c r="O69" s="169">
        <v>37677</v>
      </c>
      <c r="P69" s="169">
        <v>36518</v>
      </c>
      <c r="Q69" s="169">
        <v>33943</v>
      </c>
      <c r="R69" s="169">
        <v>35058</v>
      </c>
      <c r="S69" s="169">
        <v>36089</v>
      </c>
      <c r="T69" s="172">
        <f>$S$69/$S$70*T70</f>
        <v>35696.081958308961</v>
      </c>
      <c r="U69" s="172">
        <f t="shared" ref="U69:V69" si="33">$S$69/$S$70*U70</f>
        <v>37585.787498683945</v>
      </c>
      <c r="V69" s="172">
        <f t="shared" si="33"/>
        <v>37867.800239782402</v>
      </c>
    </row>
    <row r="70" spans="1:54">
      <c r="A70" s="55" t="s">
        <v>310</v>
      </c>
      <c r="B70" s="169"/>
      <c r="C70" s="169" t="s">
        <v>339</v>
      </c>
      <c r="D70" s="169"/>
      <c r="E70" s="169"/>
      <c r="F70" s="169"/>
      <c r="G70" s="169"/>
      <c r="H70" s="169"/>
      <c r="I70" s="169"/>
      <c r="J70" s="169"/>
      <c r="K70" s="169"/>
      <c r="L70" s="169"/>
      <c r="M70" s="169"/>
      <c r="N70" s="169"/>
      <c r="O70" s="169"/>
      <c r="P70" s="169"/>
      <c r="Q70" s="169"/>
      <c r="R70" s="169"/>
      <c r="S70" s="169">
        <v>28684.34</v>
      </c>
      <c r="T70" s="169">
        <v>28372.04</v>
      </c>
      <c r="U70" s="169">
        <v>29874.019999999997</v>
      </c>
      <c r="V70" s="169">
        <v>30098.17</v>
      </c>
    </row>
    <row r="71" spans="1:54">
      <c r="A71" s="55" t="s">
        <v>310</v>
      </c>
    </row>
    <row r="72" spans="1:54">
      <c r="A72" s="55" t="s">
        <v>310</v>
      </c>
      <c r="B72" s="169" t="s">
        <v>340</v>
      </c>
      <c r="C72" s="169" t="s">
        <v>341</v>
      </c>
      <c r="D72" s="169">
        <v>4600.1366725823227</v>
      </c>
      <c r="E72" s="169">
        <v>4910.3842107332775</v>
      </c>
      <c r="F72" s="169">
        <v>5245.946053154792</v>
      </c>
      <c r="G72" s="169">
        <v>5537.3297984013907</v>
      </c>
      <c r="H72" s="169">
        <v>5866.794884142937</v>
      </c>
      <c r="I72" s="169">
        <v>6365.1612954749662</v>
      </c>
      <c r="J72" s="169">
        <v>6749.8032082188392</v>
      </c>
      <c r="K72" s="169">
        <v>7238.125823254074</v>
      </c>
      <c r="L72" s="169">
        <v>7434.842321929068</v>
      </c>
      <c r="M72" s="169">
        <v>7447.8694616106595</v>
      </c>
      <c r="N72" s="169">
        <v>7587.6116076760227</v>
      </c>
      <c r="O72" s="169">
        <v>7991.0443437356034</v>
      </c>
      <c r="P72" s="169">
        <v>8106.7605630009202</v>
      </c>
      <c r="Q72" s="169">
        <v>8177.0088573279008</v>
      </c>
      <c r="R72" s="169">
        <v>8398.7541060293461</v>
      </c>
      <c r="S72" s="169">
        <v>8573.4227292352953</v>
      </c>
      <c r="T72" s="169">
        <v>8834.9979264982248</v>
      </c>
      <c r="U72" s="169">
        <v>9096.3857516373155</v>
      </c>
      <c r="V72" s="169">
        <v>9392.790210248615</v>
      </c>
      <c r="W72" s="55">
        <f>V72*(1+$C$132)</f>
        <v>9547.7373470230359</v>
      </c>
      <c r="X72" s="55">
        <f t="shared" ref="X72:AR72" si="34">W72*(1+$C$132)</f>
        <v>9705.2405522986355</v>
      </c>
      <c r="Y72" s="55">
        <f t="shared" si="34"/>
        <v>9865.3419919799835</v>
      </c>
      <c r="Z72" s="55">
        <f t="shared" si="34"/>
        <v>10028.084527556884</v>
      </c>
      <c r="AA72" s="55">
        <f t="shared" si="34"/>
        <v>10193.511727579025</v>
      </c>
      <c r="AB72" s="55">
        <f t="shared" si="34"/>
        <v>10361.667879319908</v>
      </c>
      <c r="AC72" s="55">
        <f t="shared" si="34"/>
        <v>10532.598000633201</v>
      </c>
      <c r="AD72" s="55">
        <f t="shared" si="34"/>
        <v>10706.347852004672</v>
      </c>
      <c r="AE72" s="55">
        <f t="shared" si="34"/>
        <v>10882.963948802941</v>
      </c>
      <c r="AF72" s="55">
        <f t="shared" si="34"/>
        <v>11062.493573732318</v>
      </c>
      <c r="AG72" s="55">
        <f t="shared" si="34"/>
        <v>11244.984789491078</v>
      </c>
      <c r="AH72" s="55">
        <f t="shared" si="34"/>
        <v>11430.486451638542</v>
      </c>
      <c r="AI72" s="55">
        <f t="shared" si="34"/>
        <v>11619.048221674426</v>
      </c>
      <c r="AJ72" s="55">
        <f t="shared" si="34"/>
        <v>11810.720580333944</v>
      </c>
      <c r="AK72" s="55">
        <f t="shared" si="34"/>
        <v>12005.554841102239</v>
      </c>
      <c r="AL72" s="55">
        <f t="shared" si="34"/>
        <v>12203.603163951753</v>
      </c>
      <c r="AM72" s="55">
        <f t="shared" si="34"/>
        <v>12404.918569306212</v>
      </c>
      <c r="AN72" s="55">
        <f t="shared" si="34"/>
        <v>12609.554952234961</v>
      </c>
      <c r="AO72" s="55">
        <f t="shared" si="34"/>
        <v>12817.567096881468</v>
      </c>
      <c r="AP72" s="55">
        <f t="shared" si="34"/>
        <v>13029.010691129832</v>
      </c>
      <c r="AQ72" s="55">
        <f t="shared" si="34"/>
        <v>13243.942341513242</v>
      </c>
      <c r="AR72" s="55">
        <f t="shared" si="34"/>
        <v>13462.419588368379</v>
      </c>
      <c r="AS72" s="55">
        <f>AR72*(1+$D$132)</f>
        <v>13633.411965249654</v>
      </c>
      <c r="AT72" s="55">
        <f t="shared" ref="AT72:BB72" si="35">AS72*(1+$D$132)</f>
        <v>13806.576194876981</v>
      </c>
      <c r="AU72" s="55">
        <f t="shared" si="35"/>
        <v>13981.939862950008</v>
      </c>
      <c r="AV72" s="55">
        <f t="shared" si="35"/>
        <v>14159.530905547028</v>
      </c>
      <c r="AW72" s="55">
        <f t="shared" si="35"/>
        <v>14339.377613575298</v>
      </c>
      <c r="AX72" s="55">
        <f t="shared" si="35"/>
        <v>14521.508637277891</v>
      </c>
      <c r="AY72" s="55">
        <f t="shared" si="35"/>
        <v>14705.952990797781</v>
      </c>
      <c r="AZ72" s="55">
        <f t="shared" si="35"/>
        <v>14892.740056799901</v>
      </c>
      <c r="BA72" s="55">
        <f t="shared" si="35"/>
        <v>15081.899591151914</v>
      </c>
      <c r="BB72" s="55">
        <f t="shared" si="35"/>
        <v>15273.461727664431</v>
      </c>
    </row>
    <row r="74" spans="1:54">
      <c r="N74" s="76">
        <v>2010</v>
      </c>
      <c r="P74" s="76">
        <v>2012</v>
      </c>
      <c r="R74" s="55">
        <v>2014</v>
      </c>
      <c r="S74" s="76">
        <v>2015</v>
      </c>
      <c r="V74" s="55">
        <v>2018</v>
      </c>
    </row>
    <row r="75" spans="1:54">
      <c r="A75" s="55" t="s">
        <v>342</v>
      </c>
      <c r="B75" s="177" t="s">
        <v>343</v>
      </c>
      <c r="N75" s="169">
        <v>1957.385</v>
      </c>
      <c r="O75" s="169"/>
      <c r="P75" s="169">
        <v>1689.8440000000001</v>
      </c>
      <c r="Q75" s="169"/>
      <c r="R75" s="169">
        <v>1718.692</v>
      </c>
      <c r="S75" s="169">
        <v>1826.4449999999999</v>
      </c>
      <c r="T75" s="169"/>
      <c r="U75" s="169"/>
      <c r="V75" s="169">
        <v>1859.0129999999999</v>
      </c>
    </row>
    <row r="76" spans="1:54">
      <c r="A76" s="55" t="s">
        <v>342</v>
      </c>
      <c r="B76" s="178" t="s">
        <v>344</v>
      </c>
      <c r="N76" s="169">
        <v>706.77100000000007</v>
      </c>
      <c r="O76" s="169"/>
      <c r="P76" s="169">
        <v>722.57100000000003</v>
      </c>
      <c r="Q76" s="169"/>
      <c r="R76" s="169">
        <v>740.47699999999998</v>
      </c>
      <c r="S76" s="169">
        <v>758.38300000000004</v>
      </c>
      <c r="T76" s="169"/>
      <c r="U76" s="169"/>
      <c r="V76" s="169">
        <v>941.84100000000001</v>
      </c>
    </row>
    <row r="79" spans="1:54">
      <c r="K79" s="55" t="s">
        <v>345</v>
      </c>
      <c r="L79" s="55" t="s">
        <v>346</v>
      </c>
      <c r="N79" s="59">
        <f>N75/N75</f>
        <v>1</v>
      </c>
      <c r="P79" s="59">
        <f>P75/N75</f>
        <v>0.86331712974197716</v>
      </c>
      <c r="R79" s="59">
        <f>R75/N75</f>
        <v>0.8780551603287039</v>
      </c>
      <c r="S79" s="59">
        <f>S75/N75</f>
        <v>0.93310462683631479</v>
      </c>
      <c r="V79" s="59">
        <f>V75/N75</f>
        <v>0.94974315221583894</v>
      </c>
    </row>
    <row r="80" spans="1:54">
      <c r="K80" s="55" t="s">
        <v>345</v>
      </c>
      <c r="L80" s="55" t="s">
        <v>347</v>
      </c>
      <c r="N80" s="59">
        <f>N67/N67</f>
        <v>1</v>
      </c>
      <c r="P80" s="59">
        <f>P67/N67</f>
        <v>0.99157424984180909</v>
      </c>
      <c r="R80" s="59">
        <f>R67/N67</f>
        <v>0.94564891597562195</v>
      </c>
      <c r="S80" s="59">
        <f>S67/N67</f>
        <v>0.97495587304759046</v>
      </c>
      <c r="V80" s="59">
        <f>V67/N67</f>
        <v>1.0213506328811595</v>
      </c>
    </row>
    <row r="82" spans="1:22">
      <c r="K82" s="55" t="s">
        <v>348</v>
      </c>
      <c r="L82" s="55" t="s">
        <v>349</v>
      </c>
      <c r="N82" s="59">
        <f>N76/N76</f>
        <v>1</v>
      </c>
      <c r="P82" s="59">
        <f>P76/N76</f>
        <v>1.0223551900120407</v>
      </c>
      <c r="R82" s="59">
        <f>R76/N76</f>
        <v>1.0476901287687241</v>
      </c>
      <c r="S82" s="59">
        <f>S76/N76</f>
        <v>1.0730250675254078</v>
      </c>
      <c r="V82" s="59">
        <f>V76/N76</f>
        <v>1.3325971212740759</v>
      </c>
    </row>
    <row r="83" spans="1:22">
      <c r="N83" s="59"/>
      <c r="P83" s="59"/>
      <c r="R83" s="59"/>
      <c r="S83" s="59"/>
      <c r="V83" s="59"/>
    </row>
    <row r="84" spans="1:22">
      <c r="N84" s="59"/>
      <c r="O84" s="59"/>
      <c r="P84" s="59"/>
      <c r="Q84" s="59"/>
      <c r="R84" s="59"/>
      <c r="S84" s="59"/>
    </row>
    <row r="86" spans="1:22">
      <c r="K86" s="55" t="s">
        <v>350</v>
      </c>
      <c r="L86" s="55" t="s">
        <v>351</v>
      </c>
      <c r="N86" s="59">
        <f>N54/N54</f>
        <v>1</v>
      </c>
      <c r="P86" s="59">
        <f>P54/N54</f>
        <v>1.1394710833129944</v>
      </c>
      <c r="R86" s="59">
        <f>R54/N54</f>
        <v>1.1995322478121053</v>
      </c>
      <c r="S86" s="59">
        <f>S54/N54</f>
        <v>1.2165546457394052</v>
      </c>
      <c r="V86" s="59">
        <f>V54/N54</f>
        <v>1.2576489149704839</v>
      </c>
    </row>
    <row r="87" spans="1:22">
      <c r="L87" s="55" t="s">
        <v>349</v>
      </c>
      <c r="N87" s="59">
        <f>N90/$N90</f>
        <v>1</v>
      </c>
      <c r="P87" s="59">
        <f>P90/$N90</f>
        <v>1.0796733071068876</v>
      </c>
      <c r="R87" s="59">
        <f>R90/$N90</f>
        <v>1.0809008005652458</v>
      </c>
      <c r="S87" s="59">
        <f>S90/$N90</f>
        <v>1.0679851742741322</v>
      </c>
      <c r="T87" s="59"/>
      <c r="V87" s="59">
        <f>V90/$N90</f>
        <v>1.0645002904069889</v>
      </c>
    </row>
    <row r="88" spans="1:22">
      <c r="L88" s="55" t="s">
        <v>352</v>
      </c>
      <c r="N88" s="55">
        <f>N87/N86</f>
        <v>1</v>
      </c>
      <c r="P88" s="55">
        <f>P87/P86</f>
        <v>0.94752146229788847</v>
      </c>
      <c r="R88" s="55">
        <f>R87/R86</f>
        <v>0.90110191079628077</v>
      </c>
      <c r="S88" s="55">
        <f>S87/S86</f>
        <v>0.87787686152398481</v>
      </c>
      <c r="V88" s="55">
        <f>V87/V86</f>
        <v>0.84642087130649801</v>
      </c>
    </row>
    <row r="89" spans="1:22">
      <c r="N89" s="47" t="s">
        <v>74</v>
      </c>
      <c r="P89" s="55">
        <v>2012</v>
      </c>
      <c r="R89" s="55">
        <v>2014</v>
      </c>
      <c r="S89" s="55">
        <v>2015</v>
      </c>
      <c r="V89" s="55">
        <v>2018</v>
      </c>
    </row>
    <row r="90" spans="1:22">
      <c r="A90" s="55" t="s">
        <v>342</v>
      </c>
      <c r="B90" s="179" t="s">
        <v>353</v>
      </c>
      <c r="C90" s="179"/>
      <c r="D90" s="179"/>
      <c r="E90" s="179"/>
      <c r="F90" s="180"/>
      <c r="G90" s="181" t="s">
        <v>354</v>
      </c>
      <c r="N90" s="182">
        <v>167.00700000000001</v>
      </c>
      <c r="P90" s="182">
        <v>180.31299999999999</v>
      </c>
      <c r="R90" s="182">
        <v>180.518</v>
      </c>
      <c r="S90" s="182">
        <v>178.36099999999999</v>
      </c>
      <c r="V90" s="182">
        <v>177.779</v>
      </c>
    </row>
    <row r="97" spans="1:24">
      <c r="A97" s="183" t="s">
        <v>355</v>
      </c>
    </row>
    <row r="100" spans="1:24" ht="25.8">
      <c r="A100" s="184" t="s">
        <v>356</v>
      </c>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row>
    <row r="101" spans="1:24">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row>
    <row r="102" spans="1:24" ht="15.6">
      <c r="A102" s="186" t="s">
        <v>357</v>
      </c>
      <c r="B102" s="186"/>
      <c r="C102" s="186"/>
      <c r="D102" s="186"/>
      <c r="E102" s="185"/>
      <c r="F102" s="185"/>
      <c r="G102" s="185"/>
      <c r="H102" s="185"/>
      <c r="I102" s="185"/>
      <c r="J102" s="185"/>
      <c r="K102" s="185"/>
      <c r="L102" s="185"/>
      <c r="M102" s="185"/>
      <c r="N102" s="185"/>
      <c r="O102" s="185"/>
      <c r="P102" s="185"/>
      <c r="Q102" s="185"/>
      <c r="R102" s="185"/>
      <c r="S102" s="185"/>
      <c r="T102" s="185"/>
      <c r="U102" s="185"/>
      <c r="V102" s="185"/>
      <c r="W102" s="185"/>
      <c r="X102" s="185"/>
    </row>
    <row r="103" spans="1:24" ht="15.6">
      <c r="A103" s="187" t="s">
        <v>358</v>
      </c>
      <c r="B103" s="186"/>
      <c r="C103" s="186"/>
      <c r="D103" s="186"/>
      <c r="E103" s="185"/>
      <c r="F103" s="185"/>
      <c r="G103" s="185"/>
      <c r="H103" s="185"/>
      <c r="I103" s="185"/>
      <c r="J103" s="185"/>
      <c r="K103" s="185"/>
      <c r="L103" s="185"/>
      <c r="M103" s="185"/>
      <c r="N103" s="185"/>
      <c r="O103" s="185"/>
      <c r="P103" s="185"/>
      <c r="Q103" s="185"/>
      <c r="R103" s="185"/>
      <c r="S103" s="185"/>
      <c r="T103" s="185"/>
      <c r="U103" s="185"/>
      <c r="V103" s="185"/>
      <c r="W103" s="185"/>
      <c r="X103" s="185"/>
    </row>
    <row r="104" spans="1:24" ht="15.6">
      <c r="B104" s="188"/>
      <c r="C104" s="188"/>
      <c r="D104" s="188"/>
      <c r="E104" s="185"/>
      <c r="F104" s="185"/>
      <c r="G104" s="189"/>
      <c r="H104" s="185"/>
      <c r="I104" s="185"/>
      <c r="J104" s="185"/>
      <c r="K104" s="185"/>
      <c r="L104" s="185"/>
      <c r="M104" s="185"/>
      <c r="N104" s="185"/>
      <c r="O104" s="185"/>
      <c r="P104" s="185"/>
      <c r="Q104" s="185"/>
      <c r="R104" s="185"/>
      <c r="S104" s="185"/>
      <c r="T104" s="185"/>
      <c r="U104" s="185"/>
      <c r="V104" s="185"/>
      <c r="W104" s="185"/>
      <c r="X104" s="185"/>
    </row>
    <row r="105" spans="1:24" ht="15" thickBot="1">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row>
    <row r="106" spans="1:24" ht="24.6" thickBot="1">
      <c r="A106" s="190" t="s">
        <v>359</v>
      </c>
      <c r="B106" s="191" t="s">
        <v>360</v>
      </c>
      <c r="C106" s="191" t="s">
        <v>361</v>
      </c>
      <c r="D106" s="192"/>
      <c r="E106" s="192"/>
      <c r="F106" s="185"/>
      <c r="G106" s="185"/>
      <c r="H106" s="185"/>
      <c r="I106" s="185"/>
      <c r="J106" s="185"/>
      <c r="K106" s="185"/>
      <c r="L106" s="185"/>
      <c r="M106" s="185"/>
      <c r="N106" s="185"/>
      <c r="O106" s="185"/>
      <c r="P106" s="185"/>
      <c r="Q106" s="185"/>
      <c r="R106" s="185"/>
      <c r="S106" s="185"/>
      <c r="T106" s="185"/>
      <c r="U106" s="185"/>
      <c r="V106" s="185"/>
      <c r="W106" s="185"/>
      <c r="X106" s="185"/>
    </row>
    <row r="107" spans="1:24">
      <c r="A107" s="193" t="s">
        <v>319</v>
      </c>
      <c r="B107" s="194">
        <v>21.42</v>
      </c>
      <c r="C107" s="195">
        <v>30.52</v>
      </c>
      <c r="D107" s="192"/>
      <c r="E107" s="192"/>
      <c r="F107" s="185"/>
      <c r="G107" s="185"/>
      <c r="H107" s="185"/>
      <c r="I107" s="185"/>
      <c r="J107" s="185"/>
      <c r="K107" s="185"/>
      <c r="L107" s="185"/>
      <c r="M107" s="185"/>
      <c r="N107" s="185"/>
      <c r="O107" s="185"/>
      <c r="P107" s="185"/>
      <c r="Q107" s="185"/>
      <c r="R107" s="185"/>
      <c r="S107" s="185"/>
      <c r="T107" s="185"/>
      <c r="U107" s="185"/>
      <c r="V107" s="185"/>
      <c r="W107" s="185"/>
      <c r="X107" s="185"/>
    </row>
    <row r="108" spans="1:24">
      <c r="A108" s="196" t="s">
        <v>362</v>
      </c>
      <c r="B108" s="197">
        <v>32.07</v>
      </c>
      <c r="C108" s="198">
        <v>52.47</v>
      </c>
      <c r="D108" s="192"/>
      <c r="E108" s="192"/>
      <c r="F108" s="185"/>
      <c r="G108" s="185"/>
      <c r="H108" s="185"/>
      <c r="I108" s="185"/>
      <c r="J108" s="185"/>
      <c r="K108" s="185"/>
      <c r="L108" s="185"/>
      <c r="M108" s="185"/>
      <c r="N108" s="185"/>
      <c r="O108" s="185"/>
      <c r="P108" s="185"/>
      <c r="Q108" s="185"/>
      <c r="R108" s="185"/>
      <c r="S108" s="185"/>
      <c r="T108" s="185"/>
      <c r="U108" s="185"/>
      <c r="V108" s="185"/>
      <c r="W108" s="185"/>
      <c r="X108" s="185"/>
    </row>
    <row r="109" spans="1:24" ht="15" thickBot="1">
      <c r="A109" s="199" t="s">
        <v>363</v>
      </c>
      <c r="B109" s="200">
        <v>50.25</v>
      </c>
      <c r="C109" s="201">
        <v>73.209999999999994</v>
      </c>
      <c r="D109" s="192"/>
      <c r="E109" s="192"/>
      <c r="F109" s="185"/>
      <c r="G109" s="185"/>
      <c r="H109" s="185"/>
      <c r="I109" s="185"/>
      <c r="J109" s="185"/>
      <c r="K109" s="185"/>
      <c r="L109" s="185"/>
      <c r="M109" s="185"/>
      <c r="N109" s="185"/>
      <c r="O109" s="185"/>
      <c r="P109" s="185"/>
      <c r="Q109" s="185"/>
      <c r="R109" s="185"/>
      <c r="S109" s="185"/>
      <c r="T109" s="185"/>
      <c r="U109" s="185"/>
      <c r="V109" s="185"/>
      <c r="W109" s="185"/>
      <c r="X109" s="185"/>
    </row>
    <row r="110" spans="1:24" ht="15" thickBot="1">
      <c r="A110" s="202" t="s">
        <v>364</v>
      </c>
      <c r="B110" s="203">
        <f>SUM(B107:B109)</f>
        <v>103.74000000000001</v>
      </c>
      <c r="C110" s="204">
        <f>SUM(C107:C109)</f>
        <v>156.19999999999999</v>
      </c>
      <c r="D110" s="192"/>
      <c r="E110" s="192"/>
      <c r="F110" s="185"/>
      <c r="G110" s="185"/>
      <c r="H110" s="185"/>
      <c r="I110" s="185"/>
      <c r="J110" s="185"/>
      <c r="K110" s="185"/>
      <c r="L110" s="185"/>
      <c r="M110" s="185"/>
      <c r="N110" s="185"/>
      <c r="O110" s="185"/>
      <c r="P110" s="185"/>
      <c r="Q110" s="185"/>
      <c r="R110" s="185"/>
      <c r="S110" s="185"/>
      <c r="T110" s="185"/>
      <c r="U110" s="185"/>
      <c r="V110" s="185"/>
      <c r="W110" s="185"/>
      <c r="X110" s="185"/>
    </row>
    <row r="111" spans="1:24">
      <c r="A111" s="185"/>
      <c r="B111" s="185"/>
      <c r="C111" s="185"/>
      <c r="D111" s="192"/>
      <c r="E111" s="192"/>
      <c r="F111" s="185"/>
      <c r="G111" s="185"/>
      <c r="H111" s="185"/>
      <c r="I111" s="185"/>
      <c r="J111" s="185"/>
      <c r="K111" s="185"/>
      <c r="L111" s="185"/>
      <c r="M111" s="185"/>
      <c r="N111" s="185"/>
      <c r="O111" s="185"/>
      <c r="P111" s="185"/>
      <c r="Q111" s="185"/>
      <c r="R111" s="185"/>
      <c r="S111" s="185"/>
      <c r="T111" s="185"/>
      <c r="U111" s="185"/>
      <c r="V111" s="185"/>
      <c r="W111" s="185"/>
      <c r="X111" s="185"/>
    </row>
    <row r="112" spans="1:24" ht="15.6">
      <c r="A112" s="185"/>
      <c r="B112" s="186"/>
      <c r="C112" s="186"/>
      <c r="D112" s="185"/>
      <c r="E112" s="185"/>
      <c r="F112" s="185"/>
      <c r="G112" s="185"/>
      <c r="H112" s="185"/>
      <c r="I112" s="185"/>
      <c r="J112" s="185"/>
      <c r="K112" s="185"/>
      <c r="L112" s="185"/>
      <c r="M112" s="185"/>
      <c r="N112" s="185"/>
      <c r="O112" s="185"/>
      <c r="P112" s="185"/>
      <c r="Q112" s="185"/>
      <c r="R112" s="185"/>
      <c r="S112" s="185"/>
      <c r="T112" s="185"/>
      <c r="U112" s="185"/>
      <c r="V112" s="185"/>
      <c r="W112" s="185"/>
      <c r="X112" s="185"/>
    </row>
    <row r="113" spans="1:24" ht="15.6">
      <c r="A113" s="186" t="s">
        <v>365</v>
      </c>
      <c r="B113" s="188"/>
      <c r="C113" s="188"/>
      <c r="D113" s="185"/>
      <c r="E113" s="185"/>
      <c r="F113" s="185"/>
      <c r="G113" s="185"/>
      <c r="H113" s="185"/>
      <c r="I113" s="185"/>
      <c r="J113" s="185"/>
      <c r="K113" s="185"/>
      <c r="L113" s="185"/>
      <c r="M113" s="185"/>
      <c r="N113" s="185"/>
      <c r="O113" s="185"/>
      <c r="P113" s="185"/>
      <c r="Q113" s="185"/>
      <c r="R113" s="185"/>
      <c r="S113" s="185"/>
      <c r="T113" s="185"/>
      <c r="U113" s="185"/>
      <c r="V113" s="185"/>
      <c r="W113" s="185"/>
      <c r="X113" s="185"/>
    </row>
    <row r="114" spans="1:24" ht="15" thickBot="1">
      <c r="A114" s="188"/>
      <c r="B114" s="185"/>
      <c r="C114" s="188"/>
      <c r="D114" s="185"/>
      <c r="E114" s="185"/>
      <c r="F114" s="185"/>
      <c r="G114" s="185"/>
      <c r="H114" s="185"/>
      <c r="I114" s="185"/>
      <c r="J114" s="185"/>
      <c r="K114" s="185"/>
      <c r="L114" s="185"/>
      <c r="M114" s="185"/>
      <c r="N114" s="185"/>
      <c r="O114" s="185"/>
      <c r="P114" s="185"/>
      <c r="Q114" s="185"/>
      <c r="R114" s="185"/>
      <c r="S114" s="185"/>
      <c r="T114" s="185"/>
      <c r="U114" s="185"/>
      <c r="V114" s="185"/>
      <c r="W114" s="185"/>
      <c r="X114" s="185"/>
    </row>
    <row r="115" spans="1:24" ht="15" thickBot="1">
      <c r="A115" s="345" t="s">
        <v>359</v>
      </c>
      <c r="B115" s="205" t="s">
        <v>366</v>
      </c>
      <c r="C115" s="205" t="s">
        <v>367</v>
      </c>
      <c r="D115" s="185"/>
      <c r="E115" s="185"/>
      <c r="F115" s="185"/>
      <c r="G115" s="185"/>
      <c r="H115" s="185"/>
      <c r="I115" s="185"/>
      <c r="J115" s="185"/>
      <c r="K115" s="185"/>
      <c r="L115" s="185"/>
      <c r="M115" s="185"/>
      <c r="N115" s="185"/>
      <c r="O115" s="185"/>
      <c r="P115" s="185"/>
      <c r="Q115" s="185"/>
      <c r="R115" s="185"/>
      <c r="S115" s="185"/>
      <c r="T115" s="185"/>
      <c r="U115" s="185"/>
      <c r="V115" s="185"/>
      <c r="W115" s="185"/>
      <c r="X115" s="185"/>
    </row>
    <row r="116" spans="1:24" ht="15" thickBot="1">
      <c r="A116" s="346"/>
      <c r="B116" s="206" t="s">
        <v>368</v>
      </c>
      <c r="C116" s="206" t="s">
        <v>369</v>
      </c>
      <c r="D116" s="185"/>
      <c r="E116" s="185"/>
      <c r="F116" s="185"/>
      <c r="G116" s="185"/>
      <c r="H116" s="185"/>
      <c r="I116" s="185"/>
      <c r="J116" s="185"/>
      <c r="K116" s="185"/>
      <c r="L116" s="185"/>
      <c r="M116" s="185"/>
      <c r="N116" s="185"/>
      <c r="O116" s="185"/>
      <c r="P116" s="185"/>
      <c r="Q116" s="185"/>
      <c r="R116" s="185"/>
      <c r="S116" s="185"/>
      <c r="T116" s="185"/>
      <c r="U116" s="185"/>
      <c r="V116" s="185"/>
      <c r="W116" s="185"/>
      <c r="X116" s="185"/>
    </row>
    <row r="117" spans="1:24">
      <c r="A117" s="207" t="s">
        <v>319</v>
      </c>
      <c r="B117" s="208">
        <f>((C107/B107)^(1/(2040-2017)))-1</f>
        <v>1.5512883443928205E-2</v>
      </c>
      <c r="C117" s="209">
        <f>(C107/B107)-1</f>
        <v>0.42483660130718937</v>
      </c>
      <c r="D117" s="192"/>
      <c r="E117" s="185"/>
      <c r="F117" s="185"/>
      <c r="G117" s="185"/>
      <c r="H117" s="185"/>
      <c r="I117" s="185"/>
      <c r="J117" s="185"/>
      <c r="K117" s="185"/>
      <c r="L117" s="185"/>
      <c r="M117" s="185"/>
      <c r="N117" s="185"/>
      <c r="O117" s="185"/>
      <c r="P117" s="185"/>
      <c r="Q117" s="185"/>
      <c r="R117" s="185"/>
      <c r="S117" s="185"/>
      <c r="T117" s="185"/>
      <c r="U117" s="185"/>
      <c r="V117" s="185"/>
      <c r="W117" s="185"/>
      <c r="X117" s="185"/>
    </row>
    <row r="118" spans="1:24">
      <c r="A118" s="210" t="s">
        <v>362</v>
      </c>
      <c r="B118" s="211">
        <f>((C108/B108)^(1/(2040-2017)))-1</f>
        <v>2.1635977479475654E-2</v>
      </c>
      <c r="C118" s="212">
        <f>(C108/B108)-1</f>
        <v>0.63610851262862478</v>
      </c>
      <c r="D118" s="192"/>
      <c r="E118" s="185"/>
      <c r="F118" s="185"/>
      <c r="G118" s="185"/>
      <c r="H118" s="185"/>
      <c r="I118" s="185"/>
      <c r="J118" s="185"/>
      <c r="K118" s="185"/>
      <c r="L118" s="185"/>
      <c r="M118" s="185"/>
      <c r="N118" s="185"/>
      <c r="O118" s="185"/>
      <c r="P118" s="185"/>
      <c r="Q118" s="185"/>
      <c r="R118" s="185"/>
      <c r="S118" s="185"/>
      <c r="T118" s="185"/>
      <c r="U118" s="185"/>
      <c r="V118" s="185"/>
      <c r="W118" s="185"/>
      <c r="X118" s="185"/>
    </row>
    <row r="119" spans="1:24" ht="15" thickBot="1">
      <c r="A119" s="213" t="s">
        <v>363</v>
      </c>
      <c r="B119" s="214">
        <f>((C109/B109)^(1/(2040-2017)))-1</f>
        <v>1.6496390668382599E-2</v>
      </c>
      <c r="C119" s="215">
        <f>(C109/B109)-1</f>
        <v>0.45691542288557208</v>
      </c>
      <c r="D119" s="192"/>
      <c r="E119" s="185"/>
      <c r="F119" s="185"/>
      <c r="G119" s="185"/>
      <c r="H119" s="185"/>
      <c r="I119" s="185"/>
      <c r="J119" s="185"/>
      <c r="K119" s="185"/>
      <c r="L119" s="185"/>
      <c r="M119" s="185"/>
      <c r="N119" s="185"/>
      <c r="O119" s="185"/>
      <c r="P119" s="185"/>
      <c r="Q119" s="185"/>
      <c r="R119" s="185"/>
      <c r="S119" s="185"/>
      <c r="T119" s="185"/>
      <c r="U119" s="185"/>
      <c r="V119" s="185"/>
      <c r="W119" s="185"/>
      <c r="X119" s="185"/>
    </row>
    <row r="120" spans="1:24" ht="15" thickBot="1">
      <c r="A120" s="202" t="s">
        <v>364</v>
      </c>
      <c r="B120" s="216">
        <f>((C110/B110)^(1/(2040-2017)))-1</f>
        <v>1.7952701788306324E-2</v>
      </c>
      <c r="C120" s="217">
        <f>(C110/B110)-1</f>
        <v>0.50568729516097921</v>
      </c>
      <c r="D120" s="192"/>
      <c r="E120" s="347" t="s">
        <v>370</v>
      </c>
      <c r="F120" s="347"/>
      <c r="G120" s="347"/>
      <c r="H120" s="347"/>
      <c r="I120" s="347"/>
      <c r="J120" s="347"/>
      <c r="K120" s="347"/>
      <c r="L120" s="347"/>
      <c r="M120" s="347"/>
      <c r="N120" s="185"/>
      <c r="O120" s="185"/>
      <c r="P120" s="185"/>
      <c r="Q120" s="185"/>
      <c r="R120" s="185"/>
      <c r="S120" s="185"/>
      <c r="T120" s="185"/>
      <c r="U120" s="185"/>
      <c r="V120" s="185"/>
      <c r="W120" s="185"/>
      <c r="X120" s="185"/>
    </row>
    <row r="121" spans="1:24">
      <c r="A121" s="185"/>
      <c r="B121" s="185"/>
      <c r="C121" s="185"/>
      <c r="D121" s="192"/>
      <c r="E121" s="347"/>
      <c r="F121" s="347"/>
      <c r="G121" s="347"/>
      <c r="H121" s="347"/>
      <c r="I121" s="347"/>
      <c r="J121" s="347"/>
      <c r="K121" s="347"/>
      <c r="L121" s="347"/>
      <c r="M121" s="347"/>
      <c r="N121" s="185"/>
      <c r="O121" s="185"/>
      <c r="P121" s="347" t="s">
        <v>371</v>
      </c>
      <c r="Q121" s="347"/>
      <c r="R121" s="347"/>
      <c r="S121" s="347"/>
      <c r="T121" s="347"/>
      <c r="U121" s="347"/>
      <c r="V121" s="347"/>
      <c r="W121" s="347"/>
      <c r="X121" s="347"/>
    </row>
    <row r="122" spans="1:24">
      <c r="A122" s="185"/>
      <c r="B122" s="185"/>
      <c r="C122" s="185"/>
      <c r="D122" s="185"/>
      <c r="E122" s="218" t="s">
        <v>372</v>
      </c>
      <c r="F122" s="185"/>
      <c r="G122" s="185"/>
      <c r="H122" s="185"/>
      <c r="I122" s="185"/>
      <c r="J122" s="185"/>
      <c r="K122" s="185"/>
      <c r="L122" s="185"/>
      <c r="M122" s="185"/>
      <c r="N122" s="185"/>
      <c r="O122" s="185"/>
      <c r="P122" s="347"/>
      <c r="Q122" s="347"/>
      <c r="R122" s="347"/>
      <c r="S122" s="347"/>
      <c r="T122" s="347"/>
      <c r="U122" s="347"/>
      <c r="V122" s="347"/>
      <c r="W122" s="347"/>
      <c r="X122" s="347"/>
    </row>
    <row r="123" spans="1:24">
      <c r="A123" s="185"/>
      <c r="B123" s="185"/>
      <c r="C123" s="185"/>
      <c r="D123" s="185"/>
      <c r="E123" s="218"/>
      <c r="F123" s="185"/>
      <c r="G123" s="185"/>
      <c r="H123" s="185"/>
      <c r="I123" s="185"/>
      <c r="J123" s="185"/>
      <c r="K123" s="185"/>
      <c r="L123" s="185"/>
      <c r="M123" s="185"/>
      <c r="N123" s="185"/>
      <c r="O123" s="185"/>
      <c r="P123" s="185"/>
      <c r="Q123" s="185"/>
      <c r="R123" s="185"/>
      <c r="S123" s="185"/>
      <c r="T123" s="185"/>
      <c r="U123" s="185"/>
      <c r="V123" s="185"/>
      <c r="W123" s="185"/>
      <c r="X123" s="185"/>
    </row>
    <row r="124" spans="1:24">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row>
    <row r="125" spans="1:24">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row>
    <row r="126" spans="1:24" ht="15.6">
      <c r="A126" s="186" t="s">
        <v>373</v>
      </c>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row>
    <row r="127" spans="1:24" ht="15" thickBot="1">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row>
    <row r="128" spans="1:24">
      <c r="A128" s="348" t="s">
        <v>359</v>
      </c>
      <c r="B128" s="350" t="s">
        <v>374</v>
      </c>
      <c r="C128" s="352" t="s">
        <v>375</v>
      </c>
      <c r="D128" s="185"/>
      <c r="E128" s="185"/>
      <c r="F128" s="185"/>
      <c r="G128" s="185"/>
      <c r="H128" s="185"/>
      <c r="I128" s="185"/>
      <c r="J128" s="185"/>
      <c r="K128" s="185"/>
      <c r="L128" s="185"/>
      <c r="M128" s="185"/>
      <c r="N128" s="185"/>
      <c r="O128" s="185"/>
      <c r="P128" s="185"/>
      <c r="Q128" s="185"/>
      <c r="R128" s="185"/>
      <c r="S128" s="185"/>
      <c r="T128" s="185"/>
      <c r="U128" s="185"/>
      <c r="V128" s="185"/>
      <c r="W128" s="185"/>
      <c r="X128" s="185"/>
    </row>
    <row r="129" spans="1:24" ht="15" thickBot="1">
      <c r="A129" s="349"/>
      <c r="B129" s="351"/>
      <c r="C129" s="353"/>
      <c r="D129" s="185" t="s">
        <v>376</v>
      </c>
      <c r="E129" s="185"/>
      <c r="F129" s="185"/>
      <c r="G129" s="185"/>
      <c r="H129" s="185"/>
      <c r="I129" s="185"/>
      <c r="J129" s="185"/>
      <c r="K129" s="185"/>
      <c r="L129" s="185"/>
      <c r="M129" s="185"/>
      <c r="N129" s="185"/>
      <c r="O129" s="185"/>
      <c r="P129" s="185"/>
      <c r="Q129" s="185"/>
      <c r="R129" s="185"/>
      <c r="S129" s="185"/>
      <c r="T129" s="185"/>
      <c r="U129" s="185"/>
      <c r="V129" s="185"/>
      <c r="W129" s="185"/>
      <c r="X129" s="185"/>
    </row>
    <row r="130" spans="1:24" ht="15" thickBot="1">
      <c r="A130" s="207" t="s">
        <v>319</v>
      </c>
      <c r="B130" s="208">
        <v>1.407385288841656E-2</v>
      </c>
      <c r="C130" s="219">
        <v>1.5512883443928205E-2</v>
      </c>
      <c r="D130" s="220">
        <f>C130*$D$224</f>
        <v>1.1944204305975325E-2</v>
      </c>
      <c r="E130" s="185"/>
      <c r="F130" s="185"/>
      <c r="G130" s="185"/>
      <c r="H130" s="185"/>
      <c r="I130" s="185"/>
      <c r="J130" s="185"/>
      <c r="K130" s="185"/>
      <c r="L130" s="185"/>
      <c r="M130" s="185"/>
      <c r="N130" s="185"/>
      <c r="O130" s="185"/>
      <c r="P130" s="185"/>
      <c r="Q130" s="185"/>
      <c r="R130" s="185"/>
      <c r="S130" s="185"/>
      <c r="T130" s="185"/>
      <c r="U130" s="185"/>
      <c r="V130" s="185"/>
      <c r="W130" s="185"/>
      <c r="X130" s="185"/>
    </row>
    <row r="131" spans="1:24" ht="15" thickBot="1">
      <c r="A131" s="210" t="s">
        <v>362</v>
      </c>
      <c r="B131" s="211">
        <v>1.9033778426512882E-2</v>
      </c>
      <c r="C131" s="221">
        <v>2.1635977479475654E-2</v>
      </c>
      <c r="D131" s="220">
        <f>C131*$D$224</f>
        <v>1.6658704122184745E-2</v>
      </c>
      <c r="E131" s="185"/>
      <c r="F131" s="185"/>
      <c r="G131" s="185"/>
      <c r="H131" s="185"/>
      <c r="I131" s="185"/>
      <c r="J131" s="185"/>
      <c r="K131" s="185"/>
      <c r="L131" s="185"/>
      <c r="M131" s="185"/>
      <c r="N131" s="185"/>
      <c r="O131" s="185"/>
      <c r="P131" s="185"/>
      <c r="Q131" s="185"/>
      <c r="R131" s="185"/>
      <c r="S131" s="185"/>
      <c r="T131" s="185"/>
      <c r="U131" s="185"/>
      <c r="V131" s="185"/>
      <c r="W131" s="185"/>
      <c r="X131" s="185"/>
    </row>
    <row r="132" spans="1:24" ht="15" thickBot="1">
      <c r="A132" s="210" t="s">
        <v>363</v>
      </c>
      <c r="B132" s="214">
        <v>1.8520256442126515E-2</v>
      </c>
      <c r="C132" s="220">
        <v>1.6496390668382599E-2</v>
      </c>
      <c r="D132" s="220">
        <f>C132*$D$224</f>
        <v>1.2701459478280762E-2</v>
      </c>
      <c r="E132" s="185"/>
      <c r="F132" s="185"/>
      <c r="G132" s="185"/>
      <c r="H132" s="185"/>
      <c r="I132" s="185"/>
      <c r="J132" s="185"/>
      <c r="K132" s="185"/>
      <c r="L132" s="185"/>
      <c r="M132" s="185"/>
      <c r="N132" s="185"/>
      <c r="O132" s="185"/>
      <c r="P132" s="185"/>
      <c r="Q132" s="185"/>
      <c r="R132" s="185"/>
      <c r="S132" s="185"/>
      <c r="T132" s="185"/>
      <c r="U132" s="185"/>
      <c r="V132" s="185"/>
      <c r="W132" s="185"/>
      <c r="X132" s="185"/>
    </row>
    <row r="133" spans="1:24" ht="15" thickBot="1">
      <c r="A133" s="222" t="s">
        <v>337</v>
      </c>
      <c r="B133" s="216">
        <v>1.7897446103002368E-2</v>
      </c>
      <c r="C133" s="216">
        <v>1.7952701788306324E-2</v>
      </c>
      <c r="D133" s="185"/>
      <c r="E133" s="185"/>
      <c r="F133" s="185"/>
      <c r="G133" s="185"/>
      <c r="H133" s="185"/>
      <c r="I133" s="185"/>
      <c r="J133" s="185"/>
      <c r="K133" s="185"/>
      <c r="L133" s="185"/>
      <c r="M133" s="185"/>
      <c r="N133" s="185"/>
      <c r="O133" s="185"/>
      <c r="P133" s="185"/>
      <c r="Q133" s="185"/>
      <c r="R133" s="185"/>
      <c r="S133" s="185"/>
      <c r="T133" s="185"/>
      <c r="U133" s="185"/>
      <c r="V133" s="185"/>
      <c r="W133" s="185"/>
      <c r="X133" s="185"/>
    </row>
    <row r="134" spans="1:24" ht="15" thickBot="1">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row>
    <row r="135" spans="1:24">
      <c r="A135" s="348" t="s">
        <v>359</v>
      </c>
      <c r="B135" s="350" t="s">
        <v>374</v>
      </c>
      <c r="C135" s="352" t="s">
        <v>375</v>
      </c>
      <c r="D135" s="185"/>
      <c r="E135" s="185"/>
      <c r="F135" s="185"/>
      <c r="G135" s="185"/>
      <c r="H135" s="185"/>
      <c r="I135" s="185"/>
      <c r="J135" s="185"/>
      <c r="K135" s="185"/>
      <c r="L135" s="185"/>
      <c r="M135" s="185"/>
      <c r="N135" s="185"/>
      <c r="O135" s="185"/>
      <c r="P135" s="185"/>
      <c r="Q135" s="185"/>
      <c r="R135" s="185"/>
      <c r="S135" s="185"/>
      <c r="T135" s="185"/>
      <c r="U135" s="185"/>
      <c r="V135" s="185"/>
      <c r="W135" s="185"/>
      <c r="X135" s="185"/>
    </row>
    <row r="136" spans="1:24" ht="15" thickBot="1">
      <c r="A136" s="349"/>
      <c r="B136" s="346"/>
      <c r="C136" s="353"/>
      <c r="D136" s="185"/>
      <c r="E136" s="185"/>
      <c r="F136" s="185"/>
      <c r="G136" s="185"/>
      <c r="H136" s="185"/>
      <c r="I136" s="185"/>
      <c r="J136" s="185"/>
      <c r="K136" s="185"/>
      <c r="L136" s="185"/>
      <c r="M136" s="185"/>
      <c r="N136" s="185"/>
      <c r="O136" s="185"/>
      <c r="P136" s="185"/>
      <c r="Q136" s="185"/>
      <c r="R136" s="185"/>
      <c r="S136" s="185"/>
      <c r="T136" s="185"/>
      <c r="U136" s="185"/>
      <c r="V136" s="185"/>
      <c r="W136" s="185"/>
      <c r="X136" s="185"/>
    </row>
    <row r="137" spans="1:24">
      <c r="A137" s="210" t="s">
        <v>319</v>
      </c>
      <c r="B137" s="198">
        <v>31.59</v>
      </c>
      <c r="C137" s="198">
        <v>30.52</v>
      </c>
      <c r="D137" s="185"/>
      <c r="E137" s="185"/>
      <c r="F137" s="185"/>
      <c r="G137" s="185"/>
      <c r="H137" s="185"/>
      <c r="I137" s="185"/>
      <c r="J137" s="185"/>
      <c r="K137" s="185"/>
      <c r="L137" s="185"/>
      <c r="M137" s="185"/>
      <c r="N137" s="185"/>
      <c r="O137" s="185"/>
      <c r="P137" s="185"/>
      <c r="Q137" s="185"/>
      <c r="R137" s="185"/>
      <c r="S137" s="185"/>
      <c r="T137" s="185"/>
      <c r="U137" s="185"/>
      <c r="V137" s="185"/>
      <c r="W137" s="185"/>
      <c r="X137" s="185"/>
    </row>
    <row r="138" spans="1:24">
      <c r="A138" s="210" t="s">
        <v>362</v>
      </c>
      <c r="B138" s="198">
        <v>66.8</v>
      </c>
      <c r="C138" s="198">
        <v>52.47</v>
      </c>
      <c r="D138" s="185"/>
      <c r="E138" s="185"/>
      <c r="F138" s="185"/>
      <c r="G138" s="185"/>
      <c r="H138" s="185"/>
      <c r="I138" s="185"/>
      <c r="J138" s="185"/>
      <c r="K138" s="185"/>
      <c r="L138" s="185"/>
      <c r="M138" s="185"/>
      <c r="N138" s="185"/>
      <c r="O138" s="185"/>
      <c r="P138" s="185"/>
      <c r="Q138" s="185"/>
      <c r="R138" s="185"/>
      <c r="S138" s="185"/>
      <c r="T138" s="185"/>
      <c r="U138" s="185"/>
      <c r="V138" s="185"/>
      <c r="W138" s="185"/>
      <c r="X138" s="185"/>
    </row>
    <row r="139" spans="1:24" ht="15" thickBot="1">
      <c r="A139" s="213" t="s">
        <v>363</v>
      </c>
      <c r="B139" s="201">
        <v>85.74</v>
      </c>
      <c r="C139" s="201">
        <v>73.209999999999994</v>
      </c>
      <c r="D139" s="185"/>
      <c r="E139" s="185"/>
      <c r="F139" s="185"/>
      <c r="G139" s="185"/>
      <c r="H139" s="185"/>
      <c r="I139" s="185"/>
      <c r="J139" s="185"/>
      <c r="K139" s="185"/>
      <c r="L139" s="185"/>
      <c r="M139" s="185"/>
      <c r="N139" s="185"/>
      <c r="O139" s="185"/>
      <c r="P139" s="185"/>
      <c r="Q139" s="185"/>
      <c r="R139" s="185"/>
      <c r="S139" s="185"/>
      <c r="T139" s="185"/>
      <c r="U139" s="185"/>
      <c r="V139" s="185"/>
      <c r="W139" s="185"/>
      <c r="X139" s="185"/>
    </row>
    <row r="140" spans="1:24" ht="15" thickBot="1">
      <c r="A140" s="202" t="s">
        <v>364</v>
      </c>
      <c r="B140" s="204">
        <f>SUM(B137:B139)</f>
        <v>184.13</v>
      </c>
      <c r="C140" s="204">
        <v>156.19999999999999</v>
      </c>
      <c r="D140" s="185"/>
      <c r="E140" s="185"/>
      <c r="F140" s="185"/>
      <c r="G140" s="185"/>
      <c r="H140" s="185"/>
      <c r="I140" s="185"/>
      <c r="J140" s="185"/>
      <c r="K140" s="185"/>
      <c r="L140" s="185"/>
      <c r="M140" s="185"/>
      <c r="N140" s="185"/>
      <c r="O140" s="185"/>
      <c r="P140" s="185"/>
      <c r="Q140" s="185"/>
      <c r="R140" s="185"/>
      <c r="S140" s="185"/>
      <c r="T140" s="185"/>
      <c r="U140" s="185"/>
      <c r="V140" s="185"/>
      <c r="W140" s="185"/>
      <c r="X140" s="185"/>
    </row>
    <row r="141" spans="1:24">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row>
    <row r="142" spans="1:24">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row>
    <row r="143" spans="1:24">
      <c r="A143" s="185"/>
      <c r="B143" s="185"/>
      <c r="C143" s="185"/>
      <c r="D143" s="185"/>
      <c r="E143" s="185"/>
      <c r="F143" s="185"/>
      <c r="G143" s="185"/>
      <c r="H143" s="185"/>
      <c r="I143" s="185"/>
      <c r="J143" s="185"/>
      <c r="K143" s="185"/>
      <c r="L143" s="185"/>
      <c r="M143" s="185"/>
      <c r="N143" s="185"/>
      <c r="O143" s="185"/>
      <c r="P143" s="347" t="s">
        <v>377</v>
      </c>
      <c r="Q143" s="347"/>
      <c r="R143" s="347"/>
      <c r="S143" s="347"/>
      <c r="T143" s="347"/>
      <c r="U143" s="347"/>
      <c r="V143" s="347"/>
      <c r="W143" s="347"/>
      <c r="X143" s="347"/>
    </row>
    <row r="144" spans="1:24">
      <c r="A144" s="185"/>
      <c r="B144" s="185"/>
      <c r="C144" s="185"/>
      <c r="D144" s="185"/>
      <c r="E144" s="185"/>
      <c r="F144" s="185"/>
      <c r="G144" s="185"/>
      <c r="H144" s="185"/>
      <c r="I144" s="185"/>
      <c r="J144" s="185"/>
      <c r="K144" s="185"/>
      <c r="L144" s="185"/>
      <c r="M144" s="185"/>
      <c r="N144" s="185"/>
      <c r="O144" s="185"/>
      <c r="P144" s="347"/>
      <c r="Q144" s="347"/>
      <c r="R144" s="347"/>
      <c r="S144" s="347"/>
      <c r="T144" s="347"/>
      <c r="U144" s="347"/>
      <c r="V144" s="347"/>
      <c r="W144" s="347"/>
      <c r="X144" s="347"/>
    </row>
    <row r="145" spans="1:27">
      <c r="A145" s="185"/>
      <c r="B145" s="185"/>
      <c r="C145" s="185"/>
      <c r="D145" s="185"/>
      <c r="E145" s="354" t="s">
        <v>378</v>
      </c>
      <c r="F145" s="355"/>
      <c r="G145" s="355"/>
      <c r="H145" s="355"/>
      <c r="I145" s="355"/>
      <c r="J145" s="355"/>
      <c r="K145" s="355"/>
      <c r="L145" s="355"/>
      <c r="M145" s="355"/>
      <c r="N145" s="185"/>
      <c r="O145" s="185"/>
      <c r="P145" s="185"/>
      <c r="Q145" s="185"/>
      <c r="R145" s="185"/>
      <c r="S145" s="185"/>
      <c r="T145" s="185"/>
      <c r="U145" s="185"/>
      <c r="V145" s="185"/>
      <c r="W145" s="185"/>
      <c r="X145" s="185"/>
    </row>
    <row r="146" spans="1:27">
      <c r="A146" s="185"/>
      <c r="B146" s="185"/>
      <c r="C146" s="185"/>
      <c r="D146" s="185"/>
      <c r="E146" s="355"/>
      <c r="F146" s="355"/>
      <c r="G146" s="355"/>
      <c r="H146" s="355"/>
      <c r="I146" s="355"/>
      <c r="J146" s="355"/>
      <c r="K146" s="355"/>
      <c r="L146" s="355"/>
      <c r="M146" s="355"/>
      <c r="N146" s="185"/>
      <c r="O146" s="185"/>
      <c r="P146" s="185"/>
      <c r="Q146" s="185"/>
      <c r="R146" s="185"/>
      <c r="S146" s="185"/>
      <c r="T146" s="185"/>
      <c r="U146" s="185"/>
      <c r="V146" s="185"/>
      <c r="W146" s="185"/>
      <c r="X146" s="185"/>
    </row>
    <row r="147" spans="1:27">
      <c r="A147" s="185"/>
      <c r="B147" s="185"/>
      <c r="C147" s="185"/>
      <c r="D147" s="185"/>
      <c r="E147" s="355"/>
      <c r="F147" s="355"/>
      <c r="G147" s="355"/>
      <c r="H147" s="355"/>
      <c r="I147" s="355"/>
      <c r="J147" s="355"/>
      <c r="K147" s="355"/>
      <c r="L147" s="355"/>
      <c r="M147" s="355"/>
      <c r="N147" s="185"/>
      <c r="O147" s="185"/>
      <c r="P147" s="185"/>
      <c r="Q147" s="185"/>
      <c r="R147" s="185"/>
      <c r="S147" s="185"/>
      <c r="T147" s="185"/>
      <c r="U147" s="185"/>
      <c r="V147" s="185"/>
      <c r="W147" s="185"/>
      <c r="X147" s="185"/>
    </row>
    <row r="148" spans="1:27">
      <c r="A148" s="185"/>
      <c r="B148" s="185"/>
      <c r="C148" s="185"/>
      <c r="D148" s="185"/>
      <c r="E148" s="355"/>
      <c r="F148" s="355"/>
      <c r="G148" s="355"/>
      <c r="H148" s="355"/>
      <c r="I148" s="355"/>
      <c r="J148" s="355"/>
      <c r="K148" s="355"/>
      <c r="L148" s="355"/>
      <c r="M148" s="355"/>
      <c r="N148" s="185"/>
      <c r="O148" s="185"/>
      <c r="P148" s="185"/>
      <c r="Q148" s="185"/>
      <c r="R148" s="185"/>
      <c r="S148" s="185"/>
      <c r="T148" s="185"/>
      <c r="U148" s="185"/>
      <c r="V148" s="185"/>
      <c r="W148" s="185"/>
      <c r="X148" s="185"/>
    </row>
    <row r="149" spans="1:27">
      <c r="A149" s="185"/>
      <c r="B149" s="185"/>
      <c r="C149" s="185"/>
      <c r="D149" s="185"/>
      <c r="E149" s="355"/>
      <c r="F149" s="355"/>
      <c r="G149" s="355"/>
      <c r="H149" s="355"/>
      <c r="I149" s="355"/>
      <c r="J149" s="355"/>
      <c r="K149" s="355"/>
      <c r="L149" s="355"/>
      <c r="M149" s="355"/>
      <c r="N149" s="185"/>
      <c r="O149" s="185"/>
      <c r="P149" s="185"/>
      <c r="Q149" s="185"/>
      <c r="R149" s="185"/>
      <c r="S149" s="185"/>
      <c r="T149" s="185"/>
      <c r="U149" s="185"/>
      <c r="V149" s="185"/>
      <c r="W149" s="185"/>
      <c r="X149" s="185"/>
    </row>
    <row r="150" spans="1:27">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row>
    <row r="151" spans="1:27">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row>
    <row r="154" spans="1:27" ht="25.8">
      <c r="A154" s="184" t="s">
        <v>356</v>
      </c>
      <c r="B154" s="185"/>
      <c r="C154" s="185"/>
      <c r="D154" s="185"/>
      <c r="E154" s="185"/>
      <c r="H154" s="185"/>
      <c r="I154" s="185"/>
      <c r="J154" s="185"/>
      <c r="K154" s="185"/>
      <c r="L154" s="185"/>
      <c r="M154" s="185"/>
      <c r="N154" s="185"/>
      <c r="O154" s="185"/>
      <c r="P154" s="185"/>
      <c r="Q154" s="185"/>
      <c r="R154" s="185"/>
      <c r="S154" s="185"/>
      <c r="T154" s="185"/>
      <c r="U154" s="185"/>
      <c r="V154" s="185"/>
      <c r="W154" s="185"/>
      <c r="X154" s="185"/>
      <c r="Y154" s="185"/>
      <c r="Z154" s="185"/>
      <c r="AA154" s="185"/>
    </row>
    <row r="155" spans="1:27">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row>
    <row r="156" spans="1:27" ht="15.6">
      <c r="A156" s="186" t="s">
        <v>379</v>
      </c>
      <c r="B156" s="186"/>
      <c r="C156" s="186"/>
      <c r="D156" s="186"/>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c r="AA156" s="185"/>
    </row>
    <row r="157" spans="1:27" ht="15.6">
      <c r="A157" s="188" t="s">
        <v>380</v>
      </c>
      <c r="B157" s="188"/>
      <c r="C157" s="188"/>
      <c r="D157" s="188"/>
      <c r="E157" s="185"/>
      <c r="F157" s="185"/>
      <c r="G157" s="185"/>
      <c r="H157" s="189"/>
      <c r="I157" s="185"/>
      <c r="J157" s="185"/>
      <c r="K157" s="185"/>
      <c r="L157" s="185"/>
      <c r="M157" s="185"/>
      <c r="N157" s="185"/>
      <c r="O157" s="185"/>
      <c r="P157" s="185"/>
      <c r="Q157" s="185"/>
      <c r="R157" s="185"/>
      <c r="S157" s="185"/>
      <c r="T157" s="185"/>
      <c r="U157" s="185"/>
      <c r="V157" s="185"/>
      <c r="W157" s="185"/>
      <c r="X157" s="185"/>
      <c r="Y157" s="185"/>
      <c r="Z157" s="185"/>
      <c r="AA157" s="185"/>
    </row>
    <row r="158" spans="1:27" ht="15" thickBot="1">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c r="AA158" s="185"/>
    </row>
    <row r="159" spans="1:27" ht="24.6" thickBot="1">
      <c r="A159" s="223" t="s">
        <v>359</v>
      </c>
      <c r="B159" s="191" t="s">
        <v>360</v>
      </c>
      <c r="C159" s="224" t="s">
        <v>361</v>
      </c>
      <c r="D159" s="191" t="s">
        <v>381</v>
      </c>
      <c r="E159" s="192"/>
      <c r="F159" s="192"/>
      <c r="G159" s="185"/>
      <c r="H159" s="185"/>
      <c r="I159" s="185"/>
      <c r="J159" s="185"/>
      <c r="K159" s="185"/>
      <c r="L159" s="185"/>
      <c r="M159" s="185"/>
      <c r="N159" s="185"/>
      <c r="O159" s="185"/>
      <c r="P159" s="185"/>
      <c r="Q159" s="185"/>
      <c r="R159" s="185"/>
      <c r="S159" s="185"/>
      <c r="T159" s="185"/>
      <c r="U159" s="185"/>
      <c r="V159" s="185"/>
      <c r="W159" s="185"/>
      <c r="X159" s="185"/>
      <c r="Y159" s="185"/>
      <c r="Z159" s="185"/>
      <c r="AA159" s="185"/>
    </row>
    <row r="160" spans="1:27">
      <c r="A160" s="225" t="s">
        <v>382</v>
      </c>
      <c r="B160" s="226">
        <v>25800</v>
      </c>
      <c r="C160" s="226">
        <v>31300</v>
      </c>
      <c r="D160" s="226">
        <v>35800</v>
      </c>
      <c r="E160" s="192"/>
      <c r="F160" s="192"/>
      <c r="G160" s="185"/>
      <c r="H160" s="185"/>
      <c r="I160" s="185"/>
      <c r="J160" s="185"/>
      <c r="K160" s="185"/>
      <c r="L160" s="185"/>
      <c r="M160" s="185"/>
      <c r="N160" s="185"/>
      <c r="O160" s="185"/>
      <c r="P160" s="185"/>
      <c r="Q160" s="185"/>
      <c r="R160" s="185"/>
      <c r="S160" s="185"/>
      <c r="T160" s="185"/>
      <c r="U160" s="185"/>
      <c r="V160" s="185"/>
      <c r="W160" s="185"/>
      <c r="X160" s="185"/>
      <c r="Y160" s="185"/>
      <c r="Z160" s="185"/>
      <c r="AA160" s="185"/>
    </row>
    <row r="161" spans="1:27">
      <c r="A161" s="227" t="s">
        <v>383</v>
      </c>
      <c r="B161" s="228">
        <v>7300</v>
      </c>
      <c r="C161" s="228">
        <v>11100</v>
      </c>
      <c r="D161" s="228">
        <v>14100</v>
      </c>
      <c r="E161" s="192"/>
      <c r="F161" s="192"/>
      <c r="G161" s="185"/>
      <c r="H161" s="185"/>
      <c r="I161" s="185"/>
      <c r="J161" s="185"/>
      <c r="K161" s="185"/>
      <c r="L161" s="185"/>
      <c r="M161" s="185"/>
      <c r="N161" s="185"/>
      <c r="O161" s="185"/>
      <c r="P161" s="185"/>
      <c r="Q161" s="185"/>
      <c r="R161" s="185"/>
      <c r="S161" s="185"/>
      <c r="T161" s="185"/>
      <c r="U161" s="185"/>
      <c r="V161" s="185"/>
      <c r="W161" s="185"/>
      <c r="X161" s="185"/>
      <c r="Y161" s="185"/>
      <c r="Z161" s="185"/>
      <c r="AA161" s="185"/>
    </row>
    <row r="162" spans="1:27">
      <c r="A162" s="227" t="s">
        <v>384</v>
      </c>
      <c r="B162" s="228">
        <v>2800</v>
      </c>
      <c r="C162" s="228">
        <v>3400</v>
      </c>
      <c r="D162" s="228">
        <v>3800</v>
      </c>
      <c r="E162" s="192"/>
      <c r="F162" s="192"/>
      <c r="G162" s="185"/>
      <c r="H162" s="185"/>
      <c r="I162" s="185"/>
      <c r="J162" s="185"/>
      <c r="K162" s="185"/>
      <c r="L162" s="185"/>
      <c r="M162" s="185"/>
      <c r="N162" s="185"/>
      <c r="O162" s="185"/>
      <c r="P162" s="185"/>
      <c r="Q162" s="185"/>
      <c r="R162" s="185"/>
      <c r="S162" s="185"/>
      <c r="T162" s="185"/>
      <c r="U162" s="185"/>
      <c r="V162" s="185"/>
      <c r="W162" s="185"/>
      <c r="X162" s="185"/>
      <c r="Y162" s="185"/>
      <c r="Z162" s="185"/>
      <c r="AA162" s="185"/>
    </row>
    <row r="163" spans="1:27" ht="15" thickBot="1">
      <c r="A163" s="229" t="s">
        <v>385</v>
      </c>
      <c r="B163" s="230">
        <v>3900</v>
      </c>
      <c r="C163" s="231">
        <v>3900</v>
      </c>
      <c r="D163" s="231">
        <v>4000</v>
      </c>
      <c r="E163" s="192"/>
      <c r="F163" s="192"/>
      <c r="G163" s="185"/>
      <c r="H163" s="185"/>
      <c r="I163" s="185"/>
      <c r="J163" s="185"/>
      <c r="K163" s="185"/>
      <c r="L163" s="185"/>
      <c r="M163" s="185"/>
      <c r="N163" s="185"/>
      <c r="O163" s="185"/>
      <c r="P163" s="185"/>
      <c r="Q163" s="185"/>
      <c r="R163" s="185"/>
      <c r="S163" s="185"/>
      <c r="T163" s="185"/>
      <c r="U163" s="185"/>
      <c r="V163" s="185"/>
      <c r="W163" s="185"/>
      <c r="X163" s="185"/>
      <c r="Y163" s="185"/>
      <c r="Z163" s="185"/>
      <c r="AA163" s="185"/>
    </row>
    <row r="164" spans="1:27" ht="15" thickBot="1">
      <c r="A164" s="232" t="s">
        <v>386</v>
      </c>
      <c r="B164" s="233">
        <v>39800</v>
      </c>
      <c r="C164" s="234">
        <v>49700</v>
      </c>
      <c r="D164" s="234">
        <v>57700</v>
      </c>
      <c r="E164" s="192"/>
      <c r="F164" s="192"/>
      <c r="G164" s="185"/>
      <c r="H164" s="185"/>
      <c r="I164" s="185"/>
      <c r="J164" s="185"/>
      <c r="K164" s="185"/>
      <c r="L164" s="185"/>
      <c r="M164" s="185"/>
      <c r="N164" s="185"/>
      <c r="O164" s="185"/>
      <c r="P164" s="185"/>
      <c r="Q164" s="185"/>
      <c r="R164" s="185"/>
      <c r="S164" s="185"/>
      <c r="T164" s="185"/>
      <c r="U164" s="185"/>
      <c r="V164" s="185"/>
      <c r="W164" s="185"/>
      <c r="X164" s="185"/>
      <c r="Y164" s="185"/>
      <c r="Z164" s="185"/>
      <c r="AA164" s="185"/>
    </row>
    <row r="165" spans="1:27">
      <c r="A165" s="235" t="s">
        <v>387</v>
      </c>
      <c r="B165" s="226">
        <v>80600</v>
      </c>
      <c r="C165" s="226">
        <v>103900</v>
      </c>
      <c r="D165" s="226">
        <v>123900</v>
      </c>
      <c r="E165" s="192"/>
      <c r="F165" s="192"/>
      <c r="G165" s="185"/>
      <c r="H165" s="185"/>
      <c r="I165" s="185"/>
      <c r="J165" s="185"/>
      <c r="K165" s="185"/>
      <c r="L165" s="185"/>
      <c r="M165" s="185"/>
      <c r="N165" s="185"/>
      <c r="O165" s="185"/>
      <c r="P165" s="185"/>
      <c r="Q165" s="185"/>
      <c r="R165" s="185"/>
      <c r="S165" s="185"/>
      <c r="T165" s="185"/>
      <c r="U165" s="185"/>
      <c r="V165" s="185"/>
      <c r="W165" s="185"/>
      <c r="X165" s="185"/>
      <c r="Y165" s="185"/>
      <c r="Z165" s="185"/>
      <c r="AA165" s="185"/>
    </row>
    <row r="166" spans="1:27">
      <c r="A166" s="236" t="s">
        <v>388</v>
      </c>
      <c r="B166" s="228">
        <v>7100</v>
      </c>
      <c r="C166" s="228">
        <v>10900</v>
      </c>
      <c r="D166" s="228">
        <v>14000</v>
      </c>
      <c r="E166" s="192"/>
      <c r="F166" s="192"/>
      <c r="G166" s="185"/>
      <c r="H166" s="185"/>
      <c r="I166" s="185"/>
      <c r="J166" s="185"/>
      <c r="K166" s="185"/>
      <c r="L166" s="185"/>
      <c r="M166" s="185"/>
      <c r="N166" s="185"/>
      <c r="O166" s="185"/>
      <c r="P166" s="185"/>
      <c r="Q166" s="185"/>
      <c r="R166" s="185"/>
      <c r="S166" s="185"/>
      <c r="T166" s="185"/>
      <c r="U166" s="185"/>
      <c r="V166" s="185"/>
      <c r="W166" s="185"/>
      <c r="X166" s="185"/>
      <c r="Y166" s="185"/>
      <c r="Z166" s="185"/>
      <c r="AA166" s="185"/>
    </row>
    <row r="167" spans="1:27">
      <c r="A167" s="236" t="s">
        <v>389</v>
      </c>
      <c r="B167" s="228">
        <v>2300</v>
      </c>
      <c r="C167" s="228">
        <v>3300</v>
      </c>
      <c r="D167" s="228">
        <v>3800</v>
      </c>
      <c r="E167" s="192"/>
      <c r="F167" s="192"/>
      <c r="G167" s="185"/>
      <c r="H167" s="185"/>
      <c r="I167" s="185"/>
      <c r="J167" s="185"/>
      <c r="K167" s="185"/>
      <c r="L167" s="185"/>
      <c r="M167" s="185"/>
      <c r="N167" s="185"/>
      <c r="O167" s="185"/>
      <c r="P167" s="185"/>
      <c r="Q167" s="185"/>
      <c r="R167" s="185"/>
      <c r="S167" s="185"/>
      <c r="T167" s="185"/>
      <c r="U167" s="185"/>
      <c r="V167" s="185"/>
      <c r="W167" s="185"/>
      <c r="X167" s="185"/>
      <c r="Y167" s="185"/>
      <c r="Z167" s="185"/>
      <c r="AA167" s="185"/>
    </row>
    <row r="168" spans="1:27">
      <c r="A168" s="236" t="s">
        <v>390</v>
      </c>
      <c r="B168" s="228">
        <v>8500</v>
      </c>
      <c r="C168" s="228">
        <v>9900</v>
      </c>
      <c r="D168" s="228">
        <v>11300</v>
      </c>
      <c r="E168" s="192"/>
      <c r="F168" s="192"/>
      <c r="G168" s="185"/>
      <c r="H168" s="185"/>
      <c r="I168" s="185"/>
      <c r="J168" s="185"/>
      <c r="K168" s="185"/>
      <c r="L168" s="185"/>
      <c r="M168" s="185"/>
      <c r="N168" s="185"/>
      <c r="O168" s="185"/>
      <c r="P168" s="185"/>
      <c r="Q168" s="185"/>
      <c r="R168" s="185"/>
      <c r="S168" s="185"/>
      <c r="T168" s="185"/>
      <c r="U168" s="185"/>
      <c r="V168" s="185"/>
      <c r="W168" s="185"/>
      <c r="X168" s="185"/>
      <c r="Y168" s="185"/>
      <c r="Z168" s="185"/>
      <c r="AA168" s="185"/>
    </row>
    <row r="169" spans="1:27" ht="15" thickBot="1">
      <c r="A169" s="237" t="s">
        <v>391</v>
      </c>
      <c r="B169" s="231">
        <v>4300</v>
      </c>
      <c r="C169" s="231">
        <v>5200</v>
      </c>
      <c r="D169" s="231">
        <v>5600</v>
      </c>
      <c r="E169" s="171">
        <f>C169/B169</f>
        <v>1.2093023255813953</v>
      </c>
      <c r="F169" s="171">
        <f>D169/B169</f>
        <v>1.3023255813953489</v>
      </c>
      <c r="G169" s="185"/>
      <c r="H169" s="185"/>
      <c r="I169" s="185"/>
      <c r="J169" s="185"/>
      <c r="K169" s="185"/>
      <c r="L169" s="185"/>
      <c r="M169" s="185"/>
      <c r="N169" s="185"/>
      <c r="O169" s="185"/>
      <c r="P169" s="185"/>
      <c r="Q169" s="185"/>
      <c r="R169" s="185"/>
      <c r="S169" s="185"/>
      <c r="T169" s="185"/>
      <c r="U169" s="185"/>
      <c r="V169" s="185"/>
      <c r="W169" s="185"/>
      <c r="X169" s="185"/>
      <c r="Y169" s="185"/>
      <c r="Z169" s="185"/>
      <c r="AA169" s="185"/>
    </row>
    <row r="170" spans="1:27" ht="15" thickBot="1">
      <c r="A170" s="238" t="s">
        <v>392</v>
      </c>
      <c r="B170" s="239">
        <v>102800</v>
      </c>
      <c r="C170" s="239">
        <v>133200</v>
      </c>
      <c r="D170" s="240">
        <v>158600</v>
      </c>
      <c r="E170" s="192"/>
      <c r="F170" s="192"/>
      <c r="G170" s="185"/>
      <c r="H170" s="185"/>
      <c r="I170" s="185"/>
      <c r="J170" s="185"/>
      <c r="K170" s="185"/>
      <c r="L170" s="185"/>
      <c r="M170" s="185"/>
      <c r="N170" s="185"/>
      <c r="O170" s="185"/>
      <c r="P170" s="185"/>
      <c r="Q170" s="185"/>
      <c r="R170" s="185"/>
      <c r="S170" s="185"/>
      <c r="T170" s="185"/>
      <c r="U170" s="185"/>
      <c r="V170" s="185"/>
      <c r="W170" s="185"/>
      <c r="X170" s="185"/>
      <c r="Y170" s="185"/>
      <c r="Z170" s="185"/>
      <c r="AA170" s="185"/>
    </row>
    <row r="171" spans="1:27" ht="15" thickBot="1">
      <c r="A171" s="241" t="s">
        <v>337</v>
      </c>
      <c r="B171" s="242">
        <v>142600</v>
      </c>
      <c r="C171" s="243">
        <v>182900</v>
      </c>
      <c r="D171" s="243">
        <v>216300</v>
      </c>
      <c r="E171" s="192"/>
      <c r="F171" s="192"/>
      <c r="G171" s="185"/>
      <c r="H171" s="185"/>
      <c r="I171" s="185"/>
      <c r="J171" s="185"/>
      <c r="K171" s="185"/>
      <c r="L171" s="185"/>
      <c r="M171" s="185"/>
      <c r="N171" s="185"/>
      <c r="O171" s="185"/>
      <c r="P171" s="185"/>
      <c r="Q171" s="185"/>
      <c r="R171" s="185"/>
      <c r="S171" s="185"/>
      <c r="T171" s="185"/>
      <c r="U171" s="185"/>
      <c r="V171" s="185"/>
      <c r="W171" s="185"/>
      <c r="X171" s="185"/>
      <c r="Y171" s="185"/>
      <c r="Z171" s="185"/>
      <c r="AA171" s="185"/>
    </row>
    <row r="172" spans="1:27">
      <c r="A172" s="244" t="s">
        <v>393</v>
      </c>
      <c r="B172" s="226">
        <v>106400</v>
      </c>
      <c r="C172" s="226">
        <v>135200</v>
      </c>
      <c r="D172" s="226">
        <v>159700</v>
      </c>
      <c r="E172" s="192"/>
      <c r="F172" s="185">
        <f>C172/B172</f>
        <v>1.2706766917293233</v>
      </c>
      <c r="G172" s="185">
        <f>D172/B172</f>
        <v>1.5009398496240602</v>
      </c>
      <c r="H172" s="185"/>
      <c r="I172" s="185"/>
      <c r="J172" s="185"/>
      <c r="K172" s="185"/>
      <c r="L172" s="185"/>
      <c r="M172" s="185"/>
      <c r="N172" s="185"/>
      <c r="O172" s="185"/>
      <c r="P172" s="185"/>
      <c r="Q172" s="185"/>
      <c r="R172" s="185"/>
      <c r="S172" s="185"/>
      <c r="T172" s="185"/>
      <c r="U172" s="185"/>
      <c r="V172" s="185"/>
      <c r="W172" s="185"/>
      <c r="X172" s="185"/>
      <c r="Y172" s="185"/>
      <c r="Z172" s="185"/>
      <c r="AA172" s="185"/>
    </row>
    <row r="173" spans="1:27">
      <c r="A173" s="245" t="s">
        <v>394</v>
      </c>
      <c r="B173" s="246">
        <v>14400</v>
      </c>
      <c r="C173" s="246">
        <v>22000</v>
      </c>
      <c r="D173" s="246">
        <v>28100</v>
      </c>
      <c r="E173" s="192"/>
      <c r="F173" s="192"/>
      <c r="G173" s="185"/>
      <c r="H173" s="185"/>
      <c r="I173" s="185"/>
      <c r="J173" s="185"/>
      <c r="K173" s="185"/>
      <c r="L173" s="185"/>
      <c r="M173" s="185"/>
      <c r="N173" s="185"/>
      <c r="O173" s="185"/>
      <c r="P173" s="185"/>
      <c r="Q173" s="185"/>
      <c r="R173" s="185"/>
      <c r="S173" s="185"/>
      <c r="T173" s="185"/>
      <c r="U173" s="185"/>
      <c r="V173" s="185"/>
      <c r="W173" s="185"/>
      <c r="X173" s="185"/>
      <c r="Y173" s="185"/>
      <c r="Z173" s="185"/>
      <c r="AA173" s="185"/>
    </row>
    <row r="174" spans="1:27" ht="15" thickBot="1">
      <c r="A174" s="247" t="s">
        <v>395</v>
      </c>
      <c r="B174" s="248">
        <v>11400</v>
      </c>
      <c r="C174" s="248">
        <v>13300</v>
      </c>
      <c r="D174" s="248">
        <v>15200</v>
      </c>
      <c r="E174" s="192"/>
      <c r="F174" s="192"/>
      <c r="G174" s="185"/>
      <c r="H174" s="185"/>
      <c r="I174" s="185"/>
      <c r="J174" s="185"/>
      <c r="K174" s="185"/>
      <c r="L174" s="185"/>
      <c r="M174" s="185"/>
      <c r="N174" s="185"/>
      <c r="O174" s="185"/>
      <c r="P174" s="185"/>
      <c r="Q174" s="185"/>
      <c r="R174" s="185"/>
      <c r="S174" s="185"/>
      <c r="T174" s="185"/>
      <c r="U174" s="185"/>
      <c r="V174" s="185"/>
      <c r="W174" s="185"/>
      <c r="X174" s="185"/>
      <c r="Y174" s="185"/>
      <c r="Z174" s="185"/>
      <c r="AA174" s="185"/>
    </row>
    <row r="175" spans="1:27">
      <c r="A175" s="344" t="s">
        <v>396</v>
      </c>
      <c r="B175" s="344"/>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c r="AA175" s="185"/>
    </row>
    <row r="176" spans="1:27" ht="15.6">
      <c r="A176" s="185"/>
      <c r="B176" s="186"/>
      <c r="C176" s="186"/>
      <c r="D176" s="185"/>
      <c r="E176" s="185"/>
      <c r="F176" s="185"/>
      <c r="G176" s="185"/>
      <c r="H176" s="347" t="s">
        <v>397</v>
      </c>
      <c r="I176" s="347"/>
      <c r="J176" s="347"/>
      <c r="K176" s="347"/>
      <c r="L176" s="347"/>
      <c r="M176" s="347"/>
      <c r="N176" s="347"/>
      <c r="O176" s="347"/>
      <c r="P176" s="347"/>
      <c r="Q176" s="185"/>
      <c r="R176" s="347" t="s">
        <v>398</v>
      </c>
      <c r="S176" s="347"/>
      <c r="T176" s="347"/>
      <c r="U176" s="347"/>
      <c r="V176" s="347"/>
      <c r="W176" s="347"/>
      <c r="X176" s="347"/>
      <c r="Y176" s="347"/>
      <c r="Z176" s="347"/>
      <c r="AA176" s="185"/>
    </row>
    <row r="177" spans="1:27" ht="15.6">
      <c r="A177" s="186" t="s">
        <v>399</v>
      </c>
      <c r="B177" s="188"/>
      <c r="C177" s="188"/>
      <c r="D177" s="185"/>
      <c r="E177" s="185"/>
      <c r="F177" s="185"/>
      <c r="G177" s="185"/>
      <c r="H177" s="347"/>
      <c r="I177" s="347"/>
      <c r="J177" s="347"/>
      <c r="K177" s="347"/>
      <c r="L177" s="347"/>
      <c r="M177" s="347"/>
      <c r="N177" s="347"/>
      <c r="O177" s="347"/>
      <c r="P177" s="347"/>
      <c r="Q177" s="185"/>
      <c r="R177" s="347"/>
      <c r="S177" s="347"/>
      <c r="T177" s="347"/>
      <c r="U177" s="347"/>
      <c r="V177" s="347"/>
      <c r="W177" s="347"/>
      <c r="X177" s="347"/>
      <c r="Y177" s="347"/>
      <c r="Z177" s="347"/>
      <c r="AA177" s="185"/>
    </row>
    <row r="178" spans="1:27" ht="15" thickBot="1">
      <c r="A178" s="188"/>
      <c r="B178" s="185"/>
      <c r="C178" s="188"/>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c r="AA178" s="185"/>
    </row>
    <row r="179" spans="1:27" ht="15" thickBot="1">
      <c r="A179" s="348" t="s">
        <v>359</v>
      </c>
      <c r="B179" s="356" t="s">
        <v>400</v>
      </c>
      <c r="C179" s="357"/>
      <c r="D179" s="356" t="s">
        <v>401</v>
      </c>
      <c r="E179" s="357"/>
      <c r="F179" s="249"/>
      <c r="G179" s="185"/>
      <c r="H179" s="218" t="s">
        <v>372</v>
      </c>
      <c r="I179" s="185"/>
      <c r="J179" s="185"/>
      <c r="K179" s="185"/>
      <c r="L179" s="185"/>
      <c r="M179" s="185"/>
      <c r="N179" s="185"/>
      <c r="O179" s="185"/>
      <c r="P179" s="185"/>
      <c r="Q179" s="185"/>
      <c r="R179" s="185"/>
      <c r="S179" s="185"/>
      <c r="T179" s="185"/>
      <c r="U179" s="185"/>
      <c r="V179" s="185"/>
      <c r="W179" s="185"/>
      <c r="X179" s="185"/>
      <c r="Y179" s="185"/>
      <c r="Z179" s="185"/>
      <c r="AA179" s="185"/>
    </row>
    <row r="180" spans="1:27" ht="15" thickBot="1">
      <c r="A180" s="349"/>
      <c r="B180" s="206" t="s">
        <v>368</v>
      </c>
      <c r="C180" s="250" t="s">
        <v>402</v>
      </c>
      <c r="D180" s="206" t="s">
        <v>368</v>
      </c>
      <c r="E180" s="250" t="s">
        <v>402</v>
      </c>
      <c r="F180" s="251"/>
      <c r="G180" s="185"/>
      <c r="H180" s="185"/>
      <c r="I180" s="185"/>
      <c r="J180" s="185"/>
      <c r="K180" s="185"/>
      <c r="L180" s="185"/>
      <c r="M180" s="185"/>
      <c r="N180" s="185"/>
      <c r="O180" s="185"/>
      <c r="P180" s="185"/>
      <c r="Q180" s="185"/>
      <c r="R180" s="185"/>
      <c r="S180" s="185"/>
      <c r="T180" s="185"/>
      <c r="U180" s="185"/>
      <c r="V180" s="185"/>
      <c r="W180" s="185"/>
      <c r="X180" s="185"/>
      <c r="Y180" s="185"/>
      <c r="Z180" s="185"/>
      <c r="AA180" s="185"/>
    </row>
    <row r="181" spans="1:27">
      <c r="A181" s="235" t="s">
        <v>382</v>
      </c>
      <c r="B181" s="252">
        <v>8.4372908826710891E-3</v>
      </c>
      <c r="C181" s="252">
        <v>5.3876533195091891E-3</v>
      </c>
      <c r="D181" s="253">
        <v>0.21317829457364335</v>
      </c>
      <c r="E181" s="253">
        <v>0.14376996805111819</v>
      </c>
      <c r="F181" s="254"/>
      <c r="G181" s="185"/>
      <c r="H181" s="185"/>
      <c r="I181" s="185"/>
      <c r="J181" s="185"/>
      <c r="K181" s="185"/>
      <c r="L181" s="185"/>
      <c r="M181" s="185"/>
      <c r="N181" s="185"/>
      <c r="O181" s="185"/>
      <c r="P181" s="185"/>
      <c r="Q181" s="185"/>
      <c r="R181" s="185"/>
      <c r="S181" s="185"/>
      <c r="T181" s="185"/>
      <c r="U181" s="185"/>
      <c r="V181" s="185"/>
      <c r="W181" s="185"/>
      <c r="X181" s="185"/>
      <c r="Y181" s="185"/>
      <c r="Z181" s="185"/>
      <c r="AA181" s="185"/>
    </row>
    <row r="182" spans="1:27">
      <c r="A182" s="236" t="s">
        <v>383</v>
      </c>
      <c r="B182" s="255">
        <v>1.8387473321324732E-2</v>
      </c>
      <c r="C182" s="256">
        <v>9.6151186286954626E-3</v>
      </c>
      <c r="D182" s="257">
        <v>0.52054794520547953</v>
      </c>
      <c r="E182" s="257">
        <v>0.27027027027027017</v>
      </c>
      <c r="F182" s="258"/>
      <c r="G182" s="185"/>
      <c r="H182" s="185"/>
      <c r="I182" s="185"/>
      <c r="J182" s="185"/>
      <c r="K182" s="185"/>
      <c r="L182" s="185"/>
      <c r="M182" s="185"/>
      <c r="N182" s="185"/>
      <c r="O182" s="185"/>
      <c r="P182" s="185"/>
      <c r="Q182" s="185"/>
      <c r="R182" s="185"/>
      <c r="S182" s="185"/>
      <c r="T182" s="185"/>
      <c r="U182" s="185"/>
      <c r="V182" s="185"/>
      <c r="W182" s="185"/>
      <c r="X182" s="185"/>
      <c r="Y182" s="185"/>
      <c r="Z182" s="185"/>
      <c r="AA182" s="185"/>
    </row>
    <row r="183" spans="1:27">
      <c r="A183" s="236" t="s">
        <v>384</v>
      </c>
      <c r="B183" s="255">
        <v>8.4772963318711092E-3</v>
      </c>
      <c r="C183" s="256">
        <v>4.4589370114793692E-3</v>
      </c>
      <c r="D183" s="257">
        <v>0.21428571428571419</v>
      </c>
      <c r="E183" s="257">
        <v>0.11764705882352944</v>
      </c>
      <c r="F183" s="258"/>
      <c r="G183" s="185"/>
      <c r="H183" s="185"/>
      <c r="I183" s="185"/>
      <c r="J183" s="185"/>
      <c r="K183" s="185"/>
      <c r="L183" s="185"/>
      <c r="M183" s="185"/>
      <c r="N183" s="185"/>
      <c r="O183" s="185"/>
      <c r="P183" s="185"/>
      <c r="Q183" s="185"/>
      <c r="R183" s="185"/>
      <c r="S183" s="185"/>
      <c r="T183" s="185"/>
      <c r="U183" s="185"/>
      <c r="V183" s="185"/>
      <c r="W183" s="185"/>
      <c r="X183" s="185"/>
      <c r="Y183" s="185"/>
      <c r="Z183" s="185"/>
      <c r="AA183" s="185"/>
    </row>
    <row r="184" spans="1:27" ht="15" thickBot="1">
      <c r="A184" s="237" t="s">
        <v>385</v>
      </c>
      <c r="B184" s="259">
        <v>0</v>
      </c>
      <c r="C184" s="260">
        <v>1.0132252856402957E-3</v>
      </c>
      <c r="D184" s="261">
        <v>0</v>
      </c>
      <c r="E184" s="261">
        <v>2.564102564102555E-2</v>
      </c>
      <c r="F184" s="258"/>
      <c r="G184" s="185"/>
      <c r="H184" s="185"/>
      <c r="I184" s="185"/>
      <c r="J184" s="185"/>
      <c r="K184" s="185"/>
      <c r="L184" s="185"/>
      <c r="M184" s="185"/>
      <c r="N184" s="185"/>
      <c r="O184" s="185"/>
      <c r="P184" s="185"/>
      <c r="Q184" s="185"/>
      <c r="R184" s="185"/>
      <c r="S184" s="185"/>
      <c r="T184" s="185"/>
      <c r="U184" s="185"/>
      <c r="V184" s="185"/>
      <c r="W184" s="185"/>
      <c r="X184" s="185"/>
      <c r="Y184" s="185"/>
      <c r="Z184" s="185"/>
      <c r="AA184" s="185"/>
    </row>
    <row r="185" spans="1:27" ht="15" thickBot="1">
      <c r="A185" s="232" t="s">
        <v>386</v>
      </c>
      <c r="B185" s="262">
        <v>9.7049655045535754E-3</v>
      </c>
      <c r="C185" s="263">
        <v>5.9879461187601901E-3</v>
      </c>
      <c r="D185" s="264">
        <v>0.24874371859296485</v>
      </c>
      <c r="E185" s="264">
        <v>0.16096579476861161</v>
      </c>
      <c r="F185" s="265"/>
      <c r="G185" s="185"/>
      <c r="H185" s="185"/>
      <c r="I185" s="185"/>
      <c r="J185" s="185"/>
      <c r="K185" s="185"/>
      <c r="L185" s="185"/>
      <c r="M185" s="185"/>
      <c r="N185" s="185"/>
      <c r="O185" s="185"/>
      <c r="P185" s="185"/>
      <c r="Q185" s="185"/>
      <c r="R185" s="185"/>
      <c r="S185" s="185"/>
      <c r="T185" s="185"/>
      <c r="U185" s="185"/>
      <c r="V185" s="185"/>
      <c r="W185" s="185"/>
      <c r="X185" s="185"/>
      <c r="Y185" s="185"/>
      <c r="Z185" s="185"/>
      <c r="AA185" s="185"/>
    </row>
    <row r="186" spans="1:27">
      <c r="A186" s="235" t="s">
        <v>387</v>
      </c>
      <c r="B186" s="266">
        <v>1.1101616220138943E-2</v>
      </c>
      <c r="C186" s="267">
        <v>7.0666876460312444E-3</v>
      </c>
      <c r="D186" s="268">
        <v>0.2890818858560793</v>
      </c>
      <c r="E186" s="269">
        <v>0.19249278152069293</v>
      </c>
      <c r="F186" s="258"/>
      <c r="G186" s="185"/>
      <c r="H186" s="185"/>
      <c r="I186" s="185"/>
      <c r="J186" s="185"/>
      <c r="K186" s="185"/>
      <c r="L186" s="185"/>
      <c r="M186" s="185"/>
      <c r="N186" s="185"/>
      <c r="O186" s="185"/>
      <c r="P186" s="185"/>
      <c r="Q186" s="185"/>
      <c r="R186" s="185"/>
      <c r="S186" s="185"/>
      <c r="T186" s="185"/>
      <c r="U186" s="185"/>
      <c r="V186" s="185"/>
      <c r="W186" s="185"/>
      <c r="X186" s="185"/>
      <c r="Y186" s="185"/>
      <c r="Z186" s="185"/>
      <c r="AA186" s="185"/>
    </row>
    <row r="187" spans="1:27">
      <c r="A187" s="236" t="s">
        <v>388</v>
      </c>
      <c r="B187" s="270">
        <v>1.8812506083962122E-2</v>
      </c>
      <c r="C187" s="256">
        <v>1.0062067176676903E-2</v>
      </c>
      <c r="D187" s="271">
        <v>0.53521126760563376</v>
      </c>
      <c r="E187" s="257">
        <v>0.28440366972477071</v>
      </c>
      <c r="F187" s="258"/>
      <c r="G187" s="185"/>
      <c r="H187" s="185"/>
      <c r="I187" s="185"/>
      <c r="J187" s="185"/>
      <c r="K187" s="185"/>
      <c r="L187" s="185"/>
      <c r="M187" s="185"/>
      <c r="N187" s="185"/>
      <c r="O187" s="185"/>
      <c r="P187" s="185"/>
      <c r="Q187" s="185"/>
      <c r="R187" s="185"/>
      <c r="S187" s="185"/>
      <c r="T187" s="185"/>
      <c r="U187" s="185"/>
      <c r="V187" s="185"/>
      <c r="W187" s="185"/>
      <c r="X187" s="185"/>
      <c r="Y187" s="185"/>
      <c r="Z187" s="185"/>
      <c r="AA187" s="185"/>
    </row>
    <row r="188" spans="1:27">
      <c r="A188" s="236" t="s">
        <v>389</v>
      </c>
      <c r="B188" s="270">
        <v>1.5820065325702348E-2</v>
      </c>
      <c r="C188" s="272">
        <v>5.6590964604634753E-3</v>
      </c>
      <c r="D188" s="271">
        <v>0.43478260869565211</v>
      </c>
      <c r="E188" s="257">
        <v>0.1515151515151516</v>
      </c>
      <c r="F188" s="258"/>
      <c r="G188" s="185"/>
      <c r="H188" s="185"/>
      <c r="I188" s="185"/>
      <c r="J188" s="185"/>
      <c r="K188" s="185"/>
      <c r="L188" s="185"/>
      <c r="M188" s="185"/>
      <c r="N188" s="185"/>
      <c r="O188" s="185"/>
      <c r="P188" s="185"/>
      <c r="Q188" s="185"/>
      <c r="R188" s="185"/>
      <c r="S188" s="185"/>
      <c r="T188" s="185"/>
      <c r="U188" s="185"/>
      <c r="V188" s="185"/>
      <c r="W188" s="185"/>
      <c r="X188" s="185"/>
      <c r="Y188" s="185"/>
      <c r="Z188" s="185"/>
      <c r="AA188" s="185"/>
    </row>
    <row r="189" spans="1:27">
      <c r="A189" s="236" t="s">
        <v>390</v>
      </c>
      <c r="B189" s="270">
        <v>6.6510902011920336E-3</v>
      </c>
      <c r="C189" s="256">
        <v>5.3047393109075802E-3</v>
      </c>
      <c r="D189" s="271">
        <v>0.16470588235294126</v>
      </c>
      <c r="E189" s="257">
        <v>0.14141414141414144</v>
      </c>
      <c r="F189" s="258"/>
      <c r="G189" s="185"/>
      <c r="H189" s="185"/>
      <c r="I189" s="185"/>
      <c r="J189" s="185"/>
      <c r="K189" s="185"/>
      <c r="L189" s="185"/>
      <c r="M189" s="185"/>
      <c r="N189" s="185"/>
      <c r="O189" s="185"/>
      <c r="P189" s="185"/>
      <c r="Q189" s="185"/>
      <c r="R189" s="185"/>
      <c r="S189" s="185"/>
      <c r="T189" s="185"/>
      <c r="U189" s="185"/>
      <c r="V189" s="185"/>
      <c r="W189" s="185"/>
      <c r="X189" s="185"/>
      <c r="Y189" s="185"/>
      <c r="Z189" s="185"/>
      <c r="AA189" s="185"/>
    </row>
    <row r="190" spans="1:27" ht="15" thickBot="1">
      <c r="A190" s="237" t="s">
        <v>391</v>
      </c>
      <c r="B190" s="273">
        <v>8.2969962040773115E-3</v>
      </c>
      <c r="C190" s="274">
        <v>2.9687168239345141E-3</v>
      </c>
      <c r="D190" s="275">
        <v>0.20930232558139528</v>
      </c>
      <c r="E190" s="261">
        <v>7.6923076923076872E-2</v>
      </c>
      <c r="F190" s="258"/>
      <c r="G190" s="185"/>
      <c r="H190" s="185"/>
      <c r="I190" s="185"/>
      <c r="J190" s="185"/>
      <c r="K190" s="185"/>
      <c r="L190" s="185"/>
      <c r="M190" s="185"/>
      <c r="N190" s="185"/>
      <c r="O190" s="185"/>
      <c r="P190" s="185"/>
      <c r="Q190" s="185"/>
      <c r="R190" s="185"/>
      <c r="S190" s="185"/>
      <c r="T190" s="185"/>
      <c r="U190" s="185"/>
      <c r="V190" s="185"/>
      <c r="W190" s="185"/>
      <c r="X190" s="185"/>
      <c r="Y190" s="185"/>
      <c r="Z190" s="185"/>
      <c r="AA190" s="185"/>
    </row>
    <row r="191" spans="1:27" ht="15" thickBot="1">
      <c r="A191" s="238" t="s">
        <v>392</v>
      </c>
      <c r="B191" s="276">
        <v>1.1327431699316826E-2</v>
      </c>
      <c r="C191" s="276">
        <v>7.0057684220261596E-3</v>
      </c>
      <c r="D191" s="277">
        <v>0.29571984435797671</v>
      </c>
      <c r="E191" s="277">
        <v>0.19069069069069067</v>
      </c>
      <c r="F191" s="265"/>
      <c r="G191" s="185"/>
      <c r="H191" s="185"/>
      <c r="I191" s="185"/>
      <c r="J191" s="185"/>
      <c r="K191" s="185"/>
      <c r="L191" s="185"/>
      <c r="M191" s="185"/>
      <c r="N191" s="185"/>
      <c r="O191" s="185"/>
      <c r="P191" s="185"/>
      <c r="Q191" s="185"/>
      <c r="R191" s="185"/>
      <c r="S191" s="185"/>
      <c r="T191" s="185"/>
      <c r="U191" s="185"/>
      <c r="V191" s="185"/>
      <c r="W191" s="185"/>
      <c r="X191" s="185"/>
      <c r="Y191" s="185"/>
      <c r="Z191" s="185"/>
      <c r="AA191" s="185"/>
    </row>
    <row r="192" spans="1:27" ht="15" thickBot="1">
      <c r="A192" s="241" t="s">
        <v>337</v>
      </c>
      <c r="B192" s="278">
        <v>1.0880332223138556E-2</v>
      </c>
      <c r="C192" s="279">
        <v>6.731627335592183E-3</v>
      </c>
      <c r="D192" s="280">
        <v>0.28260869565217384</v>
      </c>
      <c r="E192" s="280">
        <v>0.1826134499726626</v>
      </c>
      <c r="F192" s="265"/>
      <c r="G192" s="185"/>
      <c r="H192" s="185"/>
      <c r="I192" s="185"/>
      <c r="J192" s="185"/>
      <c r="K192" s="185"/>
      <c r="L192" s="185"/>
      <c r="M192" s="185"/>
      <c r="N192" s="185"/>
      <c r="O192" s="185"/>
      <c r="P192" s="185"/>
      <c r="Q192" s="185"/>
      <c r="R192" s="185"/>
      <c r="S192" s="185"/>
      <c r="T192" s="185"/>
      <c r="U192" s="185"/>
      <c r="V192" s="185"/>
      <c r="W192" s="185"/>
      <c r="X192" s="185"/>
      <c r="Y192" s="185"/>
      <c r="Z192" s="185"/>
      <c r="AA192" s="185"/>
    </row>
    <row r="193" spans="1:27">
      <c r="A193" s="244" t="s">
        <v>393</v>
      </c>
      <c r="B193" s="281">
        <v>1.0469626403134313E-2</v>
      </c>
      <c r="C193" s="282">
        <v>6.6839139798691161E-3</v>
      </c>
      <c r="D193" s="283">
        <v>0.27067669172932329</v>
      </c>
      <c r="E193" s="283">
        <v>0.18121301775147924</v>
      </c>
      <c r="F193" s="284"/>
      <c r="G193" s="185"/>
      <c r="H193" s="185"/>
      <c r="I193" s="185"/>
      <c r="J193" s="185"/>
      <c r="K193" s="185"/>
      <c r="L193" s="185"/>
      <c r="M193" s="185"/>
      <c r="N193" s="185"/>
      <c r="O193" s="185"/>
      <c r="P193" s="185"/>
      <c r="Q193" s="185"/>
      <c r="R193" s="185"/>
      <c r="S193" s="185"/>
      <c r="T193" s="185"/>
      <c r="U193" s="185"/>
      <c r="V193" s="185"/>
      <c r="W193" s="185"/>
      <c r="X193" s="185"/>
      <c r="Y193" s="185"/>
      <c r="Z193" s="185"/>
      <c r="AA193" s="185"/>
    </row>
    <row r="194" spans="1:27">
      <c r="A194" s="245" t="s">
        <v>394</v>
      </c>
      <c r="B194" s="285">
        <v>1.8597525735204679E-2</v>
      </c>
      <c r="C194" s="286">
        <v>9.8371547361693068E-3</v>
      </c>
      <c r="D194" s="287">
        <v>0.52777777777777768</v>
      </c>
      <c r="E194" s="287">
        <v>0.27727272727272734</v>
      </c>
      <c r="F194" s="284"/>
      <c r="G194" s="185"/>
      <c r="H194" s="185"/>
      <c r="I194" s="185"/>
      <c r="J194" s="185"/>
      <c r="K194" s="185"/>
      <c r="L194" s="185"/>
      <c r="M194" s="185"/>
      <c r="N194" s="185"/>
      <c r="O194" s="185"/>
      <c r="P194" s="185"/>
      <c r="Q194" s="185"/>
      <c r="R194" s="185"/>
      <c r="S194" s="185"/>
      <c r="T194" s="185"/>
      <c r="U194" s="185"/>
      <c r="V194" s="185"/>
      <c r="W194" s="185"/>
      <c r="X194" s="185"/>
      <c r="Y194" s="185"/>
      <c r="Z194" s="185"/>
      <c r="AA194" s="185"/>
    </row>
    <row r="195" spans="1:27" ht="15" thickBot="1">
      <c r="A195" s="247" t="s">
        <v>395</v>
      </c>
      <c r="B195" s="288">
        <v>6.7247134972581168E-3</v>
      </c>
      <c r="C195" s="289">
        <v>5.3555456419747127E-3</v>
      </c>
      <c r="D195" s="290">
        <v>0.16666666666666674</v>
      </c>
      <c r="E195" s="290">
        <v>0.14285714285714279</v>
      </c>
      <c r="F195" s="284"/>
      <c r="G195" s="185"/>
      <c r="H195" s="185"/>
      <c r="I195" s="185"/>
      <c r="J195" s="185"/>
      <c r="K195" s="185"/>
      <c r="L195" s="185"/>
      <c r="M195" s="185"/>
      <c r="N195" s="185"/>
      <c r="O195" s="185"/>
      <c r="P195" s="185"/>
      <c r="Q195" s="185"/>
      <c r="R195" s="185"/>
      <c r="S195" s="185"/>
      <c r="T195" s="185"/>
      <c r="U195" s="185"/>
      <c r="V195" s="185"/>
      <c r="W195" s="185"/>
      <c r="X195" s="185"/>
      <c r="Y195" s="185"/>
      <c r="Z195" s="185"/>
      <c r="AA195" s="185"/>
    </row>
    <row r="196" spans="1:27">
      <c r="A196" s="344" t="s">
        <v>396</v>
      </c>
      <c r="B196" s="344"/>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c r="AA196" s="185"/>
    </row>
    <row r="197" spans="1:27">
      <c r="B197" s="55">
        <f>2040-2017</f>
        <v>23</v>
      </c>
    </row>
    <row r="198" spans="1:27">
      <c r="B198" s="291">
        <f>(1+B193)^B197</f>
        <v>1.2706766917293242</v>
      </c>
    </row>
    <row r="200" spans="1:27" ht="25.8">
      <c r="A200" s="184" t="s">
        <v>356</v>
      </c>
      <c r="B200" s="185"/>
      <c r="C200" s="185"/>
      <c r="D200" s="185"/>
      <c r="E200" s="185"/>
      <c r="F200" s="185"/>
      <c r="G200" s="185"/>
    </row>
    <row r="201" spans="1:27">
      <c r="A201" s="185"/>
      <c r="B201" s="185"/>
      <c r="C201" s="185"/>
      <c r="D201" s="185"/>
      <c r="E201" s="185"/>
      <c r="F201" s="185"/>
      <c r="G201" s="185"/>
    </row>
    <row r="202" spans="1:27" ht="15.6">
      <c r="A202" s="186" t="s">
        <v>403</v>
      </c>
      <c r="B202" s="186"/>
      <c r="C202" s="186"/>
      <c r="D202" s="186"/>
      <c r="E202" s="185"/>
      <c r="F202" s="185"/>
      <c r="G202" s="185"/>
      <c r="R202" s="55" t="s">
        <v>404</v>
      </c>
    </row>
    <row r="203" spans="1:27">
      <c r="A203" s="188" t="s">
        <v>405</v>
      </c>
      <c r="B203" s="188"/>
      <c r="C203" s="188"/>
      <c r="D203" s="188"/>
      <c r="E203" s="185"/>
      <c r="F203" s="185"/>
      <c r="G203" s="185"/>
      <c r="R203" s="183" t="s">
        <v>406</v>
      </c>
    </row>
    <row r="204" spans="1:27" ht="15" thickBot="1">
      <c r="A204" s="185"/>
      <c r="B204" s="185"/>
      <c r="C204" s="185"/>
      <c r="D204" s="185"/>
      <c r="E204" s="185"/>
      <c r="F204" s="185"/>
      <c r="G204" s="185"/>
    </row>
    <row r="205" spans="1:27" ht="24.6" thickBot="1">
      <c r="A205" s="223" t="s">
        <v>359</v>
      </c>
      <c r="B205" s="191" t="s">
        <v>360</v>
      </c>
      <c r="C205" s="191" t="s">
        <v>361</v>
      </c>
      <c r="D205" s="191" t="s">
        <v>381</v>
      </c>
      <c r="E205" s="192"/>
      <c r="F205" s="185"/>
      <c r="G205" s="185"/>
    </row>
    <row r="206" spans="1:27">
      <c r="A206" s="225" t="s">
        <v>312</v>
      </c>
      <c r="B206" s="292">
        <v>58400</v>
      </c>
      <c r="C206" s="293">
        <v>74800</v>
      </c>
      <c r="D206" s="292">
        <v>86900</v>
      </c>
      <c r="E206" s="192"/>
      <c r="F206" s="185">
        <f>C206/B206</f>
        <v>1.2808219178082192</v>
      </c>
      <c r="G206" s="185"/>
    </row>
    <row r="207" spans="1:27" ht="15" thickBot="1">
      <c r="A207" s="294" t="s">
        <v>407</v>
      </c>
      <c r="B207" s="295">
        <v>8300</v>
      </c>
      <c r="C207" s="296">
        <v>10100</v>
      </c>
      <c r="D207" s="295">
        <v>12700</v>
      </c>
      <c r="E207" s="192"/>
      <c r="F207" s="185"/>
      <c r="G207" s="185"/>
    </row>
    <row r="208" spans="1:27" ht="15" thickBot="1">
      <c r="A208" s="297" t="s">
        <v>408</v>
      </c>
      <c r="B208" s="298">
        <v>66700</v>
      </c>
      <c r="C208" s="299">
        <v>84900</v>
      </c>
      <c r="D208" s="300">
        <v>99600</v>
      </c>
      <c r="E208" s="192"/>
      <c r="F208" s="185">
        <f>C208/B208</f>
        <v>1.272863568215892</v>
      </c>
      <c r="G208" s="185">
        <f>D208/B208</f>
        <v>1.4932533733133433</v>
      </c>
    </row>
    <row r="209" spans="1:39">
      <c r="A209" s="227" t="s">
        <v>409</v>
      </c>
      <c r="B209" s="292">
        <v>4000</v>
      </c>
      <c r="C209" s="301">
        <v>5800</v>
      </c>
      <c r="D209" s="301">
        <v>7800</v>
      </c>
      <c r="E209" s="192"/>
      <c r="F209" s="185"/>
      <c r="G209" s="185"/>
    </row>
    <row r="210" spans="1:39" ht="15" thickBot="1">
      <c r="A210" s="229" t="s">
        <v>410</v>
      </c>
      <c r="B210" s="295">
        <v>3600</v>
      </c>
      <c r="C210" s="296">
        <v>5000</v>
      </c>
      <c r="D210" s="296">
        <v>6700</v>
      </c>
      <c r="E210" s="192"/>
      <c r="F210" s="185"/>
      <c r="G210" s="185"/>
    </row>
    <row r="211" spans="1:39" ht="15" thickBot="1">
      <c r="A211" s="238" t="s">
        <v>411</v>
      </c>
      <c r="B211" s="299">
        <v>7600</v>
      </c>
      <c r="C211" s="299">
        <v>10800</v>
      </c>
      <c r="D211" s="299">
        <v>14500</v>
      </c>
      <c r="E211" s="192"/>
      <c r="F211" s="185"/>
      <c r="G211" s="185"/>
    </row>
    <row r="212" spans="1:39" ht="15" thickBot="1">
      <c r="A212" s="302" t="s">
        <v>337</v>
      </c>
      <c r="B212" s="303">
        <v>74300</v>
      </c>
      <c r="C212" s="303">
        <v>95700</v>
      </c>
      <c r="D212" s="303">
        <v>114100</v>
      </c>
      <c r="E212" s="192"/>
      <c r="F212" s="185"/>
      <c r="G212" s="185"/>
    </row>
    <row r="213" spans="1:39">
      <c r="A213" s="192"/>
      <c r="B213" s="192"/>
      <c r="C213" s="192"/>
      <c r="D213" s="192"/>
      <c r="E213" s="192"/>
      <c r="F213" s="185"/>
      <c r="G213" s="185"/>
    </row>
    <row r="214" spans="1:39" ht="15.6">
      <c r="A214" s="185"/>
      <c r="B214" s="186"/>
      <c r="C214" s="186"/>
      <c r="D214" s="185"/>
      <c r="E214" s="185"/>
      <c r="F214" s="185"/>
      <c r="G214" s="185"/>
    </row>
    <row r="215" spans="1:39" ht="15.6">
      <c r="A215" s="185"/>
      <c r="B215" s="186"/>
      <c r="C215" s="186"/>
      <c r="D215" s="185"/>
      <c r="E215" s="185"/>
      <c r="F215" s="304"/>
      <c r="G215" s="304"/>
    </row>
    <row r="216" spans="1:39" ht="15.6">
      <c r="A216" s="186" t="s">
        <v>412</v>
      </c>
      <c r="B216" s="188"/>
      <c r="C216" s="188"/>
      <c r="D216" s="185"/>
      <c r="E216" s="185"/>
      <c r="F216" s="304"/>
      <c r="G216" s="304"/>
      <c r="AJ216" s="55">
        <f>2040-2019</f>
        <v>21</v>
      </c>
    </row>
    <row r="217" spans="1:39" ht="15" thickBot="1">
      <c r="A217" s="188"/>
      <c r="B217" s="185"/>
      <c r="C217" s="188"/>
      <c r="D217" s="185"/>
      <c r="E217" s="249"/>
      <c r="F217" s="185"/>
      <c r="G217" s="185"/>
      <c r="AJ217" s="55">
        <f>1.0263^AJ216</f>
        <v>1.7248880245295577</v>
      </c>
      <c r="AM217" s="55">
        <f>53390/30950</f>
        <v>1.7250403877221325</v>
      </c>
    </row>
    <row r="218" spans="1:39" ht="24.6" thickBot="1">
      <c r="A218" s="223" t="s">
        <v>359</v>
      </c>
      <c r="B218" s="191" t="s">
        <v>413</v>
      </c>
      <c r="C218" s="191" t="s">
        <v>414</v>
      </c>
      <c r="D218" s="305"/>
      <c r="E218" s="249"/>
      <c r="F218" s="185"/>
      <c r="G218" s="185"/>
      <c r="AH218" s="55" t="s">
        <v>415</v>
      </c>
      <c r="AI218" s="55">
        <v>2.63E-2</v>
      </c>
      <c r="AJ218" s="306">
        <v>1.0263</v>
      </c>
      <c r="AK218" s="55" t="s">
        <v>416</v>
      </c>
    </row>
    <row r="219" spans="1:39">
      <c r="A219" s="235" t="s">
        <v>312</v>
      </c>
      <c r="B219" s="252">
        <v>1.0819063644182947E-2</v>
      </c>
      <c r="C219" s="252">
        <v>6.0156275407541315E-3</v>
      </c>
      <c r="D219" s="305"/>
      <c r="E219" s="251"/>
      <c r="F219" s="185"/>
      <c r="G219" s="185"/>
      <c r="AH219" s="55" t="s">
        <v>417</v>
      </c>
      <c r="AI219" s="55">
        <f>AI218*0.7</f>
        <v>1.8409999999999999E-2</v>
      </c>
      <c r="AJ219" s="55">
        <f>AI219+1</f>
        <v>1.01841</v>
      </c>
      <c r="AK219" s="55" t="s">
        <v>418</v>
      </c>
    </row>
    <row r="220" spans="1:39" ht="15" thickBot="1">
      <c r="A220" s="307" t="s">
        <v>407</v>
      </c>
      <c r="B220" s="308">
        <v>8.5704266964647946E-3</v>
      </c>
      <c r="C220" s="308">
        <v>9.2047684811924491E-3</v>
      </c>
      <c r="D220" s="251"/>
      <c r="E220" s="309"/>
      <c r="F220" s="185"/>
      <c r="G220" s="185"/>
    </row>
    <row r="221" spans="1:39" ht="15" thickBot="1">
      <c r="A221" s="232" t="s">
        <v>408</v>
      </c>
      <c r="B221" s="263">
        <v>1.0545175174153432E-2</v>
      </c>
      <c r="C221" s="263">
        <v>6.4079665800982344E-3</v>
      </c>
      <c r="D221" s="309"/>
      <c r="E221" s="310"/>
      <c r="F221" s="185"/>
      <c r="G221" s="185"/>
    </row>
    <row r="222" spans="1:39">
      <c r="A222" s="235" t="s">
        <v>409</v>
      </c>
      <c r="B222" s="311">
        <v>1.6286133773222522E-2</v>
      </c>
      <c r="C222" s="311">
        <v>1.1921129595367841E-2</v>
      </c>
      <c r="D222" s="310"/>
      <c r="E222" s="310"/>
      <c r="F222" s="185"/>
      <c r="G222" s="185"/>
    </row>
    <row r="223" spans="1:39" ht="15" thickBot="1">
      <c r="A223" s="237" t="s">
        <v>410</v>
      </c>
      <c r="B223" s="312">
        <v>1.4385271850423154E-2</v>
      </c>
      <c r="C223" s="312">
        <v>1.1775577145435756E-2</v>
      </c>
      <c r="D223" s="310"/>
      <c r="E223" s="310"/>
      <c r="F223" s="185"/>
      <c r="G223" s="185"/>
    </row>
    <row r="224" spans="1:39" ht="15" thickBot="1">
      <c r="A224" s="238" t="s">
        <v>411</v>
      </c>
      <c r="B224" s="313">
        <v>1.5395476871980618E-2</v>
      </c>
      <c r="C224" s="313">
        <v>1.1853806664087863E-2</v>
      </c>
      <c r="D224" s="314">
        <f>C224/B224</f>
        <v>0.76995384830602376</v>
      </c>
      <c r="E224" s="315"/>
      <c r="F224" s="185"/>
      <c r="G224" s="185"/>
    </row>
    <row r="225" spans="1:7" ht="15" thickBot="1">
      <c r="A225" s="302" t="s">
        <v>337</v>
      </c>
      <c r="B225" s="316">
        <v>1.1065441328237613E-2</v>
      </c>
      <c r="C225" s="316">
        <v>7.0590769849860902E-3</v>
      </c>
      <c r="D225" s="315"/>
      <c r="E225" s="310"/>
      <c r="F225" s="185"/>
      <c r="G225" s="185"/>
    </row>
    <row r="226" spans="1:7">
      <c r="A226" s="185"/>
      <c r="B226" s="185"/>
      <c r="C226" s="185"/>
      <c r="D226" s="310"/>
      <c r="E226" s="185"/>
      <c r="F226" s="185"/>
      <c r="G226" s="185"/>
    </row>
    <row r="227" spans="1:7">
      <c r="A227" s="185"/>
      <c r="B227" s="185"/>
      <c r="C227" s="185"/>
      <c r="D227" s="185"/>
      <c r="E227" s="185"/>
      <c r="F227" s="185"/>
      <c r="G227" s="185"/>
    </row>
    <row r="228" spans="1:7" ht="15.6">
      <c r="A228" s="186" t="s">
        <v>419</v>
      </c>
      <c r="B228" s="185"/>
      <c r="C228" s="185"/>
      <c r="D228" s="185"/>
      <c r="E228" s="185"/>
      <c r="F228" s="185"/>
      <c r="G228" s="185"/>
    </row>
    <row r="229" spans="1:7" ht="16.2" thickBot="1">
      <c r="A229" s="186"/>
      <c r="B229" s="185"/>
      <c r="C229" s="185"/>
      <c r="D229" s="185"/>
      <c r="E229" s="185"/>
      <c r="F229" s="185"/>
      <c r="G229" s="185"/>
    </row>
    <row r="230" spans="1:7">
      <c r="A230" s="345" t="s">
        <v>420</v>
      </c>
      <c r="B230" s="191" t="s">
        <v>400</v>
      </c>
      <c r="C230" s="191" t="s">
        <v>400</v>
      </c>
      <c r="D230" s="185"/>
      <c r="E230" s="185"/>
      <c r="F230" s="185"/>
      <c r="G230" s="185"/>
    </row>
    <row r="231" spans="1:7" ht="15" thickBot="1">
      <c r="A231" s="358"/>
      <c r="B231" s="317" t="s">
        <v>368</v>
      </c>
      <c r="C231" s="206" t="s">
        <v>421</v>
      </c>
      <c r="D231" s="185"/>
      <c r="E231" s="185"/>
      <c r="F231" s="185"/>
      <c r="G231" s="185"/>
    </row>
    <row r="232" spans="1:7">
      <c r="A232" s="318" t="s">
        <v>422</v>
      </c>
      <c r="B232" s="319">
        <v>1.4951296549504667E-2</v>
      </c>
      <c r="C232" s="320">
        <v>6.3933492636114586E-3</v>
      </c>
      <c r="D232" s="185"/>
      <c r="E232" s="185"/>
      <c r="F232" s="185"/>
      <c r="G232" s="185"/>
    </row>
    <row r="233" spans="1:7">
      <c r="A233" s="321" t="s">
        <v>423</v>
      </c>
      <c r="B233" s="322">
        <v>1.1789444038404984E-2</v>
      </c>
      <c r="C233" s="323">
        <v>7.8367716251337427E-3</v>
      </c>
      <c r="D233" s="185"/>
      <c r="E233" s="185"/>
      <c r="F233" s="185"/>
      <c r="G233" s="185"/>
    </row>
    <row r="234" spans="1:7">
      <c r="A234" s="321" t="s">
        <v>424</v>
      </c>
      <c r="B234" s="322">
        <v>1.1766816238840461E-2</v>
      </c>
      <c r="C234" s="323">
        <v>9.1213456806267246E-3</v>
      </c>
      <c r="D234" s="185"/>
      <c r="E234" s="185"/>
      <c r="F234" s="185"/>
      <c r="G234" s="185"/>
    </row>
    <row r="235" spans="1:7">
      <c r="A235" s="321" t="s">
        <v>425</v>
      </c>
      <c r="B235" s="322">
        <v>1.0237685311353495E-2</v>
      </c>
      <c r="C235" s="323">
        <v>7.1968325060991489E-3</v>
      </c>
      <c r="D235" s="185"/>
      <c r="E235" s="185"/>
      <c r="F235" s="185"/>
      <c r="G235" s="185"/>
    </row>
    <row r="236" spans="1:7">
      <c r="A236" s="321" t="s">
        <v>426</v>
      </c>
      <c r="B236" s="322">
        <v>1.1694454700174051E-2</v>
      </c>
      <c r="C236" s="323">
        <v>8.1756336941198882E-3</v>
      </c>
      <c r="D236" s="185"/>
      <c r="E236" s="185"/>
      <c r="F236" s="185"/>
      <c r="G236" s="185"/>
    </row>
    <row r="237" spans="1:7">
      <c r="A237" s="321" t="s">
        <v>427</v>
      </c>
      <c r="B237" s="322">
        <v>1.2638461879837415E-2</v>
      </c>
      <c r="C237" s="323">
        <v>8.7770208270350203E-3</v>
      </c>
      <c r="D237" s="185"/>
      <c r="E237" s="185"/>
      <c r="F237" s="185"/>
      <c r="G237" s="185"/>
    </row>
    <row r="238" spans="1:7">
      <c r="A238" s="321" t="s">
        <v>428</v>
      </c>
      <c r="B238" s="322">
        <v>8.8904315732929451E-3</v>
      </c>
      <c r="C238" s="323">
        <v>6.5544716266994207E-3</v>
      </c>
      <c r="D238" s="185"/>
      <c r="E238" s="185"/>
      <c r="F238" s="185"/>
      <c r="G238" s="185"/>
    </row>
    <row r="239" spans="1:7">
      <c r="A239" s="321" t="s">
        <v>429</v>
      </c>
      <c r="B239" s="322">
        <v>3.4336973951951677E-3</v>
      </c>
      <c r="C239" s="323">
        <v>3.820980092711812E-3</v>
      </c>
      <c r="D239" s="185"/>
      <c r="E239" s="185"/>
      <c r="F239" s="185"/>
      <c r="G239" s="185"/>
    </row>
    <row r="240" spans="1:7">
      <c r="A240" s="321" t="s">
        <v>430</v>
      </c>
      <c r="B240" s="322">
        <v>1.0680744280153531E-2</v>
      </c>
      <c r="C240" s="323">
        <v>7.176914844349902E-3</v>
      </c>
      <c r="D240" s="185"/>
      <c r="E240" s="185"/>
      <c r="F240" s="185"/>
      <c r="G240" s="185"/>
    </row>
    <row r="241" spans="1:7">
      <c r="A241" s="321" t="s">
        <v>431</v>
      </c>
      <c r="B241" s="322">
        <v>1.3731638068696039E-2</v>
      </c>
      <c r="C241" s="323">
        <v>8.3200452639193845E-3</v>
      </c>
      <c r="D241" s="185"/>
      <c r="E241" s="185"/>
      <c r="F241" s="185"/>
      <c r="G241" s="185"/>
    </row>
    <row r="242" spans="1:7">
      <c r="A242" s="321" t="s">
        <v>432</v>
      </c>
      <c r="B242" s="322">
        <v>1.2243161166742178E-2</v>
      </c>
      <c r="C242" s="323">
        <v>8.7346792939542173E-3</v>
      </c>
      <c r="D242" s="185"/>
      <c r="E242" s="185"/>
      <c r="F242" s="185"/>
      <c r="G242" s="185"/>
    </row>
    <row r="243" spans="1:7">
      <c r="A243" s="321" t="s">
        <v>433</v>
      </c>
      <c r="B243" s="322">
        <v>1.0011695368430829E-2</v>
      </c>
      <c r="C243" s="323">
        <v>6.5326850311064888E-3</v>
      </c>
      <c r="D243" s="185"/>
      <c r="E243" s="185"/>
      <c r="F243" s="185"/>
      <c r="G243" s="185"/>
    </row>
    <row r="244" spans="1:7">
      <c r="A244" s="321" t="s">
        <v>434</v>
      </c>
      <c r="B244" s="322">
        <v>8.4596235091234373E-3</v>
      </c>
      <c r="C244" s="323">
        <v>7.125234563789995E-3</v>
      </c>
      <c r="D244" s="185"/>
      <c r="E244" s="185"/>
      <c r="F244" s="185"/>
      <c r="G244" s="185"/>
    </row>
    <row r="245" spans="1:7">
      <c r="A245" s="321" t="s">
        <v>435</v>
      </c>
      <c r="B245" s="322">
        <v>1.0637023083495567E-2</v>
      </c>
      <c r="C245" s="323">
        <v>8.2198414832057587E-3</v>
      </c>
      <c r="D245" s="185"/>
      <c r="E245" s="185"/>
      <c r="F245" s="185"/>
      <c r="G245" s="185"/>
    </row>
    <row r="246" spans="1:7">
      <c r="A246" s="321" t="s">
        <v>436</v>
      </c>
      <c r="B246" s="322">
        <v>1.1714935778402547E-2</v>
      </c>
      <c r="C246" s="323">
        <v>7.9584468358215865E-3</v>
      </c>
      <c r="D246" s="185"/>
      <c r="E246" s="185"/>
      <c r="F246" s="185"/>
      <c r="G246" s="185"/>
    </row>
    <row r="247" spans="1:7">
      <c r="A247" s="321" t="s">
        <v>437</v>
      </c>
      <c r="B247" s="322">
        <v>7.8029572512376966E-3</v>
      </c>
      <c r="C247" s="323">
        <v>5.6388412780210562E-3</v>
      </c>
      <c r="D247" s="185"/>
      <c r="E247" s="185"/>
      <c r="F247" s="185"/>
      <c r="G247" s="185"/>
    </row>
    <row r="248" spans="1:7">
      <c r="A248" s="321" t="s">
        <v>438</v>
      </c>
      <c r="B248" s="322">
        <v>7.1250212299056592E-3</v>
      </c>
      <c r="C248" s="323">
        <v>5.813208525089042E-3</v>
      </c>
      <c r="D248" s="185"/>
      <c r="E248" s="185"/>
      <c r="F248" s="185"/>
      <c r="G248" s="185"/>
    </row>
    <row r="249" spans="1:7">
      <c r="A249" s="321" t="s">
        <v>439</v>
      </c>
      <c r="B249" s="322">
        <v>5.8657198306255598E-3</v>
      </c>
      <c r="C249" s="323">
        <v>4.053620181832418E-3</v>
      </c>
      <c r="D249" s="185"/>
      <c r="E249" s="185"/>
      <c r="F249" s="185"/>
      <c r="G249" s="185"/>
    </row>
    <row r="250" spans="1:7">
      <c r="A250" s="321" t="s">
        <v>440</v>
      </c>
      <c r="B250" s="322">
        <v>7.4725696801436481E-3</v>
      </c>
      <c r="C250" s="323">
        <v>4.3184905639641613E-3</v>
      </c>
      <c r="D250" s="185"/>
      <c r="E250" s="185"/>
      <c r="F250" s="185"/>
      <c r="G250" s="185"/>
    </row>
    <row r="251" spans="1:7">
      <c r="A251" s="321" t="s">
        <v>441</v>
      </c>
      <c r="B251" s="322">
        <v>6.0000668040651739E-3</v>
      </c>
      <c r="C251" s="323">
        <v>3.7722358618372809E-3</v>
      </c>
      <c r="D251" s="185"/>
      <c r="E251" s="185"/>
      <c r="F251" s="185"/>
      <c r="G251" s="185"/>
    </row>
    <row r="252" spans="1:7" ht="15" thickBot="1">
      <c r="A252" s="324" t="s">
        <v>442</v>
      </c>
      <c r="B252" s="325">
        <v>4.4810865812907608E-3</v>
      </c>
      <c r="C252" s="326">
        <v>2.9082370246598099E-3</v>
      </c>
      <c r="D252" s="185"/>
      <c r="E252" s="185"/>
      <c r="F252" s="185"/>
      <c r="G252" s="185"/>
    </row>
    <row r="253" spans="1:7" ht="15" thickBot="1">
      <c r="A253" s="327" t="s">
        <v>337</v>
      </c>
      <c r="B253" s="328">
        <v>1.1102368472175161E-2</v>
      </c>
      <c r="C253" s="316">
        <v>7.0418193536827545E-3</v>
      </c>
      <c r="D253" s="185"/>
      <c r="E253" s="185"/>
      <c r="F253" s="185"/>
      <c r="G253" s="185"/>
    </row>
    <row r="254" spans="1:7">
      <c r="A254" s="185"/>
      <c r="B254" s="185"/>
      <c r="C254" s="185"/>
      <c r="D254" s="185"/>
      <c r="E254" s="185"/>
      <c r="F254" s="185"/>
      <c r="G254" s="185"/>
    </row>
    <row r="255" spans="1:7">
      <c r="A255" s="185"/>
      <c r="B255" s="185"/>
      <c r="C255" s="185"/>
      <c r="D255" s="185"/>
      <c r="E255" s="185"/>
      <c r="F255" s="185"/>
      <c r="G255" s="185"/>
    </row>
    <row r="256" spans="1:7">
      <c r="A256" s="185"/>
      <c r="B256" s="185"/>
      <c r="C256" s="185"/>
      <c r="D256" s="185"/>
      <c r="E256" s="185"/>
      <c r="F256" s="185"/>
      <c r="G256" s="185"/>
    </row>
    <row r="257" spans="1:14">
      <c r="A257" s="185"/>
      <c r="B257" s="185"/>
      <c r="C257" s="185"/>
      <c r="D257" s="185"/>
      <c r="E257" s="185"/>
      <c r="F257" s="185"/>
      <c r="G257" s="185"/>
    </row>
    <row r="258" spans="1:14">
      <c r="A258" s="185"/>
      <c r="B258" s="185"/>
      <c r="C258" s="185"/>
      <c r="D258" s="185"/>
      <c r="E258" s="185"/>
      <c r="F258" s="185"/>
      <c r="G258" s="185"/>
    </row>
    <row r="259" spans="1:14">
      <c r="A259" s="185"/>
      <c r="B259" s="185"/>
      <c r="C259" s="185"/>
      <c r="D259" s="185"/>
      <c r="E259" s="185"/>
      <c r="F259" s="185"/>
      <c r="G259" s="185"/>
    </row>
    <row r="262" spans="1:14">
      <c r="A262" s="359" t="s">
        <v>443</v>
      </c>
      <c r="B262" s="359"/>
      <c r="C262" s="359"/>
      <c r="D262" s="359"/>
      <c r="E262" s="359"/>
      <c r="F262" s="359"/>
      <c r="G262" s="359"/>
      <c r="H262" s="359"/>
      <c r="I262" s="359"/>
      <c r="J262" s="359"/>
      <c r="K262" s="359"/>
      <c r="L262" s="359"/>
      <c r="M262" s="359"/>
      <c r="N262" s="359"/>
    </row>
    <row r="263" spans="1:14">
      <c r="A263" s="359"/>
      <c r="B263" s="359"/>
      <c r="C263" s="359"/>
      <c r="D263" s="359"/>
      <c r="E263" s="359"/>
      <c r="F263" s="359"/>
      <c r="G263" s="359"/>
      <c r="H263" s="359"/>
      <c r="I263" s="359"/>
      <c r="J263" s="359"/>
      <c r="K263" s="359"/>
      <c r="L263" s="359"/>
      <c r="M263" s="359"/>
      <c r="N263" s="359"/>
    </row>
    <row r="264" spans="1:14">
      <c r="A264" s="359"/>
      <c r="B264" s="359"/>
      <c r="C264" s="359"/>
      <c r="D264" s="359"/>
      <c r="E264" s="359"/>
      <c r="F264" s="359"/>
      <c r="G264" s="359"/>
      <c r="H264" s="359"/>
      <c r="I264" s="359"/>
      <c r="J264" s="359"/>
      <c r="K264" s="359"/>
      <c r="L264" s="359"/>
      <c r="M264" s="359"/>
      <c r="N264" s="359"/>
    </row>
    <row r="265" spans="1:14">
      <c r="A265" s="359"/>
      <c r="B265" s="359"/>
      <c r="C265" s="359"/>
      <c r="D265" s="359"/>
      <c r="E265" s="359"/>
      <c r="F265" s="359"/>
      <c r="G265" s="359"/>
      <c r="H265" s="359"/>
      <c r="I265" s="359"/>
      <c r="J265" s="359"/>
      <c r="K265" s="359"/>
      <c r="L265" s="359"/>
      <c r="M265" s="359"/>
      <c r="N265" s="359"/>
    </row>
    <row r="266" spans="1:14">
      <c r="A266" s="359"/>
      <c r="B266" s="359"/>
      <c r="C266" s="359"/>
      <c r="D266" s="359"/>
      <c r="E266" s="359"/>
      <c r="F266" s="359"/>
      <c r="G266" s="359"/>
      <c r="H266" s="359"/>
      <c r="I266" s="359"/>
      <c r="J266" s="359"/>
      <c r="K266" s="359"/>
      <c r="L266" s="359"/>
      <c r="M266" s="359"/>
      <c r="N266" s="359"/>
    </row>
    <row r="267" spans="1:14">
      <c r="A267" s="359"/>
      <c r="B267" s="359"/>
      <c r="C267" s="359"/>
      <c r="D267" s="359"/>
      <c r="E267" s="359"/>
      <c r="F267" s="359"/>
      <c r="G267" s="359"/>
      <c r="H267" s="359"/>
      <c r="I267" s="359"/>
      <c r="J267" s="359"/>
      <c r="K267" s="359"/>
      <c r="L267" s="359"/>
      <c r="M267" s="359"/>
      <c r="N267" s="359"/>
    </row>
    <row r="268" spans="1:14">
      <c r="A268" s="359"/>
      <c r="B268" s="359"/>
      <c r="C268" s="359"/>
      <c r="D268" s="359"/>
      <c r="E268" s="359"/>
      <c r="F268" s="359"/>
      <c r="G268" s="359"/>
      <c r="H268" s="359"/>
      <c r="I268" s="359"/>
      <c r="J268" s="359"/>
      <c r="K268" s="359"/>
      <c r="L268" s="359"/>
      <c r="M268" s="359"/>
      <c r="N268" s="359"/>
    </row>
    <row r="269" spans="1:14">
      <c r="A269" s="359"/>
      <c r="B269" s="359"/>
      <c r="C269" s="359"/>
      <c r="D269" s="359"/>
      <c r="E269" s="359"/>
      <c r="F269" s="359"/>
      <c r="G269" s="359"/>
      <c r="H269" s="359"/>
      <c r="I269" s="359"/>
      <c r="J269" s="359"/>
      <c r="K269" s="359"/>
      <c r="L269" s="359"/>
      <c r="M269" s="359"/>
      <c r="N269" s="359"/>
    </row>
    <row r="270" spans="1:14">
      <c r="A270" s="359"/>
      <c r="B270" s="359"/>
      <c r="C270" s="359"/>
      <c r="D270" s="359"/>
      <c r="E270" s="359"/>
      <c r="F270" s="359"/>
      <c r="G270" s="359"/>
      <c r="H270" s="359"/>
      <c r="I270" s="359"/>
      <c r="J270" s="359"/>
      <c r="K270" s="359"/>
      <c r="L270" s="359"/>
      <c r="M270" s="359"/>
      <c r="N270" s="359"/>
    </row>
    <row r="271" spans="1:14">
      <c r="A271" s="359"/>
      <c r="B271" s="359"/>
      <c r="C271" s="359"/>
      <c r="D271" s="359"/>
      <c r="E271" s="359"/>
      <c r="F271" s="359"/>
      <c r="G271" s="359"/>
      <c r="H271" s="359"/>
      <c r="I271" s="359"/>
      <c r="J271" s="359"/>
      <c r="K271" s="359"/>
      <c r="L271" s="359"/>
      <c r="M271" s="359"/>
      <c r="N271" s="359"/>
    </row>
    <row r="272" spans="1:14">
      <c r="A272" s="359"/>
      <c r="B272" s="359"/>
      <c r="C272" s="359"/>
      <c r="D272" s="359"/>
      <c r="E272" s="359"/>
      <c r="F272" s="359"/>
      <c r="G272" s="359"/>
      <c r="H272" s="359"/>
      <c r="I272" s="359"/>
      <c r="J272" s="359"/>
      <c r="K272" s="359"/>
      <c r="L272" s="359"/>
      <c r="M272" s="359"/>
      <c r="N272" s="359"/>
    </row>
    <row r="273" spans="1:14">
      <c r="A273" s="359"/>
      <c r="B273" s="359"/>
      <c r="C273" s="359"/>
      <c r="D273" s="359"/>
      <c r="E273" s="359"/>
      <c r="F273" s="359"/>
      <c r="G273" s="359"/>
      <c r="H273" s="359"/>
      <c r="I273" s="359"/>
      <c r="J273" s="359"/>
      <c r="K273" s="359"/>
      <c r="L273" s="359"/>
      <c r="M273" s="359"/>
      <c r="N273" s="359"/>
    </row>
    <row r="274" spans="1:14">
      <c r="A274" s="359"/>
      <c r="B274" s="359"/>
      <c r="C274" s="359"/>
      <c r="D274" s="359"/>
      <c r="E274" s="359"/>
      <c r="F274" s="359"/>
      <c r="G274" s="359"/>
      <c r="H274" s="359"/>
      <c r="I274" s="359"/>
      <c r="J274" s="359"/>
      <c r="K274" s="359"/>
      <c r="L274" s="359"/>
      <c r="M274" s="359"/>
      <c r="N274" s="359"/>
    </row>
    <row r="275" spans="1:14">
      <c r="A275" s="359"/>
      <c r="B275" s="359"/>
      <c r="C275" s="359"/>
      <c r="D275" s="359"/>
      <c r="E275" s="359"/>
      <c r="F275" s="359"/>
      <c r="G275" s="359"/>
      <c r="H275" s="359"/>
      <c r="I275" s="359"/>
      <c r="J275" s="359"/>
      <c r="K275" s="359"/>
      <c r="L275" s="359"/>
      <c r="M275" s="359"/>
      <c r="N275" s="359"/>
    </row>
    <row r="276" spans="1:14">
      <c r="A276" s="359"/>
      <c r="B276" s="359"/>
      <c r="C276" s="359"/>
      <c r="D276" s="359"/>
      <c r="E276" s="359"/>
      <c r="F276" s="359"/>
      <c r="G276" s="359"/>
      <c r="H276" s="359"/>
      <c r="I276" s="359"/>
      <c r="J276" s="359"/>
      <c r="K276" s="359"/>
      <c r="L276" s="359"/>
      <c r="M276" s="359"/>
      <c r="N276" s="359"/>
    </row>
    <row r="277" spans="1:14">
      <c r="A277" s="359"/>
      <c r="B277" s="359"/>
      <c r="C277" s="359"/>
      <c r="D277" s="359"/>
      <c r="E277" s="359"/>
      <c r="F277" s="359"/>
      <c r="G277" s="359"/>
      <c r="H277" s="359"/>
      <c r="I277" s="359"/>
      <c r="J277" s="359"/>
      <c r="K277" s="359"/>
      <c r="L277" s="359"/>
      <c r="M277" s="359"/>
      <c r="N277" s="359"/>
    </row>
    <row r="278" spans="1:14">
      <c r="A278" s="359"/>
      <c r="B278" s="359"/>
      <c r="C278" s="359"/>
      <c r="D278" s="359"/>
      <c r="E278" s="359"/>
      <c r="F278" s="359"/>
      <c r="G278" s="359"/>
      <c r="H278" s="359"/>
      <c r="I278" s="359"/>
      <c r="J278" s="359"/>
      <c r="K278" s="359"/>
      <c r="L278" s="359"/>
      <c r="M278" s="359"/>
      <c r="N278" s="359"/>
    </row>
    <row r="279" spans="1:14">
      <c r="A279" s="359"/>
      <c r="B279" s="359"/>
      <c r="C279" s="359"/>
      <c r="D279" s="359"/>
      <c r="E279" s="359"/>
      <c r="F279" s="359"/>
      <c r="G279" s="359"/>
      <c r="H279" s="359"/>
      <c r="I279" s="359"/>
      <c r="J279" s="359"/>
      <c r="K279" s="359"/>
      <c r="L279" s="359"/>
      <c r="M279" s="359"/>
      <c r="N279" s="359"/>
    </row>
    <row r="280" spans="1:14">
      <c r="A280" s="359"/>
      <c r="B280" s="359"/>
      <c r="C280" s="359"/>
      <c r="D280" s="359"/>
      <c r="E280" s="359"/>
      <c r="F280" s="359"/>
      <c r="G280" s="359"/>
      <c r="H280" s="359"/>
      <c r="I280" s="359"/>
      <c r="J280" s="359"/>
      <c r="K280" s="359"/>
      <c r="L280" s="359"/>
      <c r="M280" s="359"/>
      <c r="N280" s="359"/>
    </row>
    <row r="281" spans="1:14">
      <c r="A281" s="359"/>
      <c r="B281" s="359"/>
      <c r="C281" s="359"/>
      <c r="D281" s="359"/>
      <c r="E281" s="359"/>
      <c r="F281" s="359"/>
      <c r="G281" s="359"/>
      <c r="H281" s="359"/>
      <c r="I281" s="359"/>
      <c r="J281" s="359"/>
      <c r="K281" s="359"/>
      <c r="L281" s="359"/>
      <c r="M281" s="359"/>
      <c r="N281" s="359"/>
    </row>
    <row r="282" spans="1:14">
      <c r="A282" s="359"/>
      <c r="B282" s="359"/>
      <c r="C282" s="359"/>
      <c r="D282" s="359"/>
      <c r="E282" s="359"/>
      <c r="F282" s="359"/>
      <c r="G282" s="359"/>
      <c r="H282" s="359"/>
      <c r="I282" s="359"/>
      <c r="J282" s="359"/>
      <c r="K282" s="359"/>
      <c r="L282" s="359"/>
      <c r="M282" s="359"/>
      <c r="N282" s="359"/>
    </row>
    <row r="283" spans="1:14">
      <c r="A283" s="359"/>
      <c r="B283" s="359"/>
      <c r="C283" s="359"/>
      <c r="D283" s="359"/>
      <c r="E283" s="359"/>
      <c r="F283" s="359"/>
      <c r="G283" s="359"/>
      <c r="H283" s="359"/>
      <c r="I283" s="359"/>
      <c r="J283" s="359"/>
      <c r="K283" s="359"/>
      <c r="L283" s="359"/>
      <c r="M283" s="359"/>
      <c r="N283" s="359"/>
    </row>
    <row r="284" spans="1:14">
      <c r="A284" s="359"/>
      <c r="B284" s="359"/>
      <c r="C284" s="359"/>
      <c r="D284" s="359"/>
      <c r="E284" s="359"/>
      <c r="F284" s="359"/>
      <c r="G284" s="359"/>
      <c r="H284" s="359"/>
      <c r="I284" s="359"/>
      <c r="J284" s="359"/>
      <c r="K284" s="359"/>
      <c r="L284" s="359"/>
      <c r="M284" s="359"/>
      <c r="N284" s="359"/>
    </row>
    <row r="285" spans="1:14">
      <c r="A285" s="359"/>
      <c r="B285" s="359"/>
      <c r="C285" s="359"/>
      <c r="D285" s="359"/>
      <c r="E285" s="359"/>
      <c r="F285" s="359"/>
      <c r="G285" s="359"/>
      <c r="H285" s="359"/>
      <c r="I285" s="359"/>
      <c r="J285" s="359"/>
      <c r="K285" s="359"/>
      <c r="L285" s="359"/>
      <c r="M285" s="359"/>
      <c r="N285" s="359"/>
    </row>
    <row r="286" spans="1:14">
      <c r="A286" s="359"/>
      <c r="B286" s="359"/>
      <c r="C286" s="359"/>
      <c r="D286" s="359"/>
      <c r="E286" s="359"/>
      <c r="F286" s="359"/>
      <c r="G286" s="359"/>
      <c r="H286" s="359"/>
      <c r="I286" s="359"/>
      <c r="J286" s="359"/>
      <c r="K286" s="359"/>
      <c r="L286" s="359"/>
      <c r="M286" s="359"/>
      <c r="N286" s="359"/>
    </row>
    <row r="287" spans="1:14">
      <c r="A287" s="359"/>
      <c r="B287" s="359"/>
      <c r="C287" s="359"/>
      <c r="D287" s="359"/>
      <c r="E287" s="359"/>
      <c r="F287" s="359"/>
      <c r="G287" s="359"/>
      <c r="H287" s="359"/>
      <c r="I287" s="359"/>
      <c r="J287" s="359"/>
      <c r="K287" s="359"/>
      <c r="L287" s="359"/>
      <c r="M287" s="359"/>
      <c r="N287" s="359"/>
    </row>
    <row r="288" spans="1:14">
      <c r="A288" s="359"/>
      <c r="B288" s="359"/>
      <c r="C288" s="359"/>
      <c r="D288" s="359"/>
      <c r="E288" s="359"/>
      <c r="F288" s="359"/>
      <c r="G288" s="359"/>
      <c r="H288" s="359"/>
      <c r="I288" s="359"/>
      <c r="J288" s="359"/>
      <c r="K288" s="359"/>
      <c r="L288" s="359"/>
      <c r="M288" s="359"/>
      <c r="N288" s="359"/>
    </row>
    <row r="289" spans="1:16">
      <c r="A289" s="359"/>
      <c r="B289" s="359"/>
      <c r="C289" s="359"/>
      <c r="D289" s="359"/>
      <c r="E289" s="359"/>
      <c r="F289" s="359"/>
      <c r="G289" s="359"/>
      <c r="H289" s="359"/>
      <c r="I289" s="359"/>
      <c r="J289" s="359"/>
      <c r="K289" s="359"/>
      <c r="L289" s="359"/>
      <c r="M289" s="359"/>
      <c r="N289" s="359"/>
    </row>
    <row r="290" spans="1:16">
      <c r="A290" s="359"/>
      <c r="B290" s="359"/>
      <c r="C290" s="359"/>
      <c r="D290" s="359"/>
      <c r="E290" s="359"/>
      <c r="F290" s="359"/>
      <c r="G290" s="359"/>
      <c r="H290" s="359"/>
      <c r="I290" s="359"/>
      <c r="J290" s="359"/>
      <c r="K290" s="359"/>
      <c r="L290" s="359"/>
      <c r="M290" s="359"/>
      <c r="N290" s="359"/>
    </row>
    <row r="291" spans="1:16">
      <c r="A291" s="359"/>
      <c r="B291" s="359"/>
      <c r="C291" s="359"/>
      <c r="D291" s="359"/>
      <c r="E291" s="359"/>
      <c r="F291" s="359"/>
      <c r="G291" s="359"/>
      <c r="H291" s="359"/>
      <c r="I291" s="359"/>
      <c r="J291" s="359"/>
      <c r="K291" s="359"/>
      <c r="L291" s="359"/>
      <c r="M291" s="359"/>
      <c r="N291" s="359"/>
    </row>
    <row r="292" spans="1:16">
      <c r="A292" s="359"/>
      <c r="B292" s="359"/>
      <c r="C292" s="359"/>
      <c r="D292" s="359"/>
      <c r="E292" s="359"/>
      <c r="F292" s="359"/>
      <c r="G292" s="359"/>
      <c r="H292" s="359"/>
      <c r="I292" s="359"/>
      <c r="J292" s="359"/>
      <c r="K292" s="359"/>
      <c r="L292" s="359"/>
      <c r="M292" s="359"/>
      <c r="N292" s="359"/>
    </row>
    <row r="293" spans="1:16">
      <c r="A293" s="359"/>
      <c r="B293" s="359"/>
      <c r="C293" s="359"/>
      <c r="D293" s="359"/>
      <c r="E293" s="359"/>
      <c r="F293" s="359"/>
      <c r="G293" s="359"/>
      <c r="H293" s="359"/>
      <c r="I293" s="359"/>
      <c r="J293" s="359"/>
      <c r="K293" s="359"/>
      <c r="L293" s="359"/>
      <c r="M293" s="359"/>
      <c r="N293" s="359"/>
    </row>
    <row r="294" spans="1:16">
      <c r="A294" s="359"/>
      <c r="B294" s="359"/>
      <c r="C294" s="359"/>
      <c r="D294" s="359"/>
      <c r="E294" s="359"/>
      <c r="F294" s="359"/>
      <c r="G294" s="359"/>
      <c r="H294" s="359"/>
      <c r="I294" s="359"/>
      <c r="J294" s="359"/>
      <c r="K294" s="359"/>
      <c r="L294" s="359"/>
      <c r="M294" s="359"/>
      <c r="N294" s="359"/>
    </row>
    <row r="295" spans="1:16">
      <c r="A295" s="359"/>
      <c r="B295" s="359"/>
      <c r="C295" s="359"/>
      <c r="D295" s="359"/>
      <c r="E295" s="359"/>
      <c r="F295" s="359"/>
      <c r="G295" s="359"/>
      <c r="H295" s="359"/>
      <c r="I295" s="359"/>
      <c r="J295" s="359"/>
      <c r="K295" s="359"/>
      <c r="L295" s="359"/>
      <c r="M295" s="359"/>
      <c r="N295" s="359"/>
    </row>
    <row r="296" spans="1:16">
      <c r="A296" s="359"/>
      <c r="B296" s="359"/>
      <c r="C296" s="359"/>
      <c r="D296" s="359"/>
      <c r="E296" s="359"/>
      <c r="F296" s="359"/>
      <c r="G296" s="359"/>
      <c r="H296" s="359"/>
      <c r="I296" s="359"/>
      <c r="J296" s="359"/>
      <c r="K296" s="359"/>
      <c r="L296" s="359"/>
      <c r="M296" s="359"/>
      <c r="N296" s="359"/>
    </row>
    <row r="297" spans="1:16">
      <c r="A297" s="359"/>
      <c r="B297" s="359"/>
      <c r="C297" s="359"/>
      <c r="D297" s="359"/>
      <c r="E297" s="359"/>
      <c r="F297" s="359"/>
      <c r="G297" s="359"/>
      <c r="H297" s="359"/>
      <c r="I297" s="359"/>
      <c r="J297" s="359"/>
      <c r="K297" s="359"/>
      <c r="L297" s="359"/>
      <c r="M297" s="359"/>
      <c r="N297" s="359"/>
    </row>
    <row r="298" spans="1:16">
      <c r="A298" s="359"/>
      <c r="B298" s="359"/>
      <c r="C298" s="359"/>
      <c r="D298" s="359"/>
      <c r="E298" s="359"/>
      <c r="F298" s="359"/>
      <c r="G298" s="359"/>
      <c r="H298" s="359"/>
      <c r="I298" s="359"/>
      <c r="J298" s="359"/>
      <c r="K298" s="359"/>
      <c r="L298" s="359"/>
      <c r="M298" s="359"/>
      <c r="N298" s="359"/>
    </row>
    <row r="299" spans="1:16">
      <c r="A299" s="359"/>
      <c r="B299" s="359"/>
      <c r="C299" s="359"/>
      <c r="D299" s="359"/>
      <c r="E299" s="359"/>
      <c r="F299" s="359"/>
      <c r="G299" s="359"/>
      <c r="H299" s="359"/>
      <c r="I299" s="359"/>
      <c r="J299" s="359"/>
      <c r="K299" s="359"/>
      <c r="L299" s="359"/>
      <c r="M299" s="359"/>
      <c r="N299" s="359"/>
    </row>
    <row r="300" spans="1:16">
      <c r="A300" s="359"/>
      <c r="B300" s="359"/>
      <c r="C300" s="359"/>
      <c r="D300" s="359"/>
      <c r="E300" s="359"/>
      <c r="F300" s="359"/>
      <c r="G300" s="359"/>
      <c r="H300" s="359"/>
      <c r="I300" s="359"/>
      <c r="J300" s="359"/>
      <c r="K300" s="359"/>
      <c r="L300" s="359"/>
      <c r="M300" s="359"/>
      <c r="N300" s="359"/>
    </row>
    <row r="304" spans="1:16">
      <c r="A304" s="329"/>
      <c r="B304" s="329"/>
      <c r="C304" s="329"/>
      <c r="D304" s="329"/>
      <c r="E304" s="329"/>
      <c r="F304" s="329"/>
      <c r="G304" s="329"/>
      <c r="H304" s="329"/>
      <c r="I304" s="329"/>
      <c r="J304" s="329"/>
      <c r="K304" s="329"/>
      <c r="L304" s="329"/>
      <c r="M304" s="329"/>
      <c r="N304" s="329"/>
      <c r="O304" s="329"/>
      <c r="P304" s="329"/>
    </row>
    <row r="305" spans="1:16">
      <c r="A305" s="329" t="s">
        <v>444</v>
      </c>
      <c r="B305" s="329"/>
      <c r="C305" s="329"/>
      <c r="D305" s="329"/>
      <c r="E305" s="329"/>
      <c r="F305" s="329"/>
      <c r="G305" s="329"/>
      <c r="H305" s="329"/>
      <c r="I305" s="329"/>
      <c r="J305" s="329"/>
      <c r="K305" s="329"/>
      <c r="L305" s="329"/>
      <c r="M305" s="329"/>
      <c r="N305" s="329"/>
      <c r="O305" s="329"/>
      <c r="P305" s="329"/>
    </row>
    <row r="306" spans="1:16">
      <c r="A306" s="329"/>
      <c r="B306" s="329"/>
      <c r="C306" s="329"/>
      <c r="D306" s="329"/>
      <c r="E306" s="329"/>
      <c r="F306" s="329"/>
      <c r="G306" s="329"/>
      <c r="H306" s="329"/>
      <c r="I306" s="329"/>
      <c r="J306" s="329"/>
      <c r="K306" s="329"/>
      <c r="L306" s="329"/>
      <c r="M306" s="329"/>
      <c r="N306" s="329"/>
      <c r="O306" s="329"/>
      <c r="P306" s="329"/>
    </row>
    <row r="307" spans="1:16">
      <c r="A307" s="330" t="s">
        <v>445</v>
      </c>
      <c r="B307" s="329"/>
      <c r="C307" s="329"/>
      <c r="D307" s="329"/>
      <c r="E307" s="329"/>
      <c r="F307" s="329"/>
      <c r="G307" s="329"/>
      <c r="H307" s="329"/>
      <c r="I307" s="329"/>
      <c r="J307" s="329"/>
      <c r="K307" s="329"/>
      <c r="L307" s="329"/>
      <c r="M307" s="329"/>
      <c r="N307" s="329"/>
      <c r="O307" s="329"/>
      <c r="P307" s="329"/>
    </row>
    <row r="308" spans="1:16">
      <c r="A308" s="329"/>
      <c r="B308" s="329"/>
      <c r="C308" s="329"/>
      <c r="D308" s="329"/>
      <c r="E308" s="329"/>
      <c r="F308" s="329"/>
      <c r="G308" s="329"/>
      <c r="H308" s="329"/>
      <c r="I308" s="329"/>
      <c r="J308" s="329"/>
      <c r="K308" s="329"/>
      <c r="L308" s="329"/>
      <c r="M308" s="329"/>
      <c r="N308" s="329"/>
      <c r="O308" s="329"/>
      <c r="P308" s="329"/>
    </row>
    <row r="309" spans="1:16">
      <c r="A309" s="329"/>
      <c r="B309" s="329"/>
      <c r="C309" s="329"/>
      <c r="D309" s="329"/>
      <c r="E309" s="329"/>
      <c r="F309" s="329"/>
      <c r="G309" s="329"/>
      <c r="H309" s="329"/>
      <c r="I309" s="329"/>
      <c r="J309" s="329"/>
      <c r="K309" s="329"/>
      <c r="L309" s="329"/>
      <c r="M309" s="329"/>
      <c r="N309" s="329"/>
      <c r="O309" s="329"/>
      <c r="P309" s="329"/>
    </row>
    <row r="311" spans="1:16">
      <c r="A311" s="183" t="s">
        <v>446</v>
      </c>
    </row>
    <row r="338" spans="2:4">
      <c r="B338" s="55">
        <v>2019</v>
      </c>
      <c r="C338" s="55">
        <v>22418718</v>
      </c>
    </row>
    <row r="346" spans="2:4">
      <c r="B346" s="55">
        <v>2025</v>
      </c>
      <c r="C346" s="55">
        <v>19570000</v>
      </c>
      <c r="D346" s="55">
        <f>C346/C338</f>
        <v>0.87293127109230773</v>
      </c>
    </row>
    <row r="362" spans="1:20">
      <c r="A362" s="331" t="s">
        <v>251</v>
      </c>
      <c r="B362" s="145"/>
      <c r="C362" s="145"/>
      <c r="D362" s="145"/>
      <c r="E362" s="145"/>
      <c r="F362" s="145"/>
      <c r="G362" s="145"/>
      <c r="H362" s="145"/>
      <c r="I362" s="145"/>
      <c r="J362" s="145"/>
      <c r="K362" s="145"/>
      <c r="L362" s="145"/>
      <c r="M362" s="145"/>
      <c r="N362" s="145"/>
      <c r="O362" s="145"/>
      <c r="P362" s="145"/>
      <c r="Q362" s="145"/>
      <c r="R362" s="145"/>
      <c r="S362" s="145"/>
      <c r="T362" s="145"/>
    </row>
    <row r="363" spans="1:20">
      <c r="A363" s="331" t="s">
        <v>252</v>
      </c>
      <c r="B363" s="146" t="s">
        <v>253</v>
      </c>
      <c r="C363" s="145"/>
      <c r="D363" s="145"/>
      <c r="E363" s="145"/>
      <c r="F363" s="145"/>
      <c r="G363" s="145"/>
      <c r="H363" s="145"/>
      <c r="I363" s="145"/>
      <c r="J363" s="145"/>
      <c r="K363" s="145"/>
      <c r="L363" s="145"/>
      <c r="M363" s="145"/>
      <c r="N363" s="145"/>
      <c r="O363" s="145"/>
      <c r="P363" s="145"/>
      <c r="Q363" s="145"/>
      <c r="R363" s="145"/>
      <c r="S363" s="145"/>
      <c r="T363" s="145"/>
    </row>
    <row r="364" spans="1:20">
      <c r="A364" s="331" t="s">
        <v>254</v>
      </c>
      <c r="B364" s="331" t="s">
        <v>255</v>
      </c>
      <c r="C364" s="145"/>
      <c r="D364" s="145"/>
      <c r="E364" s="145"/>
      <c r="F364" s="145"/>
      <c r="G364" s="145"/>
      <c r="H364" s="145"/>
      <c r="I364" s="145"/>
      <c r="J364" s="145"/>
      <c r="K364" s="145"/>
      <c r="L364" s="145"/>
      <c r="M364" s="145"/>
      <c r="N364" s="145"/>
      <c r="O364" s="145"/>
      <c r="P364" s="145"/>
      <c r="Q364" s="145"/>
      <c r="R364" s="145"/>
      <c r="S364" s="145"/>
      <c r="T364" s="145"/>
    </row>
    <row r="365" spans="1:20">
      <c r="A365" s="145"/>
      <c r="B365" s="145"/>
      <c r="C365" s="145"/>
      <c r="D365" s="145"/>
      <c r="E365" s="145"/>
      <c r="F365" s="145"/>
      <c r="G365" s="145"/>
      <c r="H365" s="145"/>
      <c r="I365" s="145"/>
      <c r="J365" s="145"/>
      <c r="K365" s="145"/>
      <c r="L365" s="145"/>
      <c r="M365" s="145"/>
      <c r="N365" s="145"/>
      <c r="O365" s="145"/>
      <c r="P365" s="145"/>
      <c r="Q365" s="145"/>
      <c r="R365" s="145"/>
      <c r="S365" s="145"/>
      <c r="T365" s="145"/>
    </row>
    <row r="366" spans="1:20">
      <c r="A366" s="146" t="s">
        <v>256</v>
      </c>
      <c r="B366" s="145"/>
      <c r="C366" s="331" t="s">
        <v>257</v>
      </c>
      <c r="D366" s="145"/>
      <c r="E366" s="145"/>
      <c r="F366" s="145"/>
      <c r="G366" s="145"/>
      <c r="H366" s="145"/>
      <c r="I366" s="145"/>
      <c r="J366" s="145"/>
      <c r="K366" s="145"/>
      <c r="L366" s="145"/>
      <c r="M366" s="145"/>
      <c r="N366" s="145"/>
      <c r="O366" s="145"/>
      <c r="P366" s="145"/>
      <c r="Q366" s="145"/>
      <c r="R366" s="145"/>
      <c r="S366" s="145"/>
      <c r="T366" s="145"/>
    </row>
    <row r="367" spans="1:20">
      <c r="A367" s="146" t="s">
        <v>258</v>
      </c>
      <c r="B367" s="145"/>
      <c r="C367" s="331" t="s">
        <v>259</v>
      </c>
      <c r="D367" s="145"/>
      <c r="E367" s="145"/>
      <c r="F367" s="145"/>
      <c r="G367" s="145"/>
      <c r="H367" s="145"/>
      <c r="I367" s="145"/>
      <c r="J367" s="145"/>
      <c r="K367" s="145"/>
      <c r="L367" s="145"/>
      <c r="M367" s="145"/>
      <c r="N367" s="145"/>
      <c r="O367" s="145"/>
      <c r="P367" s="145"/>
      <c r="Q367" s="145"/>
      <c r="R367" s="145"/>
      <c r="S367" s="145"/>
      <c r="T367" s="145"/>
    </row>
    <row r="368" spans="1:20">
      <c r="A368" s="145"/>
      <c r="B368" s="145"/>
      <c r="C368" s="145"/>
      <c r="D368" s="145"/>
      <c r="E368" s="145"/>
      <c r="F368" s="145"/>
      <c r="G368" s="145"/>
      <c r="H368" s="145"/>
      <c r="I368" s="145"/>
      <c r="J368" s="145"/>
      <c r="K368" s="145"/>
      <c r="L368" s="145"/>
      <c r="M368" s="145"/>
      <c r="N368" s="145"/>
      <c r="O368" s="145"/>
      <c r="P368" s="145"/>
      <c r="Q368" s="145"/>
      <c r="R368" s="145"/>
      <c r="S368" s="145"/>
      <c r="T368" s="145"/>
    </row>
    <row r="369" spans="1:12">
      <c r="A369" s="360" t="s">
        <v>260</v>
      </c>
      <c r="B369" s="360" t="s">
        <v>260</v>
      </c>
      <c r="C369" s="147" t="s">
        <v>239</v>
      </c>
      <c r="D369" s="147" t="s">
        <v>240</v>
      </c>
      <c r="E369" s="147" t="s">
        <v>241</v>
      </c>
      <c r="F369" s="147" t="s">
        <v>242</v>
      </c>
      <c r="G369" s="147" t="s">
        <v>243</v>
      </c>
      <c r="H369" s="147" t="s">
        <v>244</v>
      </c>
      <c r="I369" s="147" t="s">
        <v>245</v>
      </c>
      <c r="J369" s="147" t="s">
        <v>246</v>
      </c>
      <c r="K369" s="147" t="s">
        <v>247</v>
      </c>
      <c r="L369" s="147" t="s">
        <v>74</v>
      </c>
    </row>
    <row r="370" spans="1:12">
      <c r="A370" s="148" t="s">
        <v>261</v>
      </c>
      <c r="B370" s="148" t="s">
        <v>262</v>
      </c>
      <c r="C370" s="149" t="s">
        <v>74</v>
      </c>
      <c r="D370" s="149" t="s">
        <v>74</v>
      </c>
      <c r="E370" s="149" t="s">
        <v>74</v>
      </c>
      <c r="F370" s="149" t="s">
        <v>74</v>
      </c>
      <c r="G370" s="149" t="s">
        <v>74</v>
      </c>
      <c r="H370" s="149" t="s">
        <v>74</v>
      </c>
      <c r="I370" s="149" t="s">
        <v>74</v>
      </c>
      <c r="J370" s="149" t="s">
        <v>74</v>
      </c>
      <c r="K370" s="149" t="s">
        <v>74</v>
      </c>
      <c r="L370" s="149" t="s">
        <v>74</v>
      </c>
    </row>
    <row r="371" spans="1:12">
      <c r="A371" s="150" t="s">
        <v>263</v>
      </c>
      <c r="B371" s="150" t="s">
        <v>264</v>
      </c>
      <c r="C371" s="332">
        <v>1805</v>
      </c>
      <c r="D371" s="332">
        <v>1899</v>
      </c>
      <c r="E371" s="332">
        <v>1869</v>
      </c>
      <c r="F371" s="332">
        <v>1946</v>
      </c>
      <c r="G371" s="332">
        <v>2047</v>
      </c>
      <c r="H371" s="332">
        <v>2137</v>
      </c>
      <c r="I371" s="332">
        <v>2344</v>
      </c>
      <c r="J371" s="332">
        <v>2417</v>
      </c>
      <c r="K371" s="332">
        <v>2487</v>
      </c>
      <c r="L371" s="332" t="s">
        <v>74</v>
      </c>
    </row>
    <row r="372" spans="1:12">
      <c r="A372" s="150" t="s">
        <v>263</v>
      </c>
      <c r="B372" s="150" t="s">
        <v>265</v>
      </c>
      <c r="C372" s="333">
        <v>2210</v>
      </c>
      <c r="D372" s="333">
        <v>2636</v>
      </c>
      <c r="E372" s="333">
        <v>2688</v>
      </c>
      <c r="F372" s="333">
        <v>2519</v>
      </c>
      <c r="G372" s="333">
        <v>2586</v>
      </c>
      <c r="H372" s="333">
        <v>2593</v>
      </c>
      <c r="I372" s="333">
        <v>2696</v>
      </c>
      <c r="J372" s="333">
        <v>2922</v>
      </c>
      <c r="K372" s="333">
        <v>3207</v>
      </c>
      <c r="L372" s="333" t="s">
        <v>74</v>
      </c>
    </row>
    <row r="373" spans="1:12">
      <c r="A373" s="150" t="s">
        <v>263</v>
      </c>
      <c r="B373" s="150" t="s">
        <v>171</v>
      </c>
      <c r="C373" s="332">
        <v>6755</v>
      </c>
      <c r="D373" s="332">
        <v>7486</v>
      </c>
      <c r="E373" s="332">
        <v>7591</v>
      </c>
      <c r="F373" s="332">
        <v>7792</v>
      </c>
      <c r="G373" s="332">
        <v>8115</v>
      </c>
      <c r="H373" s="332">
        <v>8417</v>
      </c>
      <c r="I373" s="332">
        <v>9071</v>
      </c>
      <c r="J373" s="332">
        <v>9702</v>
      </c>
      <c r="K373" s="332">
        <v>9539</v>
      </c>
      <c r="L373" s="332" t="s">
        <v>74</v>
      </c>
    </row>
    <row r="374" spans="1:12">
      <c r="A374" s="150" t="s">
        <v>263</v>
      </c>
      <c r="B374" s="150" t="s">
        <v>266</v>
      </c>
      <c r="C374" s="333">
        <v>7089</v>
      </c>
      <c r="D374" s="333">
        <v>7674</v>
      </c>
      <c r="E374" s="333">
        <v>8110</v>
      </c>
      <c r="F374" s="333">
        <v>8480</v>
      </c>
      <c r="G374" s="333">
        <v>8736</v>
      </c>
      <c r="H374" s="333">
        <v>8739</v>
      </c>
      <c r="I374" s="333">
        <v>8907</v>
      </c>
      <c r="J374" s="333">
        <v>9187</v>
      </c>
      <c r="K374" s="333">
        <v>9425</v>
      </c>
      <c r="L374" s="333" t="s">
        <v>74</v>
      </c>
    </row>
    <row r="375" spans="1:12">
      <c r="A375" s="150" t="s">
        <v>267</v>
      </c>
      <c r="B375" s="150" t="s">
        <v>264</v>
      </c>
      <c r="C375" s="332">
        <v>1313</v>
      </c>
      <c r="D375" s="332">
        <v>1406</v>
      </c>
      <c r="E375" s="332">
        <v>1432</v>
      </c>
      <c r="F375" s="332">
        <v>1505</v>
      </c>
      <c r="G375" s="332">
        <v>1659</v>
      </c>
      <c r="H375" s="332">
        <v>1759</v>
      </c>
      <c r="I375" s="332">
        <v>1909</v>
      </c>
      <c r="J375" s="332">
        <v>1828</v>
      </c>
      <c r="K375" s="332">
        <v>1880</v>
      </c>
      <c r="L375" s="332" t="s">
        <v>74</v>
      </c>
    </row>
    <row r="376" spans="1:12">
      <c r="A376" s="150" t="s">
        <v>267</v>
      </c>
      <c r="B376" s="150" t="s">
        <v>265</v>
      </c>
      <c r="C376" s="333">
        <v>668</v>
      </c>
      <c r="D376" s="333">
        <v>769</v>
      </c>
      <c r="E376" s="333">
        <v>783</v>
      </c>
      <c r="F376" s="333">
        <v>832</v>
      </c>
      <c r="G376" s="333">
        <v>894</v>
      </c>
      <c r="H376" s="333">
        <v>916</v>
      </c>
      <c r="I376" s="333">
        <v>925</v>
      </c>
      <c r="J376" s="333">
        <v>1062</v>
      </c>
      <c r="K376" s="333">
        <v>1199</v>
      </c>
      <c r="L376" s="333" t="s">
        <v>74</v>
      </c>
    </row>
    <row r="377" spans="1:12">
      <c r="A377" s="150" t="s">
        <v>267</v>
      </c>
      <c r="B377" s="150" t="s">
        <v>171</v>
      </c>
      <c r="C377" s="332">
        <v>1795</v>
      </c>
      <c r="D377" s="332">
        <v>2048</v>
      </c>
      <c r="E377" s="332">
        <v>2105</v>
      </c>
      <c r="F377" s="332">
        <v>2236</v>
      </c>
      <c r="G377" s="332">
        <v>2425</v>
      </c>
      <c r="H377" s="332">
        <v>2447</v>
      </c>
      <c r="I377" s="332">
        <v>2468</v>
      </c>
      <c r="J377" s="332">
        <v>2619</v>
      </c>
      <c r="K377" s="332">
        <v>2680</v>
      </c>
      <c r="L377" s="332" t="s">
        <v>74</v>
      </c>
    </row>
    <row r="378" spans="1:12">
      <c r="A378" s="150" t="s">
        <v>267</v>
      </c>
      <c r="B378" s="150" t="s">
        <v>266</v>
      </c>
      <c r="C378" s="333">
        <v>765</v>
      </c>
      <c r="D378" s="333">
        <v>848</v>
      </c>
      <c r="E378" s="333">
        <v>933</v>
      </c>
      <c r="F378" s="333">
        <v>1054</v>
      </c>
      <c r="G378" s="333">
        <v>1088</v>
      </c>
      <c r="H378" s="333">
        <v>1082</v>
      </c>
      <c r="I378" s="333">
        <v>1040</v>
      </c>
      <c r="J378" s="333">
        <v>1054</v>
      </c>
      <c r="K378" s="333">
        <v>1098</v>
      </c>
      <c r="L378" s="333" t="s">
        <v>74</v>
      </c>
    </row>
    <row r="379" spans="1:12">
      <c r="A379" s="145"/>
      <c r="B379" s="145"/>
      <c r="C379" s="145"/>
      <c r="D379" s="145"/>
      <c r="E379" s="145"/>
      <c r="F379" s="145"/>
      <c r="G379" s="145"/>
      <c r="H379" s="145"/>
      <c r="I379" s="145"/>
      <c r="J379" s="145"/>
      <c r="K379" s="145"/>
      <c r="L379" s="145"/>
    </row>
    <row r="380" spans="1:12">
      <c r="A380" s="146" t="s">
        <v>268</v>
      </c>
      <c r="B380" s="145"/>
      <c r="C380" s="145"/>
      <c r="D380" s="145"/>
      <c r="E380" s="145"/>
      <c r="F380" s="145"/>
      <c r="G380" s="145"/>
      <c r="H380" s="145"/>
      <c r="I380" s="145"/>
      <c r="J380" s="145"/>
      <c r="K380" s="145"/>
      <c r="L380" s="145"/>
    </row>
    <row r="381" spans="1:12">
      <c r="A381" s="146" t="s">
        <v>269</v>
      </c>
      <c r="B381" s="331" t="s">
        <v>270</v>
      </c>
      <c r="C381" s="145"/>
      <c r="D381" s="145"/>
      <c r="E381" s="145"/>
      <c r="F381" s="145"/>
      <c r="G381" s="145"/>
      <c r="H381" s="145"/>
      <c r="I381" s="145"/>
      <c r="J381" s="145"/>
      <c r="K381" s="145"/>
      <c r="L381" s="145"/>
    </row>
    <row r="382" spans="1:12">
      <c r="A382" s="145"/>
      <c r="B382" s="145"/>
      <c r="C382" s="145"/>
      <c r="D382" s="145"/>
      <c r="E382" s="145"/>
      <c r="F382" s="145"/>
      <c r="G382" s="145"/>
      <c r="H382" s="145"/>
      <c r="I382" s="145"/>
      <c r="J382" s="145"/>
      <c r="K382" s="145"/>
      <c r="L382" s="145"/>
    </row>
    <row r="384" spans="1:12">
      <c r="A384" s="334" t="s">
        <v>271</v>
      </c>
      <c r="B384" s="154"/>
      <c r="C384" s="154"/>
      <c r="D384" s="154"/>
      <c r="E384" s="154"/>
      <c r="F384" s="154"/>
      <c r="G384" s="154"/>
      <c r="H384" s="154"/>
      <c r="I384" s="154"/>
      <c r="J384" s="154"/>
      <c r="K384" s="154"/>
      <c r="L384" s="154"/>
    </row>
    <row r="385" spans="1:12">
      <c r="A385" s="334" t="s">
        <v>252</v>
      </c>
      <c r="B385" s="155" t="s">
        <v>272</v>
      </c>
      <c r="C385" s="154"/>
      <c r="D385" s="154"/>
      <c r="E385" s="154"/>
      <c r="F385" s="154"/>
      <c r="G385" s="154"/>
      <c r="H385" s="154"/>
      <c r="I385" s="154"/>
      <c r="J385" s="154"/>
      <c r="K385" s="154"/>
      <c r="L385" s="154"/>
    </row>
    <row r="386" spans="1:12">
      <c r="A386" s="334" t="s">
        <v>254</v>
      </c>
      <c r="B386" s="334" t="s">
        <v>255</v>
      </c>
      <c r="C386" s="154"/>
      <c r="D386" s="154"/>
      <c r="E386" s="154"/>
      <c r="F386" s="154"/>
      <c r="G386" s="154"/>
      <c r="H386" s="154"/>
      <c r="I386" s="154"/>
      <c r="J386" s="154"/>
      <c r="K386" s="154"/>
      <c r="L386" s="154"/>
    </row>
    <row r="387" spans="1:12">
      <c r="A387" s="154"/>
      <c r="B387" s="154"/>
      <c r="C387" s="154"/>
      <c r="D387" s="154"/>
      <c r="E387" s="154"/>
      <c r="F387" s="154"/>
      <c r="G387" s="154"/>
      <c r="H387" s="154"/>
      <c r="I387" s="154"/>
      <c r="J387" s="154"/>
      <c r="K387" s="154"/>
      <c r="L387" s="154"/>
    </row>
    <row r="388" spans="1:12">
      <c r="A388" s="155" t="s">
        <v>256</v>
      </c>
      <c r="B388" s="154"/>
      <c r="C388" s="334" t="s">
        <v>257</v>
      </c>
      <c r="D388" s="154"/>
      <c r="E388" s="154"/>
      <c r="F388" s="154"/>
      <c r="G388" s="154"/>
      <c r="H388" s="154"/>
      <c r="I388" s="154"/>
      <c r="J388" s="154"/>
      <c r="K388" s="154"/>
      <c r="L388" s="154"/>
    </row>
    <row r="389" spans="1:12">
      <c r="A389" s="155" t="s">
        <v>258</v>
      </c>
      <c r="B389" s="154"/>
      <c r="C389" s="334" t="s">
        <v>273</v>
      </c>
      <c r="D389" s="154"/>
      <c r="E389" s="154"/>
      <c r="F389" s="154"/>
      <c r="G389" s="154"/>
      <c r="H389" s="154"/>
      <c r="I389" s="154"/>
      <c r="J389" s="154"/>
      <c r="K389" s="154"/>
      <c r="L389" s="154"/>
    </row>
    <row r="390" spans="1:12">
      <c r="A390" s="154"/>
      <c r="B390" s="154"/>
      <c r="C390" s="154"/>
      <c r="D390" s="154"/>
      <c r="E390" s="154"/>
      <c r="F390" s="154"/>
      <c r="G390" s="154"/>
      <c r="H390" s="154"/>
      <c r="I390" s="154"/>
      <c r="J390" s="154"/>
      <c r="K390" s="154"/>
      <c r="L390" s="154"/>
    </row>
    <row r="391" spans="1:12">
      <c r="A391" s="361" t="s">
        <v>260</v>
      </c>
      <c r="B391" s="361" t="s">
        <v>260</v>
      </c>
      <c r="C391" s="156">
        <v>2010</v>
      </c>
      <c r="D391" s="156" t="s">
        <v>240</v>
      </c>
      <c r="E391" s="156" t="s">
        <v>241</v>
      </c>
      <c r="F391" s="156" t="s">
        <v>242</v>
      </c>
      <c r="G391" s="156" t="s">
        <v>243</v>
      </c>
      <c r="H391" s="156" t="s">
        <v>244</v>
      </c>
      <c r="I391" s="156" t="s">
        <v>245</v>
      </c>
      <c r="J391" s="156" t="s">
        <v>246</v>
      </c>
      <c r="K391" s="156" t="s">
        <v>247</v>
      </c>
      <c r="L391" s="156" t="s">
        <v>74</v>
      </c>
    </row>
    <row r="392" spans="1:12">
      <c r="A392" s="157" t="s">
        <v>261</v>
      </c>
      <c r="B392" s="157" t="s">
        <v>262</v>
      </c>
      <c r="C392" s="158" t="s">
        <v>74</v>
      </c>
      <c r="D392" s="158" t="s">
        <v>74</v>
      </c>
      <c r="E392" s="158" t="s">
        <v>74</v>
      </c>
      <c r="F392" s="158" t="s">
        <v>74</v>
      </c>
      <c r="G392" s="158" t="s">
        <v>74</v>
      </c>
      <c r="H392" s="158" t="s">
        <v>74</v>
      </c>
      <c r="I392" s="158" t="s">
        <v>74</v>
      </c>
      <c r="J392" s="158" t="s">
        <v>74</v>
      </c>
      <c r="K392" s="158" t="s">
        <v>74</v>
      </c>
      <c r="L392" s="158" t="s">
        <v>74</v>
      </c>
    </row>
    <row r="393" spans="1:12">
      <c r="A393" s="143" t="s">
        <v>263</v>
      </c>
      <c r="B393" s="143" t="s">
        <v>264</v>
      </c>
      <c r="C393" s="335">
        <v>7</v>
      </c>
      <c r="D393" s="335">
        <v>9</v>
      </c>
      <c r="E393" s="335">
        <v>8</v>
      </c>
      <c r="F393" s="335">
        <v>8</v>
      </c>
      <c r="G393" s="335">
        <v>11</v>
      </c>
      <c r="H393" s="335">
        <v>10</v>
      </c>
      <c r="I393" s="335">
        <v>11</v>
      </c>
      <c r="J393" s="335">
        <v>9</v>
      </c>
      <c r="K393" s="335">
        <v>9</v>
      </c>
      <c r="L393" s="335" t="s">
        <v>74</v>
      </c>
    </row>
    <row r="394" spans="1:12">
      <c r="A394" s="143" t="s">
        <v>263</v>
      </c>
      <c r="B394" s="143" t="s">
        <v>265</v>
      </c>
      <c r="C394" s="335">
        <v>7</v>
      </c>
      <c r="D394" s="335">
        <v>8</v>
      </c>
      <c r="E394" s="335">
        <v>9</v>
      </c>
      <c r="F394" s="335">
        <v>9</v>
      </c>
      <c r="G394" s="335">
        <v>9</v>
      </c>
      <c r="H394" s="335">
        <v>10</v>
      </c>
      <c r="I394" s="335">
        <v>10</v>
      </c>
      <c r="J394" s="335">
        <v>9</v>
      </c>
      <c r="K394" s="335">
        <v>7</v>
      </c>
      <c r="L394" s="336" t="s">
        <v>74</v>
      </c>
    </row>
    <row r="395" spans="1:12">
      <c r="A395" s="143" t="s">
        <v>263</v>
      </c>
      <c r="B395" s="143" t="s">
        <v>171</v>
      </c>
      <c r="C395" s="335">
        <v>37</v>
      </c>
      <c r="D395" s="335">
        <v>32</v>
      </c>
      <c r="E395" s="335">
        <v>30</v>
      </c>
      <c r="F395" s="335">
        <v>30</v>
      </c>
      <c r="G395" s="335">
        <v>29</v>
      </c>
      <c r="H395" s="335">
        <v>30</v>
      </c>
      <c r="I395" s="335">
        <v>29</v>
      </c>
      <c r="J395" s="335">
        <v>31</v>
      </c>
      <c r="K395" s="335">
        <v>30</v>
      </c>
      <c r="L395" s="335" t="s">
        <v>74</v>
      </c>
    </row>
    <row r="396" spans="1:12">
      <c r="A396" s="143" t="s">
        <v>263</v>
      </c>
      <c r="B396" s="143" t="s">
        <v>266</v>
      </c>
      <c r="C396" s="335">
        <v>6</v>
      </c>
      <c r="D396" s="335">
        <v>7</v>
      </c>
      <c r="E396" s="335">
        <v>7</v>
      </c>
      <c r="F396" s="335">
        <v>13</v>
      </c>
      <c r="G396" s="335">
        <v>15</v>
      </c>
      <c r="H396" s="335">
        <v>15</v>
      </c>
      <c r="I396" s="335">
        <v>14</v>
      </c>
      <c r="J396" s="335">
        <v>15</v>
      </c>
      <c r="K396" s="335">
        <v>14</v>
      </c>
      <c r="L396" s="336" t="s">
        <v>74</v>
      </c>
    </row>
    <row r="397" spans="1:12">
      <c r="A397" s="143" t="s">
        <v>267</v>
      </c>
      <c r="B397" s="143" t="s">
        <v>264</v>
      </c>
      <c r="C397" s="336">
        <v>14</v>
      </c>
      <c r="D397" s="336">
        <v>14</v>
      </c>
      <c r="E397" s="336">
        <v>13</v>
      </c>
      <c r="F397" s="336">
        <v>14</v>
      </c>
      <c r="G397" s="336">
        <v>21</v>
      </c>
      <c r="H397" s="336">
        <v>21</v>
      </c>
      <c r="I397" s="336">
        <v>20</v>
      </c>
      <c r="J397" s="336">
        <v>22</v>
      </c>
      <c r="K397" s="336">
        <v>22</v>
      </c>
      <c r="L397" s="335" t="s">
        <v>74</v>
      </c>
    </row>
    <row r="398" spans="1:12">
      <c r="A398" s="143" t="s">
        <v>267</v>
      </c>
      <c r="B398" s="143" t="s">
        <v>265</v>
      </c>
      <c r="C398" s="336">
        <v>24</v>
      </c>
      <c r="D398" s="336">
        <v>26</v>
      </c>
      <c r="E398" s="336">
        <v>27</v>
      </c>
      <c r="F398" s="336">
        <v>25</v>
      </c>
      <c r="G398" s="336">
        <v>25</v>
      </c>
      <c r="H398" s="336">
        <v>25</v>
      </c>
      <c r="I398" s="336">
        <v>26</v>
      </c>
      <c r="J398" s="336">
        <v>27</v>
      </c>
      <c r="K398" s="336">
        <v>32</v>
      </c>
      <c r="L398" s="336" t="s">
        <v>74</v>
      </c>
    </row>
    <row r="399" spans="1:12">
      <c r="A399" s="143" t="s">
        <v>267</v>
      </c>
      <c r="B399" s="143" t="s">
        <v>171</v>
      </c>
      <c r="C399" s="336">
        <v>26</v>
      </c>
      <c r="D399" s="336">
        <v>24</v>
      </c>
      <c r="E399" s="336">
        <v>19</v>
      </c>
      <c r="F399" s="336">
        <v>16</v>
      </c>
      <c r="G399" s="336">
        <v>15</v>
      </c>
      <c r="H399" s="336">
        <v>15</v>
      </c>
      <c r="I399" s="336">
        <v>17</v>
      </c>
      <c r="J399" s="336">
        <v>19</v>
      </c>
      <c r="K399" s="336">
        <v>18</v>
      </c>
      <c r="L399" s="335" t="s">
        <v>74</v>
      </c>
    </row>
    <row r="400" spans="1:12">
      <c r="A400" s="143" t="s">
        <v>267</v>
      </c>
      <c r="B400" s="143" t="s">
        <v>266</v>
      </c>
      <c r="C400" s="336">
        <v>2</v>
      </c>
      <c r="D400" s="336">
        <v>4</v>
      </c>
      <c r="E400" s="336">
        <v>5</v>
      </c>
      <c r="F400" s="336">
        <v>7</v>
      </c>
      <c r="G400" s="336">
        <v>7</v>
      </c>
      <c r="H400" s="336">
        <v>6</v>
      </c>
      <c r="I400" s="336">
        <v>7</v>
      </c>
      <c r="J400" s="336">
        <v>9</v>
      </c>
      <c r="K400" s="336">
        <v>9</v>
      </c>
      <c r="L400" s="336" t="s">
        <v>74</v>
      </c>
    </row>
    <row r="401" spans="1:20">
      <c r="A401" s="154"/>
      <c r="B401" s="154"/>
      <c r="C401" s="154"/>
      <c r="D401" s="154"/>
      <c r="E401" s="154"/>
      <c r="F401" s="154"/>
      <c r="G401" s="154"/>
      <c r="H401" s="154"/>
      <c r="I401" s="154"/>
      <c r="J401" s="154"/>
      <c r="K401" s="154"/>
      <c r="L401" s="154"/>
      <c r="M401" s="154"/>
      <c r="N401" s="154"/>
      <c r="O401" s="154"/>
      <c r="P401" s="154"/>
      <c r="Q401" s="154"/>
      <c r="R401" s="154"/>
      <c r="S401" s="154"/>
      <c r="T401" s="154"/>
    </row>
    <row r="402" spans="1:20">
      <c r="A402" s="155" t="s">
        <v>268</v>
      </c>
      <c r="B402" s="154"/>
      <c r="C402" s="154"/>
      <c r="D402" s="154"/>
      <c r="E402" s="154"/>
      <c r="F402" s="154"/>
      <c r="G402" s="154"/>
      <c r="H402" s="154"/>
      <c r="I402" s="154"/>
      <c r="J402" s="154"/>
      <c r="K402" s="154"/>
      <c r="L402" s="154"/>
      <c r="M402" s="154"/>
      <c r="N402" s="154"/>
      <c r="O402" s="154"/>
      <c r="P402" s="154"/>
      <c r="Q402" s="154"/>
      <c r="R402" s="154"/>
      <c r="S402" s="154"/>
      <c r="T402" s="154"/>
    </row>
    <row r="403" spans="1:20">
      <c r="A403" s="155" t="s">
        <v>269</v>
      </c>
      <c r="B403" s="334" t="s">
        <v>270</v>
      </c>
      <c r="C403" s="154"/>
      <c r="D403" s="154"/>
      <c r="E403" s="154"/>
      <c r="F403" s="154"/>
      <c r="G403" s="154"/>
      <c r="H403" s="154"/>
      <c r="I403" s="154"/>
      <c r="J403" s="154"/>
      <c r="K403" s="154"/>
      <c r="L403" s="154"/>
      <c r="M403" s="154"/>
      <c r="N403" s="154"/>
      <c r="O403" s="154"/>
      <c r="P403" s="154"/>
      <c r="Q403" s="154"/>
      <c r="R403" s="154"/>
      <c r="S403" s="154"/>
      <c r="T403" s="154"/>
    </row>
    <row r="404" spans="1:20">
      <c r="A404" s="154"/>
      <c r="B404" s="154"/>
      <c r="C404" s="154"/>
      <c r="D404" s="154"/>
      <c r="E404" s="154"/>
      <c r="F404" s="154"/>
      <c r="G404" s="154"/>
      <c r="H404" s="154"/>
      <c r="I404" s="154"/>
      <c r="J404" s="154"/>
      <c r="K404" s="154"/>
      <c r="L404" s="154"/>
      <c r="M404" s="154"/>
      <c r="N404" s="154"/>
      <c r="O404" s="154"/>
      <c r="P404" s="154"/>
      <c r="Q404" s="154"/>
      <c r="R404" s="154"/>
      <c r="S404" s="154"/>
      <c r="T404" s="154"/>
    </row>
    <row r="405" spans="1:20">
      <c r="A405" s="154"/>
      <c r="B405" s="154"/>
      <c r="C405" s="154"/>
      <c r="D405" s="154"/>
      <c r="E405" s="154"/>
      <c r="F405" s="154"/>
      <c r="G405" s="154"/>
      <c r="H405" s="154"/>
      <c r="I405" s="154"/>
      <c r="J405" s="154"/>
      <c r="K405" s="154"/>
      <c r="L405" s="154"/>
      <c r="M405" s="154"/>
      <c r="N405" s="154"/>
      <c r="O405" s="154"/>
      <c r="P405" s="154"/>
      <c r="Q405" s="154"/>
      <c r="R405" s="154"/>
      <c r="S405" s="154"/>
      <c r="T405" s="154"/>
    </row>
    <row r="406" spans="1:20">
      <c r="A406" s="154"/>
      <c r="B406" s="154"/>
      <c r="C406" s="154"/>
      <c r="D406" s="154"/>
      <c r="E406" s="154"/>
      <c r="F406" s="154"/>
      <c r="G406" s="154"/>
      <c r="H406" s="154"/>
      <c r="I406" s="154"/>
      <c r="J406" s="154"/>
      <c r="K406" s="154"/>
      <c r="L406" s="154"/>
      <c r="M406" s="154"/>
      <c r="N406" s="154"/>
      <c r="O406" s="154"/>
      <c r="P406" s="154"/>
      <c r="Q406" s="154"/>
      <c r="R406" s="154"/>
      <c r="S406" s="154"/>
      <c r="T406" s="154"/>
    </row>
  </sheetData>
  <mergeCells count="22">
    <mergeCell ref="A230:A231"/>
    <mergeCell ref="A262:N300"/>
    <mergeCell ref="A369:B369"/>
    <mergeCell ref="A391:B391"/>
    <mergeCell ref="H176:P177"/>
    <mergeCell ref="R176:Z177"/>
    <mergeCell ref="A179:A180"/>
    <mergeCell ref="B179:C179"/>
    <mergeCell ref="D179:E179"/>
    <mergeCell ref="A196:B196"/>
    <mergeCell ref="A175:B175"/>
    <mergeCell ref="A115:A116"/>
    <mergeCell ref="E120:M121"/>
    <mergeCell ref="P121:X122"/>
    <mergeCell ref="A128:A129"/>
    <mergeCell ref="B128:B129"/>
    <mergeCell ref="C128:C129"/>
    <mergeCell ref="A135:A136"/>
    <mergeCell ref="B135:B136"/>
    <mergeCell ref="C135:C136"/>
    <mergeCell ref="P143:X144"/>
    <mergeCell ref="E145:M149"/>
  </mergeCells>
  <hyperlinks>
    <hyperlink ref="A97" r:id="rId1" xr:uid="{A81B2A75-7008-4846-A2A9-B095BF698034}"/>
    <hyperlink ref="A307" r:id="rId2" xr:uid="{59EC6030-916D-41F0-9360-0D0E3A72A21E}"/>
    <hyperlink ref="A311" r:id="rId3" xr:uid="{F2B38E11-6022-4DB4-A567-5D6A8ADCE69F}"/>
    <hyperlink ref="R203" r:id="rId4" xr:uid="{44E94459-5B40-4FCA-9494-9ACB4B602999}"/>
  </hyperlinks>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DE215"/>
  <sheetViews>
    <sheetView topLeftCell="P1" zoomScale="55" zoomScaleNormal="55" workbookViewId="0">
      <selection activeCell="R72" sqref="R72"/>
    </sheetView>
  </sheetViews>
  <sheetFormatPr defaultColWidth="9.109375" defaultRowHeight="14.4"/>
  <cols>
    <col min="1" max="1" width="9.109375" style="82"/>
    <col min="2" max="2" width="27.5546875" style="82" customWidth="1"/>
    <col min="3" max="13" width="9" style="82" customWidth="1"/>
    <col min="14" max="15" width="9.109375" style="82"/>
    <col min="16" max="16" width="27.5546875" style="82" customWidth="1"/>
    <col min="17" max="27" width="9" style="82" customWidth="1"/>
    <col min="28" max="33" width="9.109375" style="82"/>
    <col min="34" max="34" width="9.109375" style="82" customWidth="1"/>
    <col min="35" max="61" width="9.109375" style="82"/>
    <col min="62" max="62" width="9.109375" style="82" customWidth="1"/>
    <col min="63" max="16384" width="9.109375" style="82"/>
  </cols>
  <sheetData>
    <row r="1" spans="2:83" s="107" customFormat="1" ht="28.8">
      <c r="B1" s="107" t="s">
        <v>171</v>
      </c>
      <c r="C1" s="140" t="s">
        <v>234</v>
      </c>
      <c r="D1" s="140"/>
      <c r="E1" s="140"/>
      <c r="F1" s="140"/>
      <c r="G1" s="140"/>
      <c r="H1" s="140"/>
    </row>
    <row r="2" spans="2:83">
      <c r="AD2" s="108"/>
      <c r="AE2" s="108"/>
      <c r="AF2" s="108"/>
      <c r="AG2" s="108"/>
      <c r="AH2" s="108"/>
      <c r="AI2" s="108"/>
      <c r="AJ2" s="108"/>
      <c r="AK2" s="108"/>
      <c r="AL2" s="108"/>
      <c r="AM2" s="108"/>
      <c r="AN2" s="108"/>
      <c r="AO2" s="108"/>
      <c r="AP2" s="108"/>
      <c r="AQ2" s="108"/>
      <c r="AR2" s="108"/>
      <c r="AS2" s="108"/>
      <c r="AT2" s="108"/>
      <c r="AU2" s="108"/>
      <c r="AV2" s="108"/>
      <c r="AW2" s="108"/>
      <c r="AX2" s="108"/>
      <c r="AY2" s="108"/>
      <c r="AZ2" s="108"/>
      <c r="BA2" s="108"/>
      <c r="BB2" s="108"/>
      <c r="BC2" s="108"/>
    </row>
    <row r="3" spans="2:83">
      <c r="AD3" s="109" t="s">
        <v>172</v>
      </c>
    </row>
    <row r="4" spans="2:83" s="81" customFormat="1" ht="23.4">
      <c r="B4" s="81" t="s">
        <v>173</v>
      </c>
      <c r="C4" s="82"/>
      <c r="D4" s="82"/>
      <c r="E4" s="82"/>
      <c r="F4" s="82"/>
      <c r="G4" s="82"/>
      <c r="H4" s="82"/>
      <c r="I4" s="82"/>
      <c r="J4" s="82"/>
      <c r="K4" s="82"/>
      <c r="L4" s="82"/>
      <c r="M4" s="82"/>
      <c r="P4" s="81" t="s">
        <v>140</v>
      </c>
      <c r="T4" s="82"/>
      <c r="U4" s="82"/>
      <c r="V4" s="82"/>
      <c r="W4" s="82"/>
      <c r="X4" s="82"/>
      <c r="Y4" s="82"/>
      <c r="Z4" s="82"/>
      <c r="AA4" s="82"/>
      <c r="AD4" s="81" t="s">
        <v>173</v>
      </c>
      <c r="AE4" s="82"/>
      <c r="AF4" s="82"/>
      <c r="AG4" s="82"/>
      <c r="AH4" s="82"/>
      <c r="AI4" s="82"/>
      <c r="AJ4" s="82"/>
      <c r="AK4" s="82"/>
      <c r="AL4" s="82"/>
      <c r="AM4" s="82"/>
      <c r="AN4" s="82"/>
      <c r="AO4" s="82"/>
      <c r="AR4" s="81" t="s">
        <v>140</v>
      </c>
      <c r="AV4" s="82"/>
      <c r="AW4" s="82"/>
      <c r="AX4" s="82"/>
      <c r="AY4" s="82"/>
      <c r="AZ4" s="82"/>
      <c r="BA4" s="82"/>
      <c r="BB4" s="82"/>
      <c r="BC4" s="82"/>
      <c r="BF4" s="82"/>
      <c r="BG4" s="82"/>
      <c r="BH4" s="82"/>
      <c r="BI4" s="82"/>
      <c r="BJ4" s="82"/>
      <c r="BK4" s="82"/>
      <c r="BL4" s="82"/>
      <c r="BM4" s="82"/>
      <c r="BN4" s="82"/>
      <c r="BO4" s="82"/>
      <c r="BP4" s="82"/>
      <c r="BQ4" s="82"/>
      <c r="BR4" s="82"/>
      <c r="BS4" s="82"/>
      <c r="BT4" s="82"/>
      <c r="BU4" s="82"/>
      <c r="BV4" s="82"/>
      <c r="BW4" s="82"/>
      <c r="BX4" s="82"/>
      <c r="BY4" s="82"/>
      <c r="BZ4" s="82"/>
      <c r="CA4" s="82"/>
      <c r="CB4" s="82"/>
      <c r="CC4" s="82"/>
      <c r="CD4" s="82"/>
      <c r="CE4" s="82"/>
    </row>
    <row r="6" spans="2:83">
      <c r="C6" s="82">
        <v>2000</v>
      </c>
      <c r="D6" s="82">
        <v>2005</v>
      </c>
      <c r="E6" s="82">
        <v>2010</v>
      </c>
      <c r="F6" s="82">
        <v>2015</v>
      </c>
      <c r="G6" s="82">
        <v>2020</v>
      </c>
      <c r="H6" s="82">
        <v>2025</v>
      </c>
      <c r="I6" s="82">
        <v>2030</v>
      </c>
      <c r="J6" s="82">
        <v>2035</v>
      </c>
      <c r="K6" s="82">
        <v>2040</v>
      </c>
      <c r="L6" s="82">
        <v>2045</v>
      </c>
      <c r="M6" s="82">
        <v>2050</v>
      </c>
      <c r="Q6" s="82">
        <v>2000</v>
      </c>
      <c r="R6" s="82">
        <v>2005</v>
      </c>
      <c r="S6" s="82">
        <v>2010</v>
      </c>
      <c r="T6" s="82">
        <v>2015</v>
      </c>
      <c r="U6" s="82">
        <v>2020</v>
      </c>
      <c r="V6" s="82">
        <v>2025</v>
      </c>
      <c r="W6" s="82">
        <v>2030</v>
      </c>
      <c r="X6" s="82">
        <v>2035</v>
      </c>
      <c r="Y6" s="82">
        <v>2040</v>
      </c>
      <c r="Z6" s="82">
        <v>2045</v>
      </c>
      <c r="AA6" s="82">
        <v>2050</v>
      </c>
      <c r="AE6" s="82">
        <v>2000</v>
      </c>
      <c r="AF6" s="82">
        <v>2005</v>
      </c>
      <c r="AG6" s="82">
        <v>2010</v>
      </c>
      <c r="AH6" s="82">
        <v>2015</v>
      </c>
      <c r="AI6" s="82">
        <v>2020</v>
      </c>
      <c r="AJ6" s="82">
        <v>2025</v>
      </c>
      <c r="AK6" s="82">
        <v>2030</v>
      </c>
      <c r="AL6" s="82">
        <v>2035</v>
      </c>
      <c r="AM6" s="82">
        <v>2040</v>
      </c>
      <c r="AN6" s="82">
        <v>2045</v>
      </c>
      <c r="AO6" s="82">
        <v>2050</v>
      </c>
      <c r="AS6" s="82">
        <v>2000</v>
      </c>
      <c r="AT6" s="82">
        <v>2005</v>
      </c>
      <c r="AU6" s="82">
        <v>2010</v>
      </c>
      <c r="AV6" s="82">
        <v>2015</v>
      </c>
      <c r="AW6" s="82">
        <v>2020</v>
      </c>
      <c r="AX6" s="82">
        <v>2025</v>
      </c>
      <c r="AY6" s="82">
        <v>2030</v>
      </c>
      <c r="AZ6" s="82">
        <v>2035</v>
      </c>
      <c r="BA6" s="82">
        <v>2040</v>
      </c>
      <c r="BB6" s="82">
        <v>2045</v>
      </c>
      <c r="BC6" s="82">
        <v>2050</v>
      </c>
    </row>
    <row r="8" spans="2:83" s="86" customFormat="1" ht="18">
      <c r="B8" s="86" t="s">
        <v>141</v>
      </c>
      <c r="P8" s="86" t="s">
        <v>141</v>
      </c>
      <c r="AD8" s="86" t="s">
        <v>141</v>
      </c>
      <c r="AR8" s="86" t="s">
        <v>141</v>
      </c>
      <c r="BF8" s="82"/>
      <c r="BG8" s="82"/>
      <c r="BH8" s="82"/>
      <c r="BI8" s="82"/>
      <c r="BJ8" s="82"/>
      <c r="BK8" s="82"/>
      <c r="BL8" s="82"/>
      <c r="BM8" s="82"/>
      <c r="BN8" s="82"/>
      <c r="BO8" s="82"/>
      <c r="BP8" s="82"/>
      <c r="BQ8" s="82"/>
      <c r="BR8" s="82"/>
      <c r="BS8" s="82"/>
      <c r="BT8" s="82"/>
      <c r="BU8" s="82"/>
      <c r="BV8" s="82"/>
      <c r="BW8" s="82"/>
      <c r="BX8" s="82"/>
      <c r="BY8" s="82"/>
      <c r="BZ8" s="82"/>
      <c r="CA8" s="82"/>
      <c r="CB8" s="82"/>
      <c r="CC8" s="82"/>
      <c r="CD8" s="82"/>
      <c r="CE8" s="82"/>
    </row>
    <row r="10" spans="2:83">
      <c r="B10" s="87" t="s">
        <v>142</v>
      </c>
      <c r="C10" s="88">
        <v>111.3641308440029</v>
      </c>
      <c r="D10" s="88">
        <v>121.21225568232126</v>
      </c>
      <c r="E10" s="88">
        <v>146.71595792918751</v>
      </c>
      <c r="F10" s="89">
        <v>168.94973683498793</v>
      </c>
      <c r="G10" s="89">
        <v>179.41064067580731</v>
      </c>
      <c r="H10" s="89">
        <v>191.94069640412908</v>
      </c>
      <c r="I10" s="89">
        <v>205.08625009209032</v>
      </c>
      <c r="J10" s="89">
        <v>217.1680854351664</v>
      </c>
      <c r="K10" s="89">
        <v>227.50524638476708</v>
      </c>
      <c r="L10" s="89">
        <v>239.07912465056592</v>
      </c>
      <c r="M10" s="89">
        <v>250.72196249558266</v>
      </c>
      <c r="P10" s="87" t="s">
        <v>142</v>
      </c>
      <c r="Q10" s="88">
        <v>111.3641308440029</v>
      </c>
      <c r="R10" s="88">
        <v>121.21225568232126</v>
      </c>
      <c r="S10" s="88">
        <v>146.71595792918751</v>
      </c>
      <c r="T10" s="89">
        <v>168.94973683498793</v>
      </c>
      <c r="U10" s="89">
        <v>177.9642982574492</v>
      </c>
      <c r="V10" s="89">
        <v>188.03903584728539</v>
      </c>
      <c r="W10" s="89">
        <v>198.98643585931021</v>
      </c>
      <c r="X10" s="89">
        <v>209.25636910279144</v>
      </c>
      <c r="Y10" s="89">
        <v>218.11435101111596</v>
      </c>
      <c r="Z10" s="89">
        <v>228.44269675684109</v>
      </c>
      <c r="AA10" s="89">
        <v>239.66348059827786</v>
      </c>
      <c r="AB10" s="110"/>
      <c r="AD10" s="87" t="s">
        <v>142</v>
      </c>
      <c r="AE10" s="82">
        <v>95.947292592802455</v>
      </c>
      <c r="AF10" s="82">
        <v>94.540874729315291</v>
      </c>
      <c r="AG10" s="82">
        <v>104.09945380110997</v>
      </c>
      <c r="AH10" s="82">
        <v>119.81616414863061</v>
      </c>
      <c r="AI10" s="82">
        <v>127.25030800631002</v>
      </c>
      <c r="AJ10" s="82">
        <v>136.042053397572</v>
      </c>
      <c r="AK10" s="82">
        <v>145.25230658256399</v>
      </c>
      <c r="AL10" s="82">
        <v>153.67714373577954</v>
      </c>
      <c r="AM10" s="82">
        <v>160.86518518109585</v>
      </c>
      <c r="AN10" s="82">
        <v>168.95665548287434</v>
      </c>
      <c r="AO10" s="82">
        <v>177.04467364526278</v>
      </c>
      <c r="AR10" s="87" t="s">
        <v>142</v>
      </c>
      <c r="AS10" s="82">
        <v>95.947292592802455</v>
      </c>
      <c r="AT10" s="82">
        <v>94.540874729315291</v>
      </c>
      <c r="AU10" s="82">
        <v>104.09945380110997</v>
      </c>
      <c r="AV10" s="82">
        <v>119.81616414863061</v>
      </c>
      <c r="AW10" s="82">
        <v>126.17514966724667</v>
      </c>
      <c r="AX10" s="82">
        <v>133.20701828365227</v>
      </c>
      <c r="AY10" s="82">
        <v>140.84414087566648</v>
      </c>
      <c r="AZ10" s="82">
        <v>147.98451072121512</v>
      </c>
      <c r="BA10" s="82">
        <v>154.09465865554699</v>
      </c>
      <c r="BB10" s="82">
        <v>161.23716005908676</v>
      </c>
      <c r="BC10" s="82">
        <v>168.93625879691604</v>
      </c>
      <c r="BD10" s="110"/>
    </row>
    <row r="11" spans="2:83">
      <c r="B11" s="82" t="s">
        <v>143</v>
      </c>
      <c r="C11" s="88">
        <v>1.469508924667285</v>
      </c>
      <c r="D11" s="88">
        <v>2.3731143665734238</v>
      </c>
      <c r="E11" s="88">
        <v>5.762356421306535</v>
      </c>
      <c r="F11" s="89">
        <v>5.8911757226672048</v>
      </c>
      <c r="G11" s="89">
        <v>5.8028726801837687</v>
      </c>
      <c r="H11" s="89">
        <v>5.6700673270440252</v>
      </c>
      <c r="I11" s="89">
        <v>5.5362685406112782</v>
      </c>
      <c r="J11" s="89">
        <v>5.4130292888871958</v>
      </c>
      <c r="K11" s="89">
        <v>5.3110470925635083</v>
      </c>
      <c r="L11" s="89">
        <v>5.2423186868377938</v>
      </c>
      <c r="M11" s="89">
        <v>5.1946429346064091</v>
      </c>
      <c r="P11" s="82" t="s">
        <v>143</v>
      </c>
      <c r="Q11" s="88">
        <v>1.469508924667285</v>
      </c>
      <c r="R11" s="88">
        <v>2.3731143665734238</v>
      </c>
      <c r="S11" s="88">
        <v>5.762356421306535</v>
      </c>
      <c r="T11" s="89">
        <v>5.8911757226672048</v>
      </c>
      <c r="U11" s="89">
        <v>5.7863759643137307</v>
      </c>
      <c r="V11" s="89">
        <v>5.6269321984145746</v>
      </c>
      <c r="W11" s="89">
        <v>5.5491581191906283</v>
      </c>
      <c r="X11" s="89">
        <v>5.5656957555904052</v>
      </c>
      <c r="Y11" s="89">
        <v>5.5457501816129229</v>
      </c>
      <c r="Z11" s="89">
        <v>5.4946506443865761</v>
      </c>
      <c r="AA11" s="89">
        <v>5.4641266943513855</v>
      </c>
      <c r="AD11" s="82" t="s">
        <v>143</v>
      </c>
      <c r="AE11" s="88">
        <v>1.495159536629783</v>
      </c>
      <c r="AF11" s="88">
        <v>2.3609405159693821</v>
      </c>
      <c r="AG11" s="88">
        <v>3.3755738640057151</v>
      </c>
      <c r="AH11" s="89">
        <v>3.4510358859737971</v>
      </c>
      <c r="AI11" s="89">
        <v>3.3993081863096219</v>
      </c>
      <c r="AJ11" s="89">
        <v>3.3215111452586759</v>
      </c>
      <c r="AK11" s="89">
        <v>3.2431321534892534</v>
      </c>
      <c r="AL11" s="89">
        <v>3.1709389105303059</v>
      </c>
      <c r="AM11" s="89">
        <v>3.111197997033309</v>
      </c>
      <c r="AN11" s="89">
        <v>3.0709370702317869</v>
      </c>
      <c r="AO11" s="89">
        <v>3.043008734770964</v>
      </c>
      <c r="AR11" s="82" t="s">
        <v>143</v>
      </c>
      <c r="AS11" s="88">
        <v>1.495159536629783</v>
      </c>
      <c r="AT11" s="88">
        <v>2.3609405159693821</v>
      </c>
      <c r="AU11" s="88">
        <v>3.3755738640057151</v>
      </c>
      <c r="AV11" s="111">
        <v>3.4510358859737971</v>
      </c>
      <c r="AW11" s="89">
        <v>3.3896444517431648</v>
      </c>
      <c r="AX11" s="89">
        <v>3.2962426956564066</v>
      </c>
      <c r="AY11" s="89">
        <v>3.2506828361248545</v>
      </c>
      <c r="AZ11" s="89">
        <v>3.2603705418344675</v>
      </c>
      <c r="BA11" s="89">
        <v>3.2486864748836566</v>
      </c>
      <c r="BB11" s="89">
        <v>3.2187524948045603</v>
      </c>
      <c r="BC11" s="89">
        <v>3.2008716418285057</v>
      </c>
    </row>
    <row r="12" spans="2:83">
      <c r="B12" s="82" t="s">
        <v>144</v>
      </c>
      <c r="C12" s="88">
        <v>0</v>
      </c>
      <c r="D12" s="88">
        <v>0</v>
      </c>
      <c r="E12" s="88">
        <v>0</v>
      </c>
      <c r="F12" s="89">
        <v>0</v>
      </c>
      <c r="G12" s="89">
        <v>0</v>
      </c>
      <c r="H12" s="89">
        <v>0</v>
      </c>
      <c r="I12" s="89">
        <v>0</v>
      </c>
      <c r="J12" s="89">
        <v>0</v>
      </c>
      <c r="K12" s="89">
        <v>0</v>
      </c>
      <c r="L12" s="89">
        <v>0</v>
      </c>
      <c r="M12" s="89">
        <v>0</v>
      </c>
      <c r="P12" s="82" t="s">
        <v>144</v>
      </c>
      <c r="Q12" s="88">
        <v>0</v>
      </c>
      <c r="R12" s="88">
        <v>0</v>
      </c>
      <c r="S12" s="88">
        <v>0</v>
      </c>
      <c r="T12" s="89">
        <v>0</v>
      </c>
      <c r="U12" s="89">
        <v>0</v>
      </c>
      <c r="V12" s="89">
        <v>0</v>
      </c>
      <c r="W12" s="89">
        <v>0</v>
      </c>
      <c r="X12" s="89">
        <v>0</v>
      </c>
      <c r="Y12" s="89">
        <v>0</v>
      </c>
      <c r="Z12" s="89">
        <v>0</v>
      </c>
      <c r="AA12" s="89">
        <v>0</v>
      </c>
      <c r="AD12" s="82" t="s">
        <v>144</v>
      </c>
      <c r="AE12" s="88">
        <v>0</v>
      </c>
      <c r="AF12" s="88">
        <v>0</v>
      </c>
      <c r="AG12" s="88">
        <v>0</v>
      </c>
      <c r="AH12" s="89">
        <v>0</v>
      </c>
      <c r="AI12" s="89">
        <v>0</v>
      </c>
      <c r="AJ12" s="89">
        <v>0</v>
      </c>
      <c r="AK12" s="89">
        <v>0</v>
      </c>
      <c r="AL12" s="89">
        <v>0</v>
      </c>
      <c r="AM12" s="89">
        <v>0</v>
      </c>
      <c r="AN12" s="89">
        <v>0</v>
      </c>
      <c r="AO12" s="89">
        <v>0</v>
      </c>
      <c r="AR12" s="82" t="s">
        <v>144</v>
      </c>
      <c r="AS12" s="88">
        <v>0</v>
      </c>
      <c r="AT12" s="88">
        <v>0</v>
      </c>
      <c r="AU12" s="88">
        <v>0</v>
      </c>
      <c r="AV12" s="111">
        <v>0</v>
      </c>
      <c r="AW12" s="89">
        <v>0</v>
      </c>
      <c r="AX12" s="89">
        <v>0</v>
      </c>
      <c r="AY12" s="89">
        <v>0</v>
      </c>
      <c r="AZ12" s="89">
        <v>0</v>
      </c>
      <c r="BA12" s="89">
        <v>0</v>
      </c>
      <c r="BB12" s="89">
        <v>0</v>
      </c>
      <c r="BC12" s="89">
        <v>0</v>
      </c>
    </row>
    <row r="13" spans="2:83">
      <c r="B13" s="82" t="s">
        <v>145</v>
      </c>
      <c r="C13" s="88">
        <v>82.929210237933219</v>
      </c>
      <c r="D13" s="88">
        <v>85.316216959297321</v>
      </c>
      <c r="E13" s="88">
        <v>99.891446544585463</v>
      </c>
      <c r="F13" s="89">
        <v>106.25322173954051</v>
      </c>
      <c r="G13" s="89">
        <v>107.73013232260426</v>
      </c>
      <c r="H13" s="89">
        <v>111.31159233891613</v>
      </c>
      <c r="I13" s="89">
        <v>115.57140296528399</v>
      </c>
      <c r="J13" s="89">
        <v>118.70855726541167</v>
      </c>
      <c r="K13" s="89">
        <v>119.61523961252303</v>
      </c>
      <c r="L13" s="89">
        <v>121.90778081483106</v>
      </c>
      <c r="M13" s="89">
        <v>123.61296839638514</v>
      </c>
      <c r="P13" s="82" t="s">
        <v>145</v>
      </c>
      <c r="Q13" s="88">
        <v>82.929210237933219</v>
      </c>
      <c r="R13" s="88">
        <v>85.316216959297321</v>
      </c>
      <c r="S13" s="88">
        <v>99.891446544585463</v>
      </c>
      <c r="T13" s="89">
        <v>106.25322173954051</v>
      </c>
      <c r="U13" s="89">
        <v>107.31913921920979</v>
      </c>
      <c r="V13" s="89">
        <v>110.68715310957859</v>
      </c>
      <c r="W13" s="89">
        <v>115.28211039979564</v>
      </c>
      <c r="X13" s="89">
        <v>119.35535216148172</v>
      </c>
      <c r="Y13" s="89">
        <v>121.76385578711516</v>
      </c>
      <c r="Z13" s="89">
        <v>125.59859933525797</v>
      </c>
      <c r="AA13" s="89">
        <v>129.47423768084658</v>
      </c>
      <c r="AD13" s="82" t="s">
        <v>145</v>
      </c>
      <c r="AE13" s="88">
        <v>67.253865758894307</v>
      </c>
      <c r="AF13" s="88">
        <v>59.545618521077763</v>
      </c>
      <c r="AG13" s="88">
        <v>60.074127134460504</v>
      </c>
      <c r="AH13" s="89">
        <v>63.900061236756294</v>
      </c>
      <c r="AI13" s="89">
        <v>64.788266555653152</v>
      </c>
      <c r="AJ13" s="89">
        <v>66.942135498284543</v>
      </c>
      <c r="AK13" s="89">
        <v>69.50396049921622</v>
      </c>
      <c r="AL13" s="89">
        <v>71.390626603127046</v>
      </c>
      <c r="AM13" s="89">
        <v>71.935900022174266</v>
      </c>
      <c r="AN13" s="89">
        <v>73.31462078769016</v>
      </c>
      <c r="AO13" s="89">
        <v>74.340110547883612</v>
      </c>
      <c r="AR13" s="82" t="s">
        <v>145</v>
      </c>
      <c r="AS13" s="88">
        <v>67.253865758894307</v>
      </c>
      <c r="AT13" s="88">
        <v>59.545618521077763</v>
      </c>
      <c r="AU13" s="88">
        <v>60.074127134460504</v>
      </c>
      <c r="AV13" s="111">
        <v>63.900061236756294</v>
      </c>
      <c r="AW13" s="89">
        <v>64.541097725900684</v>
      </c>
      <c r="AX13" s="89">
        <v>66.56660142656375</v>
      </c>
      <c r="AY13" s="89">
        <v>69.329981655587758</v>
      </c>
      <c r="AZ13" s="89">
        <v>71.779605241043654</v>
      </c>
      <c r="BA13" s="89">
        <v>73.228065124398455</v>
      </c>
      <c r="BB13" s="89">
        <v>75.534257290074635</v>
      </c>
      <c r="BC13" s="89">
        <v>77.865043345877339</v>
      </c>
    </row>
    <row r="14" spans="2:83">
      <c r="B14" s="82" t="s">
        <v>146</v>
      </c>
      <c r="C14" s="88">
        <v>1.7125059120302102</v>
      </c>
      <c r="D14" s="88">
        <v>4.2290775316018978</v>
      </c>
      <c r="E14" s="88">
        <v>8.441298974532474</v>
      </c>
      <c r="F14" s="89">
        <v>12.801416585319387</v>
      </c>
      <c r="G14" s="89">
        <v>15.843783184450182</v>
      </c>
      <c r="H14" s="89">
        <v>18.122985231187975</v>
      </c>
      <c r="I14" s="89">
        <v>20.255369913476102</v>
      </c>
      <c r="J14" s="89">
        <v>22.211223970433274</v>
      </c>
      <c r="K14" s="89">
        <v>24.352446499819933</v>
      </c>
      <c r="L14" s="89">
        <v>26.580923027746273</v>
      </c>
      <c r="M14" s="89">
        <v>28.654984020139036</v>
      </c>
      <c r="P14" s="82" t="s">
        <v>146</v>
      </c>
      <c r="Q14" s="88">
        <v>1.7125059120302102</v>
      </c>
      <c r="R14" s="88">
        <v>4.2290775316018978</v>
      </c>
      <c r="S14" s="88">
        <v>8.441298974532474</v>
      </c>
      <c r="T14" s="89">
        <v>12.801416585319387</v>
      </c>
      <c r="U14" s="89">
        <v>15.422605319925415</v>
      </c>
      <c r="V14" s="89">
        <v>17.157616687464831</v>
      </c>
      <c r="W14" s="89">
        <v>18.700184488452457</v>
      </c>
      <c r="X14" s="89">
        <v>20.116002528174636</v>
      </c>
      <c r="Y14" s="89">
        <v>21.581829715747652</v>
      </c>
      <c r="Z14" s="89">
        <v>23.097170543236409</v>
      </c>
      <c r="AA14" s="89">
        <v>24.445700800845696</v>
      </c>
      <c r="AD14" s="82" t="s">
        <v>146</v>
      </c>
      <c r="AE14" s="88">
        <v>1.4545608205834493</v>
      </c>
      <c r="AF14" s="88">
        <v>3.1601414352619885</v>
      </c>
      <c r="AG14" s="88">
        <v>5.8045771254387128</v>
      </c>
      <c r="AH14" s="89">
        <v>8.8027695865934188</v>
      </c>
      <c r="AI14" s="89">
        <v>10.894823383265329</v>
      </c>
      <c r="AJ14" s="89">
        <v>12.462094499317706</v>
      </c>
      <c r="AK14" s="89">
        <v>13.928408082901102</v>
      </c>
      <c r="AL14" s="89">
        <v>15.273332099212098</v>
      </c>
      <c r="AM14" s="89">
        <v>16.745722942380901</v>
      </c>
      <c r="AN14" s="89">
        <v>18.278113148865057</v>
      </c>
      <c r="AO14" s="89">
        <v>19.704321014447089</v>
      </c>
      <c r="AR14" s="82" t="s">
        <v>146</v>
      </c>
      <c r="AS14" s="88">
        <v>1.4545608205834493</v>
      </c>
      <c r="AT14" s="88">
        <v>3.1601414352619885</v>
      </c>
      <c r="AU14" s="88">
        <v>5.8045771254387128</v>
      </c>
      <c r="AV14" s="111">
        <v>8.8027695865934188</v>
      </c>
      <c r="AW14" s="89">
        <v>10.605204521815516</v>
      </c>
      <c r="AX14" s="89">
        <v>11.798268211039154</v>
      </c>
      <c r="AY14" s="89">
        <v>12.858999953756157</v>
      </c>
      <c r="AZ14" s="89">
        <v>13.832573456122244</v>
      </c>
      <c r="BA14" s="89">
        <v>14.840535262534123</v>
      </c>
      <c r="BB14" s="89">
        <v>15.882544641780376</v>
      </c>
      <c r="BC14" s="89">
        <v>16.809848355331688</v>
      </c>
    </row>
    <row r="15" spans="2:83">
      <c r="B15" s="82" t="s">
        <v>147</v>
      </c>
      <c r="C15" s="88">
        <v>0.16650070920933441</v>
      </c>
      <c r="D15" s="88">
        <v>0.20661117682350377</v>
      </c>
      <c r="E15" s="88">
        <v>0.22487929290107148</v>
      </c>
      <c r="F15" s="89">
        <v>0.23294070021924876</v>
      </c>
      <c r="G15" s="89">
        <v>0.23742831328523531</v>
      </c>
      <c r="H15" s="89">
        <v>0.24367474069112402</v>
      </c>
      <c r="I15" s="89">
        <v>0.24968156898320096</v>
      </c>
      <c r="J15" s="89">
        <v>0.25474709103654158</v>
      </c>
      <c r="K15" s="89">
        <v>0.25926211646281322</v>
      </c>
      <c r="L15" s="89">
        <v>0.26350345116252227</v>
      </c>
      <c r="M15" s="89">
        <v>0.26780920636218086</v>
      </c>
      <c r="P15" s="82" t="s">
        <v>147</v>
      </c>
      <c r="Q15" s="88">
        <v>0.16650070920933441</v>
      </c>
      <c r="R15" s="88">
        <v>0.20661117682350377</v>
      </c>
      <c r="S15" s="88">
        <v>0.22487929290107148</v>
      </c>
      <c r="T15" s="89">
        <v>0.23294070021924876</v>
      </c>
      <c r="U15" s="89">
        <v>0.24014796669073507</v>
      </c>
      <c r="V15" s="89">
        <v>0.2530759046116613</v>
      </c>
      <c r="W15" s="89">
        <v>0.26314268379874223</v>
      </c>
      <c r="X15" s="89">
        <v>0.26935275513637824</v>
      </c>
      <c r="Y15" s="89">
        <v>0.27324995714311134</v>
      </c>
      <c r="Z15" s="89">
        <v>0.27505378304905631</v>
      </c>
      <c r="AA15" s="89">
        <v>0.27633083863004815</v>
      </c>
      <c r="AD15" s="82" t="s">
        <v>147</v>
      </c>
      <c r="AE15" s="88">
        <v>1.0697759820353515E-2</v>
      </c>
      <c r="AF15" s="88">
        <v>1.5645034527636908E-2</v>
      </c>
      <c r="AG15" s="88">
        <v>4.2598291689714719E-2</v>
      </c>
      <c r="AH15" s="89">
        <v>4.4125342828746826E-2</v>
      </c>
      <c r="AI15" s="89">
        <v>4.4975419542833468E-2</v>
      </c>
      <c r="AJ15" s="89">
        <v>4.6158663821228331E-2</v>
      </c>
      <c r="AK15" s="89">
        <v>4.7296521471058679E-2</v>
      </c>
      <c r="AL15" s="89">
        <v>4.8256069961296125E-2</v>
      </c>
      <c r="AM15" s="89">
        <v>4.9111339326534692E-2</v>
      </c>
      <c r="AN15" s="89">
        <v>4.991476417886824E-2</v>
      </c>
      <c r="AO15" s="89">
        <v>5.073039203669974E-2</v>
      </c>
      <c r="AR15" s="82" t="s">
        <v>147</v>
      </c>
      <c r="AS15" s="88">
        <v>1.0697759820353515E-2</v>
      </c>
      <c r="AT15" s="88">
        <v>1.5645034527636908E-2</v>
      </c>
      <c r="AU15" s="88">
        <v>4.2598291689714719E-2</v>
      </c>
      <c r="AV15" s="111">
        <v>4.4125342828746826E-2</v>
      </c>
      <c r="AW15" s="89">
        <v>4.54905963186399E-2</v>
      </c>
      <c r="AX15" s="89">
        <v>4.7939501521950048E-2</v>
      </c>
      <c r="AY15" s="89">
        <v>4.9846424968102439E-2</v>
      </c>
      <c r="AZ15" s="89">
        <v>5.1022782412319993E-2</v>
      </c>
      <c r="BA15" s="89">
        <v>5.1761019115730438E-2</v>
      </c>
      <c r="BB15" s="89">
        <v>5.2102713102347119E-2</v>
      </c>
      <c r="BC15" s="89">
        <v>5.2344622374834018E-2</v>
      </c>
    </row>
    <row r="16" spans="2:83">
      <c r="B16" s="82" t="s">
        <v>148</v>
      </c>
      <c r="C16" s="88">
        <v>3.3300141841866875</v>
      </c>
      <c r="D16" s="88">
        <v>4.1322235364700752</v>
      </c>
      <c r="E16" s="88">
        <v>4.4975858580214298</v>
      </c>
      <c r="F16" s="89">
        <v>4.6582207571550436</v>
      </c>
      <c r="G16" s="89">
        <v>4.7461583110231329</v>
      </c>
      <c r="H16" s="89">
        <v>4.8697088043505019</v>
      </c>
      <c r="I16" s="89">
        <v>4.9881377083476925</v>
      </c>
      <c r="J16" s="89">
        <v>5.0872707969996576</v>
      </c>
      <c r="K16" s="89">
        <v>5.1751294662496274</v>
      </c>
      <c r="L16" s="89">
        <v>5.257174733704697</v>
      </c>
      <c r="M16" s="89">
        <v>5.3401529179225831</v>
      </c>
      <c r="P16" s="82" t="s">
        <v>148</v>
      </c>
      <c r="Q16" s="88">
        <v>3.3300141841866875</v>
      </c>
      <c r="R16" s="88">
        <v>4.1322235364700752</v>
      </c>
      <c r="S16" s="88">
        <v>4.4975858580214298</v>
      </c>
      <c r="T16" s="89">
        <v>4.6582207571550436</v>
      </c>
      <c r="U16" s="89">
        <v>4.8032403304868101</v>
      </c>
      <c r="V16" s="89">
        <v>5.0670271173414605</v>
      </c>
      <c r="W16" s="89">
        <v>5.2706691575204658</v>
      </c>
      <c r="X16" s="89">
        <v>5.3938248603743624</v>
      </c>
      <c r="Y16" s="89">
        <v>5.4687162123963731</v>
      </c>
      <c r="Z16" s="89">
        <v>5.4996013121156704</v>
      </c>
      <c r="AA16" s="89">
        <v>5.5190109952029527</v>
      </c>
      <c r="AD16" s="82" t="s">
        <v>148</v>
      </c>
      <c r="AE16" s="88">
        <v>5.7478174136432774</v>
      </c>
      <c r="AF16" s="88">
        <v>6.7558463023794513</v>
      </c>
      <c r="AG16" s="88">
        <v>7.1627132858187803</v>
      </c>
      <c r="AH16" s="89">
        <v>7.4185353562609571</v>
      </c>
      <c r="AI16" s="89">
        <v>7.5585819290884659</v>
      </c>
      <c r="AJ16" s="89">
        <v>7.7553445452922443</v>
      </c>
      <c r="AK16" s="89">
        <v>7.943950679975087</v>
      </c>
      <c r="AL16" s="89">
        <v>8.1018269081487624</v>
      </c>
      <c r="AM16" s="89">
        <v>8.2417478518231899</v>
      </c>
      <c r="AN16" s="89">
        <v>8.3724105552801742</v>
      </c>
      <c r="AO16" s="89">
        <v>8.5045589925291374</v>
      </c>
      <c r="AR16" s="82" t="s">
        <v>148</v>
      </c>
      <c r="AS16" s="88">
        <v>5.7478174136432774</v>
      </c>
      <c r="AT16" s="88">
        <v>6.7558463023794513</v>
      </c>
      <c r="AU16" s="88">
        <v>7.1627132858187803</v>
      </c>
      <c r="AV16" s="111">
        <v>7.4185353562609571</v>
      </c>
      <c r="AW16" s="89">
        <v>7.6494889516780704</v>
      </c>
      <c r="AX16" s="89">
        <v>8.0695874628510058</v>
      </c>
      <c r="AY16" s="89">
        <v>8.3939013487415757</v>
      </c>
      <c r="AZ16" s="89">
        <v>8.590035234097579</v>
      </c>
      <c r="BA16" s="89">
        <v>8.7093048376259414</v>
      </c>
      <c r="BB16" s="89">
        <v>8.7584914726511975</v>
      </c>
      <c r="BC16" s="89">
        <v>8.7894027213325003</v>
      </c>
    </row>
    <row r="17" spans="2:109">
      <c r="B17" s="82" t="s">
        <v>149</v>
      </c>
      <c r="C17" s="88">
        <v>6.0190000000000001</v>
      </c>
      <c r="D17" s="88">
        <v>5.673</v>
      </c>
      <c r="E17" s="88">
        <v>5.9075018363439664</v>
      </c>
      <c r="F17" s="89">
        <v>6.132354686050193</v>
      </c>
      <c r="G17" s="89">
        <v>6.3456675316377602</v>
      </c>
      <c r="H17" s="89">
        <v>6.6031534598627735</v>
      </c>
      <c r="I17" s="89">
        <v>6.869842083455449</v>
      </c>
      <c r="J17" s="89">
        <v>7.1302954571518065</v>
      </c>
      <c r="K17" s="89">
        <v>7.3909809384116567</v>
      </c>
      <c r="L17" s="89">
        <v>7.6618189842868549</v>
      </c>
      <c r="M17" s="89">
        <v>7.953685541266764</v>
      </c>
      <c r="P17" s="82" t="s">
        <v>149</v>
      </c>
      <c r="Q17" s="88">
        <v>6.0190000000000001</v>
      </c>
      <c r="R17" s="88">
        <v>5.673</v>
      </c>
      <c r="S17" s="88">
        <v>5.9075018363439664</v>
      </c>
      <c r="T17" s="89">
        <v>6.132354686050193</v>
      </c>
      <c r="U17" s="89">
        <v>6.7107943824786078</v>
      </c>
      <c r="V17" s="89">
        <v>7.4585403008599878</v>
      </c>
      <c r="W17" s="89">
        <v>8.3133059023143723</v>
      </c>
      <c r="X17" s="89">
        <v>9.2561888816817177</v>
      </c>
      <c r="Y17" s="89">
        <v>10.297642860705283</v>
      </c>
      <c r="Z17" s="89">
        <v>11.446028911534125</v>
      </c>
      <c r="AA17" s="89">
        <v>12.75294695053241</v>
      </c>
      <c r="AD17" s="82" t="s">
        <v>149</v>
      </c>
      <c r="AE17" s="82">
        <v>6.9053441481362601</v>
      </c>
      <c r="AF17" s="82">
        <v>6.6207304960687301</v>
      </c>
      <c r="AG17" s="82">
        <v>7.7190839600441308</v>
      </c>
      <c r="AH17" s="89">
        <v>8.0128897130714893</v>
      </c>
      <c r="AI17" s="89">
        <v>8.2916166285192894</v>
      </c>
      <c r="AJ17" s="89">
        <v>8.6280626514846972</v>
      </c>
      <c r="AK17" s="89">
        <v>8.9765334490789801</v>
      </c>
      <c r="AL17" s="89">
        <v>9.3168569081205383</v>
      </c>
      <c r="AM17" s="89">
        <v>9.657483652344224</v>
      </c>
      <c r="AN17" s="89">
        <v>10.011376325355863</v>
      </c>
      <c r="AO17" s="89">
        <v>10.392746068585808</v>
      </c>
      <c r="AR17" s="82" t="s">
        <v>149</v>
      </c>
      <c r="AS17" s="88">
        <v>6.9053441481362601</v>
      </c>
      <c r="AT17" s="88">
        <v>6.6207304960687301</v>
      </c>
      <c r="AU17" s="88">
        <v>7.7190839600441308</v>
      </c>
      <c r="AV17" s="111">
        <v>8.0128897130714893</v>
      </c>
      <c r="AW17" s="89">
        <v>8.7687125136813471</v>
      </c>
      <c r="AX17" s="89">
        <v>9.7457606271929453</v>
      </c>
      <c r="AY17" s="89">
        <v>10.862646855343048</v>
      </c>
      <c r="AZ17" s="89">
        <v>12.09467235171385</v>
      </c>
      <c r="BA17" s="89">
        <v>13.455496423768674</v>
      </c>
      <c r="BB17" s="89">
        <v>14.956044132506651</v>
      </c>
      <c r="BC17" s="89">
        <v>16.663738916426919</v>
      </c>
    </row>
    <row r="18" spans="2:109">
      <c r="B18" s="82" t="s">
        <v>150</v>
      </c>
      <c r="C18" s="88">
        <v>15.737390875976173</v>
      </c>
      <c r="D18" s="88">
        <v>19.282012111555034</v>
      </c>
      <c r="E18" s="88">
        <v>21.990889001496576</v>
      </c>
      <c r="F18" s="89">
        <v>31.11583084808067</v>
      </c>
      <c r="G18" s="89">
        <v>35.626423667278658</v>
      </c>
      <c r="H18" s="89">
        <v>40.719908552408981</v>
      </c>
      <c r="I18" s="89">
        <v>45.932912674130982</v>
      </c>
      <c r="J18" s="89">
        <v>51.194491616884306</v>
      </c>
      <c r="K18" s="89">
        <v>56.436679261983279</v>
      </c>
      <c r="L18" s="89">
        <v>61.664015155741282</v>
      </c>
      <c r="M18" s="89">
        <v>67.349094240989999</v>
      </c>
      <c r="P18" s="82" t="s">
        <v>150</v>
      </c>
      <c r="Q18" s="88">
        <v>15.737390875976173</v>
      </c>
      <c r="R18" s="88">
        <v>19.282012111555034</v>
      </c>
      <c r="S18" s="88">
        <v>21.990889001496576</v>
      </c>
      <c r="T18" s="89">
        <v>31.11583084808067</v>
      </c>
      <c r="U18" s="89">
        <v>34.415178275902448</v>
      </c>
      <c r="V18" s="89">
        <v>37.182816958777067</v>
      </c>
      <c r="W18" s="89">
        <v>39.849288255323032</v>
      </c>
      <c r="X18" s="89">
        <v>42.364176142063528</v>
      </c>
      <c r="Y18" s="89">
        <v>44.775769501145682</v>
      </c>
      <c r="Z18" s="89">
        <v>47.286251089813859</v>
      </c>
      <c r="AA18" s="89">
        <v>50.288951718698421</v>
      </c>
      <c r="AD18" s="82" t="s">
        <v>150</v>
      </c>
      <c r="AE18" s="82">
        <v>13.079847155095003</v>
      </c>
      <c r="AF18" s="82">
        <v>16.081952424030337</v>
      </c>
      <c r="AG18" s="82">
        <v>19.920780139652404</v>
      </c>
      <c r="AH18" s="89">
        <v>28.186747027145895</v>
      </c>
      <c r="AI18" s="89">
        <v>32.27273590393132</v>
      </c>
      <c r="AJ18" s="89">
        <v>36.886746394112897</v>
      </c>
      <c r="AK18" s="89">
        <v>41.609025196432277</v>
      </c>
      <c r="AL18" s="89">
        <v>46.375306236679471</v>
      </c>
      <c r="AM18" s="89">
        <v>51.124021376013403</v>
      </c>
      <c r="AN18" s="89">
        <v>55.859282831272438</v>
      </c>
      <c r="AO18" s="89">
        <v>61.00919789500945</v>
      </c>
      <c r="AR18" s="82" t="s">
        <v>150</v>
      </c>
      <c r="AS18" s="88">
        <v>13.079847155095003</v>
      </c>
      <c r="AT18" s="88">
        <v>16.081952424030337</v>
      </c>
      <c r="AU18" s="88">
        <v>19.920780139652404</v>
      </c>
      <c r="AV18" s="111">
        <v>28.186747027145895</v>
      </c>
      <c r="AW18" s="89">
        <v>31.175510906109238</v>
      </c>
      <c r="AX18" s="89">
        <v>33.682618358827057</v>
      </c>
      <c r="AY18" s="89">
        <v>36.098081801144971</v>
      </c>
      <c r="AZ18" s="89">
        <v>38.37623111399099</v>
      </c>
      <c r="BA18" s="89">
        <v>40.56080951322042</v>
      </c>
      <c r="BB18" s="89">
        <v>42.83496731416701</v>
      </c>
      <c r="BC18" s="89">
        <v>45.555009193744255</v>
      </c>
    </row>
    <row r="19" spans="2:109">
      <c r="B19" s="87" t="s">
        <v>151</v>
      </c>
      <c r="C19" s="88">
        <v>47.826126016259678</v>
      </c>
      <c r="D19" s="88">
        <v>58.292546202336545</v>
      </c>
      <c r="E19" s="88">
        <v>67.060765397265712</v>
      </c>
      <c r="F19" s="89">
        <v>75.504733598606606</v>
      </c>
      <c r="G19" s="89">
        <v>79.350933623594514</v>
      </c>
      <c r="H19" s="89">
        <v>83.277406936626662</v>
      </c>
      <c r="I19" s="89">
        <v>86.324057285081125</v>
      </c>
      <c r="J19" s="89">
        <v>89.07648235858791</v>
      </c>
      <c r="K19" s="89">
        <v>91.454689680227588</v>
      </c>
      <c r="L19" s="89">
        <v>93.71028534909027</v>
      </c>
      <c r="M19" s="89">
        <v>95.827334540858701</v>
      </c>
      <c r="P19" s="87" t="s">
        <v>151</v>
      </c>
      <c r="Q19" s="88">
        <v>47.826126016259678</v>
      </c>
      <c r="R19" s="88">
        <v>58.292546202336545</v>
      </c>
      <c r="S19" s="88">
        <v>67.060765397265712</v>
      </c>
      <c r="T19" s="89">
        <v>75.504733598606606</v>
      </c>
      <c r="U19" s="89">
        <v>79.316000287948711</v>
      </c>
      <c r="V19" s="89">
        <v>83.200471517295981</v>
      </c>
      <c r="W19" s="89">
        <v>86.2668326458965</v>
      </c>
      <c r="X19" s="89">
        <v>89.041949534810541</v>
      </c>
      <c r="Y19" s="89">
        <v>91.446216664250116</v>
      </c>
      <c r="Z19" s="89">
        <v>93.731202287187159</v>
      </c>
      <c r="AA19" s="89">
        <v>95.806311592239524</v>
      </c>
      <c r="AC19" s="109" t="s">
        <v>174</v>
      </c>
      <c r="AD19" s="87" t="s">
        <v>151</v>
      </c>
      <c r="AE19" s="82">
        <v>449.55539304707924</v>
      </c>
      <c r="AF19" s="82">
        <v>575.35757102220771</v>
      </c>
      <c r="AG19" s="82">
        <v>630.26409990683305</v>
      </c>
      <c r="AH19" s="82">
        <v>710.33708766831057</v>
      </c>
      <c r="AI19" s="82">
        <v>746.52782687587796</v>
      </c>
      <c r="AJ19" s="82">
        <v>783.7781964414022</v>
      </c>
      <c r="AK19" s="82">
        <v>812.64273683863769</v>
      </c>
      <c r="AL19" s="82">
        <v>838.89307665088666</v>
      </c>
      <c r="AM19" s="82">
        <v>861.60593518361645</v>
      </c>
      <c r="AN19" s="82">
        <v>883.09204646779369</v>
      </c>
      <c r="AO19" s="82">
        <v>903.27677029680729</v>
      </c>
      <c r="AR19" s="87" t="s">
        <v>151</v>
      </c>
      <c r="AS19" s="82">
        <v>449.55539304707924</v>
      </c>
      <c r="AT19" s="82">
        <v>575.35757102220771</v>
      </c>
      <c r="AU19" s="82">
        <v>630.26409990683305</v>
      </c>
      <c r="AV19" s="82">
        <v>710.33708766831057</v>
      </c>
      <c r="AW19" s="82">
        <v>746.79834782188652</v>
      </c>
      <c r="AX19" s="82">
        <v>783.64604194927279</v>
      </c>
      <c r="AY19" s="82">
        <v>812.68964131558243</v>
      </c>
      <c r="AZ19" s="82">
        <v>839.10988345503756</v>
      </c>
      <c r="BA19" s="82">
        <v>862.02025070198442</v>
      </c>
      <c r="BB19" s="82">
        <v>883.80154275471659</v>
      </c>
      <c r="BC19" s="82">
        <v>903.54238824724064</v>
      </c>
    </row>
    <row r="20" spans="2:109">
      <c r="B20" s="82" t="s">
        <v>152</v>
      </c>
      <c r="C20" s="88">
        <v>0</v>
      </c>
      <c r="D20" s="88">
        <v>0</v>
      </c>
      <c r="E20" s="88">
        <v>0</v>
      </c>
      <c r="F20" s="89"/>
      <c r="G20" s="89"/>
      <c r="H20" s="89"/>
      <c r="I20" s="89"/>
      <c r="J20" s="89"/>
      <c r="K20" s="89"/>
      <c r="L20" s="89"/>
      <c r="M20" s="89"/>
      <c r="P20" s="82" t="s">
        <v>152</v>
      </c>
      <c r="Q20" s="88">
        <v>0</v>
      </c>
      <c r="R20" s="88">
        <v>0</v>
      </c>
      <c r="S20" s="88">
        <v>0</v>
      </c>
      <c r="T20" s="89"/>
      <c r="U20" s="89"/>
      <c r="V20" s="89"/>
      <c r="W20" s="89"/>
      <c r="X20" s="89"/>
      <c r="Y20" s="89"/>
      <c r="Z20" s="89"/>
      <c r="AA20" s="89"/>
      <c r="AD20" s="82" t="s">
        <v>152</v>
      </c>
      <c r="AE20" s="88">
        <v>0</v>
      </c>
      <c r="AF20" s="88">
        <v>0</v>
      </c>
      <c r="AG20" s="88">
        <v>0</v>
      </c>
      <c r="AH20" s="89"/>
      <c r="AI20" s="89"/>
      <c r="AJ20" s="89"/>
      <c r="AK20" s="89"/>
      <c r="AL20" s="89"/>
      <c r="AM20" s="89"/>
      <c r="AN20" s="89"/>
      <c r="AO20" s="89"/>
      <c r="AR20" s="82" t="s">
        <v>152</v>
      </c>
      <c r="AS20" s="88">
        <v>0</v>
      </c>
      <c r="AT20" s="88">
        <v>0</v>
      </c>
      <c r="AU20" s="88">
        <v>0</v>
      </c>
      <c r="AV20" s="111">
        <v>0</v>
      </c>
      <c r="AW20" s="89"/>
      <c r="AX20" s="89"/>
      <c r="AY20" s="89"/>
      <c r="AZ20" s="89"/>
      <c r="BA20" s="89"/>
      <c r="BB20" s="89"/>
      <c r="BC20" s="89"/>
      <c r="CJ20" s="89"/>
      <c r="CK20" s="89"/>
      <c r="CL20" s="89"/>
      <c r="CM20" s="89"/>
      <c r="CN20" s="89"/>
      <c r="CO20" s="89"/>
      <c r="CP20" s="89"/>
      <c r="CQ20" s="89"/>
      <c r="CX20" s="89"/>
      <c r="CY20" s="89"/>
      <c r="CZ20" s="89"/>
      <c r="DA20" s="89"/>
      <c r="DB20" s="89"/>
      <c r="DC20" s="89"/>
      <c r="DD20" s="89"/>
      <c r="DE20" s="89"/>
    </row>
    <row r="21" spans="2:109">
      <c r="B21" s="82" t="s">
        <v>153</v>
      </c>
      <c r="C21" s="88">
        <v>1.3630357312689712</v>
      </c>
      <c r="D21" s="88">
        <v>1.6480139361371438</v>
      </c>
      <c r="E21" s="88">
        <v>2.3345203272443142</v>
      </c>
      <c r="F21" s="89">
        <v>2.4618107430607674</v>
      </c>
      <c r="G21" s="89">
        <v>2.5604477771649798</v>
      </c>
      <c r="H21" s="89">
        <v>2.6122411450378697</v>
      </c>
      <c r="I21" s="89">
        <v>2.6647010572571075</v>
      </c>
      <c r="J21" s="89">
        <v>2.6977835912216905</v>
      </c>
      <c r="K21" s="89">
        <v>2.7283570338025815</v>
      </c>
      <c r="L21" s="89">
        <v>2.7700140584479902</v>
      </c>
      <c r="M21" s="89">
        <v>2.8099999673128924</v>
      </c>
      <c r="P21" s="82" t="s">
        <v>153</v>
      </c>
      <c r="Q21" s="88">
        <v>1.3630357312689712</v>
      </c>
      <c r="R21" s="88">
        <v>1.6480139361371438</v>
      </c>
      <c r="S21" s="88">
        <v>2.3345203272443142</v>
      </c>
      <c r="T21" s="89">
        <v>2.4618107430607674</v>
      </c>
      <c r="U21" s="89">
        <v>2.6167261939504352</v>
      </c>
      <c r="V21" s="89">
        <v>2.7081981976306126</v>
      </c>
      <c r="W21" s="89">
        <v>2.8007515447933637</v>
      </c>
      <c r="X21" s="89">
        <v>2.8812238659354694</v>
      </c>
      <c r="Y21" s="89">
        <v>2.9592826992470767</v>
      </c>
      <c r="Z21" s="89">
        <v>3.0406119563392733</v>
      </c>
      <c r="AA21" s="89">
        <v>3.1363234611932707</v>
      </c>
      <c r="AD21" s="82" t="s">
        <v>153</v>
      </c>
      <c r="AE21" s="88">
        <v>1.2901175780630341</v>
      </c>
      <c r="AF21" s="88">
        <v>1.5274517695921037</v>
      </c>
      <c r="AG21" s="88">
        <v>2.181814243576333</v>
      </c>
      <c r="AH21" s="89">
        <v>2.3007783147210548</v>
      </c>
      <c r="AI21" s="89">
        <v>2.392963284558832</v>
      </c>
      <c r="AJ21" s="89">
        <v>2.4413687348901427</v>
      </c>
      <c r="AK21" s="89">
        <v>2.4903971294433842</v>
      </c>
      <c r="AL21" s="89">
        <v>2.5213156624607116</v>
      </c>
      <c r="AM21" s="89">
        <v>2.5498892292528632</v>
      </c>
      <c r="AN21" s="89">
        <v>2.5888213767504382</v>
      </c>
      <c r="AO21" s="89">
        <v>2.6261917198079221</v>
      </c>
      <c r="AR21" s="82" t="s">
        <v>153</v>
      </c>
      <c r="AS21" s="88">
        <v>1.2901175780630341</v>
      </c>
      <c r="AT21" s="88">
        <v>1.5274517695921037</v>
      </c>
      <c r="AU21" s="88">
        <v>2.181814243576333</v>
      </c>
      <c r="AV21" s="111">
        <v>2.3007783147210548</v>
      </c>
      <c r="AW21" s="89">
        <v>2.4455604069378745</v>
      </c>
      <c r="AX21" s="89">
        <v>2.5310490266722154</v>
      </c>
      <c r="AY21" s="89">
        <v>2.6175482568454305</v>
      </c>
      <c r="AZ21" s="89">
        <v>2.6927567073491558</v>
      </c>
      <c r="BA21" s="89">
        <v>2.765709541543258</v>
      </c>
      <c r="BB21" s="89">
        <v>2.8417188739411872</v>
      </c>
      <c r="BC21" s="89">
        <v>2.9311696797994831</v>
      </c>
    </row>
    <row r="22" spans="2:109">
      <c r="B22" s="82" t="s">
        <v>154</v>
      </c>
      <c r="C22" s="88">
        <v>2.5370007069165883</v>
      </c>
      <c r="D22" s="88">
        <v>2.9560180531820053</v>
      </c>
      <c r="E22" s="88">
        <v>3.4494644741028764</v>
      </c>
      <c r="F22" s="89">
        <v>3.7270846728804021</v>
      </c>
      <c r="G22" s="89">
        <v>3.7828662990875332</v>
      </c>
      <c r="H22" s="89">
        <v>3.8496989615014625</v>
      </c>
      <c r="I22" s="89">
        <v>3.9076794324350574</v>
      </c>
      <c r="J22" s="89">
        <v>3.9468546953976</v>
      </c>
      <c r="K22" s="89">
        <v>3.9879996912965421</v>
      </c>
      <c r="L22" s="89">
        <v>4.0464986385869981</v>
      </c>
      <c r="M22" s="89">
        <v>4.1028181509143753</v>
      </c>
      <c r="P22" s="82" t="s">
        <v>154</v>
      </c>
      <c r="Q22" s="88">
        <v>2.5370007069165883</v>
      </c>
      <c r="R22" s="88">
        <v>2.9560180531820053</v>
      </c>
      <c r="S22" s="88">
        <v>3.4494644741028764</v>
      </c>
      <c r="T22" s="89">
        <v>3.7270846728804021</v>
      </c>
      <c r="U22" s="89">
        <v>3.8520081079506769</v>
      </c>
      <c r="V22" s="89">
        <v>3.9623443628557062</v>
      </c>
      <c r="W22" s="89">
        <v>4.0617311733127917</v>
      </c>
      <c r="X22" s="89">
        <v>4.1432307508081498</v>
      </c>
      <c r="Y22" s="89">
        <v>4.224337436061532</v>
      </c>
      <c r="Z22" s="89">
        <v>4.3115210674615536</v>
      </c>
      <c r="AA22" s="89">
        <v>4.4072539287515253</v>
      </c>
      <c r="AD22" s="82" t="s">
        <v>154</v>
      </c>
      <c r="AE22" s="88">
        <v>3.0883296904937358</v>
      </c>
      <c r="AF22" s="88">
        <v>3.4122540244250366</v>
      </c>
      <c r="AG22" s="88">
        <v>3.9637113969070237</v>
      </c>
      <c r="AH22" s="89">
        <v>4.282719276004622</v>
      </c>
      <c r="AI22" s="89">
        <v>4.3468168393206543</v>
      </c>
      <c r="AJ22" s="89">
        <v>4.4236129297528155</v>
      </c>
      <c r="AK22" s="89">
        <v>4.4902371420509564</v>
      </c>
      <c r="AL22" s="89">
        <v>4.5352526618359059</v>
      </c>
      <c r="AM22" s="89">
        <v>4.5825315627768246</v>
      </c>
      <c r="AN22" s="89">
        <v>4.6497515460011911</v>
      </c>
      <c r="AO22" s="89">
        <v>4.7144671836186305</v>
      </c>
      <c r="AR22" s="82" t="s">
        <v>154</v>
      </c>
      <c r="AS22" s="88">
        <v>3.0883296904937358</v>
      </c>
      <c r="AT22" s="88">
        <v>3.4122540244250366</v>
      </c>
      <c r="AU22" s="88">
        <v>3.9637113969070237</v>
      </c>
      <c r="AV22" s="111">
        <v>4.282719276004622</v>
      </c>
      <c r="AW22" s="89">
        <v>4.4262663242627731</v>
      </c>
      <c r="AX22" s="89">
        <v>4.5530515323269451</v>
      </c>
      <c r="AY22" s="89">
        <v>4.6672549503556064</v>
      </c>
      <c r="AZ22" s="89">
        <v>4.7609045027967785</v>
      </c>
      <c r="BA22" s="89">
        <v>4.8541025905340911</v>
      </c>
      <c r="BB22" s="89">
        <v>4.9542835768867288</v>
      </c>
      <c r="BC22" s="89">
        <v>5.0642883142024449</v>
      </c>
    </row>
    <row r="23" spans="2:109">
      <c r="B23" s="82" t="s">
        <v>155</v>
      </c>
      <c r="C23" s="88">
        <v>23.10128574665654</v>
      </c>
      <c r="D23" s="88">
        <v>30.859488791747346</v>
      </c>
      <c r="E23" s="88">
        <v>36.727764116653347</v>
      </c>
      <c r="F23" s="89">
        <v>38.230991520352134</v>
      </c>
      <c r="G23" s="89">
        <v>40.702785200208922</v>
      </c>
      <c r="H23" s="89">
        <v>42.442758261899776</v>
      </c>
      <c r="I23" s="89">
        <v>44.13690482018928</v>
      </c>
      <c r="J23" s="89">
        <v>45.260433195465808</v>
      </c>
      <c r="K23" s="89">
        <v>46.243847738652455</v>
      </c>
      <c r="L23" s="89">
        <v>47.334232826418862</v>
      </c>
      <c r="M23" s="89">
        <v>48.428600860400643</v>
      </c>
      <c r="P23" s="82" t="s">
        <v>155</v>
      </c>
      <c r="Q23" s="88">
        <v>23.10128574665654</v>
      </c>
      <c r="R23" s="88">
        <v>30.859488791747346</v>
      </c>
      <c r="S23" s="88">
        <v>36.727764116653347</v>
      </c>
      <c r="T23" s="89">
        <v>38.230991520352134</v>
      </c>
      <c r="U23" s="89">
        <v>39.75339664962501</v>
      </c>
      <c r="V23" s="89">
        <v>41.495043145268973</v>
      </c>
      <c r="W23" s="89">
        <v>43.189646970975254</v>
      </c>
      <c r="X23" s="89">
        <v>44.363873087191678</v>
      </c>
      <c r="Y23" s="89">
        <v>45.404173436536382</v>
      </c>
      <c r="Z23" s="89">
        <v>46.460625477771856</v>
      </c>
      <c r="AA23" s="89">
        <v>47.590388995478015</v>
      </c>
      <c r="AD23" s="82" t="s">
        <v>155</v>
      </c>
      <c r="AE23" s="88">
        <v>21.172492374096556</v>
      </c>
      <c r="AF23" s="88">
        <v>24.704389048390141</v>
      </c>
      <c r="AG23" s="88">
        <v>28.888356804965937</v>
      </c>
      <c r="AH23" s="89">
        <v>30.070725801323185</v>
      </c>
      <c r="AI23" s="89">
        <v>32.01492413436533</v>
      </c>
      <c r="AJ23" s="89">
        <v>33.3835062913816</v>
      </c>
      <c r="AK23" s="89">
        <v>34.716043445027204</v>
      </c>
      <c r="AL23" s="89">
        <v>35.599758785890415</v>
      </c>
      <c r="AM23" s="89">
        <v>36.37326708115544</v>
      </c>
      <c r="AN23" s="89">
        <v>37.230913448360447</v>
      </c>
      <c r="AO23" s="89">
        <v>38.091692616436184</v>
      </c>
      <c r="AR23" s="82" t="s">
        <v>155</v>
      </c>
      <c r="AS23" s="88">
        <v>21.172492374096556</v>
      </c>
      <c r="AT23" s="88">
        <v>24.704389048390141</v>
      </c>
      <c r="AU23" s="88">
        <v>28.888356804965937</v>
      </c>
      <c r="AV23" s="111">
        <v>30.070725801323185</v>
      </c>
      <c r="AW23" s="89">
        <v>31.268179107668168</v>
      </c>
      <c r="AX23" s="89">
        <v>32.638077510262953</v>
      </c>
      <c r="AY23" s="89">
        <v>33.970974329262781</v>
      </c>
      <c r="AZ23" s="89">
        <v>34.894566163147068</v>
      </c>
      <c r="BA23" s="89">
        <v>35.712818196697185</v>
      </c>
      <c r="BB23" s="89">
        <v>36.543774402406065</v>
      </c>
      <c r="BC23" s="89">
        <v>37.43239401728566</v>
      </c>
    </row>
    <row r="24" spans="2:109">
      <c r="B24" s="82" t="s">
        <v>149</v>
      </c>
      <c r="C24" s="88">
        <v>20.824803831417579</v>
      </c>
      <c r="D24" s="88">
        <v>22.829025421270053</v>
      </c>
      <c r="E24" s="88">
        <v>24.549016479265177</v>
      </c>
      <c r="F24" s="89">
        <v>25.406183603129101</v>
      </c>
      <c r="G24" s="89">
        <v>27.48467116949735</v>
      </c>
      <c r="H24" s="89">
        <v>29.700001805880955</v>
      </c>
      <c r="I24" s="89">
        <v>31.842423286616363</v>
      </c>
      <c r="J24" s="89">
        <v>33.893142693597063</v>
      </c>
      <c r="K24" s="89">
        <v>35.849844807214929</v>
      </c>
      <c r="L24" s="89">
        <v>37.737278751240467</v>
      </c>
      <c r="M24" s="89">
        <v>39.723784830572022</v>
      </c>
      <c r="P24" s="82" t="s">
        <v>149</v>
      </c>
      <c r="Q24" s="88">
        <v>20.824803831417579</v>
      </c>
      <c r="R24" s="88">
        <v>22.829025421270053</v>
      </c>
      <c r="S24" s="88">
        <v>24.549016479265177</v>
      </c>
      <c r="T24" s="89">
        <v>25.406183603129101</v>
      </c>
      <c r="U24" s="89">
        <v>28.906593432869016</v>
      </c>
      <c r="V24" s="89">
        <v>31.192806619056618</v>
      </c>
      <c r="W24" s="89">
        <v>33.369691193089523</v>
      </c>
      <c r="X24" s="89">
        <v>35.365906719971065</v>
      </c>
      <c r="Y24" s="89">
        <v>37.254588138805502</v>
      </c>
      <c r="Z24" s="89">
        <v>39.220457308693433</v>
      </c>
      <c r="AA24" s="89">
        <v>41.142677519055198</v>
      </c>
      <c r="AD24" s="82" t="s">
        <v>149</v>
      </c>
      <c r="AE24" s="82">
        <v>19.475000000000001</v>
      </c>
      <c r="AF24" s="82">
        <v>21.675000000000001</v>
      </c>
      <c r="AG24" s="82">
        <v>23.463999999999999</v>
      </c>
      <c r="AH24" s="89">
        <v>24.283282084532011</v>
      </c>
      <c r="AI24" s="89">
        <v>26.269904737967305</v>
      </c>
      <c r="AJ24" s="89">
        <v>28.387322276711032</v>
      </c>
      <c r="AK24" s="89">
        <v>30.435053095843234</v>
      </c>
      <c r="AL24" s="89">
        <v>32.395134885923788</v>
      </c>
      <c r="AM24" s="89">
        <v>34.265354755331117</v>
      </c>
      <c r="AN24" s="89">
        <v>36.069367967022146</v>
      </c>
      <c r="AO24" s="89">
        <v>37.968074527621219</v>
      </c>
      <c r="AR24" s="82" t="s">
        <v>149</v>
      </c>
      <c r="AS24" s="88">
        <v>19.475000000000001</v>
      </c>
      <c r="AT24" s="88">
        <v>21.675000000000001</v>
      </c>
      <c r="AU24" s="88">
        <v>23.463999999999999</v>
      </c>
      <c r="AV24" s="111">
        <v>24.283282084532011</v>
      </c>
      <c r="AW24" s="89">
        <v>27.628980936231013</v>
      </c>
      <c r="AX24" s="89">
        <v>29.814148160588655</v>
      </c>
      <c r="AY24" s="89">
        <v>31.89481887455597</v>
      </c>
      <c r="AZ24" s="89">
        <v>33.802805744918381</v>
      </c>
      <c r="BA24" s="89">
        <v>35.608011295575039</v>
      </c>
      <c r="BB24" s="89">
        <v>37.486993056054558</v>
      </c>
      <c r="BC24" s="89">
        <v>39.324255052029983</v>
      </c>
    </row>
    <row r="25" spans="2:109">
      <c r="B25" s="82" t="s">
        <v>156</v>
      </c>
      <c r="C25" s="88">
        <v>0</v>
      </c>
      <c r="D25" s="88">
        <v>0</v>
      </c>
      <c r="E25" s="88">
        <v>0</v>
      </c>
      <c r="F25" s="89">
        <v>0</v>
      </c>
      <c r="G25" s="89">
        <v>0</v>
      </c>
      <c r="H25" s="89">
        <v>0</v>
      </c>
      <c r="I25" s="89">
        <v>0</v>
      </c>
      <c r="J25" s="89">
        <v>0</v>
      </c>
      <c r="K25" s="89">
        <v>0</v>
      </c>
      <c r="L25" s="89">
        <v>0</v>
      </c>
      <c r="M25" s="89">
        <v>0</v>
      </c>
      <c r="P25" s="82" t="s">
        <v>156</v>
      </c>
      <c r="Q25" s="88">
        <v>0</v>
      </c>
      <c r="R25" s="88">
        <v>0</v>
      </c>
      <c r="S25" s="88">
        <v>0</v>
      </c>
      <c r="T25" s="89">
        <v>0</v>
      </c>
      <c r="U25" s="89">
        <v>0</v>
      </c>
      <c r="V25" s="89">
        <v>0</v>
      </c>
      <c r="W25" s="89">
        <v>0</v>
      </c>
      <c r="X25" s="89">
        <v>0</v>
      </c>
      <c r="Y25" s="89">
        <v>0</v>
      </c>
      <c r="Z25" s="89">
        <v>0</v>
      </c>
      <c r="AA25" s="89">
        <v>0</v>
      </c>
      <c r="AD25" s="82" t="s">
        <v>156</v>
      </c>
      <c r="AE25" s="82">
        <v>404.52945340442591</v>
      </c>
      <c r="AF25" s="82">
        <v>524.03847617980045</v>
      </c>
      <c r="AG25" s="82">
        <v>571.7662174613838</v>
      </c>
      <c r="AH25" s="89">
        <v>649.39958219172968</v>
      </c>
      <c r="AI25" s="89">
        <v>681.50321787966584</v>
      </c>
      <c r="AJ25" s="89">
        <v>715.14238620866661</v>
      </c>
      <c r="AK25" s="89">
        <v>740.51100602627287</v>
      </c>
      <c r="AL25" s="89">
        <v>763.84161465477587</v>
      </c>
      <c r="AM25" s="89">
        <v>783.83489255510017</v>
      </c>
      <c r="AN25" s="89">
        <v>802.55319212965946</v>
      </c>
      <c r="AO25" s="89">
        <v>819.87634424932332</v>
      </c>
      <c r="AR25" s="82" t="s">
        <v>156</v>
      </c>
      <c r="AS25" s="88">
        <v>404.52945340442591</v>
      </c>
      <c r="AT25" s="88">
        <v>524.03847617980045</v>
      </c>
      <c r="AU25" s="88">
        <v>571.7662174613838</v>
      </c>
      <c r="AV25" s="111">
        <v>649.39958219172968</v>
      </c>
      <c r="AW25" s="89">
        <v>681.02936104678668</v>
      </c>
      <c r="AX25" s="89">
        <v>714.10971571942196</v>
      </c>
      <c r="AY25" s="89">
        <v>739.53904490456262</v>
      </c>
      <c r="AZ25" s="89">
        <v>762.95885033682612</v>
      </c>
      <c r="BA25" s="89">
        <v>783.07960907763481</v>
      </c>
      <c r="BB25" s="89">
        <v>801.97477284542811</v>
      </c>
      <c r="BC25" s="89">
        <v>818.79028118392307</v>
      </c>
    </row>
    <row r="27" spans="2:109" s="86" customFormat="1" ht="18">
      <c r="B27" s="86" t="s">
        <v>175</v>
      </c>
      <c r="P27" s="86" t="s">
        <v>175</v>
      </c>
      <c r="AD27" s="86" t="s">
        <v>175</v>
      </c>
      <c r="AH27" s="82"/>
      <c r="AI27" s="82"/>
      <c r="AJ27" s="82"/>
      <c r="AK27" s="82"/>
      <c r="AL27" s="82"/>
      <c r="AM27" s="82"/>
      <c r="AN27" s="82"/>
      <c r="AO27" s="82"/>
      <c r="AR27" s="86" t="s">
        <v>175</v>
      </c>
      <c r="AV27" s="82"/>
      <c r="AW27" s="82"/>
      <c r="AX27" s="82"/>
      <c r="AY27" s="82"/>
      <c r="AZ27" s="82"/>
      <c r="BA27" s="82"/>
      <c r="BB27" s="82"/>
      <c r="BC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row>
    <row r="29" spans="2:109">
      <c r="B29" s="87" t="s">
        <v>176</v>
      </c>
      <c r="C29" s="88">
        <v>53.218783466909649</v>
      </c>
      <c r="D29" s="88">
        <v>58.225280451599737</v>
      </c>
      <c r="E29" s="88">
        <v>75.070371456396458</v>
      </c>
      <c r="F29" s="89">
        <v>81.114455046661007</v>
      </c>
      <c r="G29" s="89">
        <v>83.977540902865968</v>
      </c>
      <c r="H29" s="89">
        <v>87.700489133479877</v>
      </c>
      <c r="I29" s="89">
        <v>91.762574580853013</v>
      </c>
      <c r="J29" s="89">
        <v>94.997791104929107</v>
      </c>
      <c r="K29" s="89">
        <v>96.938732840900926</v>
      </c>
      <c r="L29" s="89">
        <v>99.835490120567385</v>
      </c>
      <c r="M29" s="89">
        <v>102.27957875502791</v>
      </c>
      <c r="P29" s="87" t="s">
        <v>176</v>
      </c>
      <c r="Q29" s="88">
        <v>53.218783466909649</v>
      </c>
      <c r="R29" s="88">
        <v>58.225280451599737</v>
      </c>
      <c r="S29" s="88">
        <v>75.070371456396458</v>
      </c>
      <c r="T29" s="89">
        <v>81.114455046661007</v>
      </c>
      <c r="U29" s="89">
        <v>83.45074504632214</v>
      </c>
      <c r="V29" s="89">
        <v>86.702609450717461</v>
      </c>
      <c r="W29" s="89">
        <v>90.650001107280943</v>
      </c>
      <c r="X29" s="89">
        <v>94.219067349268329</v>
      </c>
      <c r="Y29" s="89">
        <v>96.725464979061073</v>
      </c>
      <c r="Z29" s="89">
        <v>100.1425587768814</v>
      </c>
      <c r="AA29" s="89">
        <v>103.49838682574124</v>
      </c>
      <c r="AD29" s="87" t="s">
        <v>176</v>
      </c>
      <c r="AE29" s="82">
        <v>51.78892262479679</v>
      </c>
      <c r="AF29" s="82">
        <v>51.461747044800518</v>
      </c>
      <c r="AG29" s="82">
        <v>55.244710720382635</v>
      </c>
      <c r="AH29" s="82">
        <v>59.935880673634991</v>
      </c>
      <c r="AI29" s="82">
        <v>62.221129502429037</v>
      </c>
      <c r="AJ29" s="82">
        <v>65.063360922631503</v>
      </c>
      <c r="AK29" s="82">
        <v>68.140668508336091</v>
      </c>
      <c r="AL29" s="82">
        <v>70.608431072900132</v>
      </c>
      <c r="AM29" s="82">
        <v>72.154259287606678</v>
      </c>
      <c r="AN29" s="82">
        <v>74.402920365300048</v>
      </c>
      <c r="AO29" s="82">
        <v>76.313393836030798</v>
      </c>
      <c r="AR29" s="87" t="s">
        <v>176</v>
      </c>
      <c r="AS29" s="82">
        <v>51.78892262479679</v>
      </c>
      <c r="AT29" s="82">
        <v>51.461747044800518</v>
      </c>
      <c r="AU29" s="82">
        <v>55.244710720382635</v>
      </c>
      <c r="AV29" s="82">
        <v>59.935880673634991</v>
      </c>
      <c r="AW29" s="82">
        <v>61.802133867474055</v>
      </c>
      <c r="AX29" s="82">
        <v>64.251052260986413</v>
      </c>
      <c r="AY29" s="82">
        <v>67.200307650887254</v>
      </c>
      <c r="AZ29" s="82">
        <v>69.879677280506073</v>
      </c>
      <c r="BA29" s="82">
        <v>71.791055225318246</v>
      </c>
      <c r="BB29" s="82">
        <v>74.365465947094847</v>
      </c>
      <c r="BC29" s="82">
        <v>76.88439634820476</v>
      </c>
    </row>
    <row r="30" spans="2:109">
      <c r="B30" s="82" t="s">
        <v>143</v>
      </c>
      <c r="C30" s="88">
        <v>1.3359172042429863</v>
      </c>
      <c r="D30" s="88">
        <v>2.1573766968849304</v>
      </c>
      <c r="E30" s="88">
        <v>5.2385058375513953</v>
      </c>
      <c r="F30" s="89">
        <v>5.3556142933338222</v>
      </c>
      <c r="G30" s="89">
        <v>5.275338800167062</v>
      </c>
      <c r="H30" s="89">
        <v>5.1546066609491135</v>
      </c>
      <c r="I30" s="89">
        <v>5.0329714005557067</v>
      </c>
      <c r="J30" s="89">
        <v>4.9209357171701775</v>
      </c>
      <c r="K30" s="89">
        <v>4.8282246296031888</v>
      </c>
      <c r="L30" s="89">
        <v>4.7657442607616298</v>
      </c>
      <c r="M30" s="89">
        <v>4.7224026678240074</v>
      </c>
      <c r="P30" s="82" t="s">
        <v>143</v>
      </c>
      <c r="Q30" s="88">
        <v>1.3359172042429863</v>
      </c>
      <c r="R30" s="88">
        <v>2.1573766968849304</v>
      </c>
      <c r="S30" s="88">
        <v>5.2385058375513953</v>
      </c>
      <c r="T30" s="89">
        <v>5.3556142933338222</v>
      </c>
      <c r="U30" s="89">
        <v>5.2603417857397554</v>
      </c>
      <c r="V30" s="89">
        <v>5.1153929076496132</v>
      </c>
      <c r="W30" s="89">
        <v>5.0446891992642078</v>
      </c>
      <c r="X30" s="89">
        <v>5.0597234141730958</v>
      </c>
      <c r="Y30" s="89">
        <v>5.0415910741935672</v>
      </c>
      <c r="Z30" s="89">
        <v>4.995136949442343</v>
      </c>
      <c r="AA30" s="89">
        <v>4.9673879039558058</v>
      </c>
      <c r="AD30" s="82" t="s">
        <v>143</v>
      </c>
      <c r="AE30" s="88">
        <v>1.3257934360494166</v>
      </c>
      <c r="AF30" s="88">
        <v>2.152088189855871</v>
      </c>
      <c r="AG30" s="88">
        <v>3.0838468570667343</v>
      </c>
      <c r="AH30" s="89">
        <v>3.1527872294744101</v>
      </c>
      <c r="AI30" s="89">
        <v>3.1055299895325894</v>
      </c>
      <c r="AJ30" s="89">
        <v>3.0344563972488312</v>
      </c>
      <c r="AK30" s="89">
        <v>2.9628511481367994</v>
      </c>
      <c r="AL30" s="89">
        <v>2.8968970572563197</v>
      </c>
      <c r="AM30" s="89">
        <v>2.8423191289548528</v>
      </c>
      <c r="AN30" s="89">
        <v>2.805537669688507</v>
      </c>
      <c r="AO30" s="89">
        <v>2.7800229830000163</v>
      </c>
      <c r="AR30" s="82" t="s">
        <v>143</v>
      </c>
      <c r="AS30" s="88">
        <v>1.3257934360494166</v>
      </c>
      <c r="AT30" s="88">
        <v>2.152088189855871</v>
      </c>
      <c r="AU30" s="88">
        <v>3.0838468570667343</v>
      </c>
      <c r="AV30" s="111">
        <v>3.1527872294744101</v>
      </c>
      <c r="AW30" s="89">
        <v>3.0967014232884686</v>
      </c>
      <c r="AX30" s="89">
        <v>3.0113717212712667</v>
      </c>
      <c r="AY30" s="89">
        <v>2.9697492786036812</v>
      </c>
      <c r="AZ30" s="89">
        <v>2.9785997443343657</v>
      </c>
      <c r="BA30" s="89">
        <v>2.967925448763995</v>
      </c>
      <c r="BB30" s="89">
        <v>2.9405784511554534</v>
      </c>
      <c r="BC30" s="89">
        <v>2.924242914007277</v>
      </c>
    </row>
    <row r="31" spans="2:109">
      <c r="B31" s="82" t="s">
        <v>144</v>
      </c>
      <c r="C31" s="88">
        <v>0</v>
      </c>
      <c r="D31" s="88">
        <v>0</v>
      </c>
      <c r="E31" s="88">
        <v>0</v>
      </c>
      <c r="F31" s="89">
        <v>0</v>
      </c>
      <c r="G31" s="89">
        <v>0</v>
      </c>
      <c r="H31" s="89">
        <v>0</v>
      </c>
      <c r="I31" s="89">
        <v>0</v>
      </c>
      <c r="J31" s="89">
        <v>0</v>
      </c>
      <c r="K31" s="89">
        <v>0</v>
      </c>
      <c r="L31" s="89">
        <v>0</v>
      </c>
      <c r="M31" s="89">
        <v>0</v>
      </c>
      <c r="P31" s="82" t="s">
        <v>144</v>
      </c>
      <c r="Q31" s="88">
        <v>0</v>
      </c>
      <c r="R31" s="88">
        <v>0</v>
      </c>
      <c r="S31" s="88">
        <v>0</v>
      </c>
      <c r="T31" s="89">
        <v>0</v>
      </c>
      <c r="U31" s="89">
        <v>0</v>
      </c>
      <c r="V31" s="89">
        <v>0</v>
      </c>
      <c r="W31" s="89">
        <v>0</v>
      </c>
      <c r="X31" s="89">
        <v>0</v>
      </c>
      <c r="Y31" s="89">
        <v>0</v>
      </c>
      <c r="Z31" s="89">
        <v>0</v>
      </c>
      <c r="AA31" s="89">
        <v>0</v>
      </c>
      <c r="AD31" s="82" t="s">
        <v>144</v>
      </c>
      <c r="AE31" s="88">
        <v>0</v>
      </c>
      <c r="AF31" s="88">
        <v>0</v>
      </c>
      <c r="AG31" s="88">
        <v>0</v>
      </c>
      <c r="AH31" s="89">
        <v>0</v>
      </c>
      <c r="AI31" s="89">
        <v>0</v>
      </c>
      <c r="AJ31" s="89">
        <v>0</v>
      </c>
      <c r="AK31" s="89">
        <v>0</v>
      </c>
      <c r="AL31" s="89">
        <v>0</v>
      </c>
      <c r="AM31" s="89">
        <v>0</v>
      </c>
      <c r="AN31" s="89">
        <v>0</v>
      </c>
      <c r="AO31" s="89">
        <v>0</v>
      </c>
      <c r="AR31" s="82" t="s">
        <v>144</v>
      </c>
      <c r="AS31" s="88">
        <v>0</v>
      </c>
      <c r="AT31" s="88">
        <v>0</v>
      </c>
      <c r="AU31" s="88">
        <v>0</v>
      </c>
      <c r="AV31" s="111">
        <v>0</v>
      </c>
      <c r="AW31" s="89">
        <v>0</v>
      </c>
      <c r="AX31" s="89">
        <v>0</v>
      </c>
      <c r="AY31" s="89">
        <v>0</v>
      </c>
      <c r="AZ31" s="89">
        <v>0</v>
      </c>
      <c r="BA31" s="89">
        <v>0</v>
      </c>
      <c r="BB31" s="89">
        <v>0</v>
      </c>
      <c r="BC31" s="89">
        <v>0</v>
      </c>
    </row>
    <row r="32" spans="2:109">
      <c r="B32" s="82" t="s">
        <v>145</v>
      </c>
      <c r="C32" s="88">
        <v>50.474260438819954</v>
      </c>
      <c r="D32" s="88">
        <v>52.986831339291349</v>
      </c>
      <c r="E32" s="88">
        <v>63.934374588950654</v>
      </c>
      <c r="F32" s="89">
        <v>67.084315665401093</v>
      </c>
      <c r="G32" s="89">
        <v>68.016781845172005</v>
      </c>
      <c r="H32" s="89">
        <v>70.277981932508908</v>
      </c>
      <c r="I32" s="89">
        <v>72.967467258747718</v>
      </c>
      <c r="J32" s="89">
        <v>74.948149311633813</v>
      </c>
      <c r="K32" s="89">
        <v>75.520594681158357</v>
      </c>
      <c r="L32" s="89">
        <v>76.968019570246099</v>
      </c>
      <c r="M32" s="89">
        <v>78.044611320754186</v>
      </c>
      <c r="P32" s="82" t="s">
        <v>145</v>
      </c>
      <c r="Q32" s="88">
        <v>50.474260438819954</v>
      </c>
      <c r="R32" s="88">
        <v>52.986831339291349</v>
      </c>
      <c r="S32" s="88">
        <v>63.934374588950654</v>
      </c>
      <c r="T32" s="89">
        <v>67.084315665401093</v>
      </c>
      <c r="U32" s="89">
        <v>67.757296150215808</v>
      </c>
      <c r="V32" s="89">
        <v>69.883734325811176</v>
      </c>
      <c r="W32" s="89">
        <v>72.784818737929726</v>
      </c>
      <c r="X32" s="89">
        <v>75.3565114513259</v>
      </c>
      <c r="Y32" s="89">
        <v>76.877150683323222</v>
      </c>
      <c r="Z32" s="89">
        <v>79.298264532558534</v>
      </c>
      <c r="AA32" s="89">
        <v>81.745197829486955</v>
      </c>
      <c r="AD32" s="82" t="s">
        <v>145</v>
      </c>
      <c r="AE32" s="88">
        <v>48.783595184641655</v>
      </c>
      <c r="AF32" s="88">
        <v>46.118671014066145</v>
      </c>
      <c r="AG32" s="88">
        <v>46.794166110713284</v>
      </c>
      <c r="AH32" s="89">
        <v>49.099637414969301</v>
      </c>
      <c r="AI32" s="89">
        <v>49.782118124123897</v>
      </c>
      <c r="AJ32" s="89">
        <v>51.437111594798893</v>
      </c>
      <c r="AK32" s="89">
        <v>53.405571033363501</v>
      </c>
      <c r="AL32" s="89">
        <v>54.855250733699208</v>
      </c>
      <c r="AM32" s="89">
        <v>55.274228848102624</v>
      </c>
      <c r="AN32" s="89">
        <v>56.333612647947568</v>
      </c>
      <c r="AO32" s="89">
        <v>57.121580208912889</v>
      </c>
      <c r="AR32" s="82" t="s">
        <v>145</v>
      </c>
      <c r="AS32" s="88">
        <v>48.783595184641655</v>
      </c>
      <c r="AT32" s="88">
        <v>46.118671014066145</v>
      </c>
      <c r="AU32" s="88">
        <v>46.794166110713284</v>
      </c>
      <c r="AV32" s="111">
        <v>49.099637414969301</v>
      </c>
      <c r="AW32" s="89">
        <v>49.592198119569211</v>
      </c>
      <c r="AX32" s="89">
        <v>51.148558087938532</v>
      </c>
      <c r="AY32" s="89">
        <v>53.271888874462533</v>
      </c>
      <c r="AZ32" s="89">
        <v>55.154134799132436</v>
      </c>
      <c r="BA32" s="89">
        <v>56.267104860606182</v>
      </c>
      <c r="BB32" s="89">
        <v>58.039140707714402</v>
      </c>
      <c r="BC32" s="89">
        <v>59.830074049824425</v>
      </c>
    </row>
    <row r="33" spans="2:109">
      <c r="B33" s="82" t="s">
        <v>146</v>
      </c>
      <c r="C33" s="88">
        <v>1.0423042635861708</v>
      </c>
      <c r="D33" s="88">
        <v>2.6265278264117482</v>
      </c>
      <c r="E33" s="88">
        <v>5.4027565855120523</v>
      </c>
      <c r="F33" s="89">
        <v>8.0823363010957721</v>
      </c>
      <c r="G33" s="89">
        <v>10.003172939878011</v>
      </c>
      <c r="H33" s="89">
        <v>11.44217598435405</v>
      </c>
      <c r="I33" s="89">
        <v>12.788484028521797</v>
      </c>
      <c r="J33" s="89">
        <v>14.023337229246378</v>
      </c>
      <c r="K33" s="89">
        <v>15.375225159979957</v>
      </c>
      <c r="L33" s="89">
        <v>16.782202006468509</v>
      </c>
      <c r="M33" s="89">
        <v>18.091686651216872</v>
      </c>
      <c r="P33" s="82" t="s">
        <v>146</v>
      </c>
      <c r="Q33" s="88">
        <v>1.0423042635861708</v>
      </c>
      <c r="R33" s="88">
        <v>2.6265278264117482</v>
      </c>
      <c r="S33" s="88">
        <v>5.4027565855120523</v>
      </c>
      <c r="T33" s="89">
        <v>8.0823363010957721</v>
      </c>
      <c r="U33" s="89">
        <v>9.7372569671433737</v>
      </c>
      <c r="V33" s="89">
        <v>10.832678342208936</v>
      </c>
      <c r="W33" s="89">
        <v>11.806598037090321</v>
      </c>
      <c r="X33" s="89">
        <v>12.700492666792142</v>
      </c>
      <c r="Y33" s="89">
        <v>13.625961204613256</v>
      </c>
      <c r="Z33" s="89">
        <v>14.582690805350589</v>
      </c>
      <c r="AA33" s="89">
        <v>15.434102442614295</v>
      </c>
      <c r="AD33" s="82" t="s">
        <v>146</v>
      </c>
      <c r="AE33" s="88">
        <v>1.0550873982050453</v>
      </c>
      <c r="AF33" s="88">
        <v>2.4475608253053474</v>
      </c>
      <c r="AG33" s="88">
        <v>4.5214197719805957</v>
      </c>
      <c r="AH33" s="89">
        <v>6.7638870227035177</v>
      </c>
      <c r="AI33" s="89">
        <v>8.3713828666999106</v>
      </c>
      <c r="AJ33" s="89">
        <v>9.5756453046341914</v>
      </c>
      <c r="AK33" s="89">
        <v>10.702333822565942</v>
      </c>
      <c r="AL33" s="89">
        <v>11.735748818944218</v>
      </c>
      <c r="AM33" s="89">
        <v>12.867106991902036</v>
      </c>
      <c r="AN33" s="89">
        <v>14.04456757739116</v>
      </c>
      <c r="AO33" s="89">
        <v>15.140439595713651</v>
      </c>
      <c r="AR33" s="82" t="s">
        <v>146</v>
      </c>
      <c r="AS33" s="88">
        <v>1.0550873982050453</v>
      </c>
      <c r="AT33" s="88">
        <v>2.4475608253053474</v>
      </c>
      <c r="AU33" s="88">
        <v>4.5214197719805957</v>
      </c>
      <c r="AV33" s="111">
        <v>6.7638870227035177</v>
      </c>
      <c r="AW33" s="89">
        <v>8.1488450348027719</v>
      </c>
      <c r="AX33" s="89">
        <v>9.0655733355285744</v>
      </c>
      <c r="AY33" s="89">
        <v>9.8806201907887878</v>
      </c>
      <c r="AZ33" s="89">
        <v>10.628696249525021</v>
      </c>
      <c r="BA33" s="89">
        <v>11.403195651639724</v>
      </c>
      <c r="BB33" s="89">
        <v>12.203856585506855</v>
      </c>
      <c r="BC33" s="89">
        <v>12.916379785449175</v>
      </c>
    </row>
    <row r="34" spans="2:109">
      <c r="B34" s="82" t="s">
        <v>147</v>
      </c>
      <c r="C34" s="88">
        <v>3.330014184186688E-2</v>
      </c>
      <c r="D34" s="88">
        <v>4.1322235364700755E-2</v>
      </c>
      <c r="E34" s="88">
        <v>4.4975858580214294E-2</v>
      </c>
      <c r="F34" s="89">
        <v>4.6588140043849736E-2</v>
      </c>
      <c r="G34" s="89">
        <v>4.7485662657047047E-2</v>
      </c>
      <c r="H34" s="89">
        <v>4.8734948138224786E-2</v>
      </c>
      <c r="I34" s="89">
        <v>4.993631379664018E-2</v>
      </c>
      <c r="J34" s="89">
        <v>5.0949418207308313E-2</v>
      </c>
      <c r="K34" s="89">
        <v>5.1852423292562642E-2</v>
      </c>
      <c r="L34" s="89">
        <v>5.2700690232504462E-2</v>
      </c>
      <c r="M34" s="89">
        <v>5.3561841272436177E-2</v>
      </c>
      <c r="P34" s="82" t="s">
        <v>147</v>
      </c>
      <c r="Q34" s="88">
        <v>3.330014184186688E-2</v>
      </c>
      <c r="R34" s="88">
        <v>4.1322235364700755E-2</v>
      </c>
      <c r="S34" s="88">
        <v>4.4975858580214294E-2</v>
      </c>
      <c r="T34" s="89">
        <v>4.6588140043849736E-2</v>
      </c>
      <c r="U34" s="89">
        <v>4.8029593338147006E-2</v>
      </c>
      <c r="V34" s="89">
        <v>5.0615180922332255E-2</v>
      </c>
      <c r="W34" s="89">
        <v>5.2628536759748441E-2</v>
      </c>
      <c r="X34" s="89">
        <v>5.387055102727565E-2</v>
      </c>
      <c r="Y34" s="89">
        <v>5.4649991428622272E-2</v>
      </c>
      <c r="Z34" s="89">
        <v>5.5010756609811272E-2</v>
      </c>
      <c r="AA34" s="89">
        <v>5.5266167726009625E-2</v>
      </c>
      <c r="AD34" s="82" t="s">
        <v>147</v>
      </c>
      <c r="AE34" s="88">
        <v>3.7893756531139073E-3</v>
      </c>
      <c r="AF34" s="88">
        <v>5.6339306107676566E-3</v>
      </c>
      <c r="AG34" s="88">
        <v>1.5473550420246588E-2</v>
      </c>
      <c r="AH34" s="89">
        <v>1.6028241743697321E-2</v>
      </c>
      <c r="AI34" s="89">
        <v>1.6337026541742947E-2</v>
      </c>
      <c r="AJ34" s="89">
        <v>1.6766832275141214E-2</v>
      </c>
      <c r="AK34" s="89">
        <v>1.7180151613014203E-2</v>
      </c>
      <c r="AL34" s="89">
        <v>1.752870131666219E-2</v>
      </c>
      <c r="AM34" s="89">
        <v>1.7839372311224788E-2</v>
      </c>
      <c r="AN34" s="89">
        <v>1.8131211126077167E-2</v>
      </c>
      <c r="AO34" s="89">
        <v>1.8427482602742053E-2</v>
      </c>
      <c r="AR34" s="82" t="s">
        <v>147</v>
      </c>
      <c r="AS34" s="88">
        <v>3.7893756531139073E-3</v>
      </c>
      <c r="AT34" s="88">
        <v>5.6339306107676566E-3</v>
      </c>
      <c r="AU34" s="88">
        <v>1.5473550420246588E-2</v>
      </c>
      <c r="AV34" s="111">
        <v>1.6028241743697321E-2</v>
      </c>
      <c r="AW34" s="89">
        <v>1.6524161130938356E-2</v>
      </c>
      <c r="AX34" s="89">
        <v>1.7413709904721065E-2</v>
      </c>
      <c r="AY34" s="89">
        <v>1.8106387355415966E-2</v>
      </c>
      <c r="AZ34" s="89">
        <v>1.8533691491410879E-2</v>
      </c>
      <c r="BA34" s="89">
        <v>1.8801851138175688E-2</v>
      </c>
      <c r="BB34" s="89">
        <v>1.8925969240580365E-2</v>
      </c>
      <c r="BC34" s="89">
        <v>1.901384119920764E-2</v>
      </c>
    </row>
    <row r="35" spans="2:109">
      <c r="B35" s="82" t="s">
        <v>148</v>
      </c>
      <c r="C35" s="88">
        <v>0.33300141841866876</v>
      </c>
      <c r="D35" s="88">
        <v>0.41322235364700749</v>
      </c>
      <c r="E35" s="88">
        <v>0.44975858580214295</v>
      </c>
      <c r="F35" s="89">
        <v>0.46588140043849741</v>
      </c>
      <c r="G35" s="89">
        <v>0.47485662657047045</v>
      </c>
      <c r="H35" s="89">
        <v>0.48734948138224793</v>
      </c>
      <c r="I35" s="89">
        <v>0.4993631379664018</v>
      </c>
      <c r="J35" s="89">
        <v>0.50949418207308306</v>
      </c>
      <c r="K35" s="89">
        <v>0.51852423292562633</v>
      </c>
      <c r="L35" s="89">
        <v>0.52700690232504455</v>
      </c>
      <c r="M35" s="89">
        <v>0.53561841272436173</v>
      </c>
      <c r="P35" s="82" t="s">
        <v>148</v>
      </c>
      <c r="Q35" s="88">
        <v>0.33300141841866876</v>
      </c>
      <c r="R35" s="88">
        <v>0.41322235364700749</v>
      </c>
      <c r="S35" s="88">
        <v>0.44975858580214295</v>
      </c>
      <c r="T35" s="89">
        <v>0.46588140043849741</v>
      </c>
      <c r="U35" s="89">
        <v>0.48029593338147003</v>
      </c>
      <c r="V35" s="89">
        <v>0.5061518092233227</v>
      </c>
      <c r="W35" s="89">
        <v>0.52628536759748445</v>
      </c>
      <c r="X35" s="89">
        <v>0.53870551027275659</v>
      </c>
      <c r="Y35" s="89">
        <v>0.5464999142862228</v>
      </c>
      <c r="Z35" s="89">
        <v>0.55010756609811273</v>
      </c>
      <c r="AA35" s="89">
        <v>0.55266167726009641</v>
      </c>
      <c r="AD35" s="82" t="s">
        <v>148</v>
      </c>
      <c r="AE35" s="88">
        <v>0.45982412149821489</v>
      </c>
      <c r="AF35" s="88">
        <v>0.57187071226242669</v>
      </c>
      <c r="AG35" s="88">
        <v>0.62516267555256821</v>
      </c>
      <c r="AH35" s="89">
        <v>0.64757332485129127</v>
      </c>
      <c r="AI35" s="89">
        <v>0.6600488540784798</v>
      </c>
      <c r="AJ35" s="89">
        <v>0.67741387341544557</v>
      </c>
      <c r="AK35" s="89">
        <v>0.69411280908984618</v>
      </c>
      <c r="AL35" s="89">
        <v>0.70819492078222912</v>
      </c>
      <c r="AM35" s="89">
        <v>0.72074665615662648</v>
      </c>
      <c r="AN35" s="89">
        <v>0.73253753345163186</v>
      </c>
      <c r="AO35" s="89">
        <v>0.74450749923268356</v>
      </c>
      <c r="AR35" s="82" t="s">
        <v>148</v>
      </c>
      <c r="AS35" s="88">
        <v>0.45982412149821489</v>
      </c>
      <c r="AT35" s="88">
        <v>0.57187071226242669</v>
      </c>
      <c r="AU35" s="88">
        <v>0.62516267555256821</v>
      </c>
      <c r="AV35" s="111">
        <v>0.64757332485129127</v>
      </c>
      <c r="AW35" s="89">
        <v>0.6676094692761888</v>
      </c>
      <c r="AX35" s="89">
        <v>0.70354903559090165</v>
      </c>
      <c r="AY35" s="89">
        <v>0.73153460300177464</v>
      </c>
      <c r="AZ35" s="89">
        <v>0.74879855275332763</v>
      </c>
      <c r="BA35" s="89">
        <v>0.75963274385321655</v>
      </c>
      <c r="BB35" s="89">
        <v>0.76464736576457093</v>
      </c>
      <c r="BC35" s="89">
        <v>0.76819757029226565</v>
      </c>
    </row>
    <row r="36" spans="2:109">
      <c r="B36" s="82" t="s">
        <v>149</v>
      </c>
      <c r="C36" s="88">
        <v>0</v>
      </c>
      <c r="D36" s="88">
        <v>0</v>
      </c>
      <c r="E36" s="88">
        <v>0</v>
      </c>
      <c r="F36" s="89">
        <v>0</v>
      </c>
      <c r="G36" s="89">
        <v>0</v>
      </c>
      <c r="H36" s="89">
        <v>0</v>
      </c>
      <c r="I36" s="89">
        <v>0</v>
      </c>
      <c r="J36" s="89">
        <v>0</v>
      </c>
      <c r="K36" s="89">
        <v>0</v>
      </c>
      <c r="L36" s="89">
        <v>0</v>
      </c>
      <c r="M36" s="89">
        <v>0</v>
      </c>
      <c r="P36" s="82" t="s">
        <v>149</v>
      </c>
      <c r="Q36" s="88">
        <v>0</v>
      </c>
      <c r="R36" s="88">
        <v>0</v>
      </c>
      <c r="S36" s="88">
        <v>0</v>
      </c>
      <c r="T36" s="89">
        <v>0</v>
      </c>
      <c r="U36" s="89">
        <v>0</v>
      </c>
      <c r="V36" s="89">
        <v>0</v>
      </c>
      <c r="W36" s="89">
        <v>0</v>
      </c>
      <c r="X36" s="89">
        <v>0</v>
      </c>
      <c r="Y36" s="89">
        <v>0</v>
      </c>
      <c r="Z36" s="89">
        <v>0</v>
      </c>
      <c r="AA36" s="89">
        <v>0</v>
      </c>
      <c r="AD36" s="82" t="s">
        <v>149</v>
      </c>
      <c r="AE36" s="82">
        <v>5.9799999999999999E-2</v>
      </c>
      <c r="AF36" s="82">
        <v>4.1700000000000001E-2</v>
      </c>
      <c r="AG36" s="82">
        <v>5.0299999999999997E-2</v>
      </c>
      <c r="AH36" s="89">
        <v>5.4461965528029975E-2</v>
      </c>
      <c r="AI36" s="89">
        <v>5.4996661665650218E-2</v>
      </c>
      <c r="AJ36" s="89">
        <v>5.8265638136613868E-2</v>
      </c>
      <c r="AK36" s="89">
        <v>6.1158955014968576E-2</v>
      </c>
      <c r="AL36" s="89">
        <v>6.3276376387627994E-2</v>
      </c>
      <c r="AM36" s="89">
        <v>6.6535527344527556E-2</v>
      </c>
      <c r="AN36" s="89">
        <v>6.9198844172619817E-2</v>
      </c>
      <c r="AO36" s="89">
        <v>7.2264730956855358E-2</v>
      </c>
      <c r="AR36" s="82" t="s">
        <v>149</v>
      </c>
      <c r="AS36" s="88">
        <v>5.9799999999999999E-2</v>
      </c>
      <c r="AT36" s="88">
        <v>4.1700000000000001E-2</v>
      </c>
      <c r="AU36" s="88">
        <v>5.0299999999999997E-2</v>
      </c>
      <c r="AV36" s="111">
        <v>5.4461965528029975E-2</v>
      </c>
      <c r="AW36" s="89">
        <v>5.7383679619355948E-2</v>
      </c>
      <c r="AX36" s="89">
        <v>6.3791220332770723E-2</v>
      </c>
      <c r="AY36" s="89">
        <v>7.0345153515748257E-2</v>
      </c>
      <c r="AZ36" s="89">
        <v>7.6564718384347974E-2</v>
      </c>
      <c r="BA36" s="89">
        <v>8.4427715921881599E-2</v>
      </c>
      <c r="BB36" s="89">
        <v>9.2092087686858434E-2</v>
      </c>
      <c r="BC36" s="89">
        <v>0.10081798049314167</v>
      </c>
    </row>
    <row r="37" spans="2:109">
      <c r="B37" s="82" t="s">
        <v>150</v>
      </c>
      <c r="C37" s="88">
        <v>0</v>
      </c>
      <c r="D37" s="88">
        <v>0</v>
      </c>
      <c r="E37" s="88">
        <v>0</v>
      </c>
      <c r="F37" s="89">
        <v>0</v>
      </c>
      <c r="G37" s="89">
        <v>0</v>
      </c>
      <c r="H37" s="89">
        <v>0</v>
      </c>
      <c r="I37" s="89">
        <v>0</v>
      </c>
      <c r="J37" s="89">
        <v>0</v>
      </c>
      <c r="K37" s="89">
        <v>0</v>
      </c>
      <c r="L37" s="89">
        <v>0</v>
      </c>
      <c r="M37" s="89">
        <v>0</v>
      </c>
      <c r="P37" s="82" t="s">
        <v>150</v>
      </c>
      <c r="Q37" s="88">
        <v>0</v>
      </c>
      <c r="R37" s="88">
        <v>0</v>
      </c>
      <c r="S37" s="88">
        <v>0</v>
      </c>
      <c r="T37" s="89">
        <v>0</v>
      </c>
      <c r="U37" s="89">
        <v>0</v>
      </c>
      <c r="V37" s="89">
        <v>0</v>
      </c>
      <c r="W37" s="89">
        <v>0</v>
      </c>
      <c r="X37" s="89">
        <v>0</v>
      </c>
      <c r="Y37" s="89">
        <v>0</v>
      </c>
      <c r="Z37" s="89">
        <v>0</v>
      </c>
      <c r="AA37" s="89">
        <v>0</v>
      </c>
      <c r="AD37" s="82" t="s">
        <v>150</v>
      </c>
      <c r="AE37" s="82">
        <v>0.10103310874933928</v>
      </c>
      <c r="AF37" s="82">
        <v>0.12422237269996264</v>
      </c>
      <c r="AG37" s="82">
        <v>0.15434175464921088</v>
      </c>
      <c r="AH37" s="89">
        <v>0.20150547436473831</v>
      </c>
      <c r="AI37" s="89">
        <v>0.23071597978676328</v>
      </c>
      <c r="AJ37" s="89">
        <v>0.26370128212237876</v>
      </c>
      <c r="AK37" s="89">
        <v>0.29746058855200996</v>
      </c>
      <c r="AL37" s="89">
        <v>0.33153446451384777</v>
      </c>
      <c r="AM37" s="89">
        <v>0.36548276283479064</v>
      </c>
      <c r="AN37" s="89">
        <v>0.39933488152248758</v>
      </c>
      <c r="AO37" s="89">
        <v>0.43615133561195818</v>
      </c>
      <c r="AR37" s="82" t="s">
        <v>150</v>
      </c>
      <c r="AS37" s="88">
        <v>0.10103310874933928</v>
      </c>
      <c r="AT37" s="88">
        <v>0.12422237269996264</v>
      </c>
      <c r="AU37" s="88">
        <v>0.15434175464921088</v>
      </c>
      <c r="AV37" s="111">
        <v>0.20150547436473831</v>
      </c>
      <c r="AW37" s="89">
        <v>0.22287197978711615</v>
      </c>
      <c r="AX37" s="89">
        <v>0.24079515041963839</v>
      </c>
      <c r="AY37" s="89">
        <v>0.2580631631593206</v>
      </c>
      <c r="AZ37" s="89">
        <v>0.2743495248851569</v>
      </c>
      <c r="BA37" s="89">
        <v>0.28996695339507816</v>
      </c>
      <c r="BB37" s="89">
        <v>0.30622478002610726</v>
      </c>
      <c r="BC37" s="89">
        <v>0.32567020693926985</v>
      </c>
    </row>
    <row r="38" spans="2:109">
      <c r="B38" s="87" t="s">
        <v>151</v>
      </c>
      <c r="C38" s="88">
        <v>10.377907023844729</v>
      </c>
      <c r="D38" s="88">
        <v>12.340672094193526</v>
      </c>
      <c r="E38" s="88">
        <v>15.860967836071881</v>
      </c>
      <c r="F38" s="89">
        <v>16.473171614753536</v>
      </c>
      <c r="G38" s="89">
        <v>16.907830841347035</v>
      </c>
      <c r="H38" s="89">
        <v>17.204679675001483</v>
      </c>
      <c r="I38" s="89">
        <v>17.472904187323234</v>
      </c>
      <c r="J38" s="89">
        <v>17.72554732057651</v>
      </c>
      <c r="K38" s="89">
        <v>17.947382292985765</v>
      </c>
      <c r="L38" s="89">
        <v>18.226863876824403</v>
      </c>
      <c r="M38" s="89">
        <v>18.498042343833358</v>
      </c>
      <c r="P38" s="87" t="s">
        <v>151</v>
      </c>
      <c r="Q38" s="88">
        <v>10.377907023844729</v>
      </c>
      <c r="R38" s="88">
        <v>12.340672094193526</v>
      </c>
      <c r="S38" s="88">
        <v>15.860967836071881</v>
      </c>
      <c r="T38" s="89">
        <v>16.473171614753536</v>
      </c>
      <c r="U38" s="89">
        <v>17.037640049626962</v>
      </c>
      <c r="V38" s="89">
        <v>17.504735928293396</v>
      </c>
      <c r="W38" s="89">
        <v>17.93983876884208</v>
      </c>
      <c r="X38" s="89">
        <v>18.39412215116776</v>
      </c>
      <c r="Y38" s="89">
        <v>18.816321777861997</v>
      </c>
      <c r="Z38" s="89">
        <v>19.24903120280527</v>
      </c>
      <c r="AA38" s="89">
        <v>19.745057377581315</v>
      </c>
      <c r="AD38" s="87" t="s">
        <v>151</v>
      </c>
      <c r="AE38" s="82">
        <v>10.612088832545844</v>
      </c>
      <c r="AF38" s="82">
        <v>12.276723467235634</v>
      </c>
      <c r="AG38" s="82">
        <v>15.80439006566203</v>
      </c>
      <c r="AH38" s="82">
        <v>16.412879997805181</v>
      </c>
      <c r="AI38" s="82">
        <v>16.848993650326669</v>
      </c>
      <c r="AJ38" s="82">
        <v>17.147961336281629</v>
      </c>
      <c r="AK38" s="82">
        <v>17.41812349870515</v>
      </c>
      <c r="AL38" s="82">
        <v>17.671900031266468</v>
      </c>
      <c r="AM38" s="82">
        <v>17.894638298535575</v>
      </c>
      <c r="AN38" s="82">
        <v>18.174579242656957</v>
      </c>
      <c r="AO38" s="82">
        <v>18.4463442537932</v>
      </c>
      <c r="AR38" s="87" t="s">
        <v>151</v>
      </c>
      <c r="AS38" s="82">
        <v>10.612088832545844</v>
      </c>
      <c r="AT38" s="82">
        <v>12.276723467235634</v>
      </c>
      <c r="AU38" s="82">
        <v>15.80439006566203</v>
      </c>
      <c r="AV38" s="82">
        <v>16.412879997805181</v>
      </c>
      <c r="AW38" s="82">
        <v>16.971862520300128</v>
      </c>
      <c r="AX38" s="82">
        <v>17.438321044011186</v>
      </c>
      <c r="AY38" s="82">
        <v>17.872630242287403</v>
      </c>
      <c r="AZ38" s="82">
        <v>18.324881488128842</v>
      </c>
      <c r="BA38" s="82">
        <v>18.744845195193452</v>
      </c>
      <c r="BB38" s="82">
        <v>19.175167931623481</v>
      </c>
      <c r="BC38" s="82">
        <v>19.668028585466299</v>
      </c>
    </row>
    <row r="39" spans="2:109">
      <c r="B39" s="82" t="s">
        <v>152</v>
      </c>
      <c r="C39" s="88">
        <v>0</v>
      </c>
      <c r="D39" s="88">
        <v>0</v>
      </c>
      <c r="E39" s="88">
        <v>0</v>
      </c>
      <c r="F39" s="89"/>
      <c r="G39" s="89"/>
      <c r="H39" s="89"/>
      <c r="I39" s="89"/>
      <c r="J39" s="89"/>
      <c r="K39" s="89"/>
      <c r="L39" s="89"/>
      <c r="M39" s="89"/>
      <c r="P39" s="82" t="s">
        <v>152</v>
      </c>
      <c r="Q39" s="88">
        <v>0</v>
      </c>
      <c r="R39" s="88">
        <v>0</v>
      </c>
      <c r="S39" s="88">
        <v>0</v>
      </c>
      <c r="T39" s="89"/>
      <c r="U39" s="89"/>
      <c r="V39" s="89"/>
      <c r="W39" s="89"/>
      <c r="X39" s="89"/>
      <c r="Y39" s="89"/>
      <c r="Z39" s="89"/>
      <c r="AA39" s="89"/>
      <c r="AD39" s="82" t="s">
        <v>152</v>
      </c>
      <c r="AE39" s="88">
        <v>0</v>
      </c>
      <c r="AF39" s="88">
        <v>0</v>
      </c>
      <c r="AG39" s="88">
        <v>0</v>
      </c>
      <c r="AH39" s="89"/>
      <c r="AI39" s="89"/>
      <c r="AJ39" s="89"/>
      <c r="AK39" s="89"/>
      <c r="AL39" s="89"/>
      <c r="AM39" s="89"/>
      <c r="AN39" s="89"/>
      <c r="AO39" s="89"/>
      <c r="AR39" s="82" t="s">
        <v>152</v>
      </c>
      <c r="AS39" s="88">
        <v>0</v>
      </c>
      <c r="AT39" s="88">
        <v>0</v>
      </c>
      <c r="AU39" s="88">
        <v>0</v>
      </c>
      <c r="AV39" s="111">
        <v>0</v>
      </c>
      <c r="AW39" s="89"/>
      <c r="AX39" s="89"/>
      <c r="AY39" s="89"/>
      <c r="AZ39" s="89"/>
      <c r="BA39" s="89"/>
      <c r="BB39" s="89"/>
      <c r="BC39" s="89"/>
      <c r="CJ39" s="89"/>
      <c r="CK39" s="89"/>
      <c r="CL39" s="89"/>
      <c r="CM39" s="89"/>
      <c r="CN39" s="89"/>
      <c r="CO39" s="89"/>
      <c r="CP39" s="89"/>
      <c r="CQ39" s="89"/>
      <c r="CX39" s="89"/>
      <c r="CY39" s="89"/>
      <c r="CZ39" s="89"/>
      <c r="DA39" s="89"/>
      <c r="DB39" s="89"/>
      <c r="DC39" s="89"/>
      <c r="DD39" s="89"/>
      <c r="DE39" s="89"/>
    </row>
    <row r="40" spans="2:109">
      <c r="B40" s="82" t="s">
        <v>153</v>
      </c>
      <c r="C40" s="88">
        <v>5.3369296571152063</v>
      </c>
      <c r="D40" s="88">
        <v>6.1800496382431138</v>
      </c>
      <c r="E40" s="88">
        <v>8.6563060548606696</v>
      </c>
      <c r="F40" s="89">
        <v>8.9938460906901838</v>
      </c>
      <c r="G40" s="89">
        <v>9.1987953893656336</v>
      </c>
      <c r="H40" s="89">
        <v>9.301188548905353</v>
      </c>
      <c r="I40" s="89">
        <v>9.3962951249314646</v>
      </c>
      <c r="J40" s="89">
        <v>9.4969770562359273</v>
      </c>
      <c r="K40" s="89">
        <v>9.5858870584010738</v>
      </c>
      <c r="L40" s="89">
        <v>9.7106527630180217</v>
      </c>
      <c r="M40" s="89">
        <v>9.8288838346244649</v>
      </c>
      <c r="P40" s="82" t="s">
        <v>153</v>
      </c>
      <c r="Q40" s="88">
        <v>5.3369296571152063</v>
      </c>
      <c r="R40" s="88">
        <v>6.1800496382431138</v>
      </c>
      <c r="S40" s="88">
        <v>8.6563060548606696</v>
      </c>
      <c r="T40" s="89">
        <v>8.9938460906901838</v>
      </c>
      <c r="U40" s="89">
        <v>9.4009841023961531</v>
      </c>
      <c r="V40" s="89">
        <v>9.6428547999165684</v>
      </c>
      <c r="W40" s="89">
        <v>9.8760376946654826</v>
      </c>
      <c r="X40" s="89">
        <v>10.142739780056727</v>
      </c>
      <c r="Y40" s="89">
        <v>10.397227847165755</v>
      </c>
      <c r="Z40" s="89">
        <v>10.659269690362114</v>
      </c>
      <c r="AA40" s="89">
        <v>10.97030581012938</v>
      </c>
      <c r="AD40" s="82" t="s">
        <v>153</v>
      </c>
      <c r="AE40" s="88">
        <v>5.392211039807556</v>
      </c>
      <c r="AF40" s="88">
        <v>6.1143731598124536</v>
      </c>
      <c r="AG40" s="88">
        <v>8.6358694155254785</v>
      </c>
      <c r="AH40" s="89">
        <v>8.9726125543957451</v>
      </c>
      <c r="AI40" s="89">
        <v>9.1770779890681791</v>
      </c>
      <c r="AJ40" s="89">
        <v>9.2792294089953398</v>
      </c>
      <c r="AK40" s="89">
        <v>9.3741114482755989</v>
      </c>
      <c r="AL40" s="89">
        <v>9.4745556799995949</v>
      </c>
      <c r="AM40" s="89">
        <v>9.5632557748860449</v>
      </c>
      <c r="AN40" s="89">
        <v>9.6877269206356775</v>
      </c>
      <c r="AO40" s="89">
        <v>9.8056788609644929</v>
      </c>
      <c r="AR40" s="82" t="s">
        <v>153</v>
      </c>
      <c r="AS40" s="88">
        <v>5.392211039807556</v>
      </c>
      <c r="AT40" s="88">
        <v>6.1143731598124536</v>
      </c>
      <c r="AU40" s="88">
        <v>8.6358694155254785</v>
      </c>
      <c r="AV40" s="111">
        <v>8.9726125543957451</v>
      </c>
      <c r="AW40" s="89">
        <v>9.3787893555516071</v>
      </c>
      <c r="AX40" s="89">
        <v>9.6200890214819132</v>
      </c>
      <c r="AY40" s="89">
        <v>9.8527213956405291</v>
      </c>
      <c r="AZ40" s="89">
        <v>10.11879382511451</v>
      </c>
      <c r="BA40" s="89">
        <v>10.372681072334586</v>
      </c>
      <c r="BB40" s="89">
        <v>10.634104261961376</v>
      </c>
      <c r="BC40" s="89">
        <v>10.944406057761858</v>
      </c>
    </row>
    <row r="41" spans="2:109">
      <c r="B41" s="82" t="s">
        <v>154</v>
      </c>
      <c r="C41" s="88">
        <v>1.766200380367333</v>
      </c>
      <c r="D41" s="88">
        <v>1.9709395907995249</v>
      </c>
      <c r="E41" s="88">
        <v>2.2741639333955739</v>
      </c>
      <c r="F41" s="89">
        <v>2.4210022657697325</v>
      </c>
      <c r="G41" s="89">
        <v>2.4164130708886877</v>
      </c>
      <c r="H41" s="89">
        <v>2.4371771647426237</v>
      </c>
      <c r="I41" s="89">
        <v>2.4499782651977373</v>
      </c>
      <c r="J41" s="89">
        <v>2.4703845686432668</v>
      </c>
      <c r="K41" s="89">
        <v>2.4912732799012876</v>
      </c>
      <c r="L41" s="89">
        <v>2.5222085756967378</v>
      </c>
      <c r="M41" s="89">
        <v>2.5516159217871084</v>
      </c>
      <c r="P41" s="82" t="s">
        <v>154</v>
      </c>
      <c r="Q41" s="88">
        <v>1.766200380367333</v>
      </c>
      <c r="R41" s="88">
        <v>1.9709395907995249</v>
      </c>
      <c r="S41" s="88">
        <v>2.2741639333955739</v>
      </c>
      <c r="T41" s="89">
        <v>2.4210022657697325</v>
      </c>
      <c r="U41" s="89">
        <v>2.4605793610697835</v>
      </c>
      <c r="V41" s="89">
        <v>2.5084910006137688</v>
      </c>
      <c r="W41" s="89">
        <v>2.5465633160935668</v>
      </c>
      <c r="X41" s="89">
        <v>2.5932987406554671</v>
      </c>
      <c r="Y41" s="89">
        <v>2.6389116836479372</v>
      </c>
      <c r="Z41" s="89">
        <v>2.6873987567795123</v>
      </c>
      <c r="AA41" s="89">
        <v>2.7409499720222614</v>
      </c>
      <c r="AD41" s="82" t="s">
        <v>154</v>
      </c>
      <c r="AE41" s="88">
        <v>1.8631768842735592</v>
      </c>
      <c r="AF41" s="88">
        <v>1.9715991896824092</v>
      </c>
      <c r="AG41" s="88">
        <v>2.2645565047490974</v>
      </c>
      <c r="AH41" s="89">
        <v>2.4107745041823736</v>
      </c>
      <c r="AI41" s="89">
        <v>2.4062046968053328</v>
      </c>
      <c r="AJ41" s="89">
        <v>2.4268810707076942</v>
      </c>
      <c r="AK41" s="89">
        <v>2.4396280916580664</v>
      </c>
      <c r="AL41" s="89">
        <v>2.4599481866727029</v>
      </c>
      <c r="AM41" s="89">
        <v>2.4807486515206993</v>
      </c>
      <c r="AN41" s="89">
        <v>2.5115532581241138</v>
      </c>
      <c r="AO41" s="89">
        <v>2.5408363699958794</v>
      </c>
      <c r="AR41" s="82" t="s">
        <v>154</v>
      </c>
      <c r="AS41" s="88">
        <v>1.8631768842735592</v>
      </c>
      <c r="AT41" s="88">
        <v>1.9715991896824092</v>
      </c>
      <c r="AU41" s="88">
        <v>2.2645565047490974</v>
      </c>
      <c r="AV41" s="111">
        <v>2.4107745041823736</v>
      </c>
      <c r="AW41" s="89">
        <v>2.4501844021605663</v>
      </c>
      <c r="AX41" s="89">
        <v>2.4978936342828635</v>
      </c>
      <c r="AY41" s="89">
        <v>2.5358051095307821</v>
      </c>
      <c r="AZ41" s="89">
        <v>2.5823430957065803</v>
      </c>
      <c r="BA41" s="89">
        <v>2.6277633423464608</v>
      </c>
      <c r="BB41" s="89">
        <v>2.6760455770807035</v>
      </c>
      <c r="BC41" s="89">
        <v>2.7293705599609472</v>
      </c>
    </row>
    <row r="42" spans="2:109">
      <c r="B42" s="82" t="s">
        <v>155</v>
      </c>
      <c r="C42" s="88">
        <v>3.2747769863621903</v>
      </c>
      <c r="D42" s="88">
        <v>4.1896828651508864</v>
      </c>
      <c r="E42" s="88">
        <v>4.9304978478156372</v>
      </c>
      <c r="F42" s="89">
        <v>5.0567058357853725</v>
      </c>
      <c r="G42" s="89">
        <v>5.2942019573848702</v>
      </c>
      <c r="H42" s="89">
        <v>5.4712948832896826</v>
      </c>
      <c r="I42" s="89">
        <v>5.6347073974930311</v>
      </c>
      <c r="J42" s="89">
        <v>5.7684392876739183</v>
      </c>
      <c r="K42" s="89">
        <v>5.8822896864000906</v>
      </c>
      <c r="L42" s="89">
        <v>6.0076293996378869</v>
      </c>
      <c r="M42" s="89">
        <v>6.1328331483435852</v>
      </c>
      <c r="P42" s="82" t="s">
        <v>155</v>
      </c>
      <c r="Q42" s="88">
        <v>3.2747769863621903</v>
      </c>
      <c r="R42" s="88">
        <v>4.1896828651508864</v>
      </c>
      <c r="S42" s="88">
        <v>4.9304978478156372</v>
      </c>
      <c r="T42" s="89">
        <v>5.0567058357853725</v>
      </c>
      <c r="U42" s="89">
        <v>5.170715205849393</v>
      </c>
      <c r="V42" s="89">
        <v>5.349124951815341</v>
      </c>
      <c r="W42" s="89">
        <v>5.5137763799682586</v>
      </c>
      <c r="X42" s="89">
        <v>5.6541727597775902</v>
      </c>
      <c r="Y42" s="89">
        <v>5.7754818032155759</v>
      </c>
      <c r="Z42" s="89">
        <v>5.8967517350369274</v>
      </c>
      <c r="AA42" s="89">
        <v>6.0266848512794073</v>
      </c>
      <c r="AD42" s="82" t="s">
        <v>155</v>
      </c>
      <c r="AE42" s="88">
        <v>3.3567009084647288</v>
      </c>
      <c r="AF42" s="88">
        <v>4.1907511177407706</v>
      </c>
      <c r="AG42" s="88">
        <v>4.9039641453874561</v>
      </c>
      <c r="AH42" s="89">
        <v>5.0294929392270626</v>
      </c>
      <c r="AI42" s="89">
        <v>5.2657109644531568</v>
      </c>
      <c r="AJ42" s="89">
        <v>5.4418508565785961</v>
      </c>
      <c r="AK42" s="89">
        <v>5.6043839587714857</v>
      </c>
      <c r="AL42" s="89">
        <v>5.7373961645941716</v>
      </c>
      <c r="AM42" s="89">
        <v>5.8506338721288316</v>
      </c>
      <c r="AN42" s="89">
        <v>5.9752990638971664</v>
      </c>
      <c r="AO42" s="89">
        <v>6.0998290228328269</v>
      </c>
      <c r="AR42" s="82" t="s">
        <v>155</v>
      </c>
      <c r="AS42" s="88">
        <v>3.3567009084647288</v>
      </c>
      <c r="AT42" s="88">
        <v>4.1907511177407706</v>
      </c>
      <c r="AU42" s="88">
        <v>4.9039641453874561</v>
      </c>
      <c r="AV42" s="111">
        <v>5.0294929392270626</v>
      </c>
      <c r="AW42" s="89">
        <v>5.1428887625879565</v>
      </c>
      <c r="AX42" s="89">
        <v>5.3203383882464097</v>
      </c>
      <c r="AY42" s="89">
        <v>5.4841037371160919</v>
      </c>
      <c r="AZ42" s="89">
        <v>5.6237445673077504</v>
      </c>
      <c r="BA42" s="89">
        <v>5.7444007805124047</v>
      </c>
      <c r="BB42" s="89">
        <v>5.8650180925814004</v>
      </c>
      <c r="BC42" s="89">
        <v>5.9942519677434953</v>
      </c>
    </row>
    <row r="43" spans="2:109">
      <c r="B43" s="82" t="s">
        <v>149</v>
      </c>
      <c r="C43" s="88"/>
      <c r="D43" s="88"/>
      <c r="E43" s="88"/>
      <c r="F43" s="89"/>
      <c r="G43" s="89"/>
      <c r="H43" s="89"/>
      <c r="I43" s="89"/>
      <c r="J43" s="89"/>
      <c r="K43" s="89"/>
      <c r="L43" s="89"/>
      <c r="M43" s="89"/>
      <c r="P43" s="82" t="s">
        <v>149</v>
      </c>
      <c r="Q43" s="88"/>
      <c r="R43" s="88"/>
      <c r="S43" s="88"/>
      <c r="T43" s="89"/>
      <c r="U43" s="89"/>
      <c r="V43" s="89"/>
      <c r="W43" s="89"/>
      <c r="X43" s="89"/>
      <c r="Y43" s="89"/>
      <c r="Z43" s="89"/>
      <c r="AA43" s="89"/>
      <c r="AD43" s="82" t="s">
        <v>149</v>
      </c>
      <c r="AE43" s="88"/>
      <c r="AF43" s="88"/>
      <c r="AG43" s="88"/>
      <c r="AH43" s="89"/>
      <c r="AI43" s="89"/>
      <c r="AJ43" s="89"/>
      <c r="AK43" s="89"/>
      <c r="AL43" s="89"/>
      <c r="AM43" s="89"/>
      <c r="AN43" s="89"/>
      <c r="AO43" s="89"/>
      <c r="AR43" s="82" t="s">
        <v>149</v>
      </c>
      <c r="AS43" s="88"/>
      <c r="AT43" s="88"/>
      <c r="AU43" s="88"/>
      <c r="AV43" s="89"/>
      <c r="AW43" s="89"/>
      <c r="AX43" s="89"/>
      <c r="AY43" s="89"/>
      <c r="AZ43" s="89"/>
      <c r="BA43" s="89"/>
      <c r="BB43" s="89"/>
      <c r="BC43" s="89"/>
      <c r="CG43" s="88"/>
      <c r="CH43" s="88"/>
      <c r="CI43" s="88"/>
      <c r="CJ43" s="89"/>
      <c r="CK43" s="89"/>
      <c r="CL43" s="89"/>
      <c r="CM43" s="89"/>
      <c r="CN43" s="89"/>
      <c r="CO43" s="89"/>
      <c r="CP43" s="89"/>
      <c r="CQ43" s="89"/>
      <c r="CU43" s="88"/>
      <c r="CV43" s="88"/>
      <c r="CW43" s="88"/>
      <c r="CX43" s="89"/>
      <c r="CY43" s="89"/>
      <c r="CZ43" s="89"/>
      <c r="DA43" s="89"/>
      <c r="DB43" s="89"/>
      <c r="DC43" s="89"/>
      <c r="DD43" s="89"/>
      <c r="DE43" s="89"/>
    </row>
    <row r="44" spans="2:109">
      <c r="B44" s="82" t="s">
        <v>156</v>
      </c>
      <c r="C44" s="88"/>
      <c r="D44" s="88"/>
      <c r="E44" s="88"/>
      <c r="F44" s="89"/>
      <c r="G44" s="89"/>
      <c r="H44" s="89"/>
      <c r="I44" s="89"/>
      <c r="J44" s="89"/>
      <c r="K44" s="89"/>
      <c r="L44" s="89"/>
      <c r="M44" s="89"/>
      <c r="P44" s="82" t="s">
        <v>156</v>
      </c>
      <c r="Q44" s="88"/>
      <c r="R44" s="88"/>
      <c r="S44" s="88"/>
      <c r="T44" s="89"/>
      <c r="U44" s="89"/>
      <c r="V44" s="89"/>
      <c r="W44" s="89"/>
      <c r="X44" s="89"/>
      <c r="Y44" s="89"/>
      <c r="Z44" s="89"/>
      <c r="AA44" s="89"/>
      <c r="AD44" s="82" t="s">
        <v>156</v>
      </c>
      <c r="AE44" s="88"/>
      <c r="AF44" s="88"/>
      <c r="AG44" s="88"/>
      <c r="AH44" s="89"/>
      <c r="AI44" s="89"/>
      <c r="AJ44" s="89"/>
      <c r="AK44" s="89"/>
      <c r="AL44" s="89"/>
      <c r="AM44" s="89"/>
      <c r="AN44" s="89"/>
      <c r="AO44" s="89"/>
      <c r="AR44" s="82" t="s">
        <v>156</v>
      </c>
      <c r="AS44" s="88"/>
      <c r="AT44" s="88"/>
      <c r="AU44" s="88"/>
      <c r="AV44" s="89"/>
      <c r="AW44" s="89"/>
      <c r="AX44" s="89"/>
      <c r="AY44" s="89"/>
      <c r="AZ44" s="89"/>
      <c r="BA44" s="89"/>
      <c r="BB44" s="89"/>
      <c r="BC44" s="89"/>
      <c r="CG44" s="88"/>
      <c r="CH44" s="88"/>
      <c r="CI44" s="88"/>
      <c r="CJ44" s="89"/>
      <c r="CK44" s="89"/>
      <c r="CL44" s="89"/>
      <c r="CM44" s="89"/>
      <c r="CN44" s="89"/>
      <c r="CO44" s="89"/>
      <c r="CP44" s="89"/>
      <c r="CQ44" s="89"/>
      <c r="CU44" s="88"/>
      <c r="CV44" s="88"/>
      <c r="CW44" s="88"/>
      <c r="CX44" s="89"/>
      <c r="CY44" s="89"/>
      <c r="CZ44" s="89"/>
      <c r="DA44" s="89"/>
      <c r="DB44" s="89"/>
      <c r="DC44" s="89"/>
      <c r="DD44" s="89"/>
      <c r="DE44" s="89"/>
    </row>
    <row r="46" spans="2:109" s="112" customFormat="1" ht="18">
      <c r="B46" s="86" t="s">
        <v>177</v>
      </c>
      <c r="P46" s="86" t="s">
        <v>177</v>
      </c>
      <c r="AD46" s="86" t="s">
        <v>177</v>
      </c>
      <c r="AH46" s="110"/>
      <c r="AI46" s="82"/>
      <c r="AJ46" s="82"/>
      <c r="AK46" s="82"/>
      <c r="AL46" s="82"/>
      <c r="AM46" s="82"/>
      <c r="AN46" s="82"/>
      <c r="AO46" s="82"/>
      <c r="AR46" s="86" t="s">
        <v>177</v>
      </c>
      <c r="AV46" s="82"/>
      <c r="AW46" s="82"/>
      <c r="AX46" s="82"/>
      <c r="AY46" s="82"/>
      <c r="AZ46" s="82"/>
      <c r="BA46" s="82"/>
      <c r="BB46" s="82"/>
      <c r="BC46" s="82"/>
      <c r="BF46" s="86" t="s">
        <v>177</v>
      </c>
      <c r="BJ46" s="82"/>
      <c r="BK46" s="82"/>
      <c r="BL46" s="82"/>
      <c r="BM46" s="82"/>
      <c r="BN46" s="82"/>
      <c r="BO46" s="82"/>
      <c r="BP46" s="82"/>
      <c r="BQ46" s="82"/>
      <c r="BT46" s="86" t="s">
        <v>177</v>
      </c>
      <c r="BX46" s="82"/>
      <c r="BY46" s="82"/>
      <c r="BZ46" s="82"/>
      <c r="CA46" s="82"/>
      <c r="CB46" s="82"/>
      <c r="CC46" s="82"/>
      <c r="CD46" s="82"/>
      <c r="CE46" s="82"/>
    </row>
    <row r="47" spans="2:109">
      <c r="AH47" s="113">
        <v>-4.649774442064103E-3</v>
      </c>
      <c r="AP47" s="113">
        <v>-5.9724636417128885E-3</v>
      </c>
      <c r="BD47" s="113">
        <v>-6.7361427198648904E-3</v>
      </c>
    </row>
    <row r="48" spans="2:109" s="117" customFormat="1">
      <c r="B48" s="114" t="s">
        <v>178</v>
      </c>
      <c r="C48" s="115">
        <v>0.3373123670297612</v>
      </c>
      <c r="D48" s="115">
        <v>0.38242819091062386</v>
      </c>
      <c r="E48" s="115">
        <v>0.43364787016149042</v>
      </c>
      <c r="F48" s="116">
        <v>0.44767891406494914</v>
      </c>
      <c r="G48" s="116">
        <v>0.43328334836570093</v>
      </c>
      <c r="H48" s="116">
        <v>0.41873587180215077</v>
      </c>
      <c r="I48" s="116">
        <v>0.40978200038991441</v>
      </c>
      <c r="J48" s="116">
        <v>0.40462690681450536</v>
      </c>
      <c r="K48" s="116">
        <v>0.40229246278151282</v>
      </c>
      <c r="L48" s="116">
        <v>0.40433315928635288</v>
      </c>
      <c r="M48" s="116">
        <v>0.4066317549183498</v>
      </c>
      <c r="P48" s="114" t="s">
        <v>178</v>
      </c>
      <c r="Q48" s="115">
        <v>0.3373123670297612</v>
      </c>
      <c r="R48" s="115">
        <v>0.38242819091062386</v>
      </c>
      <c r="S48" s="115">
        <v>0.43364787016149042</v>
      </c>
      <c r="T48" s="116">
        <v>0.44417440548895942</v>
      </c>
      <c r="U48" s="116">
        <v>0.41459307712818977</v>
      </c>
      <c r="V48" s="116">
        <v>0.38379319327295136</v>
      </c>
      <c r="W48" s="116">
        <v>0.36032057832296138</v>
      </c>
      <c r="X48" s="116">
        <v>0.34283094931452124</v>
      </c>
      <c r="Y48" s="116">
        <v>0.32993813814895917</v>
      </c>
      <c r="Z48" s="116">
        <v>0.32220853465823501</v>
      </c>
      <c r="AA48" s="116">
        <v>0.31613879057496908</v>
      </c>
      <c r="AD48" s="114" t="s">
        <v>178</v>
      </c>
      <c r="AE48" s="110">
        <v>0.38497330992510381</v>
      </c>
      <c r="AF48" s="110">
        <v>0.40317656372291411</v>
      </c>
      <c r="AG48" s="110">
        <v>0.41337855044614857</v>
      </c>
      <c r="AH48" s="110">
        <v>0.4261521115920795</v>
      </c>
      <c r="AI48" s="110">
        <v>0.41299237054580057</v>
      </c>
      <c r="AJ48" s="110">
        <v>0.40035907870976917</v>
      </c>
      <c r="AK48" s="110">
        <v>0.39277328906812647</v>
      </c>
      <c r="AL48" s="110">
        <v>0.3887285478194345</v>
      </c>
      <c r="AM48" s="110">
        <v>0.38756547780827522</v>
      </c>
      <c r="AN48" s="110">
        <v>0.39065292258070045</v>
      </c>
      <c r="AO48" s="110">
        <v>0.39384269620275197</v>
      </c>
      <c r="AP48" s="113">
        <v>0</v>
      </c>
      <c r="AQ48" s="110"/>
      <c r="AR48" s="118" t="s">
        <v>178</v>
      </c>
      <c r="AS48" s="110">
        <v>0.38493947334157452</v>
      </c>
      <c r="AT48" s="110">
        <v>0.40317656372291411</v>
      </c>
      <c r="AU48" s="110">
        <v>0.41337855044614857</v>
      </c>
      <c r="AV48" s="110">
        <v>0.42612352330319353</v>
      </c>
      <c r="AW48" s="110">
        <v>0.39597676054058112</v>
      </c>
      <c r="AX48" s="110">
        <v>0.36834954763218442</v>
      </c>
      <c r="AY48" s="110">
        <v>0.34695210669670207</v>
      </c>
      <c r="AZ48" s="110">
        <v>0.33082848344943716</v>
      </c>
      <c r="BA48" s="110">
        <v>0.31898302328005074</v>
      </c>
      <c r="BB48" s="110">
        <v>0.31188315932555005</v>
      </c>
      <c r="BC48" s="110">
        <v>0.30630221821451792</v>
      </c>
      <c r="BD48" s="113">
        <v>0</v>
      </c>
      <c r="BF48" s="114" t="s">
        <v>178</v>
      </c>
      <c r="BG48" s="119">
        <v>0.37985605171929676</v>
      </c>
      <c r="BH48" s="119">
        <v>0.40257890300022081</v>
      </c>
      <c r="BI48" s="119">
        <v>0.41456686930762815</v>
      </c>
      <c r="BJ48" s="119">
        <v>0.42969734188530562</v>
      </c>
      <c r="BK48" s="119">
        <v>0.41897216534605686</v>
      </c>
      <c r="BL48" s="119">
        <v>0.40539259045178749</v>
      </c>
      <c r="BM48" s="119">
        <v>0.39635617507764631</v>
      </c>
      <c r="BN48" s="119">
        <v>0.39115898917985692</v>
      </c>
      <c r="BO48" s="119">
        <v>0.38818676694089421</v>
      </c>
      <c r="BP48" s="119">
        <v>0.38940657567619641</v>
      </c>
      <c r="BQ48" s="119">
        <v>0.39048215356499072</v>
      </c>
      <c r="BT48" s="114" t="s">
        <v>178</v>
      </c>
      <c r="BU48" s="119">
        <v>0.37895625884468748</v>
      </c>
      <c r="BV48" s="119">
        <v>0.40257890300022081</v>
      </c>
      <c r="BW48" s="119">
        <v>0.41456686930762815</v>
      </c>
      <c r="BX48" s="119">
        <v>0.42766310151834186</v>
      </c>
      <c r="BY48" s="119">
        <v>0.4019572298052026</v>
      </c>
      <c r="BZ48" s="119">
        <v>0.37488481312036287</v>
      </c>
      <c r="CA48" s="119">
        <v>0.35230781647714698</v>
      </c>
      <c r="CB48" s="119">
        <v>0.33421582667999866</v>
      </c>
      <c r="CC48" s="119">
        <v>0.32139253375097032</v>
      </c>
      <c r="CD48" s="119">
        <v>0.31015059435689923</v>
      </c>
      <c r="CE48" s="119">
        <v>0.3011330902942585</v>
      </c>
    </row>
    <row r="49" spans="2:83" s="117" customFormat="1">
      <c r="B49" s="117" t="s">
        <v>179</v>
      </c>
      <c r="C49" s="115">
        <v>0.32799030525066564</v>
      </c>
      <c r="D49" s="115">
        <v>0.36935417465544707</v>
      </c>
      <c r="E49" s="115">
        <v>0.40885718761217632</v>
      </c>
      <c r="F49" s="116">
        <v>0.42266165921538845</v>
      </c>
      <c r="G49" s="116">
        <v>0.40832181883408691</v>
      </c>
      <c r="H49" s="116">
        <v>0.3929671014578856</v>
      </c>
      <c r="I49" s="116">
        <v>0.37822253212223678</v>
      </c>
      <c r="J49" s="116">
        <v>0.36476038238978803</v>
      </c>
      <c r="K49" s="116">
        <v>0.35446663066381068</v>
      </c>
      <c r="L49" s="116">
        <v>0.35189544294181574</v>
      </c>
      <c r="M49" s="116">
        <v>0.35041258721706514</v>
      </c>
      <c r="P49" s="117" t="s">
        <v>179</v>
      </c>
      <c r="Q49" s="115">
        <v>0.32799030525066564</v>
      </c>
      <c r="R49" s="115">
        <v>0.36935417465544707</v>
      </c>
      <c r="S49" s="115">
        <v>0.40885718761217632</v>
      </c>
      <c r="T49" s="116">
        <v>0.41871969487161725</v>
      </c>
      <c r="U49" s="116">
        <v>0.38550460743654574</v>
      </c>
      <c r="V49" s="116">
        <v>0.34835879315207169</v>
      </c>
      <c r="W49" s="116">
        <v>0.31385329257917699</v>
      </c>
      <c r="X49" s="116">
        <v>0.26319092970796726</v>
      </c>
      <c r="Y49" s="116">
        <v>0.19824675092129024</v>
      </c>
      <c r="Z49" s="116">
        <v>0.13178110607727456</v>
      </c>
      <c r="AA49" s="116">
        <v>7.9951174861086244E-2</v>
      </c>
      <c r="AD49" s="117" t="s">
        <v>179</v>
      </c>
      <c r="AE49" s="120">
        <v>0.37965008096139247</v>
      </c>
      <c r="AF49" s="120">
        <v>0.39540428819384127</v>
      </c>
      <c r="AG49" s="120">
        <v>0.39747503214877056</v>
      </c>
      <c r="AH49" s="120">
        <v>0.41029985459730994</v>
      </c>
      <c r="AI49" s="120">
        <v>0.39700101503967805</v>
      </c>
      <c r="AJ49" s="120">
        <v>0.38331953451230782</v>
      </c>
      <c r="AK49" s="120">
        <v>0.37001152949095906</v>
      </c>
      <c r="AL49" s="120">
        <v>0.3576098090991266</v>
      </c>
      <c r="AM49" s="120">
        <v>0.34852491191269042</v>
      </c>
      <c r="AN49" s="120">
        <v>0.34707263121205578</v>
      </c>
      <c r="AO49" s="120">
        <v>0.34640642283348549</v>
      </c>
      <c r="AP49" s="113">
        <v>0</v>
      </c>
      <c r="AQ49" s="110"/>
      <c r="AR49" s="110" t="s">
        <v>179</v>
      </c>
      <c r="AS49" s="120">
        <v>0.37961689629599504</v>
      </c>
      <c r="AT49" s="120">
        <v>0.39540428819384127</v>
      </c>
      <c r="AU49" s="120">
        <v>0.39747503214877056</v>
      </c>
      <c r="AV49" s="111">
        <v>0.41029985459730994</v>
      </c>
      <c r="AW49" s="120">
        <v>0.37582126223383983</v>
      </c>
      <c r="AX49" s="120">
        <v>0.34177910812085038</v>
      </c>
      <c r="AY49" s="120">
        <v>0.30963239040225027</v>
      </c>
      <c r="AZ49" s="120">
        <v>0.26044398315448525</v>
      </c>
      <c r="BA49" s="120">
        <v>0.19532652546700838</v>
      </c>
      <c r="BB49" s="120">
        <v>0.12841278214302937</v>
      </c>
      <c r="BC49" s="120">
        <v>7.5360278824079363E-2</v>
      </c>
      <c r="BD49" s="113">
        <v>0</v>
      </c>
      <c r="BF49" s="117" t="s">
        <v>179</v>
      </c>
      <c r="BG49" s="116">
        <v>0.37896623364080845</v>
      </c>
      <c r="BH49" s="116">
        <v>0.39879132427476366</v>
      </c>
      <c r="BI49" s="116">
        <v>0.40263926125633026</v>
      </c>
      <c r="BJ49" s="116">
        <v>0.41741822784957622</v>
      </c>
      <c r="BK49" s="116">
        <v>0.40658247246083262</v>
      </c>
      <c r="BL49" s="116">
        <v>0.39170434530265913</v>
      </c>
      <c r="BM49" s="116">
        <v>0.37687965898988679</v>
      </c>
      <c r="BN49" s="116">
        <v>0.36197291391485942</v>
      </c>
      <c r="BO49" s="116">
        <v>0.34977535707856544</v>
      </c>
      <c r="BP49" s="116">
        <v>0.34572533226150731</v>
      </c>
      <c r="BQ49" s="116">
        <v>0.3422150131476086</v>
      </c>
      <c r="BT49" s="117" t="s">
        <v>179</v>
      </c>
      <c r="BU49" s="116">
        <v>0.37856855748938695</v>
      </c>
      <c r="BV49" s="116">
        <v>0.39879132427476366</v>
      </c>
      <c r="BW49" s="116">
        <v>0.40263926125633026</v>
      </c>
      <c r="BX49" s="116">
        <v>0.41443209391624192</v>
      </c>
      <c r="BY49" s="116">
        <v>0.38530254066793435</v>
      </c>
      <c r="BZ49" s="116">
        <v>0.34752603007854049</v>
      </c>
      <c r="CA49" s="116">
        <v>0.3113878027619193</v>
      </c>
      <c r="CB49" s="116">
        <v>0.2585308822716561</v>
      </c>
      <c r="CC49" s="116">
        <v>0.19129436901447242</v>
      </c>
      <c r="CD49" s="116">
        <v>0.12434714292216875</v>
      </c>
      <c r="CE49" s="116">
        <v>7.2549491075645942E-2</v>
      </c>
    </row>
    <row r="50" spans="2:83" s="117" customFormat="1">
      <c r="B50" s="117" t="s">
        <v>180</v>
      </c>
      <c r="C50" s="115">
        <v>0.1652126671737485</v>
      </c>
      <c r="D50" s="115">
        <v>0.16109993046210808</v>
      </c>
      <c r="E50" s="115">
        <v>0.1640801198755194</v>
      </c>
      <c r="F50" s="116">
        <v>0.12922124493872836</v>
      </c>
      <c r="G50" s="116">
        <v>9.1827953994749273E-2</v>
      </c>
      <c r="H50" s="116">
        <v>6.6343303379498661E-2</v>
      </c>
      <c r="I50" s="116">
        <v>5.8387823635679237E-2</v>
      </c>
      <c r="J50" s="116">
        <v>5.5184955586611704E-2</v>
      </c>
      <c r="K50" s="116">
        <v>5.4940607929306204E-2</v>
      </c>
      <c r="L50" s="116">
        <v>5.8163471005466226E-2</v>
      </c>
      <c r="M50" s="116">
        <v>6.2604255907507483E-2</v>
      </c>
      <c r="P50" s="117" t="s">
        <v>180</v>
      </c>
      <c r="Q50" s="115">
        <v>0.1652126671737485</v>
      </c>
      <c r="R50" s="115">
        <v>0.16109993046210808</v>
      </c>
      <c r="S50" s="115">
        <v>0.1640801198755194</v>
      </c>
      <c r="T50" s="116">
        <v>0.12841362817964475</v>
      </c>
      <c r="U50" s="116">
        <v>8.6191255587378987E-2</v>
      </c>
      <c r="V50" s="116">
        <v>5.7893248137271064E-2</v>
      </c>
      <c r="W50" s="116">
        <v>4.7181295845090551E-2</v>
      </c>
      <c r="X50" s="116">
        <v>3.7648333601128653E-2</v>
      </c>
      <c r="Y50" s="116">
        <v>2.7003886417556973E-2</v>
      </c>
      <c r="Z50" s="116">
        <v>1.2538841096577201E-2</v>
      </c>
      <c r="AA50" s="116">
        <v>7.3876430648205068E-3</v>
      </c>
      <c r="AD50" s="117" t="s">
        <v>180</v>
      </c>
      <c r="AE50" s="110">
        <v>0.19292453719664671</v>
      </c>
      <c r="AF50" s="110">
        <v>0.16468900700812875</v>
      </c>
      <c r="AG50" s="110">
        <v>0.13057866672632537</v>
      </c>
      <c r="AH50" s="110">
        <v>9.8831952332749134E-2</v>
      </c>
      <c r="AI50" s="110">
        <v>6.6451152122011678E-2</v>
      </c>
      <c r="AJ50" s="110">
        <v>4.711598619471502E-2</v>
      </c>
      <c r="AK50" s="110">
        <v>4.1964510319690999E-2</v>
      </c>
      <c r="AL50" s="110">
        <v>4.0130117587799954E-2</v>
      </c>
      <c r="AM50" s="110">
        <v>4.0478822780631384E-2</v>
      </c>
      <c r="AN50" s="110">
        <v>4.3465429089417161E-2</v>
      </c>
      <c r="AO50" s="110">
        <v>4.7438427115466732E-2</v>
      </c>
      <c r="AR50" s="117" t="s">
        <v>180</v>
      </c>
      <c r="AS50" s="110">
        <v>0.19290513231708753</v>
      </c>
      <c r="AT50" s="110">
        <v>0.16468900700812875</v>
      </c>
      <c r="AU50" s="110">
        <v>0.13057866672632537</v>
      </c>
      <c r="AV50" s="110">
        <v>9.8214264884568872E-2</v>
      </c>
      <c r="AW50" s="110">
        <v>6.258591837781928E-2</v>
      </c>
      <c r="AX50" s="110">
        <v>4.1608602424697737E-2</v>
      </c>
      <c r="AY50" s="110">
        <v>3.4689618827372835E-2</v>
      </c>
      <c r="AZ50" s="110">
        <v>2.8273567748958249E-2</v>
      </c>
      <c r="BA50" s="110">
        <v>2.0652646370008357E-2</v>
      </c>
      <c r="BB50" s="110">
        <v>9.6452374845233304E-3</v>
      </c>
      <c r="BC50" s="110">
        <v>5.639525702126961E-3</v>
      </c>
      <c r="BD50" s="113">
        <v>0</v>
      </c>
      <c r="BF50" s="117" t="s">
        <v>180</v>
      </c>
      <c r="BG50" s="121">
        <v>0.19283166022907042</v>
      </c>
      <c r="BH50" s="121">
        <v>0.16728263582073954</v>
      </c>
      <c r="BI50" s="121">
        <v>0.13302080257917995</v>
      </c>
      <c r="BJ50" s="121">
        <v>9.7876613437945736E-2</v>
      </c>
      <c r="BK50" s="121">
        <v>6.5383136263710534E-2</v>
      </c>
      <c r="BL50" s="121">
        <v>4.8937741535407489E-2</v>
      </c>
      <c r="BM50" s="121">
        <v>4.4362472724390457E-2</v>
      </c>
      <c r="BN50" s="121">
        <v>4.2195007565796493E-2</v>
      </c>
      <c r="BO50" s="121">
        <v>4.2416694248178136E-2</v>
      </c>
      <c r="BP50" s="121">
        <v>4.5488106583095871E-2</v>
      </c>
      <c r="BQ50" s="121">
        <v>4.9494291289815633E-2</v>
      </c>
      <c r="BT50" s="117" t="s">
        <v>180</v>
      </c>
      <c r="BU50" s="121">
        <v>0.19283166022907042</v>
      </c>
      <c r="BV50" s="121">
        <v>0.16728263582073954</v>
      </c>
      <c r="BW50" s="121">
        <v>0.13302080257917995</v>
      </c>
      <c r="BX50" s="121">
        <v>9.723999508318483E-2</v>
      </c>
      <c r="BY50" s="121">
        <v>6.1186808338179716E-2</v>
      </c>
      <c r="BZ50" s="121">
        <v>4.2318606169519449E-2</v>
      </c>
      <c r="CA50" s="121">
        <v>3.5379174721948424E-2</v>
      </c>
      <c r="CB50" s="121">
        <v>2.8387496175947508E-2</v>
      </c>
      <c r="CC50" s="121">
        <v>2.0611098540554929E-2</v>
      </c>
      <c r="CD50" s="121">
        <v>9.5495902176929714E-3</v>
      </c>
      <c r="CE50" s="121">
        <v>5.4598248718300286E-3</v>
      </c>
    </row>
    <row r="51" spans="2:83" s="117" customFormat="1">
      <c r="B51" s="117" t="s">
        <v>181</v>
      </c>
      <c r="C51" s="115">
        <v>8.3036696644498115E-2</v>
      </c>
      <c r="D51" s="115">
        <v>9.8380644742207493E-2</v>
      </c>
      <c r="E51" s="115">
        <v>0.12913531744417275</v>
      </c>
      <c r="F51" s="116">
        <v>0.14840761050670989</v>
      </c>
      <c r="G51" s="116">
        <v>0.15890188432422125</v>
      </c>
      <c r="H51" s="116">
        <v>0.16159310478662706</v>
      </c>
      <c r="I51" s="116">
        <v>0.15523562512272218</v>
      </c>
      <c r="J51" s="116">
        <v>0.14650334725062081</v>
      </c>
      <c r="K51" s="116">
        <v>0.13940407884603939</v>
      </c>
      <c r="L51" s="116">
        <v>0.13647842652394684</v>
      </c>
      <c r="M51" s="116">
        <v>0.13328776331076136</v>
      </c>
      <c r="P51" s="117" t="s">
        <v>181</v>
      </c>
      <c r="Q51" s="115">
        <v>8.3036696644498115E-2</v>
      </c>
      <c r="R51" s="115">
        <v>9.8380644742207493E-2</v>
      </c>
      <c r="S51" s="115">
        <v>0.12913531744417275</v>
      </c>
      <c r="T51" s="116">
        <v>0.14847185009643005</v>
      </c>
      <c r="U51" s="116">
        <v>0.15436136942616874</v>
      </c>
      <c r="V51" s="116">
        <v>0.1502140691010542</v>
      </c>
      <c r="W51" s="116">
        <v>0.1379659077008849</v>
      </c>
      <c r="X51" s="116">
        <v>0.11544635820781457</v>
      </c>
      <c r="Y51" s="116">
        <v>8.2874677292405247E-2</v>
      </c>
      <c r="Z51" s="116">
        <v>4.9889821638263193E-2</v>
      </c>
      <c r="AA51" s="116">
        <v>1.667372173248903E-2</v>
      </c>
      <c r="AD51" s="117" t="s">
        <v>181</v>
      </c>
      <c r="AE51" s="110">
        <v>0.10647874200059268</v>
      </c>
      <c r="AF51" s="110">
        <v>0.12558948716280022</v>
      </c>
      <c r="AG51" s="110">
        <v>0.15988767205239271</v>
      </c>
      <c r="AH51" s="110">
        <v>0.19038338743233207</v>
      </c>
      <c r="AI51" s="110">
        <v>0.20807165990454304</v>
      </c>
      <c r="AJ51" s="110">
        <v>0.21273820933288728</v>
      </c>
      <c r="AK51" s="110">
        <v>0.20493501606875345</v>
      </c>
      <c r="AL51" s="110">
        <v>0.19443946029935241</v>
      </c>
      <c r="AM51" s="110">
        <v>0.18604421267431634</v>
      </c>
      <c r="AN51" s="110">
        <v>0.18301094859428291</v>
      </c>
      <c r="AO51" s="110">
        <v>0.17934108141476721</v>
      </c>
      <c r="AR51" s="117" t="s">
        <v>181</v>
      </c>
      <c r="AS51" s="110">
        <v>0.10646503272739646</v>
      </c>
      <c r="AT51" s="110">
        <v>0.12558948716280022</v>
      </c>
      <c r="AU51" s="110">
        <v>0.15988767205239271</v>
      </c>
      <c r="AV51" s="110">
        <v>0.19046579662048913</v>
      </c>
      <c r="AW51" s="110">
        <v>0.20298210381896931</v>
      </c>
      <c r="AX51" s="110">
        <v>0.20018530164194587</v>
      </c>
      <c r="AY51" s="110">
        <v>0.18581811718764502</v>
      </c>
      <c r="AZ51" s="110">
        <v>0.15730469009326592</v>
      </c>
      <c r="BA51" s="110">
        <v>0.11441711836550039</v>
      </c>
      <c r="BB51" s="110">
        <v>6.9487023720717439E-2</v>
      </c>
      <c r="BC51" s="110">
        <v>2.3328458149811031E-2</v>
      </c>
      <c r="BD51" s="113">
        <v>0</v>
      </c>
      <c r="BF51" s="117" t="s">
        <v>181</v>
      </c>
      <c r="BG51" s="121">
        <v>0.10548680279414667</v>
      </c>
      <c r="BH51" s="121">
        <v>0.12637032647591764</v>
      </c>
      <c r="BI51" s="121">
        <v>0.162586114244851</v>
      </c>
      <c r="BJ51" s="121">
        <v>0.19860302660707441</v>
      </c>
      <c r="BK51" s="121">
        <v>0.21897635964804185</v>
      </c>
      <c r="BL51" s="121">
        <v>0.2203400292855536</v>
      </c>
      <c r="BM51" s="121">
        <v>0.21131443700899913</v>
      </c>
      <c r="BN51" s="121">
        <v>0.19993625170771381</v>
      </c>
      <c r="BO51" s="121">
        <v>0.19045945816806339</v>
      </c>
      <c r="BP51" s="121">
        <v>0.18655514331098491</v>
      </c>
      <c r="BQ51" s="121">
        <v>0.18233792123302076</v>
      </c>
      <c r="BT51" s="117" t="s">
        <v>181</v>
      </c>
      <c r="BU51" s="121">
        <v>0.10548680279414667</v>
      </c>
      <c r="BV51" s="121">
        <v>0.12637032647591764</v>
      </c>
      <c r="BW51" s="121">
        <v>0.162586114244851</v>
      </c>
      <c r="BX51" s="121">
        <v>0.19887771829149029</v>
      </c>
      <c r="BY51" s="121">
        <v>0.21295827446161578</v>
      </c>
      <c r="BZ51" s="121">
        <v>0.20438022431392666</v>
      </c>
      <c r="CA51" s="121">
        <v>0.18627692012115049</v>
      </c>
      <c r="CB51" s="121">
        <v>0.15517387477324901</v>
      </c>
      <c r="CC51" s="121">
        <v>0.11107693737044619</v>
      </c>
      <c r="CD51" s="121">
        <v>6.6773596522010634E-2</v>
      </c>
      <c r="CE51" s="121">
        <v>2.2389825652102732E-2</v>
      </c>
    </row>
    <row r="52" spans="2:83" s="117" customFormat="1">
      <c r="B52" s="117" t="s">
        <v>182</v>
      </c>
      <c r="C52" s="115">
        <v>2.8874153586396438E-2</v>
      </c>
      <c r="D52" s="115">
        <v>3.2719138855012424E-2</v>
      </c>
      <c r="E52" s="115">
        <v>3.4511615000000002E-2</v>
      </c>
      <c r="F52" s="116">
        <v>4.4006557692207113E-2</v>
      </c>
      <c r="G52" s="116">
        <v>4.5544779412918283E-2</v>
      </c>
      <c r="H52" s="116">
        <v>4.6584210747638681E-2</v>
      </c>
      <c r="I52" s="116">
        <v>4.6539621995484406E-2</v>
      </c>
      <c r="J52" s="116">
        <v>4.6403632411266875E-2</v>
      </c>
      <c r="K52" s="116">
        <v>4.4795283460974736E-2</v>
      </c>
      <c r="L52" s="116">
        <v>4.2814667562687016E-2</v>
      </c>
      <c r="M52" s="116">
        <v>4.0860121865397038E-2</v>
      </c>
      <c r="P52" s="117" t="s">
        <v>182</v>
      </c>
      <c r="Q52" s="115">
        <v>2.8874153586396438E-2</v>
      </c>
      <c r="R52" s="115">
        <v>3.2719138855012424E-2</v>
      </c>
      <c r="S52" s="115">
        <v>3.4511615000000002E-2</v>
      </c>
      <c r="T52" s="116">
        <v>4.3191694129396378E-2</v>
      </c>
      <c r="U52" s="116">
        <v>4.0867734400947431E-2</v>
      </c>
      <c r="V52" s="116">
        <v>3.7176473799837323E-2</v>
      </c>
      <c r="W52" s="116">
        <v>3.2641591035925406E-2</v>
      </c>
      <c r="X52" s="116">
        <v>2.6634793290378114E-2</v>
      </c>
      <c r="Y52" s="116">
        <v>2.1277387141556588E-2</v>
      </c>
      <c r="Z52" s="116">
        <v>1.6205262349906366E-2</v>
      </c>
      <c r="AA52" s="116">
        <v>1.2753691921957019E-2</v>
      </c>
      <c r="AD52" s="117" t="s">
        <v>182</v>
      </c>
      <c r="AE52" s="110">
        <v>3.7280236393344657E-2</v>
      </c>
      <c r="AF52" s="110">
        <v>3.7972560024017048E-2</v>
      </c>
      <c r="AG52" s="110">
        <v>3.8682139926086573E-2</v>
      </c>
      <c r="AH52" s="110">
        <v>4.9324490387232148E-2</v>
      </c>
      <c r="AI52" s="110">
        <v>5.1048597121671979E-2</v>
      </c>
      <c r="AJ52" s="110">
        <v>5.2213637596689261E-2</v>
      </c>
      <c r="AK52" s="110">
        <v>5.2163660557076337E-2</v>
      </c>
      <c r="AL52" s="110">
        <v>5.2011237434449568E-2</v>
      </c>
      <c r="AM52" s="110">
        <v>5.0208529008744902E-2</v>
      </c>
      <c r="AN52" s="110">
        <v>4.7988567372136567E-2</v>
      </c>
      <c r="AO52" s="110">
        <v>4.5797826366405552E-2</v>
      </c>
      <c r="AR52" s="117" t="s">
        <v>182</v>
      </c>
      <c r="AS52" s="110">
        <v>3.7280236393344657E-2</v>
      </c>
      <c r="AT52" s="110">
        <v>3.7972560024017048E-2</v>
      </c>
      <c r="AU52" s="110">
        <v>3.8682139926086573E-2</v>
      </c>
      <c r="AV52" s="110">
        <v>4.8411155373576195E-2</v>
      </c>
      <c r="AW52" s="110">
        <v>4.5806358831934992E-2</v>
      </c>
      <c r="AX52" s="110">
        <v>4.1669031179323204E-2</v>
      </c>
      <c r="AY52" s="110">
        <v>3.658613460603799E-2</v>
      </c>
      <c r="AZ52" s="110">
        <v>2.9853450815350083E-2</v>
      </c>
      <c r="BA52" s="110">
        <v>2.3848633762030762E-2</v>
      </c>
      <c r="BB52" s="110">
        <v>1.8163572633677693E-2</v>
      </c>
      <c r="BC52" s="110">
        <v>1.4294900296591207E-2</v>
      </c>
      <c r="BD52" s="113">
        <v>0</v>
      </c>
      <c r="BF52" s="117" t="s">
        <v>182</v>
      </c>
      <c r="BG52" s="121">
        <v>3.7280236393344657E-2</v>
      </c>
      <c r="BH52" s="121">
        <v>3.7972560024017048E-2</v>
      </c>
      <c r="BI52" s="121">
        <v>3.868213992608658E-2</v>
      </c>
      <c r="BJ52" s="121">
        <v>4.9324490387232148E-2</v>
      </c>
      <c r="BK52" s="121">
        <v>5.1048597121671993E-2</v>
      </c>
      <c r="BL52" s="121">
        <v>5.2213637596689275E-2</v>
      </c>
      <c r="BM52" s="121">
        <v>5.2163660557076337E-2</v>
      </c>
      <c r="BN52" s="121">
        <v>5.2011237434449568E-2</v>
      </c>
      <c r="BO52" s="121">
        <v>5.0208529008744909E-2</v>
      </c>
      <c r="BP52" s="121">
        <v>4.7988567372136567E-2</v>
      </c>
      <c r="BQ52" s="121">
        <v>4.5797826366405558E-2</v>
      </c>
      <c r="BT52" s="117" t="s">
        <v>182</v>
      </c>
      <c r="BU52" s="121">
        <v>3.7280236393344657E-2</v>
      </c>
      <c r="BV52" s="121">
        <v>3.7972560024017048E-2</v>
      </c>
      <c r="BW52" s="121">
        <v>3.868213992608658E-2</v>
      </c>
      <c r="BX52" s="121">
        <v>4.9324490387232148E-2</v>
      </c>
      <c r="BY52" s="121">
        <v>4.6670551207565227E-2</v>
      </c>
      <c r="BZ52" s="121">
        <v>4.2455167863472053E-2</v>
      </c>
      <c r="CA52" s="121">
        <v>3.7276376297073179E-2</v>
      </c>
      <c r="CB52" s="121">
        <v>3.0416672281512361E-2</v>
      </c>
      <c r="CC52" s="121">
        <v>2.4298567089889516E-2</v>
      </c>
      <c r="CD52" s="121">
        <v>1.850625040559627E-2</v>
      </c>
      <c r="CE52" s="121">
        <v>1.456459088457341E-2</v>
      </c>
    </row>
    <row r="53" spans="2:83" s="117" customFormat="1">
      <c r="B53" s="117" t="s">
        <v>183</v>
      </c>
      <c r="C53" s="115">
        <v>5.0765999999999992E-2</v>
      </c>
      <c r="D53" s="115">
        <v>7.5964039999999997E-2</v>
      </c>
      <c r="E53" s="115">
        <v>7.8266765000000016E-2</v>
      </c>
      <c r="F53" s="116">
        <v>8.0922559536188238E-2</v>
      </c>
      <c r="G53" s="116">
        <v>7.951553944161413E-2</v>
      </c>
      <c r="H53" s="116">
        <v>7.7364422845869057E-2</v>
      </c>
      <c r="I53" s="116">
        <v>7.4997569376406878E-2</v>
      </c>
      <c r="J53" s="116">
        <v>7.1383161263233061E-2</v>
      </c>
      <c r="K53" s="116">
        <v>6.7563060445836806E-2</v>
      </c>
      <c r="L53" s="116">
        <v>6.4068951014828623E-2</v>
      </c>
      <c r="M53" s="116">
        <v>6.0396203545582818E-2</v>
      </c>
      <c r="P53" s="117" t="s">
        <v>183</v>
      </c>
      <c r="Q53" s="115">
        <v>5.0765999999999992E-2</v>
      </c>
      <c r="R53" s="115">
        <v>7.5964039999999997E-2</v>
      </c>
      <c r="S53" s="115">
        <v>7.8266765000000016E-2</v>
      </c>
      <c r="T53" s="116">
        <v>7.7494404541627232E-2</v>
      </c>
      <c r="U53" s="116">
        <v>7.1225197860991546E-2</v>
      </c>
      <c r="V53" s="116">
        <v>5.8425018144305327E-2</v>
      </c>
      <c r="W53" s="116">
        <v>4.5480449935768621E-2</v>
      </c>
      <c r="X53" s="116">
        <v>2.9697532987614711E-2</v>
      </c>
      <c r="Y53" s="116">
        <v>1.2086933003881247E-2</v>
      </c>
      <c r="Z53" s="116">
        <v>2.562233100119991E-3</v>
      </c>
      <c r="AA53" s="116">
        <v>1.0258209679544791E-3</v>
      </c>
      <c r="AD53" s="117" t="s">
        <v>183</v>
      </c>
      <c r="AE53" s="110">
        <v>4.2399654329150716E-2</v>
      </c>
      <c r="AF53" s="110">
        <v>6.6124456119725672E-2</v>
      </c>
      <c r="AG53" s="110">
        <v>6.6510091163054633E-2</v>
      </c>
      <c r="AH53" s="110">
        <v>6.8766951232743498E-2</v>
      </c>
      <c r="AI53" s="110">
        <v>6.7571283636690779E-2</v>
      </c>
      <c r="AJ53" s="110">
        <v>6.5743292395640168E-2</v>
      </c>
      <c r="AK53" s="110">
        <v>6.3731970731540202E-2</v>
      </c>
      <c r="AL53" s="110">
        <v>6.0660493162387134E-2</v>
      </c>
      <c r="AM53" s="110">
        <v>5.7414220576352877E-2</v>
      </c>
      <c r="AN53" s="110">
        <v>5.4444971281456853E-2</v>
      </c>
      <c r="AO53" s="110">
        <v>5.1323917677179018E-2</v>
      </c>
      <c r="AR53" s="117" t="s">
        <v>183</v>
      </c>
      <c r="AS53" s="110">
        <v>4.2399654329150716E-2</v>
      </c>
      <c r="AT53" s="110">
        <v>6.6124456119725672E-2</v>
      </c>
      <c r="AU53" s="110">
        <v>6.6510091163054633E-2</v>
      </c>
      <c r="AV53" s="110">
        <v>6.5853749170420695E-2</v>
      </c>
      <c r="AW53" s="110">
        <v>6.052625789300415E-2</v>
      </c>
      <c r="AX53" s="110">
        <v>4.9648829653057301E-2</v>
      </c>
      <c r="AY53" s="110">
        <v>3.8648701928139129E-2</v>
      </c>
      <c r="AZ53" s="110">
        <v>2.5236581917293707E-2</v>
      </c>
      <c r="BA53" s="110">
        <v>1.0271320348680252E-2</v>
      </c>
      <c r="BB53" s="110">
        <v>2.1773527635897149E-3</v>
      </c>
      <c r="BC53" s="110">
        <v>8.7172947668943978E-4</v>
      </c>
      <c r="BD53" s="113">
        <v>0</v>
      </c>
      <c r="BF53" s="117" t="s">
        <v>183</v>
      </c>
      <c r="BG53" s="121">
        <v>4.2399654329150722E-2</v>
      </c>
      <c r="BH53" s="121">
        <v>6.6124456119725672E-2</v>
      </c>
      <c r="BI53" s="121">
        <v>6.6510091163054633E-2</v>
      </c>
      <c r="BJ53" s="121">
        <v>6.8766951232743484E-2</v>
      </c>
      <c r="BK53" s="121">
        <v>6.7571283636690752E-2</v>
      </c>
      <c r="BL53" s="121">
        <v>6.5743292395640168E-2</v>
      </c>
      <c r="BM53" s="121">
        <v>6.3731970731540202E-2</v>
      </c>
      <c r="BN53" s="121">
        <v>6.0660493162387134E-2</v>
      </c>
      <c r="BO53" s="121">
        <v>5.7414220576352884E-2</v>
      </c>
      <c r="BP53" s="121">
        <v>5.4444971281456853E-2</v>
      </c>
      <c r="BQ53" s="121">
        <v>5.1323917677179011E-2</v>
      </c>
      <c r="BT53" s="117" t="s">
        <v>183</v>
      </c>
      <c r="BU53" s="121">
        <v>4.2399654329150722E-2</v>
      </c>
      <c r="BV53" s="121">
        <v>6.6124456119725672E-2</v>
      </c>
      <c r="BW53" s="121">
        <v>6.6510091163054633E-2</v>
      </c>
      <c r="BX53" s="121">
        <v>6.5853749170420695E-2</v>
      </c>
      <c r="BY53" s="121">
        <v>6.052625789300415E-2</v>
      </c>
      <c r="BZ53" s="121">
        <v>4.9648829653057301E-2</v>
      </c>
      <c r="CA53" s="121">
        <v>3.8648701928139136E-2</v>
      </c>
      <c r="CB53" s="121">
        <v>2.5236581917293711E-2</v>
      </c>
      <c r="CC53" s="121">
        <v>1.0271320348680254E-2</v>
      </c>
      <c r="CD53" s="121">
        <v>2.1773527635897149E-3</v>
      </c>
      <c r="CE53" s="121">
        <v>8.7172947668943978E-4</v>
      </c>
    </row>
    <row r="54" spans="2:83" s="117" customFormat="1">
      <c r="B54" s="117" t="s">
        <v>184</v>
      </c>
      <c r="C54" s="115">
        <v>2.3623536430048095E-10</v>
      </c>
      <c r="D54" s="115">
        <v>2.5280345538346995E-10</v>
      </c>
      <c r="E54" s="115">
        <v>2.9764310374741611E-10</v>
      </c>
      <c r="F54" s="116">
        <v>2.9152299467069014E-10</v>
      </c>
      <c r="G54" s="116">
        <v>7.8646445637697593E-5</v>
      </c>
      <c r="H54" s="116">
        <v>1.1393812634504581E-4</v>
      </c>
      <c r="I54" s="116">
        <v>2.539195443010198E-4</v>
      </c>
      <c r="J54" s="116">
        <v>4.9214343379711738E-4</v>
      </c>
      <c r="K54" s="116">
        <v>7.5023020456539777E-4</v>
      </c>
      <c r="L54" s="116">
        <v>1.0709516629026565E-3</v>
      </c>
      <c r="M54" s="116">
        <v>1.457365963993219E-3</v>
      </c>
      <c r="P54" s="117" t="s">
        <v>184</v>
      </c>
      <c r="Q54" s="115">
        <v>2.3623536430048095E-10</v>
      </c>
      <c r="R54" s="115">
        <v>2.5280345538346995E-10</v>
      </c>
      <c r="S54" s="115">
        <v>2.9764310374741611E-10</v>
      </c>
      <c r="T54" s="116">
        <v>2.6056364179112439E-6</v>
      </c>
      <c r="U54" s="116">
        <v>2.3534141979999761E-6</v>
      </c>
      <c r="V54" s="116">
        <v>2.073769987851695E-6</v>
      </c>
      <c r="W54" s="116">
        <v>1.8317022351780255E-6</v>
      </c>
      <c r="X54" s="116">
        <v>1.6178474688967415E-6</v>
      </c>
      <c r="Y54" s="116">
        <v>1.4432201943831979E-6</v>
      </c>
      <c r="Z54" s="116">
        <v>1.332064082849345E-6</v>
      </c>
      <c r="AA54" s="116">
        <v>1.2356727924061297E-6</v>
      </c>
      <c r="AD54" s="117" t="s">
        <v>184</v>
      </c>
      <c r="AE54" s="110">
        <v>2.6188121136406104E-10</v>
      </c>
      <c r="AF54" s="110">
        <v>2.7535011753577917E-10</v>
      </c>
      <c r="AG54" s="110">
        <v>2.8701766565313256E-10</v>
      </c>
      <c r="AH54" s="110">
        <v>2.8171774660899794E-10</v>
      </c>
      <c r="AI54" s="110">
        <v>7.6257517673318341E-5</v>
      </c>
      <c r="AJ54" s="110">
        <v>1.1070740851933348E-4</v>
      </c>
      <c r="AK54" s="110">
        <v>2.4741322128227379E-4</v>
      </c>
      <c r="AL54" s="110">
        <v>4.8137019185348737E-4</v>
      </c>
      <c r="AM54" s="110">
        <v>7.3737064178074985E-4</v>
      </c>
      <c r="AN54" s="110">
        <v>1.0575708469083022E-3</v>
      </c>
      <c r="AO54" s="110">
        <v>1.4442830428152786E-3</v>
      </c>
      <c r="AR54" s="117" t="s">
        <v>184</v>
      </c>
      <c r="AS54" s="110">
        <v>2.6185053806445295E-10</v>
      </c>
      <c r="AT54" s="110">
        <v>2.7535011753577917E-10</v>
      </c>
      <c r="AU54" s="110">
        <v>2.8701766565313256E-10</v>
      </c>
      <c r="AV54" s="110">
        <v>2.5179969798454431E-6</v>
      </c>
      <c r="AW54" s="110">
        <v>2.2908109515287495E-6</v>
      </c>
      <c r="AX54" s="110">
        <v>2.0387882668648082E-6</v>
      </c>
      <c r="AY54" s="110">
        <v>1.8201341876655597E-6</v>
      </c>
      <c r="AZ54" s="110">
        <v>1.6228951102666678E-6</v>
      </c>
      <c r="BA54" s="110">
        <v>1.4521546246550785E-6</v>
      </c>
      <c r="BB54" s="110">
        <v>1.3348788807270668E-6</v>
      </c>
      <c r="BC54" s="110">
        <v>1.1993217596481587E-6</v>
      </c>
      <c r="BD54" s="113">
        <v>0</v>
      </c>
      <c r="BF54" s="117" t="s">
        <v>184</v>
      </c>
      <c r="BG54" s="121">
        <v>2.7319285959587097E-10</v>
      </c>
      <c r="BH54" s="121">
        <v>2.7918681842767616E-10</v>
      </c>
      <c r="BI54" s="121">
        <v>2.8928842918733607E-10</v>
      </c>
      <c r="BJ54" s="121">
        <v>2.8523652227355735E-10</v>
      </c>
      <c r="BK54" s="121">
        <v>7.7553877532387204E-5</v>
      </c>
      <c r="BL54" s="121">
        <v>1.1303884291995197E-4</v>
      </c>
      <c r="BM54" s="121">
        <v>2.5312022921514623E-4</v>
      </c>
      <c r="BN54" s="121">
        <v>4.9194927548085773E-4</v>
      </c>
      <c r="BO54" s="121">
        <v>7.5122488840648845E-4</v>
      </c>
      <c r="BP54" s="121">
        <v>1.0749004136388072E-3</v>
      </c>
      <c r="BQ54" s="121">
        <v>1.4659232124374982E-3</v>
      </c>
      <c r="BT54" s="117" t="s">
        <v>184</v>
      </c>
      <c r="BU54" s="121">
        <v>2.7319285959587097E-10</v>
      </c>
      <c r="BV54" s="121">
        <v>2.7918681842767616E-10</v>
      </c>
      <c r="BW54" s="121">
        <v>2.8928842918733607E-10</v>
      </c>
      <c r="BX54" s="121">
        <v>2.5524581720585088E-6</v>
      </c>
      <c r="BY54" s="121">
        <v>2.3344041223157658E-6</v>
      </c>
      <c r="BZ54" s="121">
        <v>2.0574864753874798E-6</v>
      </c>
      <c r="CA54" s="121">
        <v>1.8104524257735088E-6</v>
      </c>
      <c r="CB54" s="121">
        <v>1.5875810008616819E-6</v>
      </c>
      <c r="CC54" s="121">
        <v>1.402324137244579E-6</v>
      </c>
      <c r="CD54" s="121">
        <v>1.2797339191640581E-6</v>
      </c>
      <c r="CE54" s="121">
        <v>1.150175431884627E-6</v>
      </c>
    </row>
    <row r="55" spans="2:83" s="117" customFormat="1">
      <c r="B55" s="117" t="s">
        <v>185</v>
      </c>
      <c r="C55" s="115">
        <v>7.102269679630701E-11</v>
      </c>
      <c r="D55" s="115">
        <v>8.9097161439163516E-11</v>
      </c>
      <c r="E55" s="115">
        <v>1.2308978454521112E-10</v>
      </c>
      <c r="F55" s="116">
        <v>1.4145117459128862E-4</v>
      </c>
      <c r="G55" s="116">
        <v>3.0201954844999413E-4</v>
      </c>
      <c r="H55" s="116">
        <v>9.8221792966446094E-4</v>
      </c>
      <c r="I55" s="116">
        <v>1.8046356273661466E-3</v>
      </c>
      <c r="J55" s="116">
        <v>3.0281671909192353E-3</v>
      </c>
      <c r="K55" s="116">
        <v>4.7242035997202923E-3</v>
      </c>
      <c r="L55" s="116">
        <v>6.3629111716916693E-3</v>
      </c>
      <c r="M55" s="116">
        <v>8.4507759062890358E-3</v>
      </c>
      <c r="P55" s="117" t="s">
        <v>185</v>
      </c>
      <c r="Q55" s="115">
        <v>7.102269679630701E-11</v>
      </c>
      <c r="R55" s="115">
        <v>8.9097161439163516E-11</v>
      </c>
      <c r="S55" s="115">
        <v>1.2308978454521112E-10</v>
      </c>
      <c r="T55" s="116">
        <v>1.399151577314454E-10</v>
      </c>
      <c r="U55" s="116">
        <v>1.4422305741238163E-10</v>
      </c>
      <c r="V55" s="116">
        <v>1.3809991473678596E-10</v>
      </c>
      <c r="W55" s="116">
        <v>1.2350396936301622E-10</v>
      </c>
      <c r="X55" s="116">
        <v>1.0786819979400391E-10</v>
      </c>
      <c r="Y55" s="116">
        <v>9.3760741973284247E-11</v>
      </c>
      <c r="Z55" s="116">
        <v>8.3651113912299791E-11</v>
      </c>
      <c r="AA55" s="116">
        <v>7.5105532956488684E-11</v>
      </c>
      <c r="AD55" s="117" t="s">
        <v>185</v>
      </c>
      <c r="AE55" s="110">
        <v>9.693672615204001E-11</v>
      </c>
      <c r="AF55" s="110">
        <v>1.1793144501458989E-10</v>
      </c>
      <c r="AG55" s="110">
        <v>1.5207199960451757E-10</v>
      </c>
      <c r="AH55" s="110">
        <v>1.7513074257455738E-4</v>
      </c>
      <c r="AI55" s="110">
        <v>3.7519155962478725E-4</v>
      </c>
      <c r="AJ55" s="110">
        <v>1.2227281495634757E-3</v>
      </c>
      <c r="AK55" s="110">
        <v>2.2528420432477536E-3</v>
      </c>
      <c r="AL55" s="110">
        <v>3.7947379453903652E-3</v>
      </c>
      <c r="AM55" s="110">
        <v>5.9488681742647254E-3</v>
      </c>
      <c r="AN55" s="110">
        <v>8.0502599263333873E-3</v>
      </c>
      <c r="AO55" s="110">
        <v>1.0729876339707208E-2</v>
      </c>
      <c r="AR55" s="117" t="s">
        <v>185</v>
      </c>
      <c r="AS55" s="110">
        <v>9.6925372266708555E-11</v>
      </c>
      <c r="AT55" s="110">
        <v>1.1793144501458989E-10</v>
      </c>
      <c r="AU55" s="110">
        <v>1.5207199960451757E-10</v>
      </c>
      <c r="AV55" s="110">
        <v>1.7322899963004918E-10</v>
      </c>
      <c r="AW55" s="110">
        <v>1.7986224967318201E-10</v>
      </c>
      <c r="AX55" s="110">
        <v>1.7394798118508742E-10</v>
      </c>
      <c r="AY55" s="110">
        <v>1.5723306823100437E-10</v>
      </c>
      <c r="AZ55" s="110">
        <v>1.3863112593514993E-10</v>
      </c>
      <c r="BA55" s="110">
        <v>1.2086922634143136E-10</v>
      </c>
      <c r="BB55" s="110">
        <v>1.0739966183346459E-10</v>
      </c>
      <c r="BC55" s="110">
        <v>9.3393919705369188E-11</v>
      </c>
      <c r="BD55" s="113">
        <v>0</v>
      </c>
      <c r="BF55" s="117" t="s">
        <v>185</v>
      </c>
      <c r="BG55" s="121">
        <v>2.7319285959587097E-10</v>
      </c>
      <c r="BH55" s="121">
        <v>2.7918681842767616E-10</v>
      </c>
      <c r="BI55" s="121">
        <v>2.8928842918733607E-10</v>
      </c>
      <c r="BJ55" s="121">
        <v>2.8523652227355735E-10</v>
      </c>
      <c r="BK55" s="121">
        <v>7.7553877532387204E-5</v>
      </c>
      <c r="BL55" s="121">
        <v>1.1303884291995197E-4</v>
      </c>
      <c r="BM55" s="121">
        <v>2.5312022921514623E-4</v>
      </c>
      <c r="BN55" s="121">
        <v>4.9194927548085773E-4</v>
      </c>
      <c r="BO55" s="121">
        <v>7.5122488840648845E-4</v>
      </c>
      <c r="BP55" s="121">
        <v>1.0749004136388072E-3</v>
      </c>
      <c r="BQ55" s="121">
        <v>1.4659232124374982E-3</v>
      </c>
      <c r="BT55" s="117" t="s">
        <v>185</v>
      </c>
      <c r="BU55" s="121">
        <v>2.7319285959587097E-10</v>
      </c>
      <c r="BV55" s="121">
        <v>2.7918681842767616E-10</v>
      </c>
      <c r="BW55" s="121">
        <v>2.8928842918733607E-10</v>
      </c>
      <c r="BX55" s="121">
        <v>2.5524581720585088E-6</v>
      </c>
      <c r="BY55" s="121">
        <v>2.3344041223157658E-6</v>
      </c>
      <c r="BZ55" s="121">
        <v>2.0574864753874798E-6</v>
      </c>
      <c r="CA55" s="121">
        <v>1.8104524257735088E-6</v>
      </c>
      <c r="CB55" s="121">
        <v>1.5875810008616819E-6</v>
      </c>
      <c r="CC55" s="121">
        <v>1.402324137244579E-6</v>
      </c>
      <c r="CD55" s="121">
        <v>1.2797339191640581E-6</v>
      </c>
      <c r="CE55" s="121">
        <v>1.150175431884627E-6</v>
      </c>
    </row>
    <row r="56" spans="2:83" s="117" customFormat="1">
      <c r="B56" s="117" t="s">
        <v>186</v>
      </c>
      <c r="C56" s="115">
        <v>1.0078753876460534E-4</v>
      </c>
      <c r="D56" s="115">
        <v>1.1904202542184299E-3</v>
      </c>
      <c r="E56" s="115">
        <v>2.8633698717513353E-3</v>
      </c>
      <c r="F56" s="116">
        <v>4.3995648086065089E-3</v>
      </c>
      <c r="G56" s="116">
        <v>5.3001400714497585E-3</v>
      </c>
      <c r="H56" s="116">
        <v>6.4905466561176843E-3</v>
      </c>
      <c r="I56" s="116">
        <v>7.3119889887925359E-3</v>
      </c>
      <c r="J56" s="116">
        <v>9.3875744583915809E-3</v>
      </c>
      <c r="K56" s="116">
        <v>1.176358167004694E-2</v>
      </c>
      <c r="L56" s="116">
        <v>1.3753026472511334E-2</v>
      </c>
      <c r="M56" s="116">
        <v>1.560184732489666E-2</v>
      </c>
      <c r="P56" s="117" t="s">
        <v>186</v>
      </c>
      <c r="Q56" s="115">
        <v>1.0078753876460534E-4</v>
      </c>
      <c r="R56" s="115">
        <v>1.1904202542184299E-3</v>
      </c>
      <c r="S56" s="115">
        <v>2.8633698717513353E-3</v>
      </c>
      <c r="T56" s="116">
        <v>4.8328443573789574E-3</v>
      </c>
      <c r="U56" s="116">
        <v>6.0725348761622253E-3</v>
      </c>
      <c r="V56" s="116">
        <v>1.3278537864055952E-2</v>
      </c>
      <c r="W56" s="116">
        <v>2.095715392496985E-2</v>
      </c>
      <c r="X56" s="116">
        <v>2.9299518022623403E-2</v>
      </c>
      <c r="Y56" s="116">
        <v>3.7943848746468514E-2</v>
      </c>
      <c r="Z56" s="116">
        <v>4.1443324936229625E-2</v>
      </c>
      <c r="AA56" s="116">
        <v>4.4378631915442737E-2</v>
      </c>
      <c r="AD56" s="117" t="s">
        <v>186</v>
      </c>
      <c r="AE56" s="110">
        <v>5.6691068283971414E-4</v>
      </c>
      <c r="AF56" s="110">
        <v>1.028777485887967E-3</v>
      </c>
      <c r="AG56" s="110">
        <v>1.8164618418215267E-3</v>
      </c>
      <c r="AH56" s="110">
        <v>2.8179421879607836E-3</v>
      </c>
      <c r="AI56" s="110">
        <v>3.4068731774624492E-3</v>
      </c>
      <c r="AJ56" s="110">
        <v>4.1749734342933706E-3</v>
      </c>
      <c r="AK56" s="110">
        <v>4.716116549367975E-3</v>
      </c>
      <c r="AL56" s="110">
        <v>6.0923924778936E-3</v>
      </c>
      <c r="AM56" s="110">
        <v>7.6928880565994388E-3</v>
      </c>
      <c r="AN56" s="110">
        <v>9.0548841015205828E-3</v>
      </c>
      <c r="AO56" s="110">
        <v>1.0331010877144449E-2</v>
      </c>
      <c r="AR56" s="117" t="s">
        <v>186</v>
      </c>
      <c r="AS56" s="110">
        <v>5.668401702397755E-4</v>
      </c>
      <c r="AT56" s="110">
        <v>1.028777485887967E-3</v>
      </c>
      <c r="AU56" s="110">
        <v>1.8164618418215267E-3</v>
      </c>
      <c r="AV56" s="110">
        <v>3.0954597999932366E-3</v>
      </c>
      <c r="AW56" s="110">
        <v>3.9183323212982884E-3</v>
      </c>
      <c r="AX56" s="110">
        <v>8.6653042596114109E-3</v>
      </c>
      <c r="AY56" s="110">
        <v>1.3887997561634636E-2</v>
      </c>
      <c r="AZ56" s="110">
        <v>1.9774069545875878E-2</v>
      </c>
      <c r="BA56" s="110">
        <v>2.6135354345294744E-2</v>
      </c>
      <c r="BB56" s="110">
        <v>2.8938260554240817E-2</v>
      </c>
      <c r="BC56" s="110">
        <v>3.1224465783707158E-2</v>
      </c>
      <c r="BD56" s="113">
        <v>0</v>
      </c>
      <c r="BF56" s="117" t="s">
        <v>186</v>
      </c>
      <c r="BG56" s="121">
        <v>9.6787934871027078E-4</v>
      </c>
      <c r="BH56" s="121">
        <v>1.0413452759900743E-3</v>
      </c>
      <c r="BI56" s="121">
        <v>1.8401127645812391E-3</v>
      </c>
      <c r="BJ56" s="121">
        <v>2.8471456141074157E-3</v>
      </c>
      <c r="BK56" s="121">
        <v>3.4479880356527628E-3</v>
      </c>
      <c r="BL56" s="121">
        <v>4.2435668035286029E-3</v>
      </c>
      <c r="BM56" s="121">
        <v>4.8008775094503953E-3</v>
      </c>
      <c r="BN56" s="121">
        <v>6.1860254935506773E-3</v>
      </c>
      <c r="BO56" s="121">
        <v>7.7740053004131046E-3</v>
      </c>
      <c r="BP56" s="121">
        <v>9.0987428865555303E-3</v>
      </c>
      <c r="BQ56" s="121">
        <v>1.0329210156312593E-2</v>
      </c>
      <c r="BT56" s="117" t="s">
        <v>186</v>
      </c>
      <c r="BU56" s="121">
        <v>5.70203197288783E-4</v>
      </c>
      <c r="BV56" s="121">
        <v>1.0413452759900743E-3</v>
      </c>
      <c r="BW56" s="121">
        <v>1.8401127645812391E-3</v>
      </c>
      <c r="BX56" s="121">
        <v>3.131036067569884E-3</v>
      </c>
      <c r="BY56" s="121">
        <v>3.9559799593247872E-3</v>
      </c>
      <c r="BZ56" s="121">
        <v>8.7190871056143891E-3</v>
      </c>
      <c r="CA56" s="121">
        <v>1.3803008788756559E-2</v>
      </c>
      <c r="CB56" s="121">
        <v>1.9313081961651764E-2</v>
      </c>
      <c r="CC56" s="121">
        <v>2.5033641016627035E-2</v>
      </c>
      <c r="CD56" s="121">
        <v>2.7337793545440834E-2</v>
      </c>
      <c r="CE56" s="121">
        <v>2.9261219839586562E-2</v>
      </c>
    </row>
    <row r="57" spans="2:83" s="117" customFormat="1">
      <c r="B57" s="117" t="s">
        <v>187</v>
      </c>
      <c r="C57" s="115">
        <v>9.3220602127390383E-3</v>
      </c>
      <c r="D57" s="115">
        <v>1.0379134784299903E-2</v>
      </c>
      <c r="E57" s="115">
        <v>1.0864013676270264E-2</v>
      </c>
      <c r="F57" s="116">
        <v>1.1564525101140099E-2</v>
      </c>
      <c r="G57" s="116">
        <v>1.2806151460174444E-2</v>
      </c>
      <c r="H57" s="116">
        <v>1.4698675156197528E-2</v>
      </c>
      <c r="I57" s="116">
        <v>1.7038702562415142E-2</v>
      </c>
      <c r="J57" s="116">
        <v>1.9539911481244409E-2</v>
      </c>
      <c r="K57" s="116">
        <v>2.2441115888344881E-2</v>
      </c>
      <c r="L57" s="116">
        <v>2.5215256877999366E-2</v>
      </c>
      <c r="M57" s="116">
        <v>2.7765919332339285E-2</v>
      </c>
      <c r="P57" s="117" t="s">
        <v>187</v>
      </c>
      <c r="Q57" s="115">
        <v>9.3220602127390383E-3</v>
      </c>
      <c r="R57" s="115">
        <v>1.0379134784299903E-2</v>
      </c>
      <c r="S57" s="115">
        <v>1.0864013676270264E-2</v>
      </c>
      <c r="T57" s="116">
        <v>1.151029404373584E-2</v>
      </c>
      <c r="U57" s="116">
        <v>1.4159462792638628E-2</v>
      </c>
      <c r="V57" s="116">
        <v>2.0437652079465341E-2</v>
      </c>
      <c r="W57" s="116">
        <v>3.0445709403111823E-2</v>
      </c>
      <c r="X57" s="116">
        <v>4.2739653428374956E-2</v>
      </c>
      <c r="Y57" s="116">
        <v>5.5445553063086558E-2</v>
      </c>
      <c r="Z57" s="116">
        <v>6.6997470294238845E-2</v>
      </c>
      <c r="AA57" s="116">
        <v>7.7649087642340381E-2</v>
      </c>
      <c r="AD57" s="117" t="s">
        <v>187</v>
      </c>
      <c r="AE57" s="110">
        <v>5.3232286841290713E-3</v>
      </c>
      <c r="AF57" s="110">
        <v>4.9707034133373018E-3</v>
      </c>
      <c r="AG57" s="110">
        <v>5.6126333927662142E-3</v>
      </c>
      <c r="AH57" s="110">
        <v>6.0365994552213443E-3</v>
      </c>
      <c r="AI57" s="110">
        <v>6.7281182662441864E-3</v>
      </c>
      <c r="AJ57" s="110">
        <v>7.7439153822543242E-3</v>
      </c>
      <c r="AK57" s="110">
        <v>9.0144415345542149E-3</v>
      </c>
      <c r="AL57" s="110">
        <v>1.0417205444955091E-2</v>
      </c>
      <c r="AM57" s="110">
        <v>1.2078598099018026E-2</v>
      </c>
      <c r="AN57" s="110">
        <v>1.3681732854993616E-2</v>
      </c>
      <c r="AO57" s="110">
        <v>1.5174123351277796E-2</v>
      </c>
      <c r="AR57" s="117" t="s">
        <v>187</v>
      </c>
      <c r="AS57" s="110">
        <v>5.322576766027696E-3</v>
      </c>
      <c r="AT57" s="110">
        <v>4.9707034133373018E-3</v>
      </c>
      <c r="AU57" s="110">
        <v>5.6126333927662142E-3</v>
      </c>
      <c r="AV57" s="110">
        <v>6.0082912308265218E-3</v>
      </c>
      <c r="AW57" s="110">
        <v>7.4792028203365156E-3</v>
      </c>
      <c r="AX57" s="110">
        <v>1.0935273864788689E-2</v>
      </c>
      <c r="AY57" s="110">
        <v>1.6554353309391315E-2</v>
      </c>
      <c r="AZ57" s="110">
        <v>2.3677986214914609E-2</v>
      </c>
      <c r="BA57" s="110">
        <v>3.1369283728685034E-2</v>
      </c>
      <c r="BB57" s="110">
        <v>3.843928708050412E-2</v>
      </c>
      <c r="BC57" s="110">
        <v>4.4902260826906695E-2</v>
      </c>
      <c r="BD57" s="113">
        <v>0</v>
      </c>
      <c r="BF57" s="117" t="s">
        <v>187</v>
      </c>
      <c r="BG57" s="121">
        <v>8.8981779975611745E-4</v>
      </c>
      <c r="BH57" s="121">
        <v>9.4401234896854193E-4</v>
      </c>
      <c r="BI57" s="121">
        <v>1.4764198547231415E-3</v>
      </c>
      <c r="BJ57" s="121">
        <v>2.2971296511481742E-3</v>
      </c>
      <c r="BK57" s="121">
        <v>2.8711356442074282E-3</v>
      </c>
      <c r="BL57" s="121">
        <v>4.0618889561112375E-3</v>
      </c>
      <c r="BM57" s="121">
        <v>5.2588473206273741E-3</v>
      </c>
      <c r="BN57" s="121">
        <v>7.8512366773203519E-3</v>
      </c>
      <c r="BO57" s="121">
        <v>1.0752787410147027E-2</v>
      </c>
      <c r="BP57" s="121">
        <v>1.3128879106922498E-2</v>
      </c>
      <c r="BQ57" s="121">
        <v>1.5375120544871567E-2</v>
      </c>
      <c r="BT57" s="117" t="s">
        <v>187</v>
      </c>
      <c r="BU57" s="121">
        <v>3.87701076568311E-4</v>
      </c>
      <c r="BV57" s="121">
        <v>9.4401234896854193E-4</v>
      </c>
      <c r="BW57" s="121">
        <v>1.4764198547231415E-3</v>
      </c>
      <c r="BX57" s="121">
        <v>2.7424491165883467E-3</v>
      </c>
      <c r="BY57" s="121">
        <v>3.7608004375710392E-3</v>
      </c>
      <c r="BZ57" s="121">
        <v>1.1452214273380876E-2</v>
      </c>
      <c r="CA57" s="121">
        <v>2.000947620106917E-2</v>
      </c>
      <c r="CB57" s="121">
        <v>2.9306107363933756E-2</v>
      </c>
      <c r="CC57" s="121">
        <v>3.9532555820127206E-2</v>
      </c>
      <c r="CD57" s="121">
        <v>4.4596834092627512E-2</v>
      </c>
      <c r="CE57" s="121">
        <v>4.8996922077379962E-2</v>
      </c>
    </row>
    <row r="58" spans="2:83" s="117" customFormat="1">
      <c r="B58" s="117" t="s">
        <v>188</v>
      </c>
      <c r="C58" s="115">
        <v>3.2181120685268232E-10</v>
      </c>
      <c r="D58" s="115">
        <v>2.6948802257143901E-3</v>
      </c>
      <c r="E58" s="115">
        <v>1.3926667653127596E-2</v>
      </c>
      <c r="F58" s="116">
        <v>1.331424737646505E-2</v>
      </c>
      <c r="G58" s="116">
        <v>1.2499791976724997E-2</v>
      </c>
      <c r="H58" s="116">
        <v>1.2256133983071293E-2</v>
      </c>
      <c r="I58" s="116">
        <v>1.7984749776528444E-2</v>
      </c>
      <c r="J58" s="116">
        <v>2.6776797843487611E-2</v>
      </c>
      <c r="K58" s="116">
        <v>3.4749072693003272E-2</v>
      </c>
      <c r="L58" s="116">
        <v>3.8380209359798939E-2</v>
      </c>
      <c r="M58" s="116">
        <v>4.1111908547030285E-2</v>
      </c>
      <c r="P58" s="117" t="s">
        <v>188</v>
      </c>
      <c r="Q58" s="115">
        <v>3.2181120685268232E-10</v>
      </c>
      <c r="R58" s="115">
        <v>2.6948802257143901E-3</v>
      </c>
      <c r="S58" s="115">
        <v>1.3926667653127596E-2</v>
      </c>
      <c r="T58" s="116">
        <v>1.4006365620745701E-2</v>
      </c>
      <c r="U58" s="116">
        <v>1.7256221969088319E-2</v>
      </c>
      <c r="V58" s="116">
        <v>2.1074906559222652E-2</v>
      </c>
      <c r="W58" s="116">
        <v>2.7581622342086616E-2</v>
      </c>
      <c r="X58" s="116">
        <v>6.063494749969088E-2</v>
      </c>
      <c r="Y58" s="116">
        <v>0.11750713237176852</v>
      </c>
      <c r="Z58" s="116">
        <v>0.18332294698730206</v>
      </c>
      <c r="AA58" s="116">
        <v>0.23141746707179722</v>
      </c>
      <c r="AD58" s="117" t="s">
        <v>188</v>
      </c>
      <c r="AE58" s="120">
        <v>2.7958230463074514E-10</v>
      </c>
      <c r="AF58" s="120">
        <v>2.8015721157354811E-3</v>
      </c>
      <c r="AG58" s="120">
        <v>1.0290884904611844E-2</v>
      </c>
      <c r="AH58" s="120">
        <v>9.7801523602254348E-3</v>
      </c>
      <c r="AI58" s="120">
        <v>9.1357182754298171E-3</v>
      </c>
      <c r="AJ58" s="120">
        <v>9.0335635997491719E-3</v>
      </c>
      <c r="AK58" s="120">
        <v>1.3318426764134502E-2</v>
      </c>
      <c r="AL58" s="120">
        <v>2.0103708572196913E-2</v>
      </c>
      <c r="AM58" s="120">
        <v>2.6198031014264919E-2</v>
      </c>
      <c r="AN58" s="120">
        <v>2.8982326994386708E-2</v>
      </c>
      <c r="AO58" s="120">
        <v>3.1205504987569223E-2</v>
      </c>
      <c r="AP58" s="113">
        <v>0</v>
      </c>
      <c r="AQ58" s="110"/>
      <c r="AR58" s="110" t="s">
        <v>188</v>
      </c>
      <c r="AS58" s="120">
        <v>2.7955174492334502E-10</v>
      </c>
      <c r="AT58" s="120">
        <v>2.8015721157354811E-3</v>
      </c>
      <c r="AU58" s="120">
        <v>1.0290884904611844E-2</v>
      </c>
      <c r="AV58" s="111">
        <v>9.7801523602254348E-3</v>
      </c>
      <c r="AW58" s="120">
        <v>1.2545379440281695E-2</v>
      </c>
      <c r="AX58" s="120">
        <v>1.5251591325970875E-2</v>
      </c>
      <c r="AY58" s="120">
        <v>1.9824270850514664E-2</v>
      </c>
      <c r="AZ58" s="120">
        <v>4.4888685540253666E-2</v>
      </c>
      <c r="BA58" s="120">
        <v>8.9292166933584077E-2</v>
      </c>
      <c r="BB58" s="120">
        <v>0.14040581412357078</v>
      </c>
      <c r="BC58" s="120">
        <v>0.17853261799471878</v>
      </c>
      <c r="BD58" s="113">
        <v>0</v>
      </c>
      <c r="BF58" s="117" t="s">
        <v>188</v>
      </c>
      <c r="BG58" s="116">
        <v>2.7873220446437928E-10</v>
      </c>
      <c r="BH58" s="116">
        <v>2.8435663764886355E-3</v>
      </c>
      <c r="BI58" s="116">
        <v>1.0451188196574769E-2</v>
      </c>
      <c r="BJ58" s="116">
        <v>9.9461515895252987E-3</v>
      </c>
      <c r="BK58" s="116">
        <v>9.3896935766820226E-3</v>
      </c>
      <c r="BL58" s="116">
        <v>9.3609908638593638E-3</v>
      </c>
      <c r="BM58" s="116">
        <v>1.3783466003072216E-2</v>
      </c>
      <c r="BN58" s="116">
        <v>2.0731550737921062E-2</v>
      </c>
      <c r="BO58" s="116">
        <v>2.6890654109319307E-2</v>
      </c>
      <c r="BP58" s="116">
        <v>2.9634458678921255E-2</v>
      </c>
      <c r="BQ58" s="116">
        <v>3.1836332878085856E-2</v>
      </c>
      <c r="BT58" s="117" t="s">
        <v>188</v>
      </c>
      <c r="BU58" s="116">
        <v>2.7873220446437928E-10</v>
      </c>
      <c r="BV58" s="116">
        <v>2.8435663764886355E-3</v>
      </c>
      <c r="BW58" s="116">
        <v>1.0451188196574769E-2</v>
      </c>
      <c r="BX58" s="116">
        <v>1.0453008339176463E-2</v>
      </c>
      <c r="BY58" s="116">
        <v>1.276207455824999E-2</v>
      </c>
      <c r="BZ58" s="116">
        <v>1.5523146443206461E-2</v>
      </c>
      <c r="CA58" s="116">
        <v>1.9980412872305793E-2</v>
      </c>
      <c r="CB58" s="116">
        <v>4.4607197422193802E-2</v>
      </c>
      <c r="CC58" s="116">
        <v>8.769158421858414E-2</v>
      </c>
      <c r="CD58" s="116">
        <v>0.13681441608266559</v>
      </c>
      <c r="CE58" s="116">
        <v>0.17250115906111665</v>
      </c>
    </row>
    <row r="59" spans="2:83" s="117" customFormat="1">
      <c r="B59" s="117" t="s">
        <v>189</v>
      </c>
      <c r="C59" s="115">
        <v>1.6520936325082382E-10</v>
      </c>
      <c r="D59" s="115">
        <v>2.6063111912256942E-3</v>
      </c>
      <c r="E59" s="115">
        <v>1.0452252753828039E-2</v>
      </c>
      <c r="F59" s="116">
        <v>8.2834297489489707E-3</v>
      </c>
      <c r="G59" s="116">
        <v>6.1342560251695603E-3</v>
      </c>
      <c r="H59" s="116">
        <v>4.535521672324818E-3</v>
      </c>
      <c r="I59" s="116">
        <v>4.6905501710046175E-3</v>
      </c>
      <c r="J59" s="116">
        <v>5.6480668328535762E-3</v>
      </c>
      <c r="K59" s="116">
        <v>6.7628593938127146E-3</v>
      </c>
      <c r="L59" s="116">
        <v>7.6427221968382829E-3</v>
      </c>
      <c r="M59" s="116">
        <v>8.7581671276010745E-3</v>
      </c>
      <c r="P59" s="117" t="s">
        <v>189</v>
      </c>
      <c r="Q59" s="115">
        <v>1.6520936325082382E-10</v>
      </c>
      <c r="R59" s="115">
        <v>2.6063111912256942E-3</v>
      </c>
      <c r="S59" s="115">
        <v>1.0452252753828039E-2</v>
      </c>
      <c r="T59" s="116">
        <v>6.8225055506480527E-3</v>
      </c>
      <c r="U59" s="116">
        <v>5.0688413818927268E-3</v>
      </c>
      <c r="V59" s="116">
        <v>3.0926843201280556E-3</v>
      </c>
      <c r="W59" s="116">
        <v>1.1226181008845235E-3</v>
      </c>
      <c r="X59" s="116">
        <v>1.7999821671412864E-4</v>
      </c>
      <c r="Y59" s="116">
        <v>3.0293946996257375E-5</v>
      </c>
      <c r="Z59" s="116">
        <v>5.1008705388798598E-5</v>
      </c>
      <c r="AA59" s="116">
        <v>5.8432579006824995E-5</v>
      </c>
      <c r="AD59" s="117" t="s">
        <v>189</v>
      </c>
      <c r="AE59" s="110">
        <v>1.9292067909174421E-10</v>
      </c>
      <c r="AF59" s="110">
        <v>2.6921599362768915E-3</v>
      </c>
      <c r="AG59" s="110">
        <v>6.1089762519407819E-3</v>
      </c>
      <c r="AH59" s="110">
        <v>4.6528163989127715E-3</v>
      </c>
      <c r="AI59" s="110">
        <v>3.2601063948329936E-3</v>
      </c>
      <c r="AJ59" s="110">
        <v>2.3655967156429184E-3</v>
      </c>
      <c r="AK59" s="110">
        <v>2.4758591037595526E-3</v>
      </c>
      <c r="AL59" s="110">
        <v>3.0164201297975218E-3</v>
      </c>
      <c r="AM59" s="110">
        <v>3.6593760348389804E-3</v>
      </c>
      <c r="AN59" s="110">
        <v>4.1945366908267487E-3</v>
      </c>
      <c r="AO59" s="110">
        <v>4.8739595402062389E-3</v>
      </c>
      <c r="AR59" s="117" t="s">
        <v>189</v>
      </c>
      <c r="AS59" s="110">
        <v>1.9290127460024379E-10</v>
      </c>
      <c r="AT59" s="110">
        <v>2.6921599362768915E-3</v>
      </c>
      <c r="AU59" s="110">
        <v>6.1089762519407819E-3</v>
      </c>
      <c r="AV59" s="110">
        <v>3.832212823650304E-3</v>
      </c>
      <c r="AW59" s="110">
        <v>2.7031141854057059E-3</v>
      </c>
      <c r="AX59" s="110">
        <v>1.6324243825611212E-3</v>
      </c>
      <c r="AY59" s="110">
        <v>6.0618330597018793E-4</v>
      </c>
      <c r="AZ59" s="110">
        <v>9.9276241509225585E-5</v>
      </c>
      <c r="BA59" s="110">
        <v>1.7015611679604519E-5</v>
      </c>
      <c r="BB59" s="110">
        <v>2.8816557406168599E-5</v>
      </c>
      <c r="BC59" s="110">
        <v>3.2759253699182711E-5</v>
      </c>
      <c r="BD59" s="113">
        <v>0</v>
      </c>
      <c r="BF59" s="117" t="s">
        <v>189</v>
      </c>
      <c r="BG59" s="121">
        <v>1.9282780398152143E-10</v>
      </c>
      <c r="BH59" s="121">
        <v>2.7345578091266531E-3</v>
      </c>
      <c r="BI59" s="121">
        <v>6.2232288347181018E-3</v>
      </c>
      <c r="BJ59" s="121">
        <v>4.6078408988710932E-3</v>
      </c>
      <c r="BK59" s="121">
        <v>3.2077093299478338E-3</v>
      </c>
      <c r="BL59" s="121">
        <v>2.4570633026488051E-3</v>
      </c>
      <c r="BM59" s="121">
        <v>2.6173361996417472E-3</v>
      </c>
      <c r="BN59" s="121">
        <v>3.1716296350230802E-3</v>
      </c>
      <c r="BO59" s="121">
        <v>3.8345639459442379E-3</v>
      </c>
      <c r="BP59" s="121">
        <v>4.3897307827449761E-3</v>
      </c>
      <c r="BQ59" s="121">
        <v>5.085184899376486E-3</v>
      </c>
      <c r="BT59" s="117" t="s">
        <v>189</v>
      </c>
      <c r="BU59" s="121">
        <v>1.9282780398152143E-10</v>
      </c>
      <c r="BV59" s="121">
        <v>2.7345578091266531E-3</v>
      </c>
      <c r="BW59" s="121">
        <v>6.2232288347181018E-3</v>
      </c>
      <c r="BX59" s="121">
        <v>3.794197885281147E-3</v>
      </c>
      <c r="BY59" s="121">
        <v>2.6426859885665659E-3</v>
      </c>
      <c r="BZ59" s="121">
        <v>1.6602798585255989E-3</v>
      </c>
      <c r="CA59" s="121">
        <v>6.1823294173889306E-4</v>
      </c>
      <c r="CB59" s="121">
        <v>9.9676275425460568E-5</v>
      </c>
      <c r="CC59" s="121">
        <v>1.6981380631464528E-5</v>
      </c>
      <c r="CD59" s="121">
        <v>2.8530797210032146E-5</v>
      </c>
      <c r="CE59" s="121">
        <v>3.1715395509578102E-5</v>
      </c>
    </row>
    <row r="60" spans="2:83" s="117" customFormat="1">
      <c r="B60" s="117" t="s">
        <v>190</v>
      </c>
      <c r="C60" s="115">
        <v>1.6521266750417387E-15</v>
      </c>
      <c r="D60" s="115">
        <v>2.6063633184920626E-8</v>
      </c>
      <c r="E60" s="115">
        <v>1.0473199152132302E-5</v>
      </c>
      <c r="F60" s="116">
        <v>8.3921777633669649E-4</v>
      </c>
      <c r="G60" s="116">
        <v>6.278269859483071E-4</v>
      </c>
      <c r="H60" s="116">
        <v>4.6899071226988253E-4</v>
      </c>
      <c r="I60" s="116">
        <v>4.9524300022607906E-4</v>
      </c>
      <c r="J60" s="116">
        <v>6.2950749903777753E-4</v>
      </c>
      <c r="K60" s="116">
        <v>7.5375714015626797E-4</v>
      </c>
      <c r="L60" s="116">
        <v>8.518225931723678E-4</v>
      </c>
      <c r="M60" s="116">
        <v>9.7614494442260736E-4</v>
      </c>
      <c r="P60" s="117" t="s">
        <v>190</v>
      </c>
      <c r="Q60" s="115">
        <v>1.6521266750417387E-15</v>
      </c>
      <c r="R60" s="115">
        <v>2.6063633184920626E-8</v>
      </c>
      <c r="S60" s="115">
        <v>1.0473199152132302E-5</v>
      </c>
      <c r="T60" s="116">
        <v>0.18229443154407585</v>
      </c>
      <c r="U60" s="116">
        <v>0.42324148338886858</v>
      </c>
      <c r="V60" s="116">
        <v>0.41317601422066164</v>
      </c>
      <c r="W60" s="116">
        <v>0.449938135680363</v>
      </c>
      <c r="X60" s="116">
        <v>0.54106598221380964</v>
      </c>
      <c r="Y60" s="116">
        <v>0.75885123039372271</v>
      </c>
      <c r="Z60" s="116">
        <v>1.0221981004948049</v>
      </c>
      <c r="AA60" s="116">
        <v>1.1709701473996952</v>
      </c>
      <c r="AD60" s="117" t="s">
        <v>190</v>
      </c>
      <c r="AE60" s="110">
        <v>1.9292453758249584E-15</v>
      </c>
      <c r="AF60" s="110">
        <v>2.6922137805525019E-8</v>
      </c>
      <c r="AG60" s="110">
        <v>6.1090984339094601E-8</v>
      </c>
      <c r="AH60" s="110">
        <v>4.7045666318632651E-6</v>
      </c>
      <c r="AI60" s="110">
        <v>3.3300371755188904E-6</v>
      </c>
      <c r="AJ60" s="110">
        <v>2.4412762803332488E-6</v>
      </c>
      <c r="AK60" s="110">
        <v>2.6089137025917314E-6</v>
      </c>
      <c r="AL60" s="110">
        <v>3.3553060398192688E-6</v>
      </c>
      <c r="AM60" s="110">
        <v>4.0704961455383539E-6</v>
      </c>
      <c r="AN60" s="110">
        <v>4.6657805237227462E-6</v>
      </c>
      <c r="AO60" s="110">
        <v>5.421534527481911E-6</v>
      </c>
      <c r="AR60" s="117" t="s">
        <v>190</v>
      </c>
      <c r="AS60" s="110">
        <v>1.9290513270289785E-15</v>
      </c>
      <c r="AT60" s="110">
        <v>2.6922137805525019E-8</v>
      </c>
      <c r="AU60" s="110">
        <v>6.1090984339094601E-8</v>
      </c>
      <c r="AV60" s="110">
        <v>1.021923419640081E-3</v>
      </c>
      <c r="AW60" s="110">
        <v>2.2525951545047554E-3</v>
      </c>
      <c r="AX60" s="110">
        <v>2.1765658434148285E-3</v>
      </c>
      <c r="AY60" s="110">
        <v>2.4247332238807521E-3</v>
      </c>
      <c r="AZ60" s="110">
        <v>2.9782872452767633E-3</v>
      </c>
      <c r="BA60" s="110">
        <v>4.2539029199011261E-3</v>
      </c>
      <c r="BB60" s="110">
        <v>5.7633114812337153E-3</v>
      </c>
      <c r="BC60" s="110">
        <v>6.5518507398365381E-3</v>
      </c>
      <c r="BD60" s="113">
        <v>0</v>
      </c>
      <c r="BF60" s="117" t="s">
        <v>190</v>
      </c>
      <c r="BG60" s="121">
        <v>1.9283166061473378E-15</v>
      </c>
      <c r="BH60" s="121">
        <v>2.7346125013766802E-8</v>
      </c>
      <c r="BI60" s="121">
        <v>6.2233533017841373E-8</v>
      </c>
      <c r="BJ60" s="121">
        <v>4.659090898757426E-6</v>
      </c>
      <c r="BK60" s="121">
        <v>3.2765161695074917E-6</v>
      </c>
      <c r="BL60" s="121">
        <v>2.5356690429812227E-6</v>
      </c>
      <c r="BM60" s="121">
        <v>2.7579938879259727E-6</v>
      </c>
      <c r="BN60" s="121">
        <v>3.5279528754428045E-6</v>
      </c>
      <c r="BO60" s="121">
        <v>4.2653659020514327E-6</v>
      </c>
      <c r="BP60" s="121">
        <v>4.8829040964905184E-6</v>
      </c>
      <c r="BQ60" s="121">
        <v>5.6564904331217867E-6</v>
      </c>
      <c r="BT60" s="117" t="s">
        <v>190</v>
      </c>
      <c r="BU60" s="121">
        <v>1.9283166061473378E-15</v>
      </c>
      <c r="BV60" s="121">
        <v>2.7346125013766802E-8</v>
      </c>
      <c r="BW60" s="121">
        <v>6.2233533017841373E-8</v>
      </c>
      <c r="BX60" s="121">
        <v>1.011786102741639E-3</v>
      </c>
      <c r="BY60" s="121">
        <v>2.2022383238054712E-3</v>
      </c>
      <c r="BZ60" s="121">
        <v>2.2137064780341316E-3</v>
      </c>
      <c r="CA60" s="121">
        <v>2.4729317669555731E-3</v>
      </c>
      <c r="CB60" s="121">
        <v>2.9902882627638144E-3</v>
      </c>
      <c r="CC60" s="121">
        <v>4.2453451578661292E-3</v>
      </c>
      <c r="CD60" s="121">
        <v>5.7061594420064234E-3</v>
      </c>
      <c r="CE60" s="121">
        <v>6.3430791019156137E-3</v>
      </c>
    </row>
    <row r="61" spans="2:83" s="117" customFormat="1">
      <c r="B61" s="117" t="s">
        <v>191</v>
      </c>
      <c r="C61" s="115">
        <v>1.6521266750417387E-15</v>
      </c>
      <c r="D61" s="115">
        <v>2.6063633184920626E-8</v>
      </c>
      <c r="E61" s="115">
        <v>1.0473199152132302E-5</v>
      </c>
      <c r="F61" s="116">
        <v>8.3921777633669658E-3</v>
      </c>
      <c r="G61" s="116">
        <v>1.2556539718966139E-2</v>
      </c>
      <c r="H61" s="116">
        <v>1.4069721368096472E-2</v>
      </c>
      <c r="I61" s="116">
        <v>2.4762150011303941E-2</v>
      </c>
      <c r="J61" s="116">
        <v>6.2950749903777747E-2</v>
      </c>
      <c r="K61" s="116">
        <v>7.5375714015626788E-2</v>
      </c>
      <c r="L61" s="116">
        <v>8.5182259317236747E-2</v>
      </c>
      <c r="M61" s="116">
        <v>9.7614494442260724E-2</v>
      </c>
      <c r="P61" s="117" t="s">
        <v>191</v>
      </c>
      <c r="Q61" s="115">
        <v>1.6521266750417387E-15</v>
      </c>
      <c r="R61" s="115">
        <v>2.6063633184920626E-8</v>
      </c>
      <c r="S61" s="115">
        <v>1.0473199152132302E-5</v>
      </c>
      <c r="T61" s="116">
        <v>4.5573607886018962E-2</v>
      </c>
      <c r="U61" s="116">
        <v>0.12697244501666052</v>
      </c>
      <c r="V61" s="116">
        <v>0.30988201066549625</v>
      </c>
      <c r="W61" s="116">
        <v>0.56242266960045395</v>
      </c>
      <c r="X61" s="116">
        <v>1.2444517590917625</v>
      </c>
      <c r="Y61" s="116">
        <v>2.2735182862595931</v>
      </c>
      <c r="Z61" s="116">
        <v>4.0836814114767455</v>
      </c>
      <c r="AA61" s="116">
        <v>4.6780257388617832</v>
      </c>
      <c r="AD61" s="117" t="s">
        <v>191</v>
      </c>
      <c r="AE61" s="110">
        <v>1.9292453758249584E-15</v>
      </c>
      <c r="AF61" s="110">
        <v>2.6922137805525019E-8</v>
      </c>
      <c r="AG61" s="110">
        <v>6.1090984339094601E-8</v>
      </c>
      <c r="AH61" s="110">
        <v>4.7045666318632649E-5</v>
      </c>
      <c r="AI61" s="110">
        <v>6.660074351037781E-5</v>
      </c>
      <c r="AJ61" s="110">
        <v>7.3238288409997455E-5</v>
      </c>
      <c r="AK61" s="110">
        <v>1.304456851295865E-4</v>
      </c>
      <c r="AL61" s="110">
        <v>3.3553060398192687E-4</v>
      </c>
      <c r="AM61" s="110">
        <v>4.0704961455383532E-4</v>
      </c>
      <c r="AN61" s="110">
        <v>4.6657805237227453E-4</v>
      </c>
      <c r="AO61" s="110">
        <v>5.4215345274819112E-4</v>
      </c>
      <c r="AR61" s="117" t="s">
        <v>191</v>
      </c>
      <c r="AS61" s="110">
        <v>1.9290513270289785E-15</v>
      </c>
      <c r="AT61" s="110">
        <v>2.6922137805525019E-8</v>
      </c>
      <c r="AU61" s="110">
        <v>6.1090984339094601E-8</v>
      </c>
      <c r="AV61" s="110">
        <v>2.554808549100202E-4</v>
      </c>
      <c r="AW61" s="110">
        <v>6.7577854635142648E-4</v>
      </c>
      <c r="AX61" s="110">
        <v>1.6324243825611212E-3</v>
      </c>
      <c r="AY61" s="110">
        <v>3.0309165298509412E-3</v>
      </c>
      <c r="AZ61" s="110">
        <v>6.8500606641365581E-3</v>
      </c>
      <c r="BA61" s="110">
        <v>1.2744693148023773E-2</v>
      </c>
      <c r="BB61" s="110">
        <v>2.3024429367528697E-2</v>
      </c>
      <c r="BC61" s="110">
        <v>2.6174643705646972E-2</v>
      </c>
      <c r="BD61" s="113">
        <v>0</v>
      </c>
      <c r="BF61" s="117" t="s">
        <v>191</v>
      </c>
      <c r="BG61" s="121">
        <v>1.9283166061473378E-15</v>
      </c>
      <c r="BH61" s="121">
        <v>2.7346125013766802E-8</v>
      </c>
      <c r="BI61" s="121">
        <v>6.2233533017841373E-8</v>
      </c>
      <c r="BJ61" s="121">
        <v>4.659090898757427E-5</v>
      </c>
      <c r="BK61" s="121">
        <v>6.5530323390149841E-5</v>
      </c>
      <c r="BL61" s="121">
        <v>7.607007128943667E-5</v>
      </c>
      <c r="BM61" s="121">
        <v>1.3789969439629857E-4</v>
      </c>
      <c r="BN61" s="121">
        <v>3.5279528754428042E-4</v>
      </c>
      <c r="BO61" s="121">
        <v>4.2653659020514326E-4</v>
      </c>
      <c r="BP61" s="121">
        <v>4.8829040964905182E-4</v>
      </c>
      <c r="BQ61" s="121">
        <v>5.6564904331217881E-4</v>
      </c>
      <c r="BT61" s="117" t="s">
        <v>191</v>
      </c>
      <c r="BU61" s="121">
        <v>1.9283166061473378E-15</v>
      </c>
      <c r="BV61" s="121">
        <v>2.7346125013766802E-8</v>
      </c>
      <c r="BW61" s="121">
        <v>6.2233533017841373E-8</v>
      </c>
      <c r="BX61" s="121">
        <v>2.5294652568540974E-4</v>
      </c>
      <c r="BY61" s="121">
        <v>6.6067149714164148E-4</v>
      </c>
      <c r="BZ61" s="121">
        <v>1.6602798585255989E-3</v>
      </c>
      <c r="CA61" s="121">
        <v>3.0911647086944651E-3</v>
      </c>
      <c r="CB61" s="121">
        <v>6.8776630043567745E-3</v>
      </c>
      <c r="CC61" s="121">
        <v>1.2719054092966921E-2</v>
      </c>
      <c r="CD61" s="121">
        <v>2.2796106970815664E-2</v>
      </c>
      <c r="CE61" s="121">
        <v>2.5340601012152887E-2</v>
      </c>
    </row>
    <row r="62" spans="2:83" s="117" customFormat="1">
      <c r="B62" s="117" t="s">
        <v>192</v>
      </c>
      <c r="C62" s="115">
        <v>7.1022696725284339E-11</v>
      </c>
      <c r="D62" s="115">
        <v>8.8516518673167286E-5</v>
      </c>
      <c r="E62" s="115">
        <v>3.4534668514053075E-3</v>
      </c>
      <c r="F62" s="116">
        <v>4.0347666549858958E-3</v>
      </c>
      <c r="G62" s="116">
        <v>4.5192572360721614E-3</v>
      </c>
      <c r="H62" s="116">
        <v>5.0989278625230205E-3</v>
      </c>
      <c r="I62" s="116">
        <v>7.8742920665129564E-3</v>
      </c>
      <c r="J62" s="116">
        <v>1.2500871559875107E-2</v>
      </c>
      <c r="K62" s="116">
        <v>1.6146438804208962E-2</v>
      </c>
      <c r="L62" s="116">
        <v>1.7314594452002511E-2</v>
      </c>
      <c r="M62" s="116">
        <v>1.8341712551094135E-2</v>
      </c>
      <c r="P62" s="117" t="s">
        <v>192</v>
      </c>
      <c r="Q62" s="115">
        <v>7.1022696725284339E-11</v>
      </c>
      <c r="R62" s="115">
        <v>8.8516518673167286E-5</v>
      </c>
      <c r="S62" s="115">
        <v>3.4534668514053075E-3</v>
      </c>
      <c r="T62" s="116">
        <v>4.0319497189724432E-3</v>
      </c>
      <c r="U62" s="116">
        <v>4.2779558734646079E-3</v>
      </c>
      <c r="V62" s="116">
        <v>3.5662392213604063E-3</v>
      </c>
      <c r="W62" s="116">
        <v>2.4460401336294916E-3</v>
      </c>
      <c r="X62" s="116">
        <v>2.5204903331754276E-3</v>
      </c>
      <c r="Y62" s="116">
        <v>2.9300561759556918E-3</v>
      </c>
      <c r="Z62" s="116">
        <v>2.1137856232573402E-3</v>
      </c>
      <c r="AA62" s="116">
        <v>9.827909334887714E-4</v>
      </c>
      <c r="AD62" s="117" t="s">
        <v>192</v>
      </c>
      <c r="AE62" s="110">
        <v>8.60927236066418E-11</v>
      </c>
      <c r="AF62" s="110">
        <v>1.0935833432485693E-4</v>
      </c>
      <c r="AG62" s="110">
        <v>4.14248843837844E-3</v>
      </c>
      <c r="AH62" s="110">
        <v>5.0144969169213143E-3</v>
      </c>
      <c r="AI62" s="110">
        <v>5.7330669710867529E-3</v>
      </c>
      <c r="AJ62" s="110">
        <v>6.5033572257526808E-3</v>
      </c>
      <c r="AK62" s="110">
        <v>1.007099459642034E-2</v>
      </c>
      <c r="AL62" s="110">
        <v>1.6073602389599231E-2</v>
      </c>
      <c r="AM62" s="110">
        <v>2.0876298749910115E-2</v>
      </c>
      <c r="AN62" s="110">
        <v>2.2493728948016881E-2</v>
      </c>
      <c r="AO62" s="110">
        <v>2.3909222601292166E-2</v>
      </c>
      <c r="AR62" s="117" t="s">
        <v>192</v>
      </c>
      <c r="AS62" s="110">
        <v>8.6081639059191724E-11</v>
      </c>
      <c r="AT62" s="110">
        <v>1.0935833432485693E-4</v>
      </c>
      <c r="AU62" s="110">
        <v>4.14248843837844E-3</v>
      </c>
      <c r="AV62" s="110">
        <v>5.0109959667642163E-3</v>
      </c>
      <c r="AW62" s="110">
        <v>5.4499371723360371E-3</v>
      </c>
      <c r="AX62" s="110">
        <v>4.6043477459970904E-3</v>
      </c>
      <c r="AY62" s="110">
        <v>3.1916548469911373E-3</v>
      </c>
      <c r="AZ62" s="110">
        <v>3.327227819058949E-3</v>
      </c>
      <c r="BA62" s="110">
        <v>3.9190533062871905E-3</v>
      </c>
      <c r="BB62" s="110">
        <v>2.8522577393299098E-3</v>
      </c>
      <c r="BC62" s="110">
        <v>1.3321425378612869E-3</v>
      </c>
      <c r="BD62" s="113">
        <v>0</v>
      </c>
      <c r="BF62" s="117" t="s">
        <v>192</v>
      </c>
      <c r="BG62" s="121">
        <v>8.5332218739546906E-11</v>
      </c>
      <c r="BH62" s="121">
        <v>1.0895387424836173E-4</v>
      </c>
      <c r="BI62" s="121">
        <v>4.1881178471605204E-3</v>
      </c>
      <c r="BJ62" s="121">
        <v>5.2254778240563415E-3</v>
      </c>
      <c r="BK62" s="121">
        <v>6.0398841007322287E-3</v>
      </c>
      <c r="BL62" s="121">
        <v>6.7350204952023422E-3</v>
      </c>
      <c r="BM62" s="121">
        <v>1.0385193700970453E-2</v>
      </c>
      <c r="BN62" s="121">
        <v>1.6526439541901451E-2</v>
      </c>
      <c r="BO62" s="121">
        <v>2.1371471167674853E-2</v>
      </c>
      <c r="BP62" s="121">
        <v>2.2926076010060192E-2</v>
      </c>
      <c r="BQ62" s="121">
        <v>2.430210741255525E-2</v>
      </c>
      <c r="BT62" s="117" t="s">
        <v>192</v>
      </c>
      <c r="BU62" s="121">
        <v>8.5332218739546906E-11</v>
      </c>
      <c r="BV62" s="121">
        <v>1.0895387424836173E-4</v>
      </c>
      <c r="BW62" s="121">
        <v>4.1881178471605204E-3</v>
      </c>
      <c r="BX62" s="121">
        <v>5.2259424869130992E-3</v>
      </c>
      <c r="BY62" s="121">
        <v>5.7235984664167489E-3</v>
      </c>
      <c r="BZ62" s="121">
        <v>4.7001668043853417E-3</v>
      </c>
      <c r="CA62" s="121">
        <v>3.2214458436510677E-3</v>
      </c>
      <c r="CB62" s="121">
        <v>3.3130172599317755E-3</v>
      </c>
      <c r="CC62" s="121">
        <v>3.8777631364693434E-3</v>
      </c>
      <c r="CD62" s="121">
        <v>2.803269684141498E-3</v>
      </c>
      <c r="CE62" s="121">
        <v>1.3021119154553863E-3</v>
      </c>
    </row>
    <row r="63" spans="2:83" s="117" customFormat="1">
      <c r="B63" s="117" t="s">
        <v>193</v>
      </c>
      <c r="C63" s="115">
        <v>7.1022696796307031E-20</v>
      </c>
      <c r="D63" s="115">
        <v>8.8516518761683833E-14</v>
      </c>
      <c r="E63" s="115">
        <v>3.4534668548587741E-12</v>
      </c>
      <c r="F63" s="116">
        <v>4.0347666590206629E-12</v>
      </c>
      <c r="G63" s="116">
        <v>4.5192572405914202E-12</v>
      </c>
      <c r="H63" s="116">
        <v>9.4136545493947584E-6</v>
      </c>
      <c r="I63" s="116">
        <v>2.0361712367196248E-5</v>
      </c>
      <c r="J63" s="116">
        <v>4.3383972583880146E-5</v>
      </c>
      <c r="K63" s="116">
        <v>6.7858736460380919E-5</v>
      </c>
      <c r="L63" s="116">
        <v>1.0186509006271411E-4</v>
      </c>
      <c r="M63" s="116">
        <v>1.5403786670691095E-4</v>
      </c>
      <c r="P63" s="117" t="s">
        <v>193</v>
      </c>
      <c r="Q63" s="115">
        <v>7.1022696796307031E-20</v>
      </c>
      <c r="R63" s="115">
        <v>8.8516518761683833E-14</v>
      </c>
      <c r="S63" s="115">
        <v>3.4534668548587741E-12</v>
      </c>
      <c r="T63" s="116">
        <v>8.2284688142294761E-5</v>
      </c>
      <c r="U63" s="116">
        <v>1.0694889683661518E-3</v>
      </c>
      <c r="V63" s="116">
        <v>3.0899850025604978E-3</v>
      </c>
      <c r="W63" s="116">
        <v>5.3737290646155896E-3</v>
      </c>
      <c r="X63" s="116">
        <v>1.5982125132759342E-2</v>
      </c>
      <c r="Y63" s="116">
        <v>3.8125698383723844E-2</v>
      </c>
      <c r="Z63" s="116">
        <v>6.4417039256850162E-2</v>
      </c>
      <c r="AA63" s="116">
        <v>8.7460262215365611E-2</v>
      </c>
      <c r="AD63" s="117" t="s">
        <v>193</v>
      </c>
      <c r="AE63" s="110">
        <v>8.6092723692734532E-20</v>
      </c>
      <c r="AF63" s="110">
        <v>1.0935833443421524E-13</v>
      </c>
      <c r="AG63" s="110">
        <v>4.1424884425209285E-12</v>
      </c>
      <c r="AH63" s="110">
        <v>5.0144969219358115E-12</v>
      </c>
      <c r="AI63" s="110">
        <v>5.7330669768198214E-12</v>
      </c>
      <c r="AJ63" s="110">
        <v>1.2006515876506892E-5</v>
      </c>
      <c r="AK63" s="110">
        <v>2.6042048414227589E-5</v>
      </c>
      <c r="AL63" s="110">
        <v>5.578304857021748E-5</v>
      </c>
      <c r="AM63" s="110">
        <v>8.7736947590514425E-5</v>
      </c>
      <c r="AN63" s="110">
        <v>1.323349346407023E-4</v>
      </c>
      <c r="AO63" s="110">
        <v>2.0079508027749611E-4</v>
      </c>
      <c r="AR63" s="117" t="s">
        <v>193</v>
      </c>
      <c r="AS63" s="110">
        <v>8.6081639145273346E-20</v>
      </c>
      <c r="AT63" s="110">
        <v>1.0935833443421524E-13</v>
      </c>
      <c r="AU63" s="110">
        <v>4.1424884425209285E-12</v>
      </c>
      <c r="AV63" s="110">
        <v>1.0226522381151463E-4</v>
      </c>
      <c r="AW63" s="110">
        <v>1.3624842930840093E-3</v>
      </c>
      <c r="AX63" s="110">
        <v>3.989459090822562E-3</v>
      </c>
      <c r="AY63" s="110">
        <v>7.0117771902819571E-3</v>
      </c>
      <c r="AZ63" s="110">
        <v>2.1097550206591886E-2</v>
      </c>
      <c r="BA63" s="110">
        <v>5.0994464041804979E-2</v>
      </c>
      <c r="BB63" s="110">
        <v>8.6921775199670301E-2</v>
      </c>
      <c r="BC63" s="110">
        <v>0.11854966473489748</v>
      </c>
      <c r="BD63" s="113">
        <v>0</v>
      </c>
      <c r="BF63" s="117" t="s">
        <v>193</v>
      </c>
      <c r="BG63" s="121">
        <v>8.5332218824879128E-20</v>
      </c>
      <c r="BH63" s="121">
        <v>1.0895387435731557E-13</v>
      </c>
      <c r="BI63" s="121">
        <v>4.1881178513486393E-12</v>
      </c>
      <c r="BJ63" s="121">
        <v>5.2254778292818209E-12</v>
      </c>
      <c r="BK63" s="121">
        <v>6.0398841067721134E-12</v>
      </c>
      <c r="BL63" s="121">
        <v>1.2431534004187447E-5</v>
      </c>
      <c r="BM63" s="121">
        <v>2.6827247751263362E-5</v>
      </c>
      <c r="BN63" s="121">
        <v>5.7299431711125475E-5</v>
      </c>
      <c r="BO63" s="121">
        <v>8.9703912457261012E-5</v>
      </c>
      <c r="BP63" s="121">
        <v>1.3469749947431938E-4</v>
      </c>
      <c r="BQ63" s="121">
        <v>2.0381537988868549E-4</v>
      </c>
      <c r="BT63" s="117" t="s">
        <v>193</v>
      </c>
      <c r="BU63" s="121">
        <v>8.5332218824879128E-20</v>
      </c>
      <c r="BV63" s="121">
        <v>1.0895387435731557E-13</v>
      </c>
      <c r="BW63" s="121">
        <v>4.1881178513486393E-12</v>
      </c>
      <c r="BX63" s="121">
        <v>1.0665188748802246E-4</v>
      </c>
      <c r="BY63" s="121">
        <v>1.4308996166041872E-3</v>
      </c>
      <c r="BZ63" s="121">
        <v>4.0679392168319617E-3</v>
      </c>
      <c r="CA63" s="121">
        <v>7.0057709208095993E-3</v>
      </c>
      <c r="CB63" s="121">
        <v>2.0775941577858593E-2</v>
      </c>
      <c r="CC63" s="121">
        <v>4.9499183457430318E-2</v>
      </c>
      <c r="CD63" s="121">
        <v>8.3764244043867328E-2</v>
      </c>
      <c r="CE63" s="121">
        <v>0.11370554121847404</v>
      </c>
    </row>
    <row r="64" spans="2:83" s="117" customFormat="1">
      <c r="B64" s="117" t="s">
        <v>194</v>
      </c>
      <c r="C64" s="115">
        <v>8.5575842552201356E-11</v>
      </c>
      <c r="D64" s="115">
        <v>3.8846064267907244E-10</v>
      </c>
      <c r="E64" s="115">
        <v>1.6461365178878531E-9</v>
      </c>
      <c r="F64" s="116">
        <v>2.5344469087445509E-9</v>
      </c>
      <c r="G64" s="116">
        <v>3.0019012040191235E-9</v>
      </c>
      <c r="H64" s="116">
        <v>3.1778321390764578E-9</v>
      </c>
      <c r="I64" s="116">
        <v>3.077900581905346E-9</v>
      </c>
      <c r="J64" s="116">
        <v>3.1623827304457643E-9</v>
      </c>
      <c r="K64" s="116">
        <v>3.4029645082501152E-9</v>
      </c>
      <c r="L64" s="116">
        <v>3.6673267107819086E-9</v>
      </c>
      <c r="M64" s="116">
        <v>3.8010784165914322E-9</v>
      </c>
      <c r="P64" s="117" t="s">
        <v>194</v>
      </c>
      <c r="Q64" s="115">
        <v>8.5575842552201356E-11</v>
      </c>
      <c r="R64" s="115">
        <v>3.8846064267907244E-10</v>
      </c>
      <c r="S64" s="115">
        <v>1.6461365178878531E-9</v>
      </c>
      <c r="T64" s="116">
        <v>2.5303715318052454E-9</v>
      </c>
      <c r="U64" s="116">
        <v>4.1787915565979378E-9</v>
      </c>
      <c r="V64" s="116">
        <v>6.0238751416444706E-9</v>
      </c>
      <c r="W64" s="116">
        <v>8.9233559198743204E-9</v>
      </c>
      <c r="X64" s="116">
        <v>2.6724865478162029E-8</v>
      </c>
      <c r="Y64" s="116">
        <v>6.7725097397581053E-8</v>
      </c>
      <c r="Z64" s="116">
        <v>1.0955128834955733E-7</v>
      </c>
      <c r="AA64" s="116">
        <v>1.1215024880804419E-7</v>
      </c>
      <c r="AD64" s="117" t="s">
        <v>194</v>
      </c>
      <c r="AE64" s="110">
        <v>5.6504335551475286E-13</v>
      </c>
      <c r="AF64" s="110">
        <v>7.487636525968864E-13</v>
      </c>
      <c r="AG64" s="110">
        <v>3.9298028181455761E-5</v>
      </c>
      <c r="AH64" s="110">
        <v>6.1088806426354861E-5</v>
      </c>
      <c r="AI64" s="110">
        <v>7.2614123091107924E-5</v>
      </c>
      <c r="AJ64" s="110">
        <v>7.6923577786735538E-5</v>
      </c>
      <c r="AK64" s="110">
        <v>7.4706720243498834E-5</v>
      </c>
      <c r="AL64" s="110">
        <v>7.7233370932680443E-5</v>
      </c>
      <c r="AM64" s="110">
        <v>8.3745859209918483E-5</v>
      </c>
      <c r="AN64" s="110">
        <v>9.0863675601822818E-5</v>
      </c>
      <c r="AO64" s="110">
        <v>9.4717386572628598E-5</v>
      </c>
      <c r="AR64" s="117" t="s">
        <v>194</v>
      </c>
      <c r="AS64" s="110">
        <v>5.6497307517380761E-13</v>
      </c>
      <c r="AT64" s="110">
        <v>7.487636525968864E-13</v>
      </c>
      <c r="AU64" s="110">
        <v>3.9298028181455761E-5</v>
      </c>
      <c r="AV64" s="110">
        <v>6.0990575955595856E-5</v>
      </c>
      <c r="AW64" s="110">
        <v>1.0147008859976243E-4</v>
      </c>
      <c r="AX64" s="110">
        <v>1.4793318370842854E-4</v>
      </c>
      <c r="AY64" s="110">
        <v>2.2253156713563814E-4</v>
      </c>
      <c r="AZ64" s="110">
        <v>6.7874585596363756E-4</v>
      </c>
      <c r="BA64" s="110">
        <v>1.7554672543236938E-3</v>
      </c>
      <c r="BB64" s="110">
        <v>2.8786668278592106E-3</v>
      </c>
      <c r="BC64" s="110">
        <v>2.9694596655657959E-3</v>
      </c>
      <c r="BD64" s="113">
        <v>0</v>
      </c>
      <c r="BF64" s="117" t="s">
        <v>194</v>
      </c>
      <c r="BG64" s="121">
        <v>5.6832502476645993E-13</v>
      </c>
      <c r="BH64" s="121">
        <v>7.5463880352329233E-13</v>
      </c>
      <c r="BI64" s="121">
        <v>3.9717043441992468E-5</v>
      </c>
      <c r="BJ64" s="121">
        <v>6.1582861486053468E-5</v>
      </c>
      <c r="BK64" s="121">
        <v>7.3293300402418819E-5</v>
      </c>
      <c r="BL64" s="121">
        <v>7.7869791671611631E-5</v>
      </c>
      <c r="BM64" s="121">
        <v>7.5681469959822762E-5</v>
      </c>
      <c r="BN64" s="121">
        <v>7.8075165590166566E-5</v>
      </c>
      <c r="BO64" s="121">
        <v>8.4359815119737735E-5</v>
      </c>
      <c r="BP64" s="121">
        <v>9.1162160491673817E-5</v>
      </c>
      <c r="BQ64" s="121">
        <v>9.4684260575110768E-5</v>
      </c>
      <c r="BT64" s="117" t="s">
        <v>194</v>
      </c>
      <c r="BU64" s="121">
        <v>5.6832502476645993E-13</v>
      </c>
      <c r="BV64" s="121">
        <v>7.5463880352329233E-13</v>
      </c>
      <c r="BW64" s="121">
        <v>3.9717043441992468E-5</v>
      </c>
      <c r="BX64" s="121">
        <v>6.1483451067144323E-5</v>
      </c>
      <c r="BY64" s="121">
        <v>1.0198066571537475E-4</v>
      </c>
      <c r="BZ64" s="121">
        <v>1.4760537246678889E-4</v>
      </c>
      <c r="CA64" s="121">
        <v>2.196150993683112E-4</v>
      </c>
      <c r="CB64" s="121">
        <v>6.5993105806667137E-4</v>
      </c>
      <c r="CC64" s="121">
        <v>1.6761492794992818E-3</v>
      </c>
      <c r="CD64" s="121">
        <v>2.713198743016192E-3</v>
      </c>
      <c r="CE64" s="121">
        <v>2.7782071408809835E-3</v>
      </c>
    </row>
    <row r="65" spans="2:83" s="117" customFormat="1">
      <c r="B65" s="117" t="s">
        <v>195</v>
      </c>
      <c r="C65" s="115">
        <v>0</v>
      </c>
      <c r="D65" s="115">
        <v>0</v>
      </c>
      <c r="E65" s="115">
        <v>0</v>
      </c>
      <c r="F65" s="116" t="e">
        <v>#DIV/0!</v>
      </c>
      <c r="G65" s="116" t="e">
        <v>#DIV/0!</v>
      </c>
      <c r="H65" s="116" t="e">
        <v>#DIV/0!</v>
      </c>
      <c r="I65" s="116" t="e">
        <v>#DIV/0!</v>
      </c>
      <c r="J65" s="116" t="e">
        <v>#DIV/0!</v>
      </c>
      <c r="K65" s="116" t="e">
        <v>#DIV/0!</v>
      </c>
      <c r="L65" s="116" t="e">
        <v>#DIV/0!</v>
      </c>
      <c r="M65" s="116" t="e">
        <v>#DIV/0!</v>
      </c>
      <c r="P65" s="117" t="s">
        <v>195</v>
      </c>
      <c r="Q65" s="115">
        <v>0</v>
      </c>
      <c r="R65" s="115">
        <v>0</v>
      </c>
      <c r="S65" s="115">
        <v>0</v>
      </c>
      <c r="T65" s="116" t="e">
        <v>#DIV/0!</v>
      </c>
      <c r="U65" s="116" t="e">
        <v>#DIV/0!</v>
      </c>
      <c r="V65" s="116" t="e">
        <v>#DIV/0!</v>
      </c>
      <c r="W65" s="116" t="e">
        <v>#DIV/0!</v>
      </c>
      <c r="X65" s="116" t="e">
        <v>#DIV/0!</v>
      </c>
      <c r="Y65" s="116" t="e">
        <v>#DIV/0!</v>
      </c>
      <c r="Z65" s="116" t="e">
        <v>#DIV/0!</v>
      </c>
      <c r="AA65" s="116" t="e">
        <v>#DIV/0!</v>
      </c>
      <c r="AD65" s="117" t="s">
        <v>195</v>
      </c>
      <c r="AE65" s="110">
        <v>0</v>
      </c>
      <c r="AF65" s="110">
        <v>0</v>
      </c>
      <c r="AG65" s="110">
        <v>0</v>
      </c>
      <c r="AH65" s="110">
        <v>0</v>
      </c>
      <c r="AI65" s="110">
        <v>0</v>
      </c>
      <c r="AJ65" s="110">
        <v>0</v>
      </c>
      <c r="AK65" s="110">
        <v>5.3776969646470471E-4</v>
      </c>
      <c r="AL65" s="110">
        <v>5.417837232755163E-4</v>
      </c>
      <c r="AM65" s="110">
        <v>1.0797533120160195E-3</v>
      </c>
      <c r="AN65" s="110">
        <v>1.5996189124045524E-3</v>
      </c>
      <c r="AO65" s="110">
        <v>1.5792353919450192E-3</v>
      </c>
      <c r="AR65" s="117" t="s">
        <v>195</v>
      </c>
      <c r="AS65" s="110">
        <v>0</v>
      </c>
      <c r="AT65" s="110">
        <v>0</v>
      </c>
      <c r="AU65" s="110">
        <v>0</v>
      </c>
      <c r="AV65" s="110">
        <v>0</v>
      </c>
      <c r="AW65" s="110">
        <v>0</v>
      </c>
      <c r="AX65" s="110">
        <v>1.0684366969057233E-3</v>
      </c>
      <c r="AY65" s="110">
        <v>3.3364741864040483E-3</v>
      </c>
      <c r="AZ65" s="110">
        <v>7.482979471734966E-3</v>
      </c>
      <c r="BA65" s="110">
        <v>1.1184584349771504E-2</v>
      </c>
      <c r="BB65" s="110">
        <v>1.498052164768259E-2</v>
      </c>
      <c r="BC65" s="110">
        <v>1.7567187714690676E-2</v>
      </c>
      <c r="BD65" s="113">
        <v>0</v>
      </c>
      <c r="BF65" s="117" t="s">
        <v>195</v>
      </c>
      <c r="BG65" s="121">
        <v>0</v>
      </c>
      <c r="BH65" s="121">
        <v>0</v>
      </c>
      <c r="BI65" s="121">
        <v>0</v>
      </c>
      <c r="BJ65" s="121">
        <v>0</v>
      </c>
      <c r="BK65" s="121">
        <v>0</v>
      </c>
      <c r="BL65" s="121">
        <v>0</v>
      </c>
      <c r="BM65" s="121">
        <v>5.3776969646470471E-4</v>
      </c>
      <c r="BN65" s="121">
        <v>5.417837232755163E-4</v>
      </c>
      <c r="BO65" s="121">
        <v>1.0797533120160197E-3</v>
      </c>
      <c r="BP65" s="121">
        <v>1.5996189124045524E-3</v>
      </c>
      <c r="BQ65" s="121">
        <v>1.5792353919450192E-3</v>
      </c>
      <c r="BT65" s="117" t="s">
        <v>195</v>
      </c>
      <c r="BU65" s="121">
        <v>0</v>
      </c>
      <c r="BV65" s="121">
        <v>0</v>
      </c>
      <c r="BW65" s="121">
        <v>0</v>
      </c>
      <c r="BX65" s="121">
        <v>0</v>
      </c>
      <c r="BY65" s="121">
        <v>0</v>
      </c>
      <c r="BZ65" s="121">
        <v>1.0731688544370396E-3</v>
      </c>
      <c r="CA65" s="121">
        <v>3.3512515910878817E-3</v>
      </c>
      <c r="CB65" s="121">
        <v>7.516121947809035E-3</v>
      </c>
      <c r="CC65" s="121">
        <v>1.1234121411928481E-2</v>
      </c>
      <c r="CD65" s="121">
        <v>1.5046871098748273E-2</v>
      </c>
      <c r="CE65" s="121">
        <v>1.7644993634207358E-2</v>
      </c>
    </row>
    <row r="66" spans="2:83" s="117" customFormat="1">
      <c r="B66" s="117" t="s">
        <v>196</v>
      </c>
      <c r="C66" s="115">
        <v>0</v>
      </c>
      <c r="D66" s="115">
        <v>0</v>
      </c>
      <c r="E66" s="115">
        <v>0</v>
      </c>
      <c r="F66" s="116" t="e">
        <v>#DIV/0!</v>
      </c>
      <c r="G66" s="116" t="e">
        <v>#DIV/0!</v>
      </c>
      <c r="H66" s="116" t="e">
        <v>#DIV/0!</v>
      </c>
      <c r="I66" s="116" t="e">
        <v>#DIV/0!</v>
      </c>
      <c r="J66" s="116" t="e">
        <v>#DIV/0!</v>
      </c>
      <c r="K66" s="116" t="e">
        <v>#DIV/0!</v>
      </c>
      <c r="L66" s="116" t="e">
        <v>#DIV/0!</v>
      </c>
      <c r="M66" s="116" t="e">
        <v>#DIV/0!</v>
      </c>
      <c r="P66" s="117" t="s">
        <v>196</v>
      </c>
      <c r="Q66" s="115">
        <v>0</v>
      </c>
      <c r="R66" s="115">
        <v>0</v>
      </c>
      <c r="S66" s="115">
        <v>0</v>
      </c>
      <c r="T66" s="116" t="e">
        <v>#DIV/0!</v>
      </c>
      <c r="U66" s="116" t="e">
        <v>#DIV/0!</v>
      </c>
      <c r="V66" s="116" t="e">
        <v>#DIV/0!</v>
      </c>
      <c r="W66" s="116" t="e">
        <v>#DIV/0!</v>
      </c>
      <c r="X66" s="116" t="e">
        <v>#DIV/0!</v>
      </c>
      <c r="Y66" s="116" t="e">
        <v>#DIV/0!</v>
      </c>
      <c r="Z66" s="116" t="e">
        <v>#DIV/0!</v>
      </c>
      <c r="AA66" s="116" t="e">
        <v>#DIV/0!</v>
      </c>
      <c r="AD66" s="117" t="s">
        <v>196</v>
      </c>
      <c r="AE66" s="110">
        <v>0</v>
      </c>
      <c r="AF66" s="110">
        <v>0</v>
      </c>
      <c r="AG66" s="110">
        <v>0</v>
      </c>
      <c r="AH66" s="110">
        <v>0</v>
      </c>
      <c r="AI66" s="110">
        <v>0</v>
      </c>
      <c r="AJ66" s="110">
        <v>0</v>
      </c>
      <c r="AK66" s="110">
        <v>0</v>
      </c>
      <c r="AL66" s="110">
        <v>0</v>
      </c>
      <c r="AM66" s="110">
        <v>0</v>
      </c>
      <c r="AN66" s="110">
        <v>0</v>
      </c>
      <c r="AO66" s="110">
        <v>0</v>
      </c>
      <c r="AR66" s="117" t="s">
        <v>196</v>
      </c>
      <c r="AS66" s="110">
        <v>0</v>
      </c>
      <c r="AT66" s="110">
        <v>0</v>
      </c>
      <c r="AU66" s="110">
        <v>0</v>
      </c>
      <c r="AV66" s="110">
        <v>0</v>
      </c>
      <c r="AW66" s="110">
        <v>0</v>
      </c>
      <c r="AX66" s="110">
        <v>0</v>
      </c>
      <c r="AY66" s="110">
        <v>0</v>
      </c>
      <c r="AZ66" s="110">
        <v>2.3745580359816835E-3</v>
      </c>
      <c r="BA66" s="110">
        <v>4.4229863017922113E-3</v>
      </c>
      <c r="BB66" s="110">
        <v>3.9560353028601832E-3</v>
      </c>
      <c r="BC66" s="110">
        <v>5.3549096425208409E-3</v>
      </c>
      <c r="BD66" s="113">
        <v>0</v>
      </c>
      <c r="BF66" s="117" t="s">
        <v>196</v>
      </c>
      <c r="BG66" s="121">
        <v>0</v>
      </c>
      <c r="BH66" s="121">
        <v>0</v>
      </c>
      <c r="BI66" s="121">
        <v>0</v>
      </c>
      <c r="BJ66" s="121">
        <v>0</v>
      </c>
      <c r="BK66" s="121">
        <v>0</v>
      </c>
      <c r="BL66" s="121">
        <v>0</v>
      </c>
      <c r="BM66" s="121">
        <v>0</v>
      </c>
      <c r="BN66" s="121">
        <v>0</v>
      </c>
      <c r="BO66" s="121">
        <v>0</v>
      </c>
      <c r="BP66" s="121">
        <v>0</v>
      </c>
      <c r="BQ66" s="121">
        <v>0</v>
      </c>
      <c r="BT66" s="117" t="s">
        <v>196</v>
      </c>
      <c r="BU66" s="121">
        <v>0</v>
      </c>
      <c r="BV66" s="121">
        <v>0</v>
      </c>
      <c r="BW66" s="121">
        <v>0</v>
      </c>
      <c r="BX66" s="121">
        <v>0</v>
      </c>
      <c r="BY66" s="121">
        <v>0</v>
      </c>
      <c r="BZ66" s="121">
        <v>0</v>
      </c>
      <c r="CA66" s="121">
        <v>0</v>
      </c>
      <c r="CB66" s="121">
        <v>2.3745580359816835E-3</v>
      </c>
      <c r="CC66" s="121">
        <v>4.4229863017922113E-3</v>
      </c>
      <c r="CD66" s="121">
        <v>3.9560353028601841E-3</v>
      </c>
      <c r="CE66" s="121">
        <v>5.3549096425208401E-3</v>
      </c>
    </row>
    <row r="67" spans="2:83" s="117" customFormat="1">
      <c r="B67" s="117" t="s">
        <v>197</v>
      </c>
      <c r="C67" s="115">
        <v>1.2445453505169167E-9</v>
      </c>
      <c r="D67" s="115">
        <v>1.2451624456113898E-9</v>
      </c>
      <c r="E67" s="115">
        <v>1.2199162271473986E-9</v>
      </c>
      <c r="F67" s="116">
        <v>6.6875293247314234E-5</v>
      </c>
      <c r="G67" s="116">
        <v>2.4050022729354422E-4</v>
      </c>
      <c r="H67" s="116">
        <v>4.9525537416669383E-4</v>
      </c>
      <c r="I67" s="116">
        <v>8.1035926901026672E-4</v>
      </c>
      <c r="J67" s="116">
        <v>1.1259243214651821E-3</v>
      </c>
      <c r="K67" s="116">
        <v>1.4332702115895193E-3</v>
      </c>
      <c r="L67" s="116">
        <v>1.7131006721821573E-3</v>
      </c>
      <c r="M67" s="116">
        <v>1.9702439187768523E-3</v>
      </c>
      <c r="P67" s="117" t="s">
        <v>197</v>
      </c>
      <c r="Q67" s="115">
        <v>1.2445453505169167E-9</v>
      </c>
      <c r="R67" s="115">
        <v>1.2451624456113898E-9</v>
      </c>
      <c r="S67" s="115">
        <v>1.2199162271473986E-9</v>
      </c>
      <c r="T67" s="116">
        <v>6.6347781618521717E-5</v>
      </c>
      <c r="U67" s="116">
        <v>2.4600674790506492E-4</v>
      </c>
      <c r="V67" s="116">
        <v>7.1558697294429809E-4</v>
      </c>
      <c r="W67" s="116">
        <v>1.7358998511224088E-3</v>
      </c>
      <c r="X67" s="116">
        <v>3.3064304004948902E-3</v>
      </c>
      <c r="Y67" s="116">
        <v>5.3638319482201017E-3</v>
      </c>
      <c r="Z67" s="116">
        <v>8.1972292513482117E-3</v>
      </c>
      <c r="AA67" s="116">
        <v>1.3223809203609462E-2</v>
      </c>
      <c r="AD67" s="117" t="s">
        <v>197</v>
      </c>
      <c r="AE67" s="120">
        <v>0</v>
      </c>
      <c r="AF67" s="120">
        <v>0</v>
      </c>
      <c r="AG67" s="120">
        <v>0</v>
      </c>
      <c r="AH67" s="120">
        <v>3.5505179322789819E-5</v>
      </c>
      <c r="AI67" s="120">
        <v>1.2751896444849797E-4</v>
      </c>
      <c r="AJ67" s="120">
        <v>2.6206521545785205E-4</v>
      </c>
      <c r="AK67" s="120">
        <v>4.2889127847867646E-4</v>
      </c>
      <c r="AL67" s="120">
        <v>5.9782470315587635E-4</v>
      </c>
      <c r="AM67" s="120">
        <v>7.6393678230184201E-4</v>
      </c>
      <c r="AN67" s="120">
        <v>9.162315192643457E-4</v>
      </c>
      <c r="AO67" s="120">
        <v>1.0566450304194089E-3</v>
      </c>
      <c r="AR67" s="117" t="s">
        <v>197</v>
      </c>
      <c r="AS67" s="120">
        <v>0</v>
      </c>
      <c r="AT67" s="120">
        <v>0</v>
      </c>
      <c r="AU67" s="120">
        <v>0</v>
      </c>
      <c r="AV67" s="120">
        <v>3.5225114831620086E-5</v>
      </c>
      <c r="AW67" s="120">
        <v>1.3091604612307597E-4</v>
      </c>
      <c r="AX67" s="120">
        <v>3.8357432057447731E-4</v>
      </c>
      <c r="AY67" s="120">
        <v>9.4109213454584716E-4</v>
      </c>
      <c r="AZ67" s="120">
        <v>1.817828539783628E-3</v>
      </c>
      <c r="BA67" s="120">
        <v>2.9950471507732709E-3</v>
      </c>
      <c r="BB67" s="120">
        <v>4.6252759784458268E-3</v>
      </c>
      <c r="BC67" s="120">
        <v>7.5070605688130551E-3</v>
      </c>
      <c r="BD67" s="113">
        <v>0</v>
      </c>
      <c r="BF67" s="117" t="s">
        <v>197</v>
      </c>
      <c r="BG67" s="122">
        <v>0</v>
      </c>
      <c r="BH67" s="122">
        <v>0</v>
      </c>
      <c r="BI67" s="122">
        <v>0</v>
      </c>
      <c r="BJ67" s="122">
        <v>3.5832795055906045E-5</v>
      </c>
      <c r="BK67" s="122">
        <v>1.2886366433477217E-4</v>
      </c>
      <c r="BL67" s="122">
        <v>2.6536532915772516E-4</v>
      </c>
      <c r="BM67" s="122">
        <v>4.3420276405990884E-4</v>
      </c>
      <c r="BN67" s="122">
        <v>6.0328784975610845E-4</v>
      </c>
      <c r="BO67" s="122">
        <v>7.6796834286248987E-4</v>
      </c>
      <c r="BP67" s="122">
        <v>9.1790562884527891E-4</v>
      </c>
      <c r="BQ67" s="122">
        <v>1.0556869944247178E-3</v>
      </c>
      <c r="BT67" s="117" t="s">
        <v>197</v>
      </c>
      <c r="BU67" s="122">
        <v>0</v>
      </c>
      <c r="BV67" s="122">
        <v>0</v>
      </c>
      <c r="BW67" s="122">
        <v>0</v>
      </c>
      <c r="BX67" s="122">
        <v>3.5550146335186017E-5</v>
      </c>
      <c r="BY67" s="122">
        <v>1.3181414144721961E-4</v>
      </c>
      <c r="BZ67" s="122">
        <v>3.834223252350074E-4</v>
      </c>
      <c r="CA67" s="122">
        <v>9.3012464185273324E-4</v>
      </c>
      <c r="CB67" s="122">
        <v>1.7716396222149902E-3</v>
      </c>
      <c r="CC67" s="122">
        <v>2.8740246977865566E-3</v>
      </c>
      <c r="CD67" s="122">
        <v>4.3922012594374248E-3</v>
      </c>
      <c r="CE67" s="122">
        <v>7.0855180801159042E-3</v>
      </c>
    </row>
    <row r="68" spans="2:83" s="117" customFormat="1">
      <c r="B68" s="117" t="s">
        <v>198</v>
      </c>
      <c r="C68" s="115">
        <v>1.2445453504671346E-10</v>
      </c>
      <c r="D68" s="115">
        <v>1.2451624455615827E-10</v>
      </c>
      <c r="E68" s="115">
        <v>1.2199162270986019E-10</v>
      </c>
      <c r="F68" s="116">
        <v>4.7764245158258408E-6</v>
      </c>
      <c r="G68" s="116">
        <v>1.5950220481956187E-5</v>
      </c>
      <c r="H68" s="116">
        <v>3.0319129715344124E-5</v>
      </c>
      <c r="I68" s="116">
        <v>4.5475212242542505E-5</v>
      </c>
      <c r="J68" s="116">
        <v>5.743960370876133E-5</v>
      </c>
      <c r="K68" s="116">
        <v>6.5806700486065243E-5</v>
      </c>
      <c r="L68" s="116">
        <v>6.9914784940795435E-5</v>
      </c>
      <c r="M68" s="116">
        <v>7.0365854239617866E-5</v>
      </c>
      <c r="P68" s="117" t="s">
        <v>198</v>
      </c>
      <c r="Q68" s="115">
        <v>1.2445453504671346E-10</v>
      </c>
      <c r="R68" s="115">
        <v>1.2451624455615827E-10</v>
      </c>
      <c r="S68" s="115">
        <v>1.2199162270986019E-10</v>
      </c>
      <c r="T68" s="116">
        <v>9.4782545162275742E-7</v>
      </c>
      <c r="U68" s="116">
        <v>3.5143821126684302E-6</v>
      </c>
      <c r="V68" s="116">
        <v>1.0222671041301998E-5</v>
      </c>
      <c r="W68" s="116">
        <v>2.4798569299906515E-5</v>
      </c>
      <c r="X68" s="116">
        <v>4.7234720004505658E-5</v>
      </c>
      <c r="Y68" s="116">
        <v>1.4175841576876178E-4</v>
      </c>
      <c r="Z68" s="116">
        <v>4.9768891880308107E-5</v>
      </c>
      <c r="AA68" s="116">
        <v>7.5564624016145394E-5</v>
      </c>
      <c r="AD68" s="117" t="s">
        <v>198</v>
      </c>
      <c r="AE68" s="110">
        <v>0</v>
      </c>
      <c r="AF68" s="110">
        <v>0</v>
      </c>
      <c r="AG68" s="110">
        <v>0</v>
      </c>
      <c r="AH68" s="110">
        <v>1.7751169454221996E-5</v>
      </c>
      <c r="AI68" s="110">
        <v>5.9200314905316757E-5</v>
      </c>
      <c r="AJ68" s="110">
        <v>1.12303929916791E-4</v>
      </c>
      <c r="AK68" s="110">
        <v>1.6847768471382001E-4</v>
      </c>
      <c r="AL68" s="110">
        <v>2.1348832570870478E-4</v>
      </c>
      <c r="AM68" s="110">
        <v>2.4552600781703064E-4</v>
      </c>
      <c r="AN68" s="110">
        <v>2.6175163822777901E-4</v>
      </c>
      <c r="AO68" s="110">
        <v>2.6416125760485217E-4</v>
      </c>
      <c r="AR68" s="117" t="s">
        <v>198</v>
      </c>
      <c r="AS68" s="110">
        <v>0</v>
      </c>
      <c r="AT68" s="110">
        <v>0</v>
      </c>
      <c r="AU68" s="110">
        <v>0</v>
      </c>
      <c r="AV68" s="110">
        <v>3.522511483021108E-6</v>
      </c>
      <c r="AW68" s="110">
        <v>1.3091604611783937E-5</v>
      </c>
      <c r="AX68" s="110">
        <v>3.8357432055913418E-5</v>
      </c>
      <c r="AY68" s="110">
        <v>9.4109213450820349E-5</v>
      </c>
      <c r="AZ68" s="110">
        <v>1.8178285397472705E-4</v>
      </c>
      <c r="BA68" s="110">
        <v>5.540837228900598E-4</v>
      </c>
      <c r="BB68" s="110">
        <v>1.9657422907932211E-4</v>
      </c>
      <c r="BC68" s="110">
        <v>3.0028242274501431E-4</v>
      </c>
      <c r="BD68" s="113">
        <v>0</v>
      </c>
      <c r="BF68" s="117" t="s">
        <v>198</v>
      </c>
      <c r="BG68" s="121">
        <v>0</v>
      </c>
      <c r="BH68" s="121">
        <v>0</v>
      </c>
      <c r="BI68" s="121">
        <v>0</v>
      </c>
      <c r="BJ68" s="121">
        <v>1.7914964216150789E-5</v>
      </c>
      <c r="BK68" s="121">
        <v>5.9824587985519874E-5</v>
      </c>
      <c r="BL68" s="121">
        <v>1.1371814178394203E-4</v>
      </c>
      <c r="BM68" s="121">
        <v>1.7056415006767633E-4</v>
      </c>
      <c r="BN68" s="121">
        <v>2.154392621866186E-4</v>
      </c>
      <c r="BO68" s="121">
        <v>2.4682173410310625E-4</v>
      </c>
      <c r="BP68" s="121">
        <v>2.6222990263603032E-4</v>
      </c>
      <c r="BQ68" s="121">
        <v>2.6392174860617946E-4</v>
      </c>
      <c r="BT68" s="117" t="s">
        <v>198</v>
      </c>
      <c r="BU68" s="121">
        <v>0</v>
      </c>
      <c r="BV68" s="121">
        <v>0</v>
      </c>
      <c r="BW68" s="121">
        <v>0</v>
      </c>
      <c r="BX68" s="121">
        <v>3.555014633376401E-6</v>
      </c>
      <c r="BY68" s="121">
        <v>1.3181414144194702E-5</v>
      </c>
      <c r="BZ68" s="121">
        <v>3.8342232521967033E-5</v>
      </c>
      <c r="CA68" s="121">
        <v>9.3012464181552824E-5</v>
      </c>
      <c r="CB68" s="121">
        <v>1.7716396221795566E-4</v>
      </c>
      <c r="CC68" s="121">
        <v>5.3169456908763865E-4</v>
      </c>
      <c r="CD68" s="121">
        <v>1.8666855352169812E-4</v>
      </c>
      <c r="CE68" s="121">
        <v>2.8342072319754985E-4</v>
      </c>
    </row>
    <row r="69" spans="2:83" s="117" customFormat="1">
      <c r="B69" s="117" t="s">
        <v>199</v>
      </c>
      <c r="C69" s="115">
        <v>1.2445453505169169E-21</v>
      </c>
      <c r="D69" s="115">
        <v>1.2451624456113893E-21</v>
      </c>
      <c r="E69" s="115">
        <v>1.2199162271473987E-21</v>
      </c>
      <c r="F69" s="116">
        <v>6.6875293247314256E-10</v>
      </c>
      <c r="G69" s="116">
        <v>5.1556377296670361E-6</v>
      </c>
      <c r="H69" s="116">
        <v>2.1228767859816645E-5</v>
      </c>
      <c r="I69" s="116">
        <v>5.2099155060768652E-5</v>
      </c>
      <c r="J69" s="116">
        <v>9.6512624372679061E-5</v>
      </c>
      <c r="K69" s="116">
        <v>1.535687605851959E-4</v>
      </c>
      <c r="L69" s="116">
        <v>2.2025824799580898E-4</v>
      </c>
      <c r="M69" s="116">
        <v>2.9553658781652776E-4</v>
      </c>
      <c r="P69" s="117" t="s">
        <v>199</v>
      </c>
      <c r="Q69" s="115">
        <v>1.2445453505169169E-21</v>
      </c>
      <c r="R69" s="115">
        <v>1.2451624456113893E-21</v>
      </c>
      <c r="S69" s="115">
        <v>1.2199162271473987E-21</v>
      </c>
      <c r="T69" s="116">
        <v>6.6347781618521735E-17</v>
      </c>
      <c r="U69" s="116">
        <v>2.4600674790506491E-16</v>
      </c>
      <c r="V69" s="116">
        <v>7.1558697294429811E-16</v>
      </c>
      <c r="W69" s="116">
        <v>1.7358998511224091E-15</v>
      </c>
      <c r="X69" s="116">
        <v>3.3064304004948914E-15</v>
      </c>
      <c r="Y69" s="116">
        <v>2.681915974110053E-4</v>
      </c>
      <c r="Z69" s="116">
        <v>2.131279605350536E-3</v>
      </c>
      <c r="AA69" s="116">
        <v>4.3638570371911257E-3</v>
      </c>
      <c r="AD69" s="117" t="s">
        <v>199</v>
      </c>
      <c r="AE69" s="110">
        <v>0</v>
      </c>
      <c r="AF69" s="110">
        <v>0</v>
      </c>
      <c r="AG69" s="110">
        <v>0</v>
      </c>
      <c r="AH69" s="110">
        <v>3.5505179322789821E-10</v>
      </c>
      <c r="AI69" s="110">
        <v>2.7336422578773718E-6</v>
      </c>
      <c r="AJ69" s="110">
        <v>1.1233238271161215E-5</v>
      </c>
      <c r="AK69" s="110">
        <v>2.7574032995220506E-5</v>
      </c>
      <c r="AL69" s="110">
        <v>5.1244679519231505E-5</v>
      </c>
      <c r="AM69" s="110">
        <v>8.1852552208861064E-5</v>
      </c>
      <c r="AN69" s="110">
        <v>1.1780250423615766E-4</v>
      </c>
      <c r="AO69" s="110">
        <v>1.5849675456291133E-4</v>
      </c>
      <c r="AR69" s="117" t="s">
        <v>199</v>
      </c>
      <c r="AS69" s="110">
        <v>0</v>
      </c>
      <c r="AT69" s="110">
        <v>0</v>
      </c>
      <c r="AU69" s="110">
        <v>0</v>
      </c>
      <c r="AV69" s="110">
        <v>3.5225114831620086E-17</v>
      </c>
      <c r="AW69" s="110">
        <v>1.3091604612307594E-16</v>
      </c>
      <c r="AX69" s="110">
        <v>3.835743205744773E-16</v>
      </c>
      <c r="AY69" s="110">
        <v>9.4109213454584694E-16</v>
      </c>
      <c r="AZ69" s="110">
        <v>1.8178285397836281E-15</v>
      </c>
      <c r="BA69" s="110">
        <v>1.4975235753866356E-4</v>
      </c>
      <c r="BB69" s="110">
        <v>1.202571754395915E-3</v>
      </c>
      <c r="BC69" s="110">
        <v>2.4773299877083087E-3</v>
      </c>
      <c r="BD69" s="113">
        <v>0</v>
      </c>
      <c r="BF69" s="117" t="s">
        <v>199</v>
      </c>
      <c r="BG69" s="121">
        <v>0</v>
      </c>
      <c r="BH69" s="121">
        <v>0</v>
      </c>
      <c r="BI69" s="121">
        <v>0</v>
      </c>
      <c r="BJ69" s="121">
        <v>3.5832795055906057E-10</v>
      </c>
      <c r="BK69" s="121">
        <v>2.7624687814394165E-6</v>
      </c>
      <c r="BL69" s="121">
        <v>1.1374695287682205E-5</v>
      </c>
      <c r="BM69" s="121">
        <v>2.7915515991074476E-5</v>
      </c>
      <c r="BN69" s="121">
        <v>5.1712972641308263E-5</v>
      </c>
      <c r="BO69" s="121">
        <v>8.2284516644817802E-5</v>
      </c>
      <c r="BP69" s="121">
        <v>1.180177492881485E-4</v>
      </c>
      <c r="BQ69" s="121">
        <v>1.5835304916370766E-4</v>
      </c>
      <c r="BT69" s="117" t="s">
        <v>199</v>
      </c>
      <c r="BU69" s="121">
        <v>0</v>
      </c>
      <c r="BV69" s="121">
        <v>0</v>
      </c>
      <c r="BW69" s="121">
        <v>0</v>
      </c>
      <c r="BX69" s="121">
        <v>3.5550146335186018E-17</v>
      </c>
      <c r="BY69" s="121">
        <v>1.318141414472196E-16</v>
      </c>
      <c r="BZ69" s="121">
        <v>3.8342232523500729E-16</v>
      </c>
      <c r="CA69" s="121">
        <v>9.3012464185273348E-16</v>
      </c>
      <c r="CB69" s="121">
        <v>1.7716396222149903E-15</v>
      </c>
      <c r="CC69" s="121">
        <v>1.4370123488932781E-4</v>
      </c>
      <c r="CD69" s="121">
        <v>1.1419723274537304E-3</v>
      </c>
      <c r="CE69" s="121">
        <v>2.3382209664382487E-3</v>
      </c>
    </row>
    <row r="70" spans="2:83" s="117" customFormat="1">
      <c r="B70" s="117" t="s">
        <v>200</v>
      </c>
      <c r="C70" s="115">
        <v>1.1200908154664697E-9</v>
      </c>
      <c r="D70" s="115">
        <v>1.1206462010514962E-9</v>
      </c>
      <c r="E70" s="115">
        <v>1.0979246044338788E-9</v>
      </c>
      <c r="F70" s="116">
        <v>1.0031494612954587E-4</v>
      </c>
      <c r="G70" s="116">
        <v>3.5045040334806174E-4</v>
      </c>
      <c r="H70" s="116">
        <v>7.0044745826684991E-4</v>
      </c>
      <c r="I70" s="116">
        <v>1.1113741654182529E-3</v>
      </c>
      <c r="J70" s="116">
        <v>1.4959046619586335E-3</v>
      </c>
      <c r="K70" s="116">
        <v>1.8428189844316351E-3</v>
      </c>
      <c r="L70" s="116">
        <v>2.1291907998704012E-3</v>
      </c>
      <c r="M70" s="116">
        <v>2.3642927025269694E-3</v>
      </c>
      <c r="P70" s="117" t="s">
        <v>200</v>
      </c>
      <c r="Q70" s="115">
        <v>1.1200908154664697E-9</v>
      </c>
      <c r="R70" s="115">
        <v>1.1206462010514962E-9</v>
      </c>
      <c r="S70" s="115">
        <v>1.0979246044338788E-9</v>
      </c>
      <c r="T70" s="116">
        <v>1.7913901036980959E-4</v>
      </c>
      <c r="U70" s="116">
        <v>6.642182193429371E-4</v>
      </c>
      <c r="V70" s="116">
        <v>1.9320848269474577E-3</v>
      </c>
      <c r="W70" s="116">
        <v>4.6869295980252954E-3</v>
      </c>
      <c r="X70" s="116">
        <v>7.9354329611800219E-3</v>
      </c>
      <c r="Y70" s="116">
        <v>6.838885733981526E-3</v>
      </c>
      <c r="Z70" s="116">
        <v>5.840525841597213E-3</v>
      </c>
      <c r="AA70" s="116">
        <v>1.9835713805766834E-3</v>
      </c>
      <c r="AD70" s="117" t="s">
        <v>200</v>
      </c>
      <c r="AE70" s="110">
        <v>0</v>
      </c>
      <c r="AF70" s="110">
        <v>0</v>
      </c>
      <c r="AG70" s="110">
        <v>0</v>
      </c>
      <c r="AH70" s="110">
        <v>1.7752944713188139E-5</v>
      </c>
      <c r="AI70" s="110">
        <v>6.1939057921772079E-5</v>
      </c>
      <c r="AJ70" s="110">
        <v>1.2354765079657058E-4</v>
      </c>
      <c r="AK70" s="110">
        <v>1.9606887336017976E-4</v>
      </c>
      <c r="AL70" s="110">
        <v>2.6475691821606253E-4</v>
      </c>
      <c r="AM70" s="110">
        <v>3.2740911749718399E-4</v>
      </c>
      <c r="AN70" s="110">
        <v>3.7959079172470735E-4</v>
      </c>
      <c r="AO70" s="110">
        <v>4.2265801216776361E-4</v>
      </c>
      <c r="AR70" s="117" t="s">
        <v>200</v>
      </c>
      <c r="AS70" s="110">
        <v>0</v>
      </c>
      <c r="AT70" s="110">
        <v>0</v>
      </c>
      <c r="AU70" s="110">
        <v>0</v>
      </c>
      <c r="AV70" s="110">
        <v>3.1702603348493307E-5</v>
      </c>
      <c r="AW70" s="110">
        <v>1.1782444151089929E-4</v>
      </c>
      <c r="AX70" s="110">
        <v>3.4521688851741315E-4</v>
      </c>
      <c r="AY70" s="110">
        <v>8.4698292109220352E-4</v>
      </c>
      <c r="AZ70" s="110">
        <v>1.4542628318287203E-3</v>
      </c>
      <c r="BA70" s="110">
        <v>1.2728950390816355E-3</v>
      </c>
      <c r="BB70" s="110">
        <v>1.0985030448855092E-3</v>
      </c>
      <c r="BC70" s="110">
        <v>3.7535302844815993E-4</v>
      </c>
      <c r="BD70" s="113">
        <v>0</v>
      </c>
      <c r="BF70" s="117" t="s">
        <v>200</v>
      </c>
      <c r="BG70" s="121">
        <v>0</v>
      </c>
      <c r="BH70" s="121">
        <v>0</v>
      </c>
      <c r="BI70" s="121">
        <v>0</v>
      </c>
      <c r="BJ70" s="121">
        <v>1.7916755855903579E-5</v>
      </c>
      <c r="BK70" s="121">
        <v>6.2592211313532685E-5</v>
      </c>
      <c r="BL70" s="121">
        <v>1.2510345168479059E-4</v>
      </c>
      <c r="BM70" s="121">
        <v>1.9849703416931322E-4</v>
      </c>
      <c r="BN70" s="121">
        <v>2.6717636634191703E-4</v>
      </c>
      <c r="BO70" s="121">
        <v>3.2913696948163858E-4</v>
      </c>
      <c r="BP70" s="121">
        <v>3.8028436814933257E-4</v>
      </c>
      <c r="BQ70" s="121">
        <v>4.222747977698872E-4</v>
      </c>
      <c r="BT70" s="117" t="s">
        <v>200</v>
      </c>
      <c r="BU70" s="121">
        <v>0</v>
      </c>
      <c r="BV70" s="121">
        <v>0</v>
      </c>
      <c r="BW70" s="121">
        <v>0</v>
      </c>
      <c r="BX70" s="121">
        <v>3.1995131701702971E-5</v>
      </c>
      <c r="BY70" s="121">
        <v>1.1863272730262947E-4</v>
      </c>
      <c r="BZ70" s="121">
        <v>3.4508009271189008E-4</v>
      </c>
      <c r="CA70" s="121">
        <v>8.3711217766838997E-4</v>
      </c>
      <c r="CB70" s="121">
        <v>1.417311697773764E-3</v>
      </c>
      <c r="CC70" s="121">
        <v>1.2214604965621607E-3</v>
      </c>
      <c r="CD70" s="121">
        <v>1.0431477991207807E-3</v>
      </c>
      <c r="CE70" s="121">
        <v>3.5427590401288086E-4</v>
      </c>
    </row>
    <row r="71" spans="2:83" s="117" customFormat="1">
      <c r="B71" s="117" t="s">
        <v>201</v>
      </c>
      <c r="C71" s="115">
        <v>1.2445453505169169E-21</v>
      </c>
      <c r="D71" s="115">
        <v>1.2451624456113893E-21</v>
      </c>
      <c r="E71" s="115">
        <v>1.2199162271473987E-21</v>
      </c>
      <c r="F71" s="116">
        <v>6.6875293247314256E-10</v>
      </c>
      <c r="G71" s="116">
        <v>3.4381225350378542E-6</v>
      </c>
      <c r="H71" s="116">
        <v>1.4155106101361498E-5</v>
      </c>
      <c r="I71" s="116">
        <v>3.4737786550272982E-5</v>
      </c>
      <c r="J71" s="116">
        <v>6.4349791898367955E-5</v>
      </c>
      <c r="K71" s="116">
        <v>1.0239077638708159E-4</v>
      </c>
      <c r="L71" s="116">
        <v>1.4685433147947823E-4</v>
      </c>
      <c r="M71" s="116">
        <v>1.9702439187768532E-4</v>
      </c>
      <c r="P71" s="117" t="s">
        <v>201</v>
      </c>
      <c r="Q71" s="115">
        <v>1.2445453505169169E-21</v>
      </c>
      <c r="R71" s="115">
        <v>1.2451624456113893E-21</v>
      </c>
      <c r="S71" s="115">
        <v>1.2199162271473987E-21</v>
      </c>
      <c r="T71" s="116">
        <v>6.6347781618521735E-17</v>
      </c>
      <c r="U71" s="116">
        <v>2.4600674790506491E-16</v>
      </c>
      <c r="V71" s="116">
        <v>7.1558697294429811E-16</v>
      </c>
      <c r="W71" s="116">
        <v>1.7358998511224091E-15</v>
      </c>
      <c r="X71" s="116">
        <v>1.6532152002474458E-4</v>
      </c>
      <c r="Y71" s="116">
        <v>1.0191280701618197E-3</v>
      </c>
      <c r="Z71" s="116">
        <v>2.131279605350536E-3</v>
      </c>
      <c r="AA71" s="116">
        <v>4.3638570371911257E-3</v>
      </c>
      <c r="AD71" s="117" t="s">
        <v>201</v>
      </c>
      <c r="AE71" s="110">
        <v>0</v>
      </c>
      <c r="AF71" s="110">
        <v>0</v>
      </c>
      <c r="AG71" s="110">
        <v>0</v>
      </c>
      <c r="AH71" s="110">
        <v>3.5505179322789821E-10</v>
      </c>
      <c r="AI71" s="110">
        <v>1.8229746817658843E-6</v>
      </c>
      <c r="AJ71" s="110">
        <v>7.4901982366646395E-6</v>
      </c>
      <c r="AK71" s="110">
        <v>1.8385343704728061E-5</v>
      </c>
      <c r="AL71" s="110">
        <v>3.4167389855938785E-5</v>
      </c>
      <c r="AM71" s="110">
        <v>5.4574552389383153E-5</v>
      </c>
      <c r="AN71" s="110">
        <v>7.854329253785086E-5</v>
      </c>
      <c r="AO71" s="110">
        <v>1.056645030419409E-4</v>
      </c>
      <c r="AR71" s="117" t="s">
        <v>201</v>
      </c>
      <c r="AS71" s="110">
        <v>0</v>
      </c>
      <c r="AT71" s="110">
        <v>0</v>
      </c>
      <c r="AU71" s="110">
        <v>0</v>
      </c>
      <c r="AV71" s="110">
        <v>3.5225114831620086E-17</v>
      </c>
      <c r="AW71" s="110">
        <v>1.3091604612307594E-16</v>
      </c>
      <c r="AX71" s="110">
        <v>3.835743205744773E-16</v>
      </c>
      <c r="AY71" s="110">
        <v>9.4109213454584694E-16</v>
      </c>
      <c r="AZ71" s="110">
        <v>9.0891426989181406E-5</v>
      </c>
      <c r="BA71" s="110">
        <v>5.690589586469215E-4</v>
      </c>
      <c r="BB71" s="110">
        <v>1.202571754395915E-3</v>
      </c>
      <c r="BC71" s="110">
        <v>2.4773299877083087E-3</v>
      </c>
      <c r="BD71" s="113">
        <v>0</v>
      </c>
      <c r="BF71" s="117" t="s">
        <v>201</v>
      </c>
      <c r="BG71" s="121">
        <v>0</v>
      </c>
      <c r="BH71" s="121">
        <v>0</v>
      </c>
      <c r="BI71" s="121">
        <v>0</v>
      </c>
      <c r="BJ71" s="121">
        <v>3.5832795055906057E-10</v>
      </c>
      <c r="BK71" s="121">
        <v>1.8421981271400929E-6</v>
      </c>
      <c r="BL71" s="121">
        <v>7.5845202006551524E-6</v>
      </c>
      <c r="BM71" s="121">
        <v>1.8613031915922399E-5</v>
      </c>
      <c r="BN71" s="121">
        <v>3.4479624293132333E-5</v>
      </c>
      <c r="BO71" s="121">
        <v>5.486256131646361E-5</v>
      </c>
      <c r="BP71" s="121">
        <v>7.86868043858838E-5</v>
      </c>
      <c r="BQ71" s="121">
        <v>1.0556869944247179E-4</v>
      </c>
      <c r="BT71" s="117" t="s">
        <v>201</v>
      </c>
      <c r="BU71" s="121">
        <v>0</v>
      </c>
      <c r="BV71" s="121">
        <v>0</v>
      </c>
      <c r="BW71" s="121">
        <v>0</v>
      </c>
      <c r="BX71" s="121">
        <v>3.5550146335186018E-17</v>
      </c>
      <c r="BY71" s="121">
        <v>1.318141414472196E-16</v>
      </c>
      <c r="BZ71" s="121">
        <v>3.8342232523500729E-16</v>
      </c>
      <c r="CA71" s="121">
        <v>9.3012464185273348E-16</v>
      </c>
      <c r="CB71" s="121">
        <v>8.8581981110749512E-5</v>
      </c>
      <c r="CC71" s="121">
        <v>5.4606469257944558E-4</v>
      </c>
      <c r="CD71" s="121">
        <v>1.1419723274537304E-3</v>
      </c>
      <c r="CE71" s="121">
        <v>2.3382209664382487E-3</v>
      </c>
    </row>
    <row r="72" spans="2:83" s="117" customFormat="1">
      <c r="B72" s="117" t="s">
        <v>202</v>
      </c>
      <c r="C72" s="115">
        <v>1.2445453505169169E-21</v>
      </c>
      <c r="D72" s="115">
        <v>1.2451624456113893E-21</v>
      </c>
      <c r="E72" s="115">
        <v>1.2199162271473987E-21</v>
      </c>
      <c r="F72" s="116">
        <v>6.6875293247314256E-10</v>
      </c>
      <c r="G72" s="116">
        <v>3.4381225350378542E-6</v>
      </c>
      <c r="H72" s="116">
        <v>1.4155106101361498E-5</v>
      </c>
      <c r="I72" s="116">
        <v>3.4737786550272982E-5</v>
      </c>
      <c r="J72" s="116">
        <v>6.4349791898367955E-5</v>
      </c>
      <c r="K72" s="116">
        <v>1.0239077638708159E-4</v>
      </c>
      <c r="L72" s="116">
        <v>1.4685433147947823E-4</v>
      </c>
      <c r="M72" s="116">
        <v>1.9702439187768532E-4</v>
      </c>
      <c r="P72" s="117" t="s">
        <v>202</v>
      </c>
      <c r="Q72" s="115">
        <v>1.2445453505169169E-21</v>
      </c>
      <c r="R72" s="115">
        <v>1.2451624456113893E-21</v>
      </c>
      <c r="S72" s="115">
        <v>1.2199162271473987E-21</v>
      </c>
      <c r="T72" s="116">
        <v>6.6347781618521735E-17</v>
      </c>
      <c r="U72" s="116">
        <v>2.4600674790506491E-16</v>
      </c>
      <c r="V72" s="116">
        <v>7.1558697294429811E-16</v>
      </c>
      <c r="W72" s="116">
        <v>1.7358998511224091E-15</v>
      </c>
      <c r="X72" s="116">
        <v>1.6532152002474458E-4</v>
      </c>
      <c r="Y72" s="116">
        <v>8.0457479223301548E-4</v>
      </c>
      <c r="Z72" s="116">
        <v>1.6394458502696427E-3</v>
      </c>
      <c r="AA72" s="116">
        <v>3.3059523009023655E-3</v>
      </c>
      <c r="AD72" s="117" t="s">
        <v>202</v>
      </c>
      <c r="AE72" s="110">
        <v>0</v>
      </c>
      <c r="AF72" s="110">
        <v>0</v>
      </c>
      <c r="AG72" s="110">
        <v>0</v>
      </c>
      <c r="AH72" s="110">
        <v>3.5505179322789821E-10</v>
      </c>
      <c r="AI72" s="110">
        <v>1.8229746817658843E-6</v>
      </c>
      <c r="AJ72" s="110">
        <v>7.4901982366646395E-6</v>
      </c>
      <c r="AK72" s="110">
        <v>1.8385343704728061E-5</v>
      </c>
      <c r="AL72" s="110">
        <v>3.4167389855938785E-5</v>
      </c>
      <c r="AM72" s="110">
        <v>5.4574552389383153E-5</v>
      </c>
      <c r="AN72" s="110">
        <v>7.854329253785086E-5</v>
      </c>
      <c r="AO72" s="110">
        <v>1.056645030419409E-4</v>
      </c>
      <c r="AR72" s="117" t="s">
        <v>202</v>
      </c>
      <c r="AS72" s="110">
        <v>0</v>
      </c>
      <c r="AT72" s="110">
        <v>0</v>
      </c>
      <c r="AU72" s="110">
        <v>0</v>
      </c>
      <c r="AV72" s="110">
        <v>3.5225114831620086E-17</v>
      </c>
      <c r="AW72" s="110">
        <v>1.3091604612307594E-16</v>
      </c>
      <c r="AX72" s="110">
        <v>3.835743205744773E-16</v>
      </c>
      <c r="AY72" s="110">
        <v>9.4109213454584694E-16</v>
      </c>
      <c r="AZ72" s="110">
        <v>9.0891426989181406E-5</v>
      </c>
      <c r="BA72" s="110">
        <v>4.4925707261599058E-4</v>
      </c>
      <c r="BB72" s="110">
        <v>9.2505519568916532E-4</v>
      </c>
      <c r="BC72" s="110">
        <v>1.8767651422032633E-3</v>
      </c>
      <c r="BD72" s="113">
        <v>0</v>
      </c>
      <c r="BF72" s="117" t="s">
        <v>202</v>
      </c>
      <c r="BG72" s="121">
        <v>0</v>
      </c>
      <c r="BH72" s="121">
        <v>0</v>
      </c>
      <c r="BI72" s="121">
        <v>0</v>
      </c>
      <c r="BJ72" s="121">
        <v>3.5832795055906057E-10</v>
      </c>
      <c r="BK72" s="121">
        <v>1.8421981271400929E-6</v>
      </c>
      <c r="BL72" s="121">
        <v>7.5845202006551524E-6</v>
      </c>
      <c r="BM72" s="121">
        <v>1.8613031915922399E-5</v>
      </c>
      <c r="BN72" s="121">
        <v>3.4479624293132333E-5</v>
      </c>
      <c r="BO72" s="121">
        <v>5.486256131646361E-5</v>
      </c>
      <c r="BP72" s="121">
        <v>7.86868043858838E-5</v>
      </c>
      <c r="BQ72" s="121">
        <v>1.0556869944247179E-4</v>
      </c>
      <c r="BT72" s="117" t="s">
        <v>202</v>
      </c>
      <c r="BU72" s="121">
        <v>0</v>
      </c>
      <c r="BV72" s="121">
        <v>0</v>
      </c>
      <c r="BW72" s="121">
        <v>0</v>
      </c>
      <c r="BX72" s="121">
        <v>3.5550146335186018E-17</v>
      </c>
      <c r="BY72" s="121">
        <v>1.318141414472196E-16</v>
      </c>
      <c r="BZ72" s="121">
        <v>3.8342232523500729E-16</v>
      </c>
      <c r="CA72" s="121">
        <v>9.3012464185273348E-16</v>
      </c>
      <c r="CB72" s="121">
        <v>8.8581981110749512E-5</v>
      </c>
      <c r="CC72" s="121">
        <v>4.3110370466798353E-4</v>
      </c>
      <c r="CD72" s="121">
        <v>8.7844025188748523E-4</v>
      </c>
      <c r="CE72" s="121">
        <v>1.7713795200289767E-3</v>
      </c>
    </row>
    <row r="73" spans="2:83" s="117" customFormat="1">
      <c r="AP73" s="123"/>
      <c r="BD73" s="123"/>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row>
    <row r="74" spans="2:83" s="125" customFormat="1" ht="18">
      <c r="B74" s="124" t="s">
        <v>203</v>
      </c>
      <c r="P74" s="124" t="s">
        <v>203</v>
      </c>
      <c r="AD74" s="124" t="s">
        <v>203</v>
      </c>
      <c r="AH74" s="117"/>
      <c r="AI74" s="117"/>
      <c r="AJ74" s="117"/>
      <c r="AK74" s="117"/>
      <c r="AL74" s="117"/>
      <c r="AM74" s="117"/>
      <c r="AN74" s="117"/>
      <c r="AO74" s="117"/>
      <c r="AP74" s="126"/>
      <c r="AR74" s="124" t="s">
        <v>203</v>
      </c>
      <c r="AV74" s="117"/>
      <c r="AW74" s="117"/>
      <c r="AX74" s="117"/>
      <c r="AY74" s="117"/>
      <c r="AZ74" s="117"/>
      <c r="BA74" s="117"/>
      <c r="BB74" s="117"/>
      <c r="BC74" s="117"/>
      <c r="BD74" s="126"/>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row>
    <row r="75" spans="2:83" s="117" customFormat="1">
      <c r="AE75" s="127">
        <v>-7.0844546838253906E-4</v>
      </c>
      <c r="AF75" s="127">
        <v>-5.226004389348172E-3</v>
      </c>
      <c r="AG75" s="127">
        <v>-6.7154270081998578E-3</v>
      </c>
      <c r="AH75" s="127">
        <v>-1.0911067469999893E-2</v>
      </c>
      <c r="AI75" s="127">
        <v>-1.4138102448526688E-2</v>
      </c>
      <c r="AJ75" s="127">
        <v>-1.3864830321975278E-2</v>
      </c>
      <c r="AK75" s="127">
        <v>-1.3920819249620082E-2</v>
      </c>
      <c r="AL75" s="127">
        <v>-1.4273868469504725E-2</v>
      </c>
      <c r="AM75" s="127">
        <v>-1.464531978377904E-2</v>
      </c>
      <c r="AN75" s="127">
        <v>-1.4947937579099997E-2</v>
      </c>
      <c r="AO75" s="127">
        <v>-1.5164591597855194E-2</v>
      </c>
      <c r="AP75" s="127"/>
      <c r="AQ75" s="127"/>
      <c r="AR75" s="127"/>
      <c r="AS75" s="127">
        <v>-7.9640879053711219E-4</v>
      </c>
      <c r="AT75" s="127">
        <v>-5.226004389348172E-3</v>
      </c>
      <c r="AU75" s="127">
        <v>-6.7154270081998578E-3</v>
      </c>
      <c r="AV75" s="127">
        <v>-5.9470798041417732E-3</v>
      </c>
      <c r="AW75" s="127">
        <v>-1.7030457334682742E-2</v>
      </c>
      <c r="AX75" s="127">
        <v>-1.7112499049194124E-2</v>
      </c>
      <c r="AY75" s="127">
        <v>-1.7753788000834055E-2</v>
      </c>
      <c r="AZ75" s="127">
        <v>-1.8947241577008268E-2</v>
      </c>
      <c r="BA75" s="127">
        <v>-2.0158150956286702E-2</v>
      </c>
      <c r="BB75" s="127">
        <v>-2.1364519566753636E-2</v>
      </c>
      <c r="BC75" s="127">
        <v>-2.199181827389592E-2</v>
      </c>
      <c r="BD75" s="123"/>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row>
    <row r="76" spans="2:83" s="117" customFormat="1">
      <c r="B76" s="114" t="s">
        <v>178</v>
      </c>
      <c r="C76" s="115">
        <v>0.33729715518671394</v>
      </c>
      <c r="D76" s="115">
        <v>0.38242819091062374</v>
      </c>
      <c r="E76" s="115">
        <v>0.43364787016149053</v>
      </c>
      <c r="F76" s="116">
        <v>0.44797925512109643</v>
      </c>
      <c r="G76" s="116">
        <v>0.43378006391512047</v>
      </c>
      <c r="H76" s="116">
        <v>0.41931016736281079</v>
      </c>
      <c r="I76" s="116">
        <v>0.41037202210657514</v>
      </c>
      <c r="J76" s="116">
        <v>0.40521579025570131</v>
      </c>
      <c r="K76" s="116">
        <v>0.40287458000311471</v>
      </c>
      <c r="L76" s="116">
        <v>0.40490243556340638</v>
      </c>
      <c r="M76" s="116">
        <v>0.40718785560118986</v>
      </c>
      <c r="P76" s="114" t="s">
        <v>178</v>
      </c>
      <c r="Q76" s="128">
        <v>0.33729715518671394</v>
      </c>
      <c r="R76" s="128">
        <v>0.38242819091062374</v>
      </c>
      <c r="S76" s="128">
        <v>0.43364787016149053</v>
      </c>
      <c r="T76" s="116">
        <v>0.44444502685480902</v>
      </c>
      <c r="U76" s="116">
        <v>0.41503720506693326</v>
      </c>
      <c r="V76" s="116">
        <v>0.38430937105447721</v>
      </c>
      <c r="W76" s="116">
        <v>0.36083940356245731</v>
      </c>
      <c r="X76" s="116">
        <v>0.34332443395736462</v>
      </c>
      <c r="Y76" s="116">
        <v>0.33039538972578125</v>
      </c>
      <c r="Z76" s="116">
        <v>0.32262020211711762</v>
      </c>
      <c r="AA76" s="116">
        <v>0.31650496833712705</v>
      </c>
      <c r="AD76" s="114" t="s">
        <v>178</v>
      </c>
      <c r="AE76" s="110">
        <v>0.38524604252196848</v>
      </c>
      <c r="AF76" s="110">
        <v>0.40528356621461237</v>
      </c>
      <c r="AG76" s="110">
        <v>0.41615456392842515</v>
      </c>
      <c r="AH76" s="110">
        <v>0.4308018860341436</v>
      </c>
      <c r="AI76" s="117">
        <v>0.41883129899103699</v>
      </c>
      <c r="AJ76" s="117">
        <v>0.40590998940394246</v>
      </c>
      <c r="AK76" s="117">
        <v>0.39824101503132264</v>
      </c>
      <c r="AL76" s="117">
        <v>0.39427720798135069</v>
      </c>
      <c r="AM76" s="117">
        <v>0.39324149816793053</v>
      </c>
      <c r="AN76" s="117">
        <v>0.39649237808252974</v>
      </c>
      <c r="AO76" s="110">
        <v>0.39981515984446486</v>
      </c>
      <c r="AP76" s="113">
        <v>7.177829225435417E-8</v>
      </c>
      <c r="AR76" s="114" t="s">
        <v>178</v>
      </c>
      <c r="AS76" s="110">
        <v>0.38524604252196848</v>
      </c>
      <c r="AT76" s="110">
        <v>0.40528356621461237</v>
      </c>
      <c r="AU76" s="110">
        <v>0.41615456392842515</v>
      </c>
      <c r="AV76" s="110">
        <v>0.42865771390269969</v>
      </c>
      <c r="AW76" s="117">
        <v>0.40272042586649337</v>
      </c>
      <c r="AX76" s="117">
        <v>0.37465292891581126</v>
      </c>
      <c r="AY76" s="117">
        <v>0.35311182084543807</v>
      </c>
      <c r="AZ76" s="117">
        <v>0.33709677064590893</v>
      </c>
      <c r="BA76" s="117">
        <v>0.32541313121582272</v>
      </c>
      <c r="BB76" s="117">
        <v>0.31854639318550171</v>
      </c>
      <c r="BC76" s="117">
        <v>0.31303836093438281</v>
      </c>
      <c r="BD76" s="113">
        <v>1.484912298677088E-8</v>
      </c>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row>
    <row r="77" spans="2:83" s="117" customFormat="1">
      <c r="B77" s="117" t="s">
        <v>204</v>
      </c>
      <c r="C77" s="115">
        <v>0.15559726222594877</v>
      </c>
      <c r="D77" s="115">
        <v>0.16210160153232656</v>
      </c>
      <c r="E77" s="115">
        <v>0.19098839956063929</v>
      </c>
      <c r="F77" s="116">
        <v>0.18556157575229379</v>
      </c>
      <c r="G77" s="116">
        <v>0.16971134520891359</v>
      </c>
      <c r="H77" s="116">
        <v>0.15527125525742574</v>
      </c>
      <c r="I77" s="116">
        <v>0.14681186144549674</v>
      </c>
      <c r="J77" s="116">
        <v>0.14182636948055513</v>
      </c>
      <c r="K77" s="116">
        <v>0.1392726479020425</v>
      </c>
      <c r="L77" s="116">
        <v>0.1409937057642543</v>
      </c>
      <c r="M77" s="116">
        <v>0.14254883301527602</v>
      </c>
      <c r="P77" s="117" t="s">
        <v>204</v>
      </c>
      <c r="Q77" s="115">
        <v>0.15559726222594877</v>
      </c>
      <c r="R77" s="115">
        <v>0.16210160153232656</v>
      </c>
      <c r="S77" s="115">
        <v>0.19098839956063929</v>
      </c>
      <c r="T77" s="116">
        <v>0.18535773563015986</v>
      </c>
      <c r="U77" s="116">
        <v>0.16603748017247008</v>
      </c>
      <c r="V77" s="116">
        <v>0.14593020862355824</v>
      </c>
      <c r="W77" s="116">
        <v>0.13150483273641494</v>
      </c>
      <c r="X77" s="116">
        <v>0.12087293186442501</v>
      </c>
      <c r="Y77" s="116">
        <v>0.11327444442681131</v>
      </c>
      <c r="Z77" s="116">
        <v>0.11007956016264681</v>
      </c>
      <c r="AA77" s="116">
        <v>0.10744919224325067</v>
      </c>
      <c r="AD77" s="117" t="s">
        <v>204</v>
      </c>
      <c r="AE77" s="115">
        <v>0.20086276879782275</v>
      </c>
      <c r="AF77" s="115">
        <v>0.18507715433671293</v>
      </c>
      <c r="AG77" s="115">
        <v>0.17597929551265523</v>
      </c>
      <c r="AH77" s="115">
        <v>0.17324718915017162</v>
      </c>
      <c r="AI77" s="115">
        <v>0.16001909210961365</v>
      </c>
      <c r="AJ77" s="115">
        <v>0.14732940486460033</v>
      </c>
      <c r="AK77" s="115">
        <v>0.14001052383412876</v>
      </c>
      <c r="AL77" s="115">
        <v>0.13590313781938707</v>
      </c>
      <c r="AM77" s="115">
        <v>0.13424807663804203</v>
      </c>
      <c r="AN77" s="115">
        <v>0.13655944114635302</v>
      </c>
      <c r="AO77" s="115">
        <v>0.13861630159030824</v>
      </c>
      <c r="AP77" s="113">
        <v>7.1778292309865321E-8</v>
      </c>
      <c r="AR77" s="117" t="s">
        <v>204</v>
      </c>
      <c r="AS77" s="115">
        <v>0.20086276879782275</v>
      </c>
      <c r="AT77" s="115">
        <v>0.18507715433671293</v>
      </c>
      <c r="AU77" s="115">
        <v>0.17597929551265523</v>
      </c>
      <c r="AV77" s="115">
        <v>0.17301193661539352</v>
      </c>
      <c r="AW77" s="115">
        <v>0.15636523996766821</v>
      </c>
      <c r="AX77" s="115">
        <v>0.13810074322994731</v>
      </c>
      <c r="AY77" s="115">
        <v>0.12488580963690618</v>
      </c>
      <c r="AZ77" s="115">
        <v>0.11516658211942774</v>
      </c>
      <c r="BA77" s="115">
        <v>0.10835295359340209</v>
      </c>
      <c r="BB77" s="115">
        <v>0.10556183657038604</v>
      </c>
      <c r="BC77" s="115">
        <v>0.10317481266111006</v>
      </c>
      <c r="BD77" s="113">
        <v>1.4849123000648667E-8</v>
      </c>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row>
    <row r="78" spans="2:83" s="117" customFormat="1">
      <c r="B78" s="117" t="s">
        <v>205</v>
      </c>
      <c r="C78" s="115">
        <v>1.515903015983603E-3</v>
      </c>
      <c r="D78" s="115">
        <v>2.362865611476046E-3</v>
      </c>
      <c r="E78" s="115">
        <v>5.526392716171267E-3</v>
      </c>
      <c r="F78" s="116">
        <v>5.7371751271107947E-3</v>
      </c>
      <c r="G78" s="116">
        <v>5.4955743297535895E-3</v>
      </c>
      <c r="H78" s="116">
        <v>5.2358164481310513E-3</v>
      </c>
      <c r="I78" s="116">
        <v>4.9300640647048167E-3</v>
      </c>
      <c r="J78" s="116">
        <v>4.6418985054057591E-3</v>
      </c>
      <c r="K78" s="116">
        <v>4.3549888914651211E-3</v>
      </c>
      <c r="L78" s="116">
        <v>4.1256893559218797E-3</v>
      </c>
      <c r="M78" s="116">
        <v>3.942052154650405E-3</v>
      </c>
      <c r="P78" s="117" t="s">
        <v>205</v>
      </c>
      <c r="Q78" s="115">
        <v>1.515903015983603E-3</v>
      </c>
      <c r="R78" s="115">
        <v>2.362865611476046E-3</v>
      </c>
      <c r="S78" s="115">
        <v>5.526392716171267E-3</v>
      </c>
      <c r="T78" s="116">
        <v>5.4323193305554967E-3</v>
      </c>
      <c r="U78" s="116">
        <v>4.2390550811415607E-3</v>
      </c>
      <c r="V78" s="116">
        <v>3.7894136688683753E-3</v>
      </c>
      <c r="W78" s="116">
        <v>2.7255188069079152E-3</v>
      </c>
      <c r="X78" s="116">
        <v>1.8389660011198811E-3</v>
      </c>
      <c r="Y78" s="116">
        <v>1.2554174338819302E-3</v>
      </c>
      <c r="Z78" s="116">
        <v>8.8424385751520852E-4</v>
      </c>
      <c r="AA78" s="116">
        <v>7.0563845563497395E-4</v>
      </c>
      <c r="AD78" s="117" t="s">
        <v>205</v>
      </c>
      <c r="AE78" s="115">
        <v>1.5116990350701428E-3</v>
      </c>
      <c r="AF78" s="115">
        <v>2.3709805390129796E-3</v>
      </c>
      <c r="AG78" s="115">
        <v>3.2768769226016207E-3</v>
      </c>
      <c r="AH78" s="115">
        <v>3.4018604432270822E-3</v>
      </c>
      <c r="AI78" s="115">
        <v>3.2586031471938497E-3</v>
      </c>
      <c r="AJ78" s="115">
        <v>3.1045796002864908E-3</v>
      </c>
      <c r="AK78" s="115">
        <v>2.9232835938799761E-3</v>
      </c>
      <c r="AL78" s="115">
        <v>2.7524157023548104E-3</v>
      </c>
      <c r="AM78" s="115">
        <v>2.5822925241664805E-3</v>
      </c>
      <c r="AN78" s="115">
        <v>2.4463292665818908E-3</v>
      </c>
      <c r="AO78" s="115">
        <v>2.3374415096162251E-3</v>
      </c>
      <c r="AP78" s="113">
        <v>0</v>
      </c>
      <c r="AR78" s="117" t="s">
        <v>205</v>
      </c>
      <c r="AS78" s="115">
        <v>1.5116990350701428E-3</v>
      </c>
      <c r="AT78" s="115">
        <v>2.3709805390129796E-3</v>
      </c>
      <c r="AU78" s="115">
        <v>3.2768769226016207E-3</v>
      </c>
      <c r="AV78" s="115">
        <v>3.2210960683877964E-3</v>
      </c>
      <c r="AW78" s="115">
        <v>2.5135495217895108E-3</v>
      </c>
      <c r="AX78" s="115">
        <v>2.2469344542414326E-3</v>
      </c>
      <c r="AY78" s="115">
        <v>1.6160975412159719E-3</v>
      </c>
      <c r="AZ78" s="115">
        <v>1.0904156761801396E-3</v>
      </c>
      <c r="BA78" s="115">
        <v>7.44400303873425E-4</v>
      </c>
      <c r="BB78" s="115">
        <v>5.2431277315662529E-4</v>
      </c>
      <c r="BC78" s="115">
        <v>4.1840862379041499E-4</v>
      </c>
      <c r="BD78" s="113">
        <v>0</v>
      </c>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row>
    <row r="79" spans="2:83" s="117" customFormat="1">
      <c r="B79" s="117" t="s">
        <v>148</v>
      </c>
      <c r="C79" s="115">
        <v>3.880739922001524E-3</v>
      </c>
      <c r="D79" s="115">
        <v>4.8156205822679843E-3</v>
      </c>
      <c r="E79" s="115">
        <v>5.1322114138973411E-3</v>
      </c>
      <c r="F79" s="116">
        <v>5.1255900208142732E-3</v>
      </c>
      <c r="G79" s="116">
        <v>5.0647467313257449E-3</v>
      </c>
      <c r="H79" s="116">
        <v>5.0598234897433385E-3</v>
      </c>
      <c r="I79" s="116">
        <v>5.049679656098132E-3</v>
      </c>
      <c r="J79" s="116">
        <v>5.0170807158033933E-3</v>
      </c>
      <c r="K79" s="116">
        <v>4.9715568748940082E-3</v>
      </c>
      <c r="L79" s="116">
        <v>4.9190502618138704E-3</v>
      </c>
      <c r="M79" s="116">
        <v>4.8662473637811733E-3</v>
      </c>
      <c r="P79" s="117" t="s">
        <v>148</v>
      </c>
      <c r="Q79" s="115">
        <v>3.880739922001524E-3</v>
      </c>
      <c r="R79" s="115">
        <v>4.8156205822679843E-3</v>
      </c>
      <c r="S79" s="115">
        <v>5.1322114138973411E-3</v>
      </c>
      <c r="T79" s="116">
        <v>4.8886405410024291E-3</v>
      </c>
      <c r="U79" s="116">
        <v>4.6686508526631318E-3</v>
      </c>
      <c r="V79" s="116">
        <v>4.586526038366406E-3</v>
      </c>
      <c r="W79" s="116">
        <v>4.4402736873327313E-3</v>
      </c>
      <c r="X79" s="116">
        <v>4.2239727896632908E-3</v>
      </c>
      <c r="Y79" s="116">
        <v>3.97814063277849E-3</v>
      </c>
      <c r="Z79" s="116">
        <v>3.7133291231970238E-3</v>
      </c>
      <c r="AA79" s="116">
        <v>3.4576749555908551E-3</v>
      </c>
      <c r="AD79" s="117" t="s">
        <v>148</v>
      </c>
      <c r="AE79" s="115">
        <v>5.9117941054223876E-3</v>
      </c>
      <c r="AF79" s="115">
        <v>7.562388759312734E-3</v>
      </c>
      <c r="AG79" s="115">
        <v>8.0765520290594812E-3</v>
      </c>
      <c r="AH79" s="115">
        <v>8.0563203126492004E-3</v>
      </c>
      <c r="AI79" s="115">
        <v>7.9565460845432735E-3</v>
      </c>
      <c r="AJ79" s="115">
        <v>7.9481578632545815E-3</v>
      </c>
      <c r="AK79" s="115">
        <v>7.9321970508592788E-3</v>
      </c>
      <c r="AL79" s="115">
        <v>7.8809896009461346E-3</v>
      </c>
      <c r="AM79" s="115">
        <v>7.8094793069873611E-3</v>
      </c>
      <c r="AN79" s="115">
        <v>7.7270002529107509E-3</v>
      </c>
      <c r="AO79" s="115">
        <v>7.6440557850283222E-3</v>
      </c>
      <c r="AP79" s="113">
        <v>0</v>
      </c>
      <c r="AR79" s="117" t="s">
        <v>148</v>
      </c>
      <c r="AS79" s="115">
        <v>5.9117941054223876E-3</v>
      </c>
      <c r="AT79" s="115">
        <v>7.562388759312734E-3</v>
      </c>
      <c r="AU79" s="115">
        <v>8.0765520290594812E-3</v>
      </c>
      <c r="AV79" s="115">
        <v>7.6838187276825473E-3</v>
      </c>
      <c r="AW79" s="115">
        <v>7.3342546311899008E-3</v>
      </c>
      <c r="AX79" s="115">
        <v>7.2046840703530041E-3</v>
      </c>
      <c r="AY79" s="115">
        <v>6.9749228161700818E-3</v>
      </c>
      <c r="AZ79" s="115">
        <v>6.6351505019957013E-3</v>
      </c>
      <c r="BA79" s="115">
        <v>6.2489895486977764E-3</v>
      </c>
      <c r="BB79" s="115">
        <v>5.8330152258911742E-3</v>
      </c>
      <c r="BC79" s="115">
        <v>5.4314255464594117E-3</v>
      </c>
      <c r="BD79" s="113">
        <v>0</v>
      </c>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row>
    <row r="80" spans="2:83" s="117" customFormat="1">
      <c r="B80" s="117" t="s">
        <v>206</v>
      </c>
      <c r="C80" s="115">
        <v>7.4513474903816573E-2</v>
      </c>
      <c r="D80" s="115">
        <v>8.3740273884291228E-2</v>
      </c>
      <c r="E80" s="115">
        <v>9.7495626952391862E-2</v>
      </c>
      <c r="F80" s="116">
        <v>9.7773943201154637E-2</v>
      </c>
      <c r="G80" s="116">
        <v>9.5312460905818353E-2</v>
      </c>
      <c r="H80" s="116">
        <v>9.0879785028039159E-2</v>
      </c>
      <c r="I80" s="116">
        <v>8.7273293599807761E-2</v>
      </c>
      <c r="J80" s="116">
        <v>8.5005609492764686E-2</v>
      </c>
      <c r="K80" s="116">
        <v>8.3847559032692226E-2</v>
      </c>
      <c r="L80" s="116">
        <v>8.3557861781277998E-2</v>
      </c>
      <c r="M80" s="116">
        <v>8.3552277486518459E-2</v>
      </c>
      <c r="P80" s="117" t="s">
        <v>206</v>
      </c>
      <c r="Q80" s="115">
        <v>7.4513474903816573E-2</v>
      </c>
      <c r="R80" s="115">
        <v>8.3740273884291228E-2</v>
      </c>
      <c r="S80" s="115">
        <v>9.7495626952391862E-2</v>
      </c>
      <c r="T80" s="116">
        <v>9.6775199639683895E-2</v>
      </c>
      <c r="U80" s="116">
        <v>9.0816093305407158E-2</v>
      </c>
      <c r="V80" s="116">
        <v>8.3875703290484632E-2</v>
      </c>
      <c r="W80" s="116">
        <v>7.8972804794727194E-2</v>
      </c>
      <c r="X80" s="116">
        <v>7.6173293337477022E-2</v>
      </c>
      <c r="Y80" s="116">
        <v>7.4482593070157088E-2</v>
      </c>
      <c r="Z80" s="116">
        <v>7.3179467390794867E-2</v>
      </c>
      <c r="AA80" s="116">
        <v>7.1965204235432068E-2</v>
      </c>
      <c r="AD80" s="117" t="s">
        <v>206</v>
      </c>
      <c r="AE80" s="115">
        <v>6.7353503374049564E-2</v>
      </c>
      <c r="AF80" s="115">
        <v>7.8044848015734108E-2</v>
      </c>
      <c r="AG80" s="115">
        <v>9.3425839901970481E-2</v>
      </c>
      <c r="AH80" s="115">
        <v>9.368248451528717E-2</v>
      </c>
      <c r="AI80" s="115">
        <v>9.1312573059241342E-2</v>
      </c>
      <c r="AJ80" s="115">
        <v>8.7028232785632459E-2</v>
      </c>
      <c r="AK80" s="115">
        <v>8.3546617896454262E-2</v>
      </c>
      <c r="AL80" s="115">
        <v>8.1355323644730804E-2</v>
      </c>
      <c r="AM80" s="115">
        <v>8.0229876172237174E-2</v>
      </c>
      <c r="AN80" s="115">
        <v>7.9942865604976932E-2</v>
      </c>
      <c r="AO80" s="115">
        <v>7.9928879884426096E-2</v>
      </c>
      <c r="AP80" s="113">
        <v>0</v>
      </c>
      <c r="AR80" s="117" t="s">
        <v>206</v>
      </c>
      <c r="AS80" s="115">
        <v>6.7353503374049564E-2</v>
      </c>
      <c r="AT80" s="115">
        <v>7.8044848015734108E-2</v>
      </c>
      <c r="AU80" s="115">
        <v>9.3425839901970481E-2</v>
      </c>
      <c r="AV80" s="115">
        <v>9.2748737980794971E-2</v>
      </c>
      <c r="AW80" s="115">
        <v>8.7031974120018674E-2</v>
      </c>
      <c r="AX80" s="115">
        <v>8.0325586696489606E-2</v>
      </c>
      <c r="AY80" s="115">
        <v>7.5578023512594239E-2</v>
      </c>
      <c r="AZ80" s="115">
        <v>7.2856516581048275E-2</v>
      </c>
      <c r="BA80" s="115">
        <v>7.1199724217078708E-2</v>
      </c>
      <c r="BB80" s="115">
        <v>6.9921284506035075E-2</v>
      </c>
      <c r="BC80" s="115">
        <v>6.8734213935951055E-2</v>
      </c>
      <c r="BD80" s="113">
        <v>0</v>
      </c>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row>
    <row r="81" spans="2:83" s="117" customFormat="1">
      <c r="B81" s="117" t="s">
        <v>149</v>
      </c>
      <c r="C81" s="115">
        <v>1.0135621532567033E-2</v>
      </c>
      <c r="D81" s="115">
        <v>1.0550690445249545E-2</v>
      </c>
      <c r="E81" s="115">
        <v>1.1010624518390723E-2</v>
      </c>
      <c r="F81" s="116">
        <v>1.1469611748397293E-2</v>
      </c>
      <c r="G81" s="116">
        <v>1.1483970636436538E-2</v>
      </c>
      <c r="H81" s="116">
        <v>1.1865775520915887E-2</v>
      </c>
      <c r="I81" s="116">
        <v>1.2055415981105346E-2</v>
      </c>
      <c r="J81" s="116">
        <v>1.2158146666986029E-2</v>
      </c>
      <c r="K81" s="116">
        <v>1.2372592140877173E-2</v>
      </c>
      <c r="L81" s="116">
        <v>1.2520712618114514E-2</v>
      </c>
      <c r="M81" s="116">
        <v>1.2800751077131575E-2</v>
      </c>
      <c r="P81" s="117" t="s">
        <v>149</v>
      </c>
      <c r="Q81" s="115">
        <v>1.0135621532567033E-2</v>
      </c>
      <c r="R81" s="115">
        <v>1.0550690445249545E-2</v>
      </c>
      <c r="S81" s="115">
        <v>1.1010624518390723E-2</v>
      </c>
      <c r="T81" s="116">
        <v>1.0990447187937158E-2</v>
      </c>
      <c r="U81" s="116">
        <v>1.1022645409085216E-2</v>
      </c>
      <c r="V81" s="116">
        <v>1.1257421642812696E-2</v>
      </c>
      <c r="W81" s="116">
        <v>1.1394515435094029E-2</v>
      </c>
      <c r="X81" s="116">
        <v>1.1394425679252782E-2</v>
      </c>
      <c r="Y81" s="116">
        <v>1.1451672664923706E-2</v>
      </c>
      <c r="Z81" s="116">
        <v>1.1436205222110566E-2</v>
      </c>
      <c r="AA81" s="116">
        <v>1.1432918507474764E-2</v>
      </c>
      <c r="AD81" s="117" t="s">
        <v>149</v>
      </c>
      <c r="AE81" s="117">
        <v>9.6628303873579312E-3</v>
      </c>
      <c r="AF81" s="117">
        <v>8.2349302415518529E-3</v>
      </c>
      <c r="AG81" s="117">
        <v>7.8891171636254406E-3</v>
      </c>
      <c r="AH81" s="117">
        <v>8.1834436913978403E-3</v>
      </c>
      <c r="AI81" s="117">
        <v>8.2692408438745854E-3</v>
      </c>
      <c r="AJ81" s="117">
        <v>8.5593264565632984E-3</v>
      </c>
      <c r="AK81" s="117">
        <v>8.6910646202473969E-3</v>
      </c>
      <c r="AL81" s="117">
        <v>8.7759858288285753E-3</v>
      </c>
      <c r="AM81" s="117">
        <v>8.9091897993139428E-3</v>
      </c>
      <c r="AN81" s="117">
        <v>9.004917870066945E-3</v>
      </c>
      <c r="AO81" s="117">
        <v>9.1510960333100379E-3</v>
      </c>
      <c r="AP81" s="113">
        <v>0</v>
      </c>
      <c r="AR81" s="117" t="s">
        <v>149</v>
      </c>
      <c r="AS81" s="117">
        <v>9.6628303873579312E-3</v>
      </c>
      <c r="AT81" s="117">
        <v>8.2349302415518529E-3</v>
      </c>
      <c r="AU81" s="117">
        <v>7.8891171636254406E-3</v>
      </c>
      <c r="AV81" s="117">
        <v>7.8333729795347761E-3</v>
      </c>
      <c r="AW81" s="117">
        <v>7.9463007262198532E-3</v>
      </c>
      <c r="AX81" s="117">
        <v>8.0610396301262783E-3</v>
      </c>
      <c r="AY81" s="117">
        <v>8.1044873525436129E-3</v>
      </c>
      <c r="AZ81" s="117">
        <v>8.0570762336206747E-3</v>
      </c>
      <c r="BA81" s="117">
        <v>8.0179799434554316E-3</v>
      </c>
      <c r="BB81" s="117">
        <v>7.9439889617658153E-3</v>
      </c>
      <c r="BC81" s="117">
        <v>7.8660262627302246E-3</v>
      </c>
      <c r="BD81" s="113">
        <v>0</v>
      </c>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row>
    <row r="82" spans="2:83" s="117" customFormat="1">
      <c r="B82" s="117" t="s">
        <v>150</v>
      </c>
      <c r="C82" s="115">
        <v>2.8874153586396438E-2</v>
      </c>
      <c r="D82" s="115">
        <v>3.2719138855012417E-2</v>
      </c>
      <c r="E82" s="115">
        <v>3.4511614999999995E-2</v>
      </c>
      <c r="F82" s="116">
        <v>4.4006557692207106E-2</v>
      </c>
      <c r="G82" s="116">
        <v>4.5544779412918276E-2</v>
      </c>
      <c r="H82" s="116">
        <v>4.7054758330948153E-2</v>
      </c>
      <c r="I82" s="116">
        <v>4.7978991747922063E-2</v>
      </c>
      <c r="J82" s="116">
        <v>4.8337117095069645E-2</v>
      </c>
      <c r="K82" s="116">
        <v>4.8166971463413685E-2</v>
      </c>
      <c r="L82" s="116">
        <v>4.7571852847430006E-2</v>
      </c>
      <c r="M82" s="116">
        <v>4.6965657316548302E-2</v>
      </c>
      <c r="P82" s="117" t="s">
        <v>150</v>
      </c>
      <c r="Q82" s="115">
        <v>2.8874153586396438E-2</v>
      </c>
      <c r="R82" s="115">
        <v>3.2719138855012417E-2</v>
      </c>
      <c r="S82" s="115">
        <v>3.4511614999999995E-2</v>
      </c>
      <c r="T82" s="116">
        <v>4.3191694129396378E-2</v>
      </c>
      <c r="U82" s="116">
        <v>4.0867734400947431E-2</v>
      </c>
      <c r="V82" s="116">
        <v>3.812971671778187E-2</v>
      </c>
      <c r="W82" s="116">
        <v>3.5618342394527505E-2</v>
      </c>
      <c r="X82" s="116">
        <v>3.3310993393962908E-2</v>
      </c>
      <c r="Y82" s="116">
        <v>3.1256102635371062E-2</v>
      </c>
      <c r="Z82" s="116">
        <v>2.9570655179565457E-2</v>
      </c>
      <c r="AA82" s="116">
        <v>2.8426868747246224E-2</v>
      </c>
      <c r="AD82" s="117" t="s">
        <v>150</v>
      </c>
      <c r="AE82" s="117">
        <v>3.7280236393344664E-2</v>
      </c>
      <c r="AF82" s="117">
        <v>3.7972560024017041E-2</v>
      </c>
      <c r="AG82" s="117">
        <v>3.8682139926086573E-2</v>
      </c>
      <c r="AH82" s="116">
        <v>4.9324490387232148E-2</v>
      </c>
      <c r="AI82" s="116">
        <v>5.1048597121671993E-2</v>
      </c>
      <c r="AJ82" s="116">
        <v>5.2741048077463909E-2</v>
      </c>
      <c r="AK82" s="116">
        <v>5.3776969646470454E-2</v>
      </c>
      <c r="AL82" s="116">
        <v>5.4178372327551627E-2</v>
      </c>
      <c r="AM82" s="116">
        <v>5.3987665600800989E-2</v>
      </c>
      <c r="AN82" s="116">
        <v>5.332063041348508E-2</v>
      </c>
      <c r="AO82" s="116">
        <v>5.2641179731500641E-2</v>
      </c>
      <c r="AP82" s="113">
        <v>0</v>
      </c>
      <c r="AR82" s="117" t="s">
        <v>150</v>
      </c>
      <c r="AS82" s="115">
        <v>3.7280236393344664E-2</v>
      </c>
      <c r="AT82" s="115">
        <v>3.7972560024017041E-2</v>
      </c>
      <c r="AU82" s="115">
        <v>3.8682139926086573E-2</v>
      </c>
      <c r="AV82" s="111">
        <v>4.9324490387232148E-2</v>
      </c>
      <c r="AW82" s="119">
        <v>4.6670551207565227E-2</v>
      </c>
      <c r="AX82" s="119">
        <v>4.3543761911253392E-2</v>
      </c>
      <c r="AY82" s="119">
        <v>4.0675797105450752E-2</v>
      </c>
      <c r="AZ82" s="119">
        <v>3.8040827213846537E-2</v>
      </c>
      <c r="BA82" s="119">
        <v>3.569416215446438E-2</v>
      </c>
      <c r="BB82" s="119">
        <v>3.3769397717510113E-2</v>
      </c>
      <c r="BC82" s="119">
        <v>3.2463204848182971E-2</v>
      </c>
      <c r="BD82" s="113">
        <v>0</v>
      </c>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row>
    <row r="83" spans="2:83" s="117" customFormat="1">
      <c r="B83" s="117" t="s">
        <v>156</v>
      </c>
      <c r="C83" s="115">
        <v>6.2780000000000002E-2</v>
      </c>
      <c r="D83" s="115">
        <v>8.6138000000000006E-2</v>
      </c>
      <c r="E83" s="115">
        <v>8.8983000000000007E-2</v>
      </c>
      <c r="F83" s="116">
        <v>9.507519010826726E-2</v>
      </c>
      <c r="G83" s="116">
        <v>9.7139410444131838E-2</v>
      </c>
      <c r="H83" s="116">
        <v>9.9375981348450215E-2</v>
      </c>
      <c r="I83" s="116">
        <v>0.10154095040977329</v>
      </c>
      <c r="J83" s="116">
        <v>0.10361526427467184</v>
      </c>
      <c r="K83" s="116">
        <v>0.10566284098772834</v>
      </c>
      <c r="L83" s="116">
        <v>0.10768270875296983</v>
      </c>
      <c r="M83" s="116">
        <v>0.10969129283035998</v>
      </c>
      <c r="P83" s="117" t="s">
        <v>156</v>
      </c>
      <c r="Q83" s="115">
        <v>6.2780000000000002E-2</v>
      </c>
      <c r="R83" s="115">
        <v>8.6138000000000006E-2</v>
      </c>
      <c r="S83" s="115">
        <v>8.8983000000000007E-2</v>
      </c>
      <c r="T83" s="116">
        <v>9.5003225728091806E-2</v>
      </c>
      <c r="U83" s="116">
        <v>9.5027563561642034E-2</v>
      </c>
      <c r="V83" s="116">
        <v>9.533974200679278E-2</v>
      </c>
      <c r="W83" s="116">
        <v>9.5446435720232328E-2</v>
      </c>
      <c r="X83" s="116">
        <v>9.5419907979501811E-2</v>
      </c>
      <c r="Y83" s="116">
        <v>9.5324457354272044E-2</v>
      </c>
      <c r="Z83" s="116">
        <v>9.5161804048967527E-2</v>
      </c>
      <c r="AA83" s="116">
        <v>9.5119440329894139E-2</v>
      </c>
      <c r="AD83" s="117" t="s">
        <v>156</v>
      </c>
      <c r="AE83" s="117">
        <v>6.2663210428901037E-2</v>
      </c>
      <c r="AF83" s="117">
        <v>8.6020704298270662E-2</v>
      </c>
      <c r="AG83" s="117">
        <v>8.8824742472426291E-2</v>
      </c>
      <c r="AH83" s="117">
        <v>9.4906097534178543E-2</v>
      </c>
      <c r="AI83" s="117">
        <v>9.6966646624898303E-2</v>
      </c>
      <c r="AJ83" s="117">
        <v>9.9199239756141366E-2</v>
      </c>
      <c r="AK83" s="117">
        <v>0.10136035838928246</v>
      </c>
      <c r="AL83" s="117">
        <v>0.10343098305755163</v>
      </c>
      <c r="AM83" s="117">
        <v>0.10547491812638254</v>
      </c>
      <c r="AN83" s="117">
        <v>0.10749119352815512</v>
      </c>
      <c r="AO83" s="117">
        <v>0.10949620531027526</v>
      </c>
      <c r="AP83" s="113">
        <v>0</v>
      </c>
      <c r="AR83" s="117" t="s">
        <v>156</v>
      </c>
      <c r="AS83" s="117">
        <v>6.2663210428901037E-2</v>
      </c>
      <c r="AT83" s="117">
        <v>8.6020704298270662E-2</v>
      </c>
      <c r="AU83" s="117">
        <v>8.8824742472426291E-2</v>
      </c>
      <c r="AV83" s="117">
        <v>9.4834261143673937E-2</v>
      </c>
      <c r="AW83" s="117">
        <v>9.4858555692042018E-2</v>
      </c>
      <c r="AX83" s="117">
        <v>9.5170178923400309E-2</v>
      </c>
      <c r="AY83" s="117">
        <v>9.5276682880557254E-2</v>
      </c>
      <c r="AZ83" s="117">
        <v>9.5250202319789881E-2</v>
      </c>
      <c r="BA83" s="117">
        <v>9.515492145485091E-2</v>
      </c>
      <c r="BB83" s="117">
        <v>9.4992557430756824E-2</v>
      </c>
      <c r="BC83" s="117">
        <v>9.4950269056158665E-2</v>
      </c>
      <c r="BD83" s="113">
        <v>0</v>
      </c>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row>
    <row r="84" spans="2:83" s="117" customFormat="1">
      <c r="AH84" s="116"/>
      <c r="AI84" s="116"/>
      <c r="AJ84" s="116"/>
      <c r="AK84" s="116"/>
      <c r="AL84" s="116"/>
      <c r="AM84" s="116"/>
      <c r="AN84" s="116"/>
      <c r="AO84" s="116"/>
      <c r="AV84" s="116"/>
      <c r="AW84" s="116"/>
      <c r="AX84" s="116"/>
      <c r="AY84" s="116"/>
      <c r="AZ84" s="116"/>
      <c r="BA84" s="116"/>
      <c r="BB84" s="116"/>
      <c r="BC84" s="116"/>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row>
    <row r="85" spans="2:83" s="117" customFormat="1">
      <c r="B85" s="114" t="s">
        <v>142</v>
      </c>
      <c r="C85" s="115">
        <v>0.1916737587503303</v>
      </c>
      <c r="D85" s="115">
        <v>0.20368427608603351</v>
      </c>
      <c r="E85" s="115">
        <v>0.23791332220645364</v>
      </c>
      <c r="F85" s="116">
        <v>0.24634899377375205</v>
      </c>
      <c r="G85" s="116">
        <v>0.2336923690012695</v>
      </c>
      <c r="H85" s="116">
        <v>0.22260723689889805</v>
      </c>
      <c r="I85" s="116">
        <v>0.21607645540553758</v>
      </c>
      <c r="J85" s="116">
        <v>0.21184138305385308</v>
      </c>
      <c r="K85" s="116">
        <v>0.20916390016151995</v>
      </c>
      <c r="L85" s="116">
        <v>0.20977047103192356</v>
      </c>
      <c r="M85" s="116">
        <v>0.21035339005114945</v>
      </c>
      <c r="P85" s="114" t="s">
        <v>142</v>
      </c>
      <c r="Q85" s="115">
        <v>0.1916737587503303</v>
      </c>
      <c r="R85" s="115">
        <v>0.20368427608603351</v>
      </c>
      <c r="S85" s="115">
        <v>0.23791332220645364</v>
      </c>
      <c r="T85" s="116">
        <v>0.24426663789548661</v>
      </c>
      <c r="U85" s="116">
        <v>0.22233356013578959</v>
      </c>
      <c r="V85" s="116">
        <v>0.20005937718734171</v>
      </c>
      <c r="W85" s="116">
        <v>0.18277763570692993</v>
      </c>
      <c r="X85" s="116">
        <v>0.1691325692368765</v>
      </c>
      <c r="Y85" s="116">
        <v>0.15877851858622125</v>
      </c>
      <c r="Z85" s="116">
        <v>0.15296635409385892</v>
      </c>
      <c r="AA85" s="116">
        <v>0.14855636042850265</v>
      </c>
      <c r="AD85" s="114" t="s">
        <v>142</v>
      </c>
      <c r="AE85" s="117">
        <v>0.24924655646089061</v>
      </c>
      <c r="AF85" s="117">
        <v>0.2352587963420204</v>
      </c>
      <c r="AG85" s="117">
        <v>0.22864879013970607</v>
      </c>
      <c r="AH85" s="117">
        <v>0.23680229684636134</v>
      </c>
      <c r="AI85" s="117">
        <v>0.22499593507426144</v>
      </c>
      <c r="AJ85" s="117">
        <v>0.21391388527401939</v>
      </c>
      <c r="AK85" s="117">
        <v>0.20748247540297404</v>
      </c>
      <c r="AL85" s="117">
        <v>0.20356958514909851</v>
      </c>
      <c r="AM85" s="117">
        <v>0.20155048086429811</v>
      </c>
      <c r="AN85" s="117">
        <v>0.20302044713095174</v>
      </c>
      <c r="AO85" s="117">
        <v>0.20431829808732507</v>
      </c>
      <c r="AR85" s="114" t="s">
        <v>142</v>
      </c>
      <c r="AS85" s="117">
        <v>0.24924655646089061</v>
      </c>
      <c r="AT85" s="117">
        <v>0.2352587963420204</v>
      </c>
      <c r="AU85" s="117">
        <v>0.22864879013970607</v>
      </c>
      <c r="AV85" s="117">
        <v>0.2349914300536487</v>
      </c>
      <c r="AW85" s="117">
        <v>0.21461582487156644</v>
      </c>
      <c r="AX85" s="117">
        <v>0.19298687349345278</v>
      </c>
      <c r="AY85" s="117">
        <v>0.17617481946851371</v>
      </c>
      <c r="AZ85" s="117">
        <v>0.16304329982735233</v>
      </c>
      <c r="BA85" s="117">
        <v>0.15327458027293084</v>
      </c>
      <c r="BB85" s="117">
        <v>0.14800687686834174</v>
      </c>
      <c r="BC85" s="117">
        <v>0.14389242355890908</v>
      </c>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row>
    <row r="86" spans="2:83" s="117" customFormat="1">
      <c r="B86" s="117" t="s">
        <v>143</v>
      </c>
      <c r="C86" s="115">
        <v>1.515903015983603E-3</v>
      </c>
      <c r="D86" s="115">
        <v>2.362865611476046E-3</v>
      </c>
      <c r="E86" s="115">
        <v>5.526392716171267E-3</v>
      </c>
      <c r="F86" s="116">
        <v>5.7371751270887984E-3</v>
      </c>
      <c r="G86" s="116">
        <v>5.4955743297332819E-3</v>
      </c>
      <c r="H86" s="116">
        <v>5.2358164481122963E-3</v>
      </c>
      <c r="I86" s="116">
        <v>4.9300640646872717E-3</v>
      </c>
      <c r="J86" s="116">
        <v>4.6418985053892688E-3</v>
      </c>
      <c r="K86" s="116">
        <v>4.3549888914494635E-3</v>
      </c>
      <c r="L86" s="116">
        <v>4.1256893559069915E-3</v>
      </c>
      <c r="M86" s="116">
        <v>3.9420521546362376E-3</v>
      </c>
      <c r="P86" s="117" t="s">
        <v>143</v>
      </c>
      <c r="Q86" s="115">
        <v>1.515903015983603E-3</v>
      </c>
      <c r="R86" s="115">
        <v>2.362865611476046E-3</v>
      </c>
      <c r="S86" s="115">
        <v>5.526392716171267E-3</v>
      </c>
      <c r="T86" s="116">
        <v>5.4323193305329844E-3</v>
      </c>
      <c r="U86" s="116">
        <v>4.2390550811181853E-3</v>
      </c>
      <c r="V86" s="116">
        <v>3.7894136688464623E-3</v>
      </c>
      <c r="W86" s="116">
        <v>2.7255188068850255E-3</v>
      </c>
      <c r="X86" s="116">
        <v>1.8389660010961284E-3</v>
      </c>
      <c r="Y86" s="116">
        <v>1.2554174338582278E-3</v>
      </c>
      <c r="Z86" s="116">
        <v>8.8424385749217107E-4</v>
      </c>
      <c r="AA86" s="116">
        <v>7.0563845561303219E-4</v>
      </c>
      <c r="AD86" s="117" t="s">
        <v>143</v>
      </c>
      <c r="AE86" s="110">
        <v>1.5116990350701428E-3</v>
      </c>
      <c r="AF86" s="110">
        <v>2.3709805390129796E-3</v>
      </c>
      <c r="AG86" s="110">
        <v>3.2768769226016207E-3</v>
      </c>
      <c r="AH86" s="110">
        <v>3.4018604432270822E-3</v>
      </c>
      <c r="AI86" s="110">
        <v>3.2586031471938497E-3</v>
      </c>
      <c r="AJ86" s="110">
        <v>3.1045796002864908E-3</v>
      </c>
      <c r="AK86" s="110">
        <v>2.9232835938799761E-3</v>
      </c>
      <c r="AL86" s="110">
        <v>2.7524157023548104E-3</v>
      </c>
      <c r="AM86" s="110">
        <v>2.5822925241664805E-3</v>
      </c>
      <c r="AN86" s="110">
        <v>2.4463292665818908E-3</v>
      </c>
      <c r="AO86" s="110">
        <v>2.3374415096162251E-3</v>
      </c>
      <c r="AR86" s="117" t="s">
        <v>143</v>
      </c>
      <c r="AS86" s="110">
        <v>1.5116990350701428E-3</v>
      </c>
      <c r="AT86" s="110">
        <v>2.3709805390129796E-3</v>
      </c>
      <c r="AU86" s="110">
        <v>3.2768769226016207E-3</v>
      </c>
      <c r="AV86" s="110">
        <v>3.2210960683877964E-3</v>
      </c>
      <c r="AW86" s="110">
        <v>2.5135495217895108E-3</v>
      </c>
      <c r="AX86" s="110">
        <v>2.2469344542414326E-3</v>
      </c>
      <c r="AY86" s="110">
        <v>1.6160975412159719E-3</v>
      </c>
      <c r="AZ86" s="110">
        <v>1.0904156761801396E-3</v>
      </c>
      <c r="BA86" s="110">
        <v>7.44400303873425E-4</v>
      </c>
      <c r="BB86" s="110">
        <v>5.2431277315662529E-4</v>
      </c>
      <c r="BC86" s="110">
        <v>4.1840862379041499E-4</v>
      </c>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row>
    <row r="87" spans="2:83" s="117" customFormat="1">
      <c r="B87" s="117" t="s">
        <v>144</v>
      </c>
      <c r="C87" s="115">
        <v>0</v>
      </c>
      <c r="D87" s="115">
        <v>0</v>
      </c>
      <c r="E87" s="115">
        <v>0</v>
      </c>
      <c r="F87" s="116">
        <v>0</v>
      </c>
      <c r="G87" s="116">
        <v>0</v>
      </c>
      <c r="H87" s="116">
        <v>0</v>
      </c>
      <c r="I87" s="116">
        <v>0</v>
      </c>
      <c r="J87" s="116">
        <v>0</v>
      </c>
      <c r="K87" s="116">
        <v>0</v>
      </c>
      <c r="L87" s="116">
        <v>0</v>
      </c>
      <c r="M87" s="116">
        <v>0</v>
      </c>
      <c r="P87" s="117" t="s">
        <v>144</v>
      </c>
      <c r="Q87" s="115">
        <v>0</v>
      </c>
      <c r="R87" s="115">
        <v>0</v>
      </c>
      <c r="S87" s="115">
        <v>0</v>
      </c>
      <c r="T87" s="116">
        <v>0</v>
      </c>
      <c r="U87" s="116">
        <v>0</v>
      </c>
      <c r="V87" s="116">
        <v>0</v>
      </c>
      <c r="W87" s="116">
        <v>0</v>
      </c>
      <c r="X87" s="116">
        <v>0</v>
      </c>
      <c r="Y87" s="116">
        <v>0</v>
      </c>
      <c r="Z87" s="116">
        <v>0</v>
      </c>
      <c r="AA87" s="116">
        <v>0</v>
      </c>
      <c r="AD87" s="117" t="s">
        <v>144</v>
      </c>
      <c r="AE87" s="110">
        <v>0</v>
      </c>
      <c r="AF87" s="110">
        <v>0</v>
      </c>
      <c r="AG87" s="110">
        <v>0</v>
      </c>
      <c r="AH87" s="110">
        <v>0</v>
      </c>
      <c r="AI87" s="110">
        <v>0</v>
      </c>
      <c r="AJ87" s="110">
        <v>0</v>
      </c>
      <c r="AK87" s="110">
        <v>0</v>
      </c>
      <c r="AL87" s="110">
        <v>0</v>
      </c>
      <c r="AM87" s="110">
        <v>0</v>
      </c>
      <c r="AN87" s="110">
        <v>0</v>
      </c>
      <c r="AO87" s="110">
        <v>0</v>
      </c>
      <c r="AR87" s="117" t="s">
        <v>144</v>
      </c>
      <c r="AS87" s="110">
        <v>0</v>
      </c>
      <c r="AT87" s="110">
        <v>0</v>
      </c>
      <c r="AU87" s="110">
        <v>0</v>
      </c>
      <c r="AV87" s="110">
        <v>0</v>
      </c>
      <c r="AW87" s="110">
        <v>0</v>
      </c>
      <c r="AX87" s="110">
        <v>0</v>
      </c>
      <c r="AY87" s="110">
        <v>0</v>
      </c>
      <c r="AZ87" s="110">
        <v>0</v>
      </c>
      <c r="BA87" s="110">
        <v>0</v>
      </c>
      <c r="BB87" s="110">
        <v>0</v>
      </c>
      <c r="BC87" s="110">
        <v>0</v>
      </c>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row>
    <row r="88" spans="2:83" s="117" customFormat="1">
      <c r="B88" s="117" t="s">
        <v>145</v>
      </c>
      <c r="C88" s="115">
        <v>0.15168409763592222</v>
      </c>
      <c r="D88" s="115">
        <v>0.15279606478277119</v>
      </c>
      <c r="E88" s="115">
        <v>0.17362493269874096</v>
      </c>
      <c r="F88" s="116">
        <v>0.16282854862616131</v>
      </c>
      <c r="G88" s="116">
        <v>0.14486130537810157</v>
      </c>
      <c r="H88" s="116">
        <v>0.13014280227033109</v>
      </c>
      <c r="I88" s="116">
        <v>0.12122284952721796</v>
      </c>
      <c r="J88" s="116">
        <v>0.11543358779841444</v>
      </c>
      <c r="K88" s="116">
        <v>0.11130792164155019</v>
      </c>
      <c r="L88" s="116">
        <v>0.11099709456614242</v>
      </c>
      <c r="M88" s="116">
        <v>0.11079807154054024</v>
      </c>
      <c r="P88" s="117" t="s">
        <v>145</v>
      </c>
      <c r="Q88" s="115">
        <v>0.15168409763592222</v>
      </c>
      <c r="R88" s="115">
        <v>0.15279606478277119</v>
      </c>
      <c r="S88" s="115">
        <v>0.17362493269874096</v>
      </c>
      <c r="T88" s="116">
        <v>0.16276584085635129</v>
      </c>
      <c r="U88" s="116">
        <v>0.14221598670153454</v>
      </c>
      <c r="V88" s="116">
        <v>0.12325793635553228</v>
      </c>
      <c r="W88" s="116">
        <v>0.10994550559577804</v>
      </c>
      <c r="X88" s="116">
        <v>0.10008077432190758</v>
      </c>
      <c r="Y88" s="116">
        <v>9.26878751251351E-2</v>
      </c>
      <c r="Z88" s="116">
        <v>8.9388771308123449E-2</v>
      </c>
      <c r="AA88" s="116">
        <v>8.6902852105961464E-2</v>
      </c>
      <c r="AD88" s="117" t="s">
        <v>145</v>
      </c>
      <c r="AE88" s="110">
        <v>0.19451549489593187</v>
      </c>
      <c r="AF88" s="110">
        <v>0.17220594151676516</v>
      </c>
      <c r="AG88" s="110">
        <v>0.15555745684485447</v>
      </c>
      <c r="AH88" s="110">
        <v>0.14588454856292679</v>
      </c>
      <c r="AI88" s="110">
        <v>0.12978698341063041</v>
      </c>
      <c r="AJ88" s="110">
        <v>0.11660009327670863</v>
      </c>
      <c r="AK88" s="110">
        <v>0.10860835417376226</v>
      </c>
      <c r="AL88" s="110">
        <v>0.10342152519969722</v>
      </c>
      <c r="AM88" s="110">
        <v>9.9725177416131794E-2</v>
      </c>
      <c r="AN88" s="110">
        <v>9.9446695123194914E-2</v>
      </c>
      <c r="AO88" s="110">
        <v>9.9268382508554714E-2</v>
      </c>
      <c r="AR88" s="117" t="s">
        <v>145</v>
      </c>
      <c r="AS88" s="110">
        <v>0.19451549489593187</v>
      </c>
      <c r="AT88" s="110">
        <v>0.17220594151676516</v>
      </c>
      <c r="AU88" s="110">
        <v>0.15555745684485447</v>
      </c>
      <c r="AV88" s="110">
        <v>0.14582836618724815</v>
      </c>
      <c r="AW88" s="110">
        <v>0.12741693759131853</v>
      </c>
      <c r="AX88" s="110">
        <v>0.11043166910065889</v>
      </c>
      <c r="AY88" s="110">
        <v>9.8504534896934032E-2</v>
      </c>
      <c r="AZ88" s="110">
        <v>8.9666331272781841E-2</v>
      </c>
      <c r="BA88" s="110">
        <v>8.3042739949318475E-2</v>
      </c>
      <c r="BB88" s="110">
        <v>8.0086942117379517E-2</v>
      </c>
      <c r="BC88" s="110">
        <v>7.7859708603163658E-2</v>
      </c>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row>
    <row r="89" spans="2:83" s="117" customFormat="1">
      <c r="B89" s="117" t="s">
        <v>146</v>
      </c>
      <c r="C89" s="115">
        <v>3.9131645900265088E-3</v>
      </c>
      <c r="D89" s="115">
        <v>9.3055367495553723E-3</v>
      </c>
      <c r="E89" s="115">
        <v>1.7363466861898328E-2</v>
      </c>
      <c r="F89" s="116">
        <v>2.3264815221548541E-2</v>
      </c>
      <c r="G89" s="116">
        <v>2.5704552175694673E-2</v>
      </c>
      <c r="H89" s="116">
        <v>2.6127294026986162E-2</v>
      </c>
      <c r="I89" s="116">
        <v>2.669938496523248E-2</v>
      </c>
      <c r="J89" s="116">
        <v>2.7617170692483005E-2</v>
      </c>
      <c r="K89" s="116">
        <v>2.9352754488332643E-2</v>
      </c>
      <c r="L89" s="116">
        <v>3.1554746181752635E-2</v>
      </c>
      <c r="M89" s="116">
        <v>3.3455180024407671E-2</v>
      </c>
      <c r="P89" s="117" t="s">
        <v>146</v>
      </c>
      <c r="Q89" s="115">
        <v>3.9131645900265088E-3</v>
      </c>
      <c r="R89" s="115">
        <v>9.3055367495553723E-3</v>
      </c>
      <c r="S89" s="115">
        <v>1.7363466861898328E-2</v>
      </c>
      <c r="T89" s="116">
        <v>2.3112562585336085E-2</v>
      </c>
      <c r="U89" s="116">
        <v>2.4613008514873854E-2</v>
      </c>
      <c r="V89" s="116">
        <v>2.3525357317644768E-2</v>
      </c>
      <c r="W89" s="116">
        <v>2.243041859126936E-2</v>
      </c>
      <c r="X89" s="116">
        <v>2.1681336717440308E-2</v>
      </c>
      <c r="Y89" s="116">
        <v>2.1519759460715587E-2</v>
      </c>
      <c r="Z89" s="116">
        <v>2.1659777693894159E-2</v>
      </c>
      <c r="AA89" s="116">
        <v>2.1523917486857537E-2</v>
      </c>
      <c r="AD89" s="117" t="s">
        <v>146</v>
      </c>
      <c r="AE89" s="110">
        <v>6.3472739018908915E-3</v>
      </c>
      <c r="AF89" s="110">
        <v>1.2871212819947759E-2</v>
      </c>
      <c r="AG89" s="110">
        <v>2.0421838667800767E-2</v>
      </c>
      <c r="AH89" s="110">
        <v>2.7362640587244833E-2</v>
      </c>
      <c r="AI89" s="110">
        <v>3.0232108698983247E-2</v>
      </c>
      <c r="AJ89" s="110">
        <v>3.072931158789171E-2</v>
      </c>
      <c r="AK89" s="110">
        <v>3.1402169660366512E-2</v>
      </c>
      <c r="AL89" s="110">
        <v>3.2481612619689862E-2</v>
      </c>
      <c r="AM89" s="110">
        <v>3.4522899221910236E-2</v>
      </c>
      <c r="AN89" s="110">
        <v>3.7112746023158096E-2</v>
      </c>
      <c r="AO89" s="110">
        <v>3.9347919081753537E-2</v>
      </c>
      <c r="AR89" s="117" t="s">
        <v>146</v>
      </c>
      <c r="AS89" s="110">
        <v>6.3472739018908915E-3</v>
      </c>
      <c r="AT89" s="110">
        <v>1.2871212819947759E-2</v>
      </c>
      <c r="AU89" s="110">
        <v>2.0421838667800767E-2</v>
      </c>
      <c r="AV89" s="110">
        <v>2.7183570428145381E-2</v>
      </c>
      <c r="AW89" s="110">
        <v>2.894830237634969E-2</v>
      </c>
      <c r="AX89" s="110">
        <v>2.7669074129288408E-2</v>
      </c>
      <c r="AY89" s="110">
        <v>2.6381274739972146E-2</v>
      </c>
      <c r="AZ89" s="110">
        <v>2.5500250846645901E-2</v>
      </c>
      <c r="BA89" s="110">
        <v>2.5310213644083618E-2</v>
      </c>
      <c r="BB89" s="110">
        <v>2.5474894453006516E-2</v>
      </c>
      <c r="BC89" s="110">
        <v>2.5315104057946403E-2</v>
      </c>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row>
    <row r="90" spans="2:83" s="117" customFormat="1">
      <c r="B90" s="117" t="s">
        <v>147</v>
      </c>
      <c r="C90" s="115">
        <v>2.0072792700007885E-4</v>
      </c>
      <c r="D90" s="115">
        <v>2.4908382322075782E-4</v>
      </c>
      <c r="E90" s="115">
        <v>2.8616879490550107E-4</v>
      </c>
      <c r="F90" s="116">
        <v>2.8892649892994305E-4</v>
      </c>
      <c r="G90" s="116">
        <v>2.8681673860420353E-4</v>
      </c>
      <c r="H90" s="116">
        <v>2.8674635303581716E-4</v>
      </c>
      <c r="I90" s="116">
        <v>2.8617993609628871E-4</v>
      </c>
      <c r="J90" s="116">
        <v>2.8433245996201768E-4</v>
      </c>
      <c r="K90" s="116">
        <v>2.8175249236613812E-4</v>
      </c>
      <c r="L90" s="116">
        <v>2.787767908960933E-4</v>
      </c>
      <c r="M90" s="116">
        <v>2.7578429810173416E-4</v>
      </c>
      <c r="P90" s="117" t="s">
        <v>147</v>
      </c>
      <c r="Q90" s="115">
        <v>2.0072792700007885E-4</v>
      </c>
      <c r="R90" s="115">
        <v>2.4908382322075782E-4</v>
      </c>
      <c r="S90" s="115">
        <v>2.8616879490550107E-4</v>
      </c>
      <c r="T90" s="116">
        <v>2.755915267421912E-4</v>
      </c>
      <c r="U90" s="116">
        <v>2.6439799399841199E-4</v>
      </c>
      <c r="V90" s="116">
        <v>2.5992421859033146E-4</v>
      </c>
      <c r="W90" s="116">
        <v>2.5164313909623157E-4</v>
      </c>
      <c r="X90" s="116">
        <v>2.3938474226944338E-4</v>
      </c>
      <c r="Y90" s="116">
        <v>2.2545272365857052E-4</v>
      </c>
      <c r="Z90" s="116">
        <v>2.1044509029353778E-4</v>
      </c>
      <c r="AA90" s="116">
        <v>1.9595642995645489E-4</v>
      </c>
      <c r="AD90" s="117" t="s">
        <v>147</v>
      </c>
      <c r="AE90" s="110">
        <v>4.0250287386165635E-5</v>
      </c>
      <c r="AF90" s="110">
        <v>5.9067881905904467E-5</v>
      </c>
      <c r="AG90" s="110">
        <v>1.3693012023583467E-4</v>
      </c>
      <c r="AH90" s="110">
        <v>1.3824966572913828E-4</v>
      </c>
      <c r="AI90" s="110">
        <v>1.3724015756397403E-4</v>
      </c>
      <c r="AJ90" s="110">
        <v>1.3720647847487145E-4</v>
      </c>
      <c r="AK90" s="110">
        <v>1.3693545123146127E-4</v>
      </c>
      <c r="AL90" s="110">
        <v>1.3605144454134646E-4</v>
      </c>
      <c r="AM90" s="110">
        <v>1.3481694490547592E-4</v>
      </c>
      <c r="AN90" s="110">
        <v>1.3339308888995986E-4</v>
      </c>
      <c r="AO90" s="110">
        <v>1.3196119832246529E-4</v>
      </c>
      <c r="AR90" s="117" t="s">
        <v>147</v>
      </c>
      <c r="AS90" s="110">
        <v>4.0250287386165635E-5</v>
      </c>
      <c r="AT90" s="110">
        <v>5.9067881905904467E-5</v>
      </c>
      <c r="AU90" s="110">
        <v>1.3693012023583467E-4</v>
      </c>
      <c r="AV90" s="110">
        <v>1.318689583371484E-4</v>
      </c>
      <c r="AW90" s="110">
        <v>1.2651291738594833E-4</v>
      </c>
      <c r="AX90" s="110">
        <v>1.2437224161891065E-4</v>
      </c>
      <c r="AY90" s="110">
        <v>1.2040979277404603E-4</v>
      </c>
      <c r="AZ90" s="110">
        <v>1.1454422049197743E-4</v>
      </c>
      <c r="BA90" s="110">
        <v>1.0787782982508211E-4</v>
      </c>
      <c r="BB90" s="110">
        <v>1.0069676369308872E-4</v>
      </c>
      <c r="BC90" s="110">
        <v>9.3764023166057945E-5</v>
      </c>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row>
    <row r="91" spans="2:83" s="117" customFormat="1">
      <c r="B91" s="117" t="s">
        <v>148</v>
      </c>
      <c r="C91" s="115">
        <v>3.6800119950014453E-3</v>
      </c>
      <c r="D91" s="115">
        <v>4.5665367590472265E-3</v>
      </c>
      <c r="E91" s="115">
        <v>4.8460426189918396E-3</v>
      </c>
      <c r="F91" s="116">
        <v>4.8328885500856416E-3</v>
      </c>
      <c r="G91" s="116">
        <v>4.7726063291458967E-3</v>
      </c>
      <c r="H91" s="116">
        <v>4.7675070349948272E-3</v>
      </c>
      <c r="I91" s="116">
        <v>4.7579305881057885E-3</v>
      </c>
      <c r="J91" s="116">
        <v>4.7272150762849808E-3</v>
      </c>
      <c r="K91" s="116">
        <v>4.6843214097750168E-3</v>
      </c>
      <c r="L91" s="116">
        <v>4.6348484060469231E-3</v>
      </c>
      <c r="M91" s="116">
        <v>4.5850962354538824E-3</v>
      </c>
      <c r="P91" s="117" t="s">
        <v>148</v>
      </c>
      <c r="Q91" s="115">
        <v>3.6800119950014453E-3</v>
      </c>
      <c r="R91" s="115">
        <v>4.5665367590472265E-3</v>
      </c>
      <c r="S91" s="115">
        <v>4.8460426189918396E-3</v>
      </c>
      <c r="T91" s="116">
        <v>4.6094223199799325E-3</v>
      </c>
      <c r="U91" s="116">
        <v>4.3993308413038026E-3</v>
      </c>
      <c r="V91" s="116">
        <v>4.3215524960534468E-3</v>
      </c>
      <c r="W91" s="116">
        <v>4.1837335108988018E-3</v>
      </c>
      <c r="X91" s="116">
        <v>3.979929561471366E-3</v>
      </c>
      <c r="Y91" s="116">
        <v>3.7483005437039304E-3</v>
      </c>
      <c r="Z91" s="116">
        <v>3.4987887197214778E-3</v>
      </c>
      <c r="AA91" s="116">
        <v>3.2579051653436912E-3</v>
      </c>
      <c r="AD91" s="117" t="s">
        <v>148</v>
      </c>
      <c r="AE91" s="110">
        <v>5.871543818036222E-3</v>
      </c>
      <c r="AF91" s="110">
        <v>7.5033208774068294E-3</v>
      </c>
      <c r="AG91" s="110">
        <v>7.9396219088236474E-3</v>
      </c>
      <c r="AH91" s="110">
        <v>7.9180706469200619E-3</v>
      </c>
      <c r="AI91" s="110">
        <v>7.8193059269792992E-3</v>
      </c>
      <c r="AJ91" s="110">
        <v>7.8109513847797098E-3</v>
      </c>
      <c r="AK91" s="110">
        <v>7.7952615996278183E-3</v>
      </c>
      <c r="AL91" s="110">
        <v>7.7449381564047882E-3</v>
      </c>
      <c r="AM91" s="110">
        <v>7.6746623620818849E-3</v>
      </c>
      <c r="AN91" s="110">
        <v>7.5936071640207914E-3</v>
      </c>
      <c r="AO91" s="110">
        <v>7.5120945867058571E-3</v>
      </c>
      <c r="AR91" s="117" t="s">
        <v>148</v>
      </c>
      <c r="AS91" s="110">
        <v>5.871543818036222E-3</v>
      </c>
      <c r="AT91" s="110">
        <v>7.5033208774068294E-3</v>
      </c>
      <c r="AU91" s="110">
        <v>7.9396219088236474E-3</v>
      </c>
      <c r="AV91" s="110">
        <v>7.5519497693453987E-3</v>
      </c>
      <c r="AW91" s="110">
        <v>7.2077417138039527E-3</v>
      </c>
      <c r="AX91" s="110">
        <v>7.0803118287340932E-3</v>
      </c>
      <c r="AY91" s="110">
        <v>6.8545130233960356E-3</v>
      </c>
      <c r="AZ91" s="110">
        <v>6.5206062815037239E-3</v>
      </c>
      <c r="BA91" s="110">
        <v>6.1411117188726943E-3</v>
      </c>
      <c r="BB91" s="110">
        <v>5.7323184621980855E-3</v>
      </c>
      <c r="BC91" s="110">
        <v>5.3376615232933536E-3</v>
      </c>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row>
    <row r="92" spans="2:83" s="117" customFormat="1">
      <c r="B92" s="117" t="s">
        <v>149</v>
      </c>
      <c r="C92" s="115">
        <v>1.8056999999999999E-3</v>
      </c>
      <c r="D92" s="115">
        <v>1.6850495049504949E-3</v>
      </c>
      <c r="E92" s="115">
        <v>1.7547035157457324E-3</v>
      </c>
      <c r="F92" s="116">
        <v>1.8469784762006796E-3</v>
      </c>
      <c r="G92" s="116">
        <v>1.8074466083783298E-3</v>
      </c>
      <c r="H92" s="116">
        <v>1.8591420423583291E-3</v>
      </c>
      <c r="I92" s="116">
        <v>1.8916565420076007E-3</v>
      </c>
      <c r="J92" s="116">
        <v>1.9017616416125841E-3</v>
      </c>
      <c r="K92" s="116">
        <v>1.947260704568203E-3</v>
      </c>
      <c r="L92" s="116">
        <v>1.9766260075995729E-3</v>
      </c>
      <c r="M92" s="116">
        <v>2.0514217999775645E-3</v>
      </c>
      <c r="P92" s="117" t="s">
        <v>149</v>
      </c>
      <c r="Q92" s="115">
        <v>1.8056999999999999E-3</v>
      </c>
      <c r="R92" s="115">
        <v>1.6850495049504949E-3</v>
      </c>
      <c r="S92" s="115">
        <v>1.7547035157457324E-3</v>
      </c>
      <c r="T92" s="116">
        <v>1.7743545635570894E-3</v>
      </c>
      <c r="U92" s="116">
        <v>1.729718717699441E-3</v>
      </c>
      <c r="V92" s="116">
        <v>1.796752375886378E-3</v>
      </c>
      <c r="W92" s="116">
        <v>1.848939834822434E-3</v>
      </c>
      <c r="X92" s="116">
        <v>1.875148250345631E-3</v>
      </c>
      <c r="Y92" s="116">
        <v>1.928641883309199E-3</v>
      </c>
      <c r="Z92" s="116">
        <v>1.9610184097899348E-3</v>
      </c>
      <c r="AA92" s="116">
        <v>2.0023694893702999E-3</v>
      </c>
      <c r="AD92" s="117" t="s">
        <v>149</v>
      </c>
      <c r="AE92" s="110">
        <v>3.6800581292306777E-3</v>
      </c>
      <c r="AF92" s="110">
        <v>2.2757126829647568E-3</v>
      </c>
      <c r="AG92" s="110">
        <v>2.6339257493031803E-3</v>
      </c>
      <c r="AH92" s="110">
        <v>2.7724365530812909E-3</v>
      </c>
      <c r="AI92" s="110">
        <v>2.7130966112387028E-3</v>
      </c>
      <c r="AJ92" s="110">
        <v>2.7906948684140497E-3</v>
      </c>
      <c r="AK92" s="110">
        <v>2.8395012776355694E-3</v>
      </c>
      <c r="AL92" s="110">
        <v>2.8546696988588712E-3</v>
      </c>
      <c r="AM92" s="110">
        <v>2.922966794301254E-3</v>
      </c>
      <c r="AN92" s="110">
        <v>2.9670460516209975E-3</v>
      </c>
      <c r="AO92" s="110">
        <v>3.0793194708716577E-3</v>
      </c>
      <c r="AR92" s="117" t="s">
        <v>149</v>
      </c>
      <c r="AS92" s="110">
        <v>3.6800581292306777E-3</v>
      </c>
      <c r="AT92" s="110">
        <v>2.2757126829647568E-3</v>
      </c>
      <c r="AU92" s="110">
        <v>2.6339257493031803E-3</v>
      </c>
      <c r="AV92" s="110">
        <v>2.6634232686086707E-3</v>
      </c>
      <c r="AW92" s="110">
        <v>2.5964219189838463E-3</v>
      </c>
      <c r="AX92" s="110">
        <v>2.6970438626821381E-3</v>
      </c>
      <c r="AY92" s="110">
        <v>2.7753806817794441E-3</v>
      </c>
      <c r="AZ92" s="110">
        <v>2.8147212426636843E-3</v>
      </c>
      <c r="BA92" s="110">
        <v>2.8950187151552892E-3</v>
      </c>
      <c r="BB92" s="110">
        <v>2.9436180175476164E-3</v>
      </c>
      <c r="BC92" s="110">
        <v>3.0056887162672914E-3</v>
      </c>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row>
    <row r="93" spans="2:83" s="117" customFormat="1">
      <c r="B93" s="117" t="s">
        <v>150</v>
      </c>
      <c r="C93" s="115">
        <v>2.8874153586396438E-2</v>
      </c>
      <c r="D93" s="115">
        <v>3.2719138855012417E-2</v>
      </c>
      <c r="E93" s="115">
        <v>3.4511614999999995E-2</v>
      </c>
      <c r="F93" s="116">
        <v>4.4006557692207106E-2</v>
      </c>
      <c r="G93" s="116">
        <v>4.5544779412918276E-2</v>
      </c>
      <c r="H93" s="116">
        <v>4.7054758330948153E-2</v>
      </c>
      <c r="I93" s="116">
        <v>4.7978991747922063E-2</v>
      </c>
      <c r="J93" s="116">
        <v>4.8337117095069645E-2</v>
      </c>
      <c r="K93" s="116">
        <v>4.8166971463413685E-2</v>
      </c>
      <c r="L93" s="116">
        <v>4.7571852847430006E-2</v>
      </c>
      <c r="M93" s="116">
        <v>4.6965657316548302E-2</v>
      </c>
      <c r="P93" s="117" t="s">
        <v>150</v>
      </c>
      <c r="Q93" s="115">
        <v>2.8874153586396438E-2</v>
      </c>
      <c r="R93" s="115">
        <v>3.2719138855012417E-2</v>
      </c>
      <c r="S93" s="115">
        <v>3.4511614999999995E-2</v>
      </c>
      <c r="T93" s="116">
        <v>4.3191694129396378E-2</v>
      </c>
      <c r="U93" s="116">
        <v>4.0867734400947431E-2</v>
      </c>
      <c r="V93" s="116">
        <v>3.812971671778187E-2</v>
      </c>
      <c r="W93" s="116">
        <v>3.5618342394527505E-2</v>
      </c>
      <c r="X93" s="116">
        <v>3.3310993393962908E-2</v>
      </c>
      <c r="Y93" s="116">
        <v>3.1256102635371062E-2</v>
      </c>
      <c r="Z93" s="116">
        <v>2.9570655179565457E-2</v>
      </c>
      <c r="AA93" s="116">
        <v>2.8426868747246224E-2</v>
      </c>
      <c r="AD93" s="117" t="s">
        <v>150</v>
      </c>
      <c r="AE93" s="110">
        <v>3.7280236393344664E-2</v>
      </c>
      <c r="AF93" s="110">
        <v>3.7972560024017034E-2</v>
      </c>
      <c r="AG93" s="110">
        <v>3.8682139926086566E-2</v>
      </c>
      <c r="AH93" s="110">
        <v>4.9324490387232148E-2</v>
      </c>
      <c r="AI93" s="110">
        <v>5.1048597121671979E-2</v>
      </c>
      <c r="AJ93" s="110">
        <v>5.2741048077463895E-2</v>
      </c>
      <c r="AK93" s="110">
        <v>5.3776969646470454E-2</v>
      </c>
      <c r="AL93" s="110">
        <v>5.4178372327551627E-2</v>
      </c>
      <c r="AM93" s="110">
        <v>5.3987665600800989E-2</v>
      </c>
      <c r="AN93" s="110">
        <v>5.332063041348508E-2</v>
      </c>
      <c r="AO93" s="110">
        <v>5.2641179731500641E-2</v>
      </c>
      <c r="AR93" s="117" t="s">
        <v>150</v>
      </c>
      <c r="AS93" s="110">
        <v>3.7280236393344664E-2</v>
      </c>
      <c r="AT93" s="110">
        <v>3.7972560024017034E-2</v>
      </c>
      <c r="AU93" s="110">
        <v>3.8682139926086566E-2</v>
      </c>
      <c r="AV93" s="110">
        <v>4.8411155373576195E-2</v>
      </c>
      <c r="AW93" s="110">
        <v>4.5806358831934992E-2</v>
      </c>
      <c r="AX93" s="110">
        <v>4.2737467876228938E-2</v>
      </c>
      <c r="AY93" s="110">
        <v>3.9922608792442041E-2</v>
      </c>
      <c r="AZ93" s="110">
        <v>3.7336430287085054E-2</v>
      </c>
      <c r="BA93" s="110">
        <v>3.5033218111802274E-2</v>
      </c>
      <c r="BB93" s="110">
        <v>3.3144094281360281E-2</v>
      </c>
      <c r="BC93" s="110">
        <v>3.1862088011281882E-2</v>
      </c>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row>
    <row r="94" spans="2:83" s="117" customFormat="1">
      <c r="B94" s="114" t="s">
        <v>151</v>
      </c>
      <c r="C94" s="115">
        <v>0.14562339643638361</v>
      </c>
      <c r="D94" s="115">
        <v>0.17874391482459029</v>
      </c>
      <c r="E94" s="115">
        <v>0.19573454795503686</v>
      </c>
      <c r="F94" s="116">
        <v>0.20155484689956665</v>
      </c>
      <c r="G94" s="116">
        <v>0.20065276638761792</v>
      </c>
      <c r="H94" s="116">
        <v>0.1976821146018469</v>
      </c>
      <c r="I94" s="116">
        <v>0.19548888605643897</v>
      </c>
      <c r="J94" s="116">
        <v>0.19475279819455354</v>
      </c>
      <c r="K94" s="116">
        <v>0.19527240821601091</v>
      </c>
      <c r="L94" s="116">
        <v>0.19676028527989267</v>
      </c>
      <c r="M94" s="116">
        <v>0.198551089328554</v>
      </c>
      <c r="P94" s="114" t="s">
        <v>151</v>
      </c>
      <c r="Q94" s="115">
        <v>0.14562339643638361</v>
      </c>
      <c r="R94" s="115">
        <v>0.17874391482459029</v>
      </c>
      <c r="S94" s="115">
        <v>0.19573454795503686</v>
      </c>
      <c r="T94" s="116">
        <v>0.20012184278339079</v>
      </c>
      <c r="U94" s="116">
        <v>0.19341031294732802</v>
      </c>
      <c r="V94" s="116">
        <v>0.18566945615492877</v>
      </c>
      <c r="W94" s="116">
        <v>0.18006102568159124</v>
      </c>
      <c r="X94" s="116">
        <v>0.17672227846135727</v>
      </c>
      <c r="Y94" s="116">
        <v>0.17457643814464602</v>
      </c>
      <c r="Z94" s="116">
        <v>0.1728169449045546</v>
      </c>
      <c r="AA94" s="116">
        <v>0.17125055203477169</v>
      </c>
      <c r="AD94" s="114" t="s">
        <v>151</v>
      </c>
      <c r="AE94" s="117">
        <v>0.13599948606107787</v>
      </c>
      <c r="AF94" s="117">
        <v>0.17002476987259185</v>
      </c>
      <c r="AG94" s="117">
        <v>0.18750577378871902</v>
      </c>
      <c r="AH94" s="117">
        <v>0.19399958918778226</v>
      </c>
      <c r="AI94" s="117">
        <v>0.19383536391677553</v>
      </c>
      <c r="AJ94" s="117">
        <v>0.19199610412992307</v>
      </c>
      <c r="AK94" s="117">
        <v>0.19075853962834854</v>
      </c>
      <c r="AL94" s="117">
        <v>0.19070762283225212</v>
      </c>
      <c r="AM94" s="117">
        <v>0.19169101730363242</v>
      </c>
      <c r="AN94" s="117">
        <v>0.193471930951578</v>
      </c>
      <c r="AO94" s="117">
        <v>0.19549686175713973</v>
      </c>
      <c r="AR94" s="114" t="s">
        <v>151</v>
      </c>
      <c r="AS94" s="117">
        <v>0.13599948606107787</v>
      </c>
      <c r="AT94" s="117">
        <v>0.17002476987259185</v>
      </c>
      <c r="AU94" s="117">
        <v>0.18750577378871902</v>
      </c>
      <c r="AV94" s="117">
        <v>0.19275294883539501</v>
      </c>
      <c r="AW94" s="117">
        <v>0.18724040861929669</v>
      </c>
      <c r="AX94" s="117">
        <v>0.18085976138733406</v>
      </c>
      <c r="AY94" s="117">
        <v>0.17618381306391567</v>
      </c>
      <c r="AZ94" s="117">
        <v>0.17334907389179516</v>
      </c>
      <c r="BA94" s="117">
        <v>0.17147760690022976</v>
      </c>
      <c r="BB94" s="117">
        <v>0.16991421288101011</v>
      </c>
      <c r="BC94" s="117">
        <v>0.16854482053857267</v>
      </c>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row>
    <row r="95" spans="2:83" s="117" customFormat="1">
      <c r="B95" s="117" t="s">
        <v>152</v>
      </c>
      <c r="C95" s="115">
        <v>0</v>
      </c>
      <c r="D95" s="115">
        <v>0</v>
      </c>
      <c r="E95" s="115">
        <v>0</v>
      </c>
      <c r="F95" s="116"/>
      <c r="G95" s="116"/>
      <c r="H95" s="116"/>
      <c r="I95" s="116"/>
      <c r="J95" s="116"/>
      <c r="K95" s="116"/>
      <c r="L95" s="116"/>
      <c r="M95" s="116"/>
      <c r="P95" s="117" t="s">
        <v>152</v>
      </c>
      <c r="Q95" s="115">
        <v>0</v>
      </c>
      <c r="R95" s="115">
        <v>0</v>
      </c>
      <c r="S95" s="115">
        <v>0</v>
      </c>
      <c r="T95" s="116"/>
      <c r="U95" s="116"/>
      <c r="V95" s="116"/>
      <c r="W95" s="116"/>
      <c r="X95" s="116"/>
      <c r="Y95" s="116"/>
      <c r="Z95" s="116"/>
      <c r="AA95" s="116"/>
      <c r="AD95" s="117" t="s">
        <v>152</v>
      </c>
      <c r="AE95" s="110">
        <v>0</v>
      </c>
      <c r="AF95" s="110">
        <v>0</v>
      </c>
      <c r="AG95" s="110">
        <v>0</v>
      </c>
      <c r="AH95" s="110">
        <v>0</v>
      </c>
      <c r="AI95" s="110">
        <v>0</v>
      </c>
      <c r="AJ95" s="110">
        <v>0</v>
      </c>
      <c r="AK95" s="110">
        <v>0</v>
      </c>
      <c r="AL95" s="110">
        <v>0</v>
      </c>
      <c r="AM95" s="110">
        <v>0</v>
      </c>
      <c r="AN95" s="110">
        <v>0</v>
      </c>
      <c r="AO95" s="110">
        <v>0</v>
      </c>
      <c r="AR95" s="117" t="s">
        <v>152</v>
      </c>
      <c r="AS95" s="110">
        <v>0</v>
      </c>
      <c r="AT95" s="110">
        <v>0</v>
      </c>
      <c r="AU95" s="110">
        <v>0</v>
      </c>
      <c r="AV95" s="110">
        <v>0</v>
      </c>
      <c r="AW95" s="110">
        <v>0</v>
      </c>
      <c r="AX95" s="110">
        <v>0</v>
      </c>
      <c r="AY95" s="110">
        <v>0</v>
      </c>
      <c r="AZ95" s="110">
        <v>0</v>
      </c>
      <c r="BA95" s="110">
        <v>0</v>
      </c>
      <c r="BB95" s="110">
        <v>0</v>
      </c>
      <c r="BC95" s="110">
        <v>0</v>
      </c>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row>
    <row r="96" spans="2:83" s="117" customFormat="1">
      <c r="B96" s="117" t="s">
        <v>153</v>
      </c>
      <c r="C96" s="115">
        <v>1.8715483958229123E-2</v>
      </c>
      <c r="D96" s="115">
        <v>1.8661481372794674E-2</v>
      </c>
      <c r="E96" s="115">
        <v>2.3596582487301416E-2</v>
      </c>
      <c r="F96" s="116">
        <v>2.3657872185561021E-2</v>
      </c>
      <c r="G96" s="116">
        <v>2.2824532778665956E-2</v>
      </c>
      <c r="H96" s="116">
        <v>2.1311313306928349E-2</v>
      </c>
      <c r="I96" s="116">
        <v>2.011129666418953E-2</v>
      </c>
      <c r="J96" s="116">
        <v>1.9336481076618232E-2</v>
      </c>
      <c r="K96" s="116">
        <v>1.8867552522785488E-2</v>
      </c>
      <c r="L96" s="116">
        <v>1.8681970016561477E-2</v>
      </c>
      <c r="M96" s="116">
        <v>1.857306944614761E-2</v>
      </c>
      <c r="P96" s="117" t="s">
        <v>153</v>
      </c>
      <c r="Q96" s="115">
        <v>1.8715483958229123E-2</v>
      </c>
      <c r="R96" s="115">
        <v>1.8661481372794674E-2</v>
      </c>
      <c r="S96" s="115">
        <v>2.3596582487301416E-2</v>
      </c>
      <c r="T96" s="116">
        <v>2.3714275445853271E-2</v>
      </c>
      <c r="U96" s="116">
        <v>2.2119506619473081E-2</v>
      </c>
      <c r="V96" s="116">
        <v>1.9804434429646023E-2</v>
      </c>
      <c r="W96" s="116">
        <v>1.8049946000818887E-2</v>
      </c>
      <c r="X96" s="116">
        <v>1.6937658159155745E-2</v>
      </c>
      <c r="Y96" s="116">
        <v>1.6112532029755884E-2</v>
      </c>
      <c r="Z96" s="116">
        <v>1.5442999416142815E-2</v>
      </c>
      <c r="AA96" s="116">
        <v>1.4854840046129254E-2</v>
      </c>
      <c r="AD96" s="117" t="s">
        <v>153</v>
      </c>
      <c r="AE96" s="110">
        <v>2.0341925548146567E-2</v>
      </c>
      <c r="AF96" s="110">
        <v>2.1792351291009544E-2</v>
      </c>
      <c r="AG96" s="110">
        <v>2.9001115040065792E-2</v>
      </c>
      <c r="AH96" s="110">
        <v>2.9076442456269145E-2</v>
      </c>
      <c r="AI96" s="110">
        <v>2.8052236005195564E-2</v>
      </c>
      <c r="AJ96" s="110">
        <v>2.6192430586154614E-2</v>
      </c>
      <c r="AK96" s="110">
        <v>2.4717563591122999E-2</v>
      </c>
      <c r="AL96" s="110">
        <v>2.3765285183769559E-2</v>
      </c>
      <c r="AM96" s="110">
        <v>2.3188953804316893E-2</v>
      </c>
      <c r="AN96" s="110">
        <v>2.2960865706588215E-2</v>
      </c>
      <c r="AO96" s="110">
        <v>2.282702268198069E-2</v>
      </c>
      <c r="AR96" s="117" t="s">
        <v>153</v>
      </c>
      <c r="AS96" s="110">
        <v>2.0341925548146567E-2</v>
      </c>
      <c r="AT96" s="110">
        <v>2.1792351291009544E-2</v>
      </c>
      <c r="AU96" s="110">
        <v>2.9001115040065792E-2</v>
      </c>
      <c r="AV96" s="110">
        <v>2.9145764250696392E-2</v>
      </c>
      <c r="AW96" s="110">
        <v>2.7185731512012635E-2</v>
      </c>
      <c r="AX96" s="110">
        <v>2.4340418003611027E-2</v>
      </c>
      <c r="AY96" s="110">
        <v>2.2184083679000145E-2</v>
      </c>
      <c r="AZ96" s="110">
        <v>2.0817038782939511E-2</v>
      </c>
      <c r="BA96" s="110">
        <v>1.9802926768448966E-2</v>
      </c>
      <c r="BB96" s="110">
        <v>1.8980045219355236E-2</v>
      </c>
      <c r="BC96" s="110">
        <v>1.8257174542602138E-2</v>
      </c>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row>
    <row r="97" spans="2:83" s="117" customFormat="1">
      <c r="B97" s="117" t="s">
        <v>154</v>
      </c>
      <c r="C97" s="115">
        <v>1.4640602364790214E-2</v>
      </c>
      <c r="D97" s="115">
        <v>1.5418724260415004E-2</v>
      </c>
      <c r="E97" s="115">
        <v>1.7134309708226894E-2</v>
      </c>
      <c r="F97" s="116">
        <v>1.7684834235735632E-2</v>
      </c>
      <c r="G97" s="116">
        <v>1.6721446392879188E-2</v>
      </c>
      <c r="H97" s="116">
        <v>1.5801203734700245E-2</v>
      </c>
      <c r="I97" s="116">
        <v>1.4978525673528247E-2</v>
      </c>
      <c r="J97" s="116">
        <v>1.4477980028448146E-2</v>
      </c>
      <c r="K97" s="116">
        <v>1.4214875782740246E-2</v>
      </c>
      <c r="L97" s="116">
        <v>1.4115544832667642E-2</v>
      </c>
      <c r="M97" s="116">
        <v>1.4062788427075373E-2</v>
      </c>
      <c r="P97" s="117" t="s">
        <v>154</v>
      </c>
      <c r="Q97" s="115">
        <v>1.4640602364790214E-2</v>
      </c>
      <c r="R97" s="115">
        <v>1.5418724260415004E-2</v>
      </c>
      <c r="S97" s="115">
        <v>1.7134309708226894E-2</v>
      </c>
      <c r="T97" s="116">
        <v>1.7685991776945242E-2</v>
      </c>
      <c r="U97" s="116">
        <v>1.625763466248769E-2</v>
      </c>
      <c r="V97" s="116">
        <v>1.4980273605768544E-2</v>
      </c>
      <c r="W97" s="116">
        <v>1.4042377587317604E-2</v>
      </c>
      <c r="X97" s="116">
        <v>1.3549635892721876E-2</v>
      </c>
      <c r="Y97" s="116">
        <v>1.3224975372488105E-2</v>
      </c>
      <c r="Z97" s="116">
        <v>1.28929105918608E-2</v>
      </c>
      <c r="AA97" s="116">
        <v>1.253093524873127E-2</v>
      </c>
      <c r="AD97" s="117" t="s">
        <v>154</v>
      </c>
      <c r="AE97" s="110">
        <v>1.0535778901667842E-2</v>
      </c>
      <c r="AF97" s="110">
        <v>1.1107936659622106E-2</v>
      </c>
      <c r="AG97" s="110">
        <v>1.2529730719093943E-2</v>
      </c>
      <c r="AH97" s="110">
        <v>1.2932310350336916E-2</v>
      </c>
      <c r="AI97" s="110">
        <v>1.222781799233756E-2</v>
      </c>
      <c r="AJ97" s="110">
        <v>1.1554876222312872E-2</v>
      </c>
      <c r="AK97" s="110">
        <v>1.0953280082723884E-2</v>
      </c>
      <c r="AL97" s="110">
        <v>1.0587248287322314E-2</v>
      </c>
      <c r="AM97" s="110">
        <v>1.0394849211671926E-2</v>
      </c>
      <c r="AN97" s="110">
        <v>1.0322211908058586E-2</v>
      </c>
      <c r="AO97" s="110">
        <v>1.0283632965163615E-2</v>
      </c>
      <c r="AR97" s="117" t="s">
        <v>154</v>
      </c>
      <c r="AS97" s="110">
        <v>1.0535778901667842E-2</v>
      </c>
      <c r="AT97" s="110">
        <v>1.1107936659622106E-2</v>
      </c>
      <c r="AU97" s="110">
        <v>1.2529730719093943E-2</v>
      </c>
      <c r="AV97" s="110">
        <v>1.2933156820366913E-2</v>
      </c>
      <c r="AW97" s="110">
        <v>1.1888648443921372E-2</v>
      </c>
      <c r="AX97" s="110">
        <v>1.0954558285386211E-2</v>
      </c>
      <c r="AY97" s="110">
        <v>1.0268707220837154E-2</v>
      </c>
      <c r="AZ97" s="110">
        <v>9.9083821857182831E-3</v>
      </c>
      <c r="BA97" s="110">
        <v>9.670969126019887E-3</v>
      </c>
      <c r="BB97" s="110">
        <v>9.4281415856400479E-3</v>
      </c>
      <c r="BC97" s="110">
        <v>9.163441480786275E-3</v>
      </c>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row>
    <row r="98" spans="2:83" s="117" customFormat="1">
      <c r="B98" s="117" t="s">
        <v>155</v>
      </c>
      <c r="C98" s="115">
        <v>4.1157388580797233E-2</v>
      </c>
      <c r="D98" s="115">
        <v>4.9660068251081539E-2</v>
      </c>
      <c r="E98" s="115">
        <v>5.6764734756863562E-2</v>
      </c>
      <c r="F98" s="116">
        <v>5.652270942103902E-2</v>
      </c>
      <c r="G98" s="116">
        <v>5.5821326437393286E-2</v>
      </c>
      <c r="H98" s="116">
        <v>5.3905366748248043E-2</v>
      </c>
      <c r="I98" s="116">
        <v>5.2368357871802225E-2</v>
      </c>
      <c r="J98" s="116">
        <v>5.1413454440263226E-2</v>
      </c>
      <c r="K98" s="116">
        <v>5.1023263686609553E-2</v>
      </c>
      <c r="L98" s="116">
        <v>5.1038265498089569E-2</v>
      </c>
      <c r="M98" s="116">
        <v>5.1211569141006164E-2</v>
      </c>
      <c r="P98" s="117" t="s">
        <v>155</v>
      </c>
      <c r="Q98" s="115">
        <v>4.1157388580797233E-2</v>
      </c>
      <c r="R98" s="115">
        <v>4.9660068251081539E-2</v>
      </c>
      <c r="S98" s="115">
        <v>5.6764734756863562E-2</v>
      </c>
      <c r="T98" s="116">
        <v>5.5424588914000698E-2</v>
      </c>
      <c r="U98" s="116">
        <v>5.2457855661569755E-2</v>
      </c>
      <c r="V98" s="116">
        <v>4.9256208579321718E-2</v>
      </c>
      <c r="W98" s="116">
        <v>4.7172033276552991E-2</v>
      </c>
      <c r="X98" s="116">
        <v>4.608460810058148E-2</v>
      </c>
      <c r="Y98" s="116">
        <v>4.5641311197093588E-2</v>
      </c>
      <c r="Z98" s="116">
        <v>4.5408618285040128E-2</v>
      </c>
      <c r="AA98" s="116">
        <v>4.5190397765623731E-2</v>
      </c>
      <c r="AD98" s="117" t="s">
        <v>155</v>
      </c>
      <c r="AE98" s="110">
        <v>3.6475798924235157E-2</v>
      </c>
      <c r="AF98" s="110">
        <v>4.5144560065102458E-2</v>
      </c>
      <c r="AG98" s="110">
        <v>5.1894994142810742E-2</v>
      </c>
      <c r="AH98" s="110">
        <v>5.1673731708681107E-2</v>
      </c>
      <c r="AI98" s="110">
        <v>5.1032519061708213E-2</v>
      </c>
      <c r="AJ98" s="110">
        <v>4.928092597716497E-2</v>
      </c>
      <c r="AK98" s="110">
        <v>4.7875774222607373E-2</v>
      </c>
      <c r="AL98" s="110">
        <v>4.7002790173638932E-2</v>
      </c>
      <c r="AM98" s="110">
        <v>4.6646073156248351E-2</v>
      </c>
      <c r="AN98" s="110">
        <v>4.6659787990330125E-2</v>
      </c>
      <c r="AO98" s="110">
        <v>4.6818224237281797E-2</v>
      </c>
      <c r="AR98" s="117" t="s">
        <v>155</v>
      </c>
      <c r="AS98" s="110">
        <v>3.6475798924235157E-2</v>
      </c>
      <c r="AT98" s="110">
        <v>4.5144560065102458E-2</v>
      </c>
      <c r="AU98" s="110">
        <v>5.1894994142810742E-2</v>
      </c>
      <c r="AV98" s="110">
        <v>5.0669816909731671E-2</v>
      </c>
      <c r="AW98" s="110">
        <v>4.7957594164084662E-2</v>
      </c>
      <c r="AX98" s="110">
        <v>4.5030610407492372E-2</v>
      </c>
      <c r="AY98" s="110">
        <v>4.3125232612756949E-2</v>
      </c>
      <c r="AZ98" s="110">
        <v>4.2131095612390486E-2</v>
      </c>
      <c r="BA98" s="110">
        <v>4.1725828322609855E-2</v>
      </c>
      <c r="BB98" s="110">
        <v>4.1513097701039788E-2</v>
      </c>
      <c r="BC98" s="110">
        <v>4.1313597912562644E-2</v>
      </c>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row>
    <row r="99" spans="2:83" s="117" customFormat="1">
      <c r="B99" s="117" t="s">
        <v>149</v>
      </c>
      <c r="C99" s="115">
        <v>8.3299215325670327E-3</v>
      </c>
      <c r="D99" s="115">
        <v>8.8656409402990497E-3</v>
      </c>
      <c r="E99" s="115">
        <v>9.2559210026449904E-3</v>
      </c>
      <c r="F99" s="116">
        <v>9.5303578249328561E-3</v>
      </c>
      <c r="G99" s="116">
        <v>9.7859864735700876E-3</v>
      </c>
      <c r="H99" s="116">
        <v>1.0160238526755539E-2</v>
      </c>
      <c r="I99" s="116">
        <v>1.0306305474160038E-2</v>
      </c>
      <c r="J99" s="116">
        <v>1.0429160426263065E-2</v>
      </c>
      <c r="K99" s="116">
        <v>1.0543480316931385E-2</v>
      </c>
      <c r="L99" s="116">
        <v>1.0634448903863487E-2</v>
      </c>
      <c r="M99" s="116">
        <v>1.0694165022129625E-2</v>
      </c>
      <c r="P99" s="117" t="s">
        <v>149</v>
      </c>
      <c r="Q99" s="115">
        <v>8.3299215325670327E-3</v>
      </c>
      <c r="R99" s="115">
        <v>8.8656409402990497E-3</v>
      </c>
      <c r="S99" s="115">
        <v>9.2559210026449904E-3</v>
      </c>
      <c r="T99" s="116">
        <v>9.1057855631221912E-3</v>
      </c>
      <c r="U99" s="116">
        <v>9.4226930494951764E-3</v>
      </c>
      <c r="V99" s="116">
        <v>9.4475571235473326E-3</v>
      </c>
      <c r="W99" s="116">
        <v>9.3861072738152425E-3</v>
      </c>
      <c r="X99" s="116">
        <v>9.2333123265268095E-3</v>
      </c>
      <c r="Y99" s="116">
        <v>9.0230251745976667E-3</v>
      </c>
      <c r="Z99" s="116">
        <v>8.8071080184571968E-3</v>
      </c>
      <c r="AA99" s="116">
        <v>8.5604684643160716E-3</v>
      </c>
      <c r="AD99" s="117" t="s">
        <v>149</v>
      </c>
      <c r="AE99" s="110">
        <v>5.9827722581272539E-3</v>
      </c>
      <c r="AF99" s="110">
        <v>5.959217558587096E-3</v>
      </c>
      <c r="AG99" s="110">
        <v>5.2551914143222599E-3</v>
      </c>
      <c r="AH99" s="110">
        <v>5.4110071383165498E-3</v>
      </c>
      <c r="AI99" s="110">
        <v>5.5561442326358818E-3</v>
      </c>
      <c r="AJ99" s="110">
        <v>5.7686315881492487E-3</v>
      </c>
      <c r="AK99" s="110">
        <v>5.8515633426118275E-3</v>
      </c>
      <c r="AL99" s="110">
        <v>5.9213161299697037E-3</v>
      </c>
      <c r="AM99" s="110">
        <v>5.9862230050126879E-3</v>
      </c>
      <c r="AN99" s="110">
        <v>6.0378718184459475E-3</v>
      </c>
      <c r="AO99" s="110">
        <v>6.0717765624383798E-3</v>
      </c>
      <c r="AR99" s="117" t="s">
        <v>149</v>
      </c>
      <c r="AS99" s="110">
        <v>5.9827722581272539E-3</v>
      </c>
      <c r="AT99" s="110">
        <v>5.959217558587096E-3</v>
      </c>
      <c r="AU99" s="110">
        <v>5.2551914143222599E-3</v>
      </c>
      <c r="AV99" s="110">
        <v>5.1699497109261054E-3</v>
      </c>
      <c r="AW99" s="110">
        <v>5.349878807236007E-3</v>
      </c>
      <c r="AX99" s="110">
        <v>5.3639957674441402E-3</v>
      </c>
      <c r="AY99" s="110">
        <v>5.3291066707641683E-3</v>
      </c>
      <c r="AZ99" s="110">
        <v>5.2423549909569895E-3</v>
      </c>
      <c r="BA99" s="110">
        <v>5.1229612283001423E-3</v>
      </c>
      <c r="BB99" s="110">
        <v>5.0003709442181989E-3</v>
      </c>
      <c r="BC99" s="110">
        <v>4.8603375464629332E-3</v>
      </c>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row>
    <row r="100" spans="2:83" s="117" customFormat="1">
      <c r="B100" s="117" t="s">
        <v>156</v>
      </c>
      <c r="C100" s="115">
        <v>6.2780000000000002E-2</v>
      </c>
      <c r="D100" s="115">
        <v>8.6138000000000006E-2</v>
      </c>
      <c r="E100" s="115">
        <v>8.8983000000000007E-2</v>
      </c>
      <c r="F100" s="116">
        <v>9.507519010826726E-2</v>
      </c>
      <c r="G100" s="116">
        <v>9.7139410444131838E-2</v>
      </c>
      <c r="H100" s="116">
        <v>9.9375981348450215E-2</v>
      </c>
      <c r="I100" s="116">
        <v>0.10154095040977329</v>
      </c>
      <c r="J100" s="116">
        <v>0.10361526427467184</v>
      </c>
      <c r="K100" s="116">
        <v>0.10566284098772834</v>
      </c>
      <c r="L100" s="116">
        <v>0.10768270875296983</v>
      </c>
      <c r="M100" s="116">
        <v>0.10969129283035998</v>
      </c>
      <c r="P100" s="117" t="s">
        <v>156</v>
      </c>
      <c r="Q100" s="115">
        <v>6.2780000000000002E-2</v>
      </c>
      <c r="R100" s="115">
        <v>8.6138000000000006E-2</v>
      </c>
      <c r="S100" s="115">
        <v>8.8983000000000007E-2</v>
      </c>
      <c r="T100" s="116">
        <v>9.5003225728091806E-2</v>
      </c>
      <c r="U100" s="116">
        <v>9.5027563561642034E-2</v>
      </c>
      <c r="V100" s="116">
        <v>9.533974200679278E-2</v>
      </c>
      <c r="W100" s="116">
        <v>9.5446435720232328E-2</v>
      </c>
      <c r="X100" s="116">
        <v>9.5419907979501811E-2</v>
      </c>
      <c r="Y100" s="116">
        <v>9.5324457354272044E-2</v>
      </c>
      <c r="Z100" s="116">
        <v>9.5161804048967527E-2</v>
      </c>
      <c r="AA100" s="116">
        <v>9.5119440329894139E-2</v>
      </c>
      <c r="AD100" s="117" t="s">
        <v>156</v>
      </c>
      <c r="AE100" s="110">
        <v>6.2663210428901037E-2</v>
      </c>
      <c r="AF100" s="110">
        <v>8.6020704298270662E-2</v>
      </c>
      <c r="AG100" s="110">
        <v>8.8824742472426291E-2</v>
      </c>
      <c r="AH100" s="110">
        <v>9.4906097534178543E-2</v>
      </c>
      <c r="AI100" s="110">
        <v>9.6966646624898303E-2</v>
      </c>
      <c r="AJ100" s="110">
        <v>9.9199239756141366E-2</v>
      </c>
      <c r="AK100" s="110">
        <v>0.10136035838928246</v>
      </c>
      <c r="AL100" s="110">
        <v>0.10343098305755163</v>
      </c>
      <c r="AM100" s="110">
        <v>0.10547491812638254</v>
      </c>
      <c r="AN100" s="110">
        <v>0.10749119352815512</v>
      </c>
      <c r="AO100" s="110">
        <v>0.10949620531027526</v>
      </c>
      <c r="AR100" s="117" t="s">
        <v>156</v>
      </c>
      <c r="AS100" s="110">
        <v>6.2663210428901037E-2</v>
      </c>
      <c r="AT100" s="110">
        <v>8.6020704298270662E-2</v>
      </c>
      <c r="AU100" s="110">
        <v>8.8824742472426291E-2</v>
      </c>
      <c r="AV100" s="110">
        <v>9.4834261143673937E-2</v>
      </c>
      <c r="AW100" s="110">
        <v>9.4858555692042018E-2</v>
      </c>
      <c r="AX100" s="110">
        <v>9.5170178923400309E-2</v>
      </c>
      <c r="AY100" s="110">
        <v>9.5276682880557254E-2</v>
      </c>
      <c r="AZ100" s="110">
        <v>9.5250202319789881E-2</v>
      </c>
      <c r="BA100" s="110">
        <v>9.515492145485091E-2</v>
      </c>
      <c r="BB100" s="110">
        <v>9.4992557430756824E-2</v>
      </c>
      <c r="BC100" s="110">
        <v>9.4950269056158665E-2</v>
      </c>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row>
    <row r="102" spans="2:83" s="112" customFormat="1" ht="18">
      <c r="B102" s="86" t="s">
        <v>207</v>
      </c>
      <c r="P102" s="86" t="s">
        <v>207</v>
      </c>
      <c r="AD102" s="86" t="s">
        <v>207</v>
      </c>
      <c r="AH102" s="82"/>
      <c r="AI102" s="82"/>
      <c r="AJ102" s="82"/>
      <c r="AK102" s="82"/>
      <c r="AL102" s="82"/>
      <c r="AM102" s="82"/>
      <c r="AN102" s="82"/>
      <c r="AO102" s="82"/>
      <c r="AR102" s="86" t="s">
        <v>207</v>
      </c>
      <c r="AV102" s="82"/>
      <c r="AW102" s="82"/>
      <c r="AX102" s="82"/>
      <c r="AY102" s="82"/>
      <c r="AZ102" s="82"/>
      <c r="BA102" s="82"/>
      <c r="BB102" s="82"/>
      <c r="BC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row>
    <row r="104" spans="2:83" s="87" customFormat="1">
      <c r="B104" s="87" t="s">
        <v>208</v>
      </c>
      <c r="P104" s="87" t="s">
        <v>208</v>
      </c>
      <c r="AD104" s="87" t="s">
        <v>208</v>
      </c>
      <c r="AH104" s="82"/>
      <c r="AI104" s="82"/>
      <c r="AJ104" s="82"/>
      <c r="AK104" s="82"/>
      <c r="AL104" s="82"/>
      <c r="AM104" s="82"/>
      <c r="AN104" s="82"/>
      <c r="AO104" s="82"/>
      <c r="AR104" s="87" t="s">
        <v>208</v>
      </c>
      <c r="AV104" s="82"/>
      <c r="AW104" s="82"/>
      <c r="AX104" s="82"/>
      <c r="AY104" s="82"/>
      <c r="AZ104" s="82"/>
      <c r="BA104" s="82"/>
      <c r="BB104" s="82"/>
      <c r="BC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row>
    <row r="106" spans="2:83">
      <c r="B106" s="87" t="s">
        <v>178</v>
      </c>
      <c r="C106" s="88">
        <v>5.9327563878166254</v>
      </c>
      <c r="D106" s="88">
        <v>6.6064064044310342</v>
      </c>
      <c r="E106" s="88">
        <v>5.8996801756345674</v>
      </c>
      <c r="F106" s="89">
        <v>6.0870512389302034</v>
      </c>
      <c r="G106" s="89">
        <v>5.9407528036864914</v>
      </c>
      <c r="H106" s="89">
        <v>5.8214017782208236</v>
      </c>
      <c r="I106" s="89">
        <v>5.4433893923560763</v>
      </c>
      <c r="J106" s="89">
        <v>5.2394124400913142</v>
      </c>
      <c r="K106" s="89">
        <v>5.1483523444369013</v>
      </c>
      <c r="L106" s="89">
        <v>5.3538226635046717</v>
      </c>
      <c r="M106" s="89">
        <v>5.6918152407972951</v>
      </c>
      <c r="P106" s="87" t="s">
        <v>178</v>
      </c>
      <c r="Q106" s="88">
        <v>5.9327563878166254</v>
      </c>
      <c r="R106" s="88">
        <v>6.6064064044310342</v>
      </c>
      <c r="S106" s="88">
        <v>5.8996801756345674</v>
      </c>
      <c r="T106" s="89">
        <v>6.0870512389302034</v>
      </c>
      <c r="U106" s="89">
        <v>5.2852814258438059</v>
      </c>
      <c r="V106" s="89">
        <v>4.4908145879817161</v>
      </c>
      <c r="W106" s="89">
        <v>3.503846874901567</v>
      </c>
      <c r="X106" s="89">
        <v>1.146594746608268</v>
      </c>
      <c r="Y106" s="89">
        <v>-2.6020895840755247</v>
      </c>
      <c r="Z106" s="89">
        <v>-6.9149783920293135</v>
      </c>
      <c r="AA106" s="89">
        <v>-10.252716783762599</v>
      </c>
      <c r="AD106" s="87" t="s">
        <v>178</v>
      </c>
      <c r="AE106" s="82">
        <v>5.5722178986591704</v>
      </c>
      <c r="AF106" s="82">
        <v>5.7249655800468009</v>
      </c>
      <c r="AG106" s="82">
        <v>5.50253038351818</v>
      </c>
      <c r="AH106" s="82">
        <v>5.6976375422691898</v>
      </c>
      <c r="AI106" s="82">
        <v>5.5868957968489976</v>
      </c>
      <c r="AJ106" s="82">
        <v>5.4651292338909219</v>
      </c>
      <c r="AK106" s="82">
        <v>5.1049886049981339</v>
      </c>
      <c r="AL106" s="82">
        <v>4.9018338484376738</v>
      </c>
      <c r="AM106" s="82">
        <v>4.792563839455978</v>
      </c>
      <c r="AN106" s="82">
        <v>4.9845866865051445</v>
      </c>
      <c r="AO106" s="82">
        <v>5.2763751728878443</v>
      </c>
      <c r="AR106" s="87" t="s">
        <v>178</v>
      </c>
      <c r="AS106" s="82">
        <v>5.5722178986591704</v>
      </c>
      <c r="AT106" s="82">
        <v>5.7249655800468009</v>
      </c>
      <c r="AU106" s="82">
        <v>5.50253038351818</v>
      </c>
      <c r="AV106" s="82">
        <v>5.6976375422691898</v>
      </c>
      <c r="AW106" s="82">
        <v>4.9956466147746967</v>
      </c>
      <c r="AX106" s="82">
        <v>4.2706547385781164</v>
      </c>
      <c r="AY106" s="82">
        <v>3.3745795099495419</v>
      </c>
      <c r="AZ106" s="82">
        <v>1.168538917593311</v>
      </c>
      <c r="BA106" s="82">
        <v>-2.4759067199215821</v>
      </c>
      <c r="BB106" s="82">
        <v>-6.6715596875564653</v>
      </c>
      <c r="BC106" s="82">
        <v>-9.7744298461637236</v>
      </c>
    </row>
    <row r="107" spans="2:83">
      <c r="B107" s="87" t="s">
        <v>142</v>
      </c>
      <c r="C107" s="88">
        <v>2.8172433843003262</v>
      </c>
      <c r="D107" s="88">
        <v>2.9473499386336615</v>
      </c>
      <c r="E107" s="88">
        <v>3.1290332926492415</v>
      </c>
      <c r="F107" s="89">
        <v>3.269652106506598</v>
      </c>
      <c r="G107" s="89">
        <v>3.1488785712844325</v>
      </c>
      <c r="H107" s="89">
        <v>3.1149700794859889</v>
      </c>
      <c r="I107" s="89">
        <v>2.9427834397320729</v>
      </c>
      <c r="J107" s="89">
        <v>2.8792249267264083</v>
      </c>
      <c r="K107" s="89">
        <v>2.9013669592502107</v>
      </c>
      <c r="L107" s="89">
        <v>3.0423181409797899</v>
      </c>
      <c r="M107" s="89">
        <v>3.3038980752628095</v>
      </c>
      <c r="P107" s="87" t="s">
        <v>142</v>
      </c>
      <c r="Q107" s="88">
        <v>2.8172433843003262</v>
      </c>
      <c r="R107" s="88">
        <v>2.9473499386336615</v>
      </c>
      <c r="S107" s="88">
        <v>3.1290332926492415</v>
      </c>
      <c r="T107" s="89">
        <v>3.269652106506598</v>
      </c>
      <c r="U107" s="89">
        <v>2.7019971492063171</v>
      </c>
      <c r="V107" s="89">
        <v>2.2059990328180796</v>
      </c>
      <c r="W107" s="89">
        <v>1.5563240956941307</v>
      </c>
      <c r="X107" s="89">
        <v>0.24177478931400431</v>
      </c>
      <c r="Y107" s="89">
        <v>-1.3816049915657613</v>
      </c>
      <c r="Z107" s="89">
        <v>-3.2175059371064494</v>
      </c>
      <c r="AA107" s="89">
        <v>-4.3382676241919427</v>
      </c>
      <c r="AD107" s="87" t="s">
        <v>142</v>
      </c>
      <c r="AE107" s="82">
        <v>3.4699841917758909</v>
      </c>
      <c r="AF107" s="82">
        <v>3.134576591711812</v>
      </c>
      <c r="AG107" s="82">
        <v>2.8250998486393426</v>
      </c>
      <c r="AH107" s="82">
        <v>2.9830912224565704</v>
      </c>
      <c r="AI107" s="82">
        <v>2.8863691231211526</v>
      </c>
      <c r="AJ107" s="82">
        <v>2.8462833480946053</v>
      </c>
      <c r="AK107" s="82">
        <v>2.6764049247752197</v>
      </c>
      <c r="AL107" s="82">
        <v>2.5921341582623771</v>
      </c>
      <c r="AM107" s="82">
        <v>2.594273634050019</v>
      </c>
      <c r="AN107" s="82">
        <v>2.7262125286921037</v>
      </c>
      <c r="AO107" s="82">
        <v>2.9507327874889064</v>
      </c>
      <c r="AR107" s="87" t="s">
        <v>142</v>
      </c>
      <c r="AS107" s="82">
        <v>3.4699841917758909</v>
      </c>
      <c r="AT107" s="82">
        <v>3.134576591711812</v>
      </c>
      <c r="AU107" s="82">
        <v>2.8250998486393426</v>
      </c>
      <c r="AV107" s="82">
        <v>2.9830912224565704</v>
      </c>
      <c r="AW107" s="82">
        <v>2.4724688014593923</v>
      </c>
      <c r="AX107" s="82">
        <v>2.0282806922132086</v>
      </c>
      <c r="AY107" s="82">
        <v>1.4590320588916874</v>
      </c>
      <c r="AZ107" s="82">
        <v>0.25570508721902663</v>
      </c>
      <c r="BA107" s="82">
        <v>-1.2788634425160827</v>
      </c>
      <c r="BB107" s="82">
        <v>-3.0231295762126806</v>
      </c>
      <c r="BC107" s="82">
        <v>-4.1229527559878019</v>
      </c>
    </row>
    <row r="108" spans="2:83">
      <c r="B108" s="82" t="s">
        <v>143</v>
      </c>
      <c r="C108" s="88">
        <v>2.0093159700670205E-2</v>
      </c>
      <c r="D108" s="88">
        <v>3.0938307117252598E-2</v>
      </c>
      <c r="E108" s="88">
        <v>7.0094972750731135E-2</v>
      </c>
      <c r="F108" s="89">
        <v>7.2681002837893888E-2</v>
      </c>
      <c r="G108" s="89">
        <v>6.9217152866640888E-2</v>
      </c>
      <c r="H108" s="89">
        <v>6.5711630254241565E-2</v>
      </c>
      <c r="I108" s="89">
        <v>5.94919892091227E-2</v>
      </c>
      <c r="J108" s="89">
        <v>5.4233268927372597E-2</v>
      </c>
      <c r="K108" s="89">
        <v>5.027240791294367E-2</v>
      </c>
      <c r="L108" s="89">
        <v>4.9138369952903174E-2</v>
      </c>
      <c r="M108" s="89">
        <v>4.8449448994108184E-2</v>
      </c>
      <c r="P108" s="82" t="s">
        <v>143</v>
      </c>
      <c r="Q108" s="88">
        <v>2.0093159700670205E-2</v>
      </c>
      <c r="R108" s="88">
        <v>3.0938307117252598E-2</v>
      </c>
      <c r="S108" s="88">
        <v>7.0094972750731135E-2</v>
      </c>
      <c r="T108" s="89">
        <v>7.2681002837893888E-2</v>
      </c>
      <c r="U108" s="89">
        <v>4.0940354106590408E-2</v>
      </c>
      <c r="V108" s="89">
        <v>2.6508554000563879E-2</v>
      </c>
      <c r="W108" s="89">
        <v>1.084539659039328E-2</v>
      </c>
      <c r="X108" s="89">
        <v>-5.0983615006482512E-3</v>
      </c>
      <c r="Y108" s="89">
        <v>-1.1391273237706712E-2</v>
      </c>
      <c r="Z108" s="89">
        <v>-8.9022457908216231E-3</v>
      </c>
      <c r="AA108" s="89">
        <v>-7.3421465087898131E-4</v>
      </c>
      <c r="AD108" s="82" t="s">
        <v>143</v>
      </c>
      <c r="AE108" s="82">
        <v>1.9933000775758426E-2</v>
      </c>
      <c r="AF108" s="82">
        <v>2.9291977805407671E-2</v>
      </c>
      <c r="AG108" s="82">
        <v>3.5735718809821494E-2</v>
      </c>
      <c r="AH108" s="89">
        <v>3.7054124972232372E-2</v>
      </c>
      <c r="AI108" s="89">
        <v>3.5288189931322961E-2</v>
      </c>
      <c r="AJ108" s="89">
        <v>3.3501009404073717E-2</v>
      </c>
      <c r="AK108" s="89">
        <v>3.0330120897179007E-2</v>
      </c>
      <c r="AL108" s="89">
        <v>2.7649127640267196E-2</v>
      </c>
      <c r="AM108" s="89">
        <v>2.5629807139783224E-2</v>
      </c>
      <c r="AN108" s="89">
        <v>2.5051653528057233E-2</v>
      </c>
      <c r="AO108" s="89">
        <v>2.4700428829629289E-2</v>
      </c>
      <c r="AR108" s="82" t="s">
        <v>143</v>
      </c>
      <c r="AS108" s="88">
        <v>1.9933000775758426E-2</v>
      </c>
      <c r="AT108" s="88">
        <v>2.9291977805407671E-2</v>
      </c>
      <c r="AU108" s="88">
        <v>3.5735718809821494E-2</v>
      </c>
      <c r="AV108" s="111">
        <v>3.7054124972232372E-2</v>
      </c>
      <c r="AW108" s="89">
        <v>2.0872152808025381E-2</v>
      </c>
      <c r="AX108" s="89">
        <v>1.3514553107651201E-2</v>
      </c>
      <c r="AY108" s="89">
        <v>5.5291845866542316E-3</v>
      </c>
      <c r="AZ108" s="89">
        <v>-2.5992393723569137E-3</v>
      </c>
      <c r="BA108" s="89">
        <v>-5.8074826386787601E-3</v>
      </c>
      <c r="BB108" s="89">
        <v>-4.5385302236728535E-3</v>
      </c>
      <c r="BC108" s="89">
        <v>-3.7431626378068417E-4</v>
      </c>
    </row>
    <row r="109" spans="2:83">
      <c r="B109" s="82" t="s">
        <v>144</v>
      </c>
      <c r="C109" s="88">
        <v>0</v>
      </c>
      <c r="D109" s="88">
        <v>0</v>
      </c>
      <c r="E109" s="88">
        <v>0</v>
      </c>
      <c r="F109" s="89">
        <v>0</v>
      </c>
      <c r="G109" s="89">
        <v>0</v>
      </c>
      <c r="H109" s="89">
        <v>0</v>
      </c>
      <c r="I109" s="89">
        <v>0</v>
      </c>
      <c r="J109" s="89">
        <v>0</v>
      </c>
      <c r="K109" s="89">
        <v>0</v>
      </c>
      <c r="L109" s="89">
        <v>0</v>
      </c>
      <c r="M109" s="89">
        <v>0</v>
      </c>
      <c r="P109" s="82" t="s">
        <v>144</v>
      </c>
      <c r="Q109" s="88">
        <v>0</v>
      </c>
      <c r="R109" s="88">
        <v>0</v>
      </c>
      <c r="S109" s="88">
        <v>0</v>
      </c>
      <c r="T109" s="89">
        <v>0</v>
      </c>
      <c r="U109" s="89">
        <v>0</v>
      </c>
      <c r="V109" s="89">
        <v>0</v>
      </c>
      <c r="W109" s="89">
        <v>0</v>
      </c>
      <c r="X109" s="89">
        <v>0</v>
      </c>
      <c r="Y109" s="89">
        <v>0</v>
      </c>
      <c r="Z109" s="89">
        <v>0</v>
      </c>
      <c r="AA109" s="89">
        <v>0</v>
      </c>
      <c r="AD109" s="82" t="s">
        <v>144</v>
      </c>
      <c r="AE109" s="82">
        <v>0</v>
      </c>
      <c r="AF109" s="82">
        <v>0</v>
      </c>
      <c r="AG109" s="82">
        <v>0</v>
      </c>
      <c r="AH109" s="89">
        <v>0</v>
      </c>
      <c r="AI109" s="89">
        <v>0</v>
      </c>
      <c r="AJ109" s="89">
        <v>0</v>
      </c>
      <c r="AK109" s="89">
        <v>0</v>
      </c>
      <c r="AL109" s="89">
        <v>0</v>
      </c>
      <c r="AM109" s="89">
        <v>0</v>
      </c>
      <c r="AN109" s="89">
        <v>0</v>
      </c>
      <c r="AO109" s="89">
        <v>0</v>
      </c>
      <c r="AR109" s="82" t="s">
        <v>144</v>
      </c>
      <c r="AS109" s="88">
        <v>0</v>
      </c>
      <c r="AT109" s="88">
        <v>0</v>
      </c>
      <c r="AU109" s="88">
        <v>0</v>
      </c>
      <c r="AV109" s="111">
        <v>0</v>
      </c>
      <c r="AW109" s="89">
        <v>0</v>
      </c>
      <c r="AX109" s="89">
        <v>0</v>
      </c>
      <c r="AY109" s="89">
        <v>0</v>
      </c>
      <c r="AZ109" s="89">
        <v>0</v>
      </c>
      <c r="BA109" s="89">
        <v>0</v>
      </c>
      <c r="BB109" s="89">
        <v>0</v>
      </c>
      <c r="BC109" s="89">
        <v>0</v>
      </c>
    </row>
    <row r="110" spans="2:83">
      <c r="B110" s="82" t="s">
        <v>145</v>
      </c>
      <c r="C110" s="88">
        <v>2.0160813352510463</v>
      </c>
      <c r="D110" s="88">
        <v>2.0105192004476109</v>
      </c>
      <c r="E110" s="88">
        <v>2.2223225506513389</v>
      </c>
      <c r="F110" s="89">
        <v>2.1496629402652112</v>
      </c>
      <c r="G110" s="89">
        <v>1.9592159942186638</v>
      </c>
      <c r="H110" s="89">
        <v>1.8007884432449464</v>
      </c>
      <c r="I110" s="89">
        <v>1.5907401362798455</v>
      </c>
      <c r="J110" s="89">
        <v>1.4110660883963408</v>
      </c>
      <c r="K110" s="89">
        <v>1.3066607241891974</v>
      </c>
      <c r="L110" s="89">
        <v>1.3325495144973309</v>
      </c>
      <c r="M110" s="89">
        <v>1.360482123796688</v>
      </c>
      <c r="P110" s="82" t="s">
        <v>145</v>
      </c>
      <c r="Q110" s="88">
        <v>2.0160813352510463</v>
      </c>
      <c r="R110" s="88">
        <v>2.0105192004476109</v>
      </c>
      <c r="S110" s="88">
        <v>2.2223225506513389</v>
      </c>
      <c r="T110" s="89">
        <v>2.1496629402652112</v>
      </c>
      <c r="U110" s="89">
        <v>1.6353334814001279</v>
      </c>
      <c r="V110" s="89">
        <v>1.2957243970855319</v>
      </c>
      <c r="W110" s="89">
        <v>0.94796869540488671</v>
      </c>
      <c r="X110" s="89">
        <v>0.14807190796964442</v>
      </c>
      <c r="Y110" s="89">
        <v>-0.93208456685211338</v>
      </c>
      <c r="Z110" s="89">
        <v>-2.2189549811892917</v>
      </c>
      <c r="AA110" s="89">
        <v>-2.7740311290200061</v>
      </c>
      <c r="AD110" s="82" t="s">
        <v>145</v>
      </c>
      <c r="AE110" s="82">
        <v>2.5920166618248155</v>
      </c>
      <c r="AF110" s="82">
        <v>2.1778661898890794</v>
      </c>
      <c r="AG110" s="82">
        <v>1.7660343927047226</v>
      </c>
      <c r="AH110" s="89">
        <v>1.7082932826823192</v>
      </c>
      <c r="AI110" s="89">
        <v>1.5569489800268801</v>
      </c>
      <c r="AJ110" s="89">
        <v>1.4310498373981191</v>
      </c>
      <c r="AK110" s="89">
        <v>1.2641287331142046</v>
      </c>
      <c r="AL110" s="89">
        <v>1.1213454328476686</v>
      </c>
      <c r="AM110" s="89">
        <v>1.0383766199187636</v>
      </c>
      <c r="AN110" s="89">
        <v>1.0589499134113238</v>
      </c>
      <c r="AO110" s="89">
        <v>1.0811473881596181</v>
      </c>
      <c r="AR110" s="82" t="s">
        <v>145</v>
      </c>
      <c r="AS110" s="88">
        <v>2.5920166618248155</v>
      </c>
      <c r="AT110" s="88">
        <v>2.1778661898890794</v>
      </c>
      <c r="AU110" s="88">
        <v>1.7660343927047226</v>
      </c>
      <c r="AV110" s="111">
        <v>1.7082932826823192</v>
      </c>
      <c r="AW110" s="89">
        <v>1.2995661547185022</v>
      </c>
      <c r="AX110" s="89">
        <v>1.0296857438849125</v>
      </c>
      <c r="AY110" s="89">
        <v>0.75333138243221431</v>
      </c>
      <c r="AZ110" s="89">
        <v>0.11766972440213852</v>
      </c>
      <c r="BA110" s="89">
        <v>-0.74070858952840313</v>
      </c>
      <c r="BB110" s="89">
        <v>-1.7633582539560722</v>
      </c>
      <c r="BC110" s="89">
        <v>-2.2044659443549213</v>
      </c>
    </row>
    <row r="111" spans="2:83">
      <c r="B111" s="82" t="s">
        <v>146</v>
      </c>
      <c r="C111" s="88">
        <v>5.2609442777892659E-2</v>
      </c>
      <c r="D111" s="88">
        <v>0.12373141120098946</v>
      </c>
      <c r="E111" s="88">
        <v>0.22526447886298337</v>
      </c>
      <c r="F111" s="89">
        <v>0.3127257262413764</v>
      </c>
      <c r="G111" s="89">
        <v>0.35323285125690662</v>
      </c>
      <c r="H111" s="89">
        <v>0.3652388062944959</v>
      </c>
      <c r="I111" s="89">
        <v>0.34822933400592182</v>
      </c>
      <c r="J111" s="89">
        <v>0.32780295063444015</v>
      </c>
      <c r="K111" s="89">
        <v>0.32924208872886201</v>
      </c>
      <c r="L111" s="89">
        <v>0.36331915209138727</v>
      </c>
      <c r="M111" s="89">
        <v>0.39471529356094781</v>
      </c>
      <c r="P111" s="82" t="s">
        <v>146</v>
      </c>
      <c r="Q111" s="88">
        <v>5.2609442777892659E-2</v>
      </c>
      <c r="R111" s="88">
        <v>0.12373141120098946</v>
      </c>
      <c r="S111" s="88">
        <v>0.22526447886298337</v>
      </c>
      <c r="T111" s="89">
        <v>0.3127257262413764</v>
      </c>
      <c r="U111" s="89">
        <v>0.31211079925065183</v>
      </c>
      <c r="V111" s="89">
        <v>0.28854559638997551</v>
      </c>
      <c r="W111" s="89">
        <v>0.24955624505022303</v>
      </c>
      <c r="X111" s="89">
        <v>0.1033174696712042</v>
      </c>
      <c r="Y111" s="89">
        <v>-0.14719963095074629</v>
      </c>
      <c r="Z111" s="89">
        <v>-0.43388049389001282</v>
      </c>
      <c r="AA111" s="89">
        <v>-0.73914097717724148</v>
      </c>
      <c r="AD111" s="82" t="s">
        <v>146</v>
      </c>
      <c r="AE111" s="82">
        <v>8.8475550073831802E-2</v>
      </c>
      <c r="AF111" s="82">
        <v>0.17387800176560173</v>
      </c>
      <c r="AG111" s="82">
        <v>0.2477643141074222</v>
      </c>
      <c r="AH111" s="89">
        <v>0.34396135359214153</v>
      </c>
      <c r="AI111" s="89">
        <v>0.38851440561611805</v>
      </c>
      <c r="AJ111" s="89">
        <v>0.40171953777946356</v>
      </c>
      <c r="AK111" s="89">
        <v>0.38301112775325996</v>
      </c>
      <c r="AL111" s="89">
        <v>0.36054451920816089</v>
      </c>
      <c r="AM111" s="89">
        <v>0.36212740109291269</v>
      </c>
      <c r="AN111" s="89">
        <v>0.3996081449431082</v>
      </c>
      <c r="AO111" s="89">
        <v>0.43414019143392096</v>
      </c>
      <c r="AR111" s="82" t="s">
        <v>146</v>
      </c>
      <c r="AS111" s="88">
        <v>8.8475550073831802E-2</v>
      </c>
      <c r="AT111" s="88">
        <v>0.17387800176560173</v>
      </c>
      <c r="AU111" s="88">
        <v>0.2477643141074222</v>
      </c>
      <c r="AV111" s="111">
        <v>0.34396135359214153</v>
      </c>
      <c r="AW111" s="89">
        <v>0.3432850065495362</v>
      </c>
      <c r="AX111" s="89">
        <v>0.31736606738501277</v>
      </c>
      <c r="AY111" s="89">
        <v>0.27448238709530831</v>
      </c>
      <c r="AZ111" s="89">
        <v>0.1136370107600074</v>
      </c>
      <c r="BA111" s="89">
        <v>-0.16190220394916599</v>
      </c>
      <c r="BB111" s="89">
        <v>-0.47721728483715065</v>
      </c>
      <c r="BC111" s="89">
        <v>-0.8129677531200965</v>
      </c>
    </row>
    <row r="112" spans="2:83">
      <c r="B112" s="82" t="s">
        <v>147</v>
      </c>
      <c r="C112" s="88">
        <v>2.8290399950132612E-3</v>
      </c>
      <c r="D112" s="88">
        <v>3.5062455135392379E-3</v>
      </c>
      <c r="E112" s="88">
        <v>3.8035786434826671E-3</v>
      </c>
      <c r="F112" s="89">
        <v>3.8854672979147984E-3</v>
      </c>
      <c r="G112" s="89">
        <v>3.8155340783052631E-3</v>
      </c>
      <c r="H112" s="89">
        <v>3.8100664866717714E-3</v>
      </c>
      <c r="I112" s="89">
        <v>3.5276286449835714E-3</v>
      </c>
      <c r="J112" s="89">
        <v>2.997060474939665E-3</v>
      </c>
      <c r="K112" s="89">
        <v>2.6285660089687022E-3</v>
      </c>
      <c r="L112" s="89">
        <v>2.538123400196263E-3</v>
      </c>
      <c r="M112" s="89">
        <v>2.4489176936721446E-3</v>
      </c>
      <c r="P112" s="82" t="s">
        <v>147</v>
      </c>
      <c r="Q112" s="88">
        <v>2.8290399950132612E-3</v>
      </c>
      <c r="R112" s="88">
        <v>3.5062455135392379E-3</v>
      </c>
      <c r="S112" s="88">
        <v>3.8035786434826671E-3</v>
      </c>
      <c r="T112" s="89">
        <v>3.8854672979147984E-3</v>
      </c>
      <c r="U112" s="89">
        <v>3.2771830882252786E-3</v>
      </c>
      <c r="V112" s="89">
        <v>3.0163079009861526E-3</v>
      </c>
      <c r="W112" s="89">
        <v>2.7225289307389266E-3</v>
      </c>
      <c r="X112" s="89">
        <v>9.641494349961748E-4</v>
      </c>
      <c r="Y112" s="89">
        <v>-2.3114569412190714E-3</v>
      </c>
      <c r="Z112" s="89">
        <v>-5.8303610211536561E-3</v>
      </c>
      <c r="AA112" s="89">
        <v>-1.0268582602426732E-2</v>
      </c>
      <c r="AD112" s="82" t="s">
        <v>147</v>
      </c>
      <c r="AE112" s="82">
        <v>5.8682025019583166E-4</v>
      </c>
      <c r="AF112" s="82">
        <v>8.6184733376693304E-4</v>
      </c>
      <c r="AG112" s="82">
        <v>1.7289293127093746E-3</v>
      </c>
      <c r="AH112" s="89">
        <v>1.7661520727195118E-3</v>
      </c>
      <c r="AI112" s="89">
        <v>1.7343636953391086E-3</v>
      </c>
      <c r="AJ112" s="89">
        <v>1.731878383391829E-3</v>
      </c>
      <c r="AK112" s="89">
        <v>1.6034953238355833E-3</v>
      </c>
      <c r="AL112" s="89">
        <v>1.3623237989214671E-3</v>
      </c>
      <c r="AM112" s="89">
        <v>1.194823414808195E-3</v>
      </c>
      <c r="AN112" s="89">
        <v>1.1537124264255807E-3</v>
      </c>
      <c r="AO112" s="89">
        <v>1.113163676070499E-3</v>
      </c>
      <c r="AR112" s="82" t="s">
        <v>147</v>
      </c>
      <c r="AS112" s="88">
        <v>5.8682025019583166E-4</v>
      </c>
      <c r="AT112" s="88">
        <v>8.6184733376693304E-4</v>
      </c>
      <c r="AU112" s="88">
        <v>1.7289293127093746E-3</v>
      </c>
      <c r="AV112" s="111">
        <v>1.7661520727195118E-3</v>
      </c>
      <c r="AW112" s="89">
        <v>1.4896544637131904E-3</v>
      </c>
      <c r="AX112" s="89">
        <v>1.3710727803952689E-3</v>
      </c>
      <c r="AY112" s="89">
        <v>1.2375345731628993E-3</v>
      </c>
      <c r="AZ112" s="89">
        <v>4.3825732980527109E-4</v>
      </c>
      <c r="BA112" s="89">
        <v>-1.0506804342239212E-3</v>
      </c>
      <c r="BB112" s="89">
        <v>-2.6502099780224132E-3</v>
      </c>
      <c r="BC112" s="89">
        <v>-4.6676183471935093E-3</v>
      </c>
    </row>
    <row r="113" spans="2:109">
      <c r="B113" s="82" t="s">
        <v>148</v>
      </c>
      <c r="C113" s="88">
        <v>5.2058702086040229E-2</v>
      </c>
      <c r="D113" s="88">
        <v>6.4561728674409999E-2</v>
      </c>
      <c r="E113" s="88">
        <v>6.4599174972829021E-2</v>
      </c>
      <c r="F113" s="89">
        <v>6.3197830858139806E-2</v>
      </c>
      <c r="G113" s="89">
        <v>6.0911659810087837E-2</v>
      </c>
      <c r="H113" s="89">
        <v>6.0496846427526757E-2</v>
      </c>
      <c r="I113" s="89">
        <v>5.5871721621474552E-2</v>
      </c>
      <c r="J113" s="89">
        <v>4.7151205486791935E-2</v>
      </c>
      <c r="K113" s="89">
        <v>4.1081958402919019E-2</v>
      </c>
      <c r="L113" s="89">
        <v>3.9503723036305248E-2</v>
      </c>
      <c r="M113" s="89">
        <v>3.7945068125024968E-2</v>
      </c>
      <c r="P113" s="82" t="s">
        <v>148</v>
      </c>
      <c r="Q113" s="88">
        <v>5.2058702086040229E-2</v>
      </c>
      <c r="R113" s="88">
        <v>6.4561728674409999E-2</v>
      </c>
      <c r="S113" s="88">
        <v>6.4599174972829021E-2</v>
      </c>
      <c r="T113" s="89">
        <v>6.3197830858139806E-2</v>
      </c>
      <c r="U113" s="89">
        <v>5.281127344460132E-2</v>
      </c>
      <c r="V113" s="89">
        <v>4.8811742500626532E-2</v>
      </c>
      <c r="W113" s="89">
        <v>4.4536601569287383E-2</v>
      </c>
      <c r="X113" s="89">
        <v>1.6915645210291708E-2</v>
      </c>
      <c r="Y113" s="89">
        <v>-3.4946101525428062E-2</v>
      </c>
      <c r="Z113" s="89">
        <v>-8.9782841805119223E-2</v>
      </c>
      <c r="AA113" s="89">
        <v>-0.16284680751757213</v>
      </c>
      <c r="AD113" s="82" t="s">
        <v>148</v>
      </c>
      <c r="AE113" s="82">
        <v>8.6364400613151995E-2</v>
      </c>
      <c r="AF113" s="82">
        <v>0.10857195396299735</v>
      </c>
      <c r="AG113" s="82">
        <v>9.542376236944107E-2</v>
      </c>
      <c r="AH113" s="89">
        <v>9.3353743242197348E-2</v>
      </c>
      <c r="AI113" s="89">
        <v>8.9976687065907751E-2</v>
      </c>
      <c r="AJ113" s="89">
        <v>8.9363938471799187E-2</v>
      </c>
      <c r="AK113" s="89">
        <v>8.2531857247737636E-2</v>
      </c>
      <c r="AL113" s="89">
        <v>6.9650199552808281E-2</v>
      </c>
      <c r="AM113" s="89">
        <v>6.0684908715324531E-2</v>
      </c>
      <c r="AN113" s="89">
        <v>5.835359168766676E-2</v>
      </c>
      <c r="AO113" s="89">
        <v>5.6051198260312164E-2</v>
      </c>
      <c r="AR113" s="82" t="s">
        <v>148</v>
      </c>
      <c r="AS113" s="88">
        <v>8.6364400613151995E-2</v>
      </c>
      <c r="AT113" s="88">
        <v>0.10857195396299735</v>
      </c>
      <c r="AU113" s="88">
        <v>9.542376236944107E-2</v>
      </c>
      <c r="AV113" s="111">
        <v>9.3353743242197348E-2</v>
      </c>
      <c r="AW113" s="89">
        <v>7.8011064533329497E-2</v>
      </c>
      <c r="AX113" s="89">
        <v>7.2103089848705421E-2</v>
      </c>
      <c r="AY113" s="89">
        <v>6.5787993216286103E-2</v>
      </c>
      <c r="AZ113" s="89">
        <v>2.498723102193762E-2</v>
      </c>
      <c r="BA113" s="89">
        <v>-5.1621224096180904E-2</v>
      </c>
      <c r="BB113" s="89">
        <v>-0.1326242411744166</v>
      </c>
      <c r="BC113" s="89">
        <v>-0.24055191215236008</v>
      </c>
    </row>
    <row r="114" spans="2:109">
      <c r="B114" s="82" t="s">
        <v>149</v>
      </c>
      <c r="C114" s="88">
        <v>0.25299550919934727</v>
      </c>
      <c r="D114" s="88">
        <v>0.23751142427780822</v>
      </c>
      <c r="E114" s="88">
        <v>3.9071691787979208E-2</v>
      </c>
      <c r="F114" s="89">
        <v>2.2104000364956692E-2</v>
      </c>
      <c r="G114" s="89">
        <v>1.6979840379184222E-2</v>
      </c>
      <c r="H114" s="89">
        <v>1.4787723131225537E-2</v>
      </c>
      <c r="I114" s="89">
        <v>1.3104628768239052E-2</v>
      </c>
      <c r="J114" s="89">
        <v>1.3167875075820219E-2</v>
      </c>
      <c r="K114" s="89">
        <v>1.4329887276024465E-2</v>
      </c>
      <c r="L114" s="89">
        <v>1.1748812703213428E-2</v>
      </c>
      <c r="M114" s="89">
        <v>1.0358314196551309E-2</v>
      </c>
      <c r="P114" s="82" t="s">
        <v>149</v>
      </c>
      <c r="Q114" s="88">
        <v>0.25299550919934727</v>
      </c>
      <c r="R114" s="88">
        <v>0.23751142427780822</v>
      </c>
      <c r="S114" s="88">
        <v>3.9071691787979208E-2</v>
      </c>
      <c r="T114" s="89">
        <v>2.2104000364956692E-2</v>
      </c>
      <c r="U114" s="89">
        <v>1.47960499069658E-2</v>
      </c>
      <c r="V114" s="89">
        <v>1.2408875823779423E-2</v>
      </c>
      <c r="W114" s="89">
        <v>6.2418390337959607E-3</v>
      </c>
      <c r="X114" s="89">
        <v>1.8672238546158853E-3</v>
      </c>
      <c r="Y114" s="89">
        <v>8.5350522794286668E-4</v>
      </c>
      <c r="Z114" s="89">
        <v>1.3831471591220013E-4</v>
      </c>
      <c r="AA114" s="89">
        <v>1.7283966896558646E-3</v>
      </c>
      <c r="AD114" s="82" t="s">
        <v>149</v>
      </c>
      <c r="AE114" s="82">
        <v>0.12250903246193307</v>
      </c>
      <c r="AF114" s="82">
        <v>7.3606416516629955E-2</v>
      </c>
      <c r="AG114" s="82">
        <v>9.5945358212854104E-2</v>
      </c>
      <c r="AH114" s="89">
        <v>5.4279099161129891E-2</v>
      </c>
      <c r="AI114" s="89">
        <v>4.1696092312008229E-2</v>
      </c>
      <c r="AJ114" s="89">
        <v>3.6313078038111853E-2</v>
      </c>
      <c r="AK114" s="89">
        <v>3.2180032240170325E-2</v>
      </c>
      <c r="AL114" s="89">
        <v>3.2335341349114075E-2</v>
      </c>
      <c r="AM114" s="89">
        <v>3.5188805627070018E-2</v>
      </c>
      <c r="AN114" s="89">
        <v>2.885065866874879E-2</v>
      </c>
      <c r="AO114" s="89">
        <v>2.5436118084223063E-2</v>
      </c>
      <c r="AR114" s="82" t="s">
        <v>149</v>
      </c>
      <c r="AS114" s="88">
        <v>0.12250903246193307</v>
      </c>
      <c r="AT114" s="88">
        <v>7.3606416516629955E-2</v>
      </c>
      <c r="AU114" s="88">
        <v>9.5945358212854104E-2</v>
      </c>
      <c r="AV114" s="111">
        <v>5.4279099161129891E-2</v>
      </c>
      <c r="AW114" s="89">
        <v>3.63335254629506E-2</v>
      </c>
      <c r="AX114" s="89">
        <v>3.0471525072216964E-2</v>
      </c>
      <c r="AY114" s="89">
        <v>1.5327605603931867E-2</v>
      </c>
      <c r="AZ114" s="89">
        <v>4.585198474815597E-3</v>
      </c>
      <c r="BA114" s="89">
        <v>2.095887356910311E-3</v>
      </c>
      <c r="BB114" s="89">
        <v>3.3964884439398758E-4</v>
      </c>
      <c r="BC114" s="89">
        <v>4.2442912485802023E-3</v>
      </c>
    </row>
    <row r="115" spans="2:109">
      <c r="B115" s="82" t="s">
        <v>150</v>
      </c>
      <c r="C115" s="88">
        <v>0.42057619529031637</v>
      </c>
      <c r="D115" s="88">
        <v>0.47658162140205174</v>
      </c>
      <c r="E115" s="88">
        <v>0.50387684497989782</v>
      </c>
      <c r="F115" s="89">
        <v>0.64394609892465282</v>
      </c>
      <c r="G115" s="89">
        <v>0.66801843368667124</v>
      </c>
      <c r="H115" s="89">
        <v>0.73756482841286042</v>
      </c>
      <c r="I115" s="89">
        <v>0.76353042045729258</v>
      </c>
      <c r="J115" s="89">
        <v>0.84712040424315382</v>
      </c>
      <c r="K115" s="89">
        <v>0.92655492177465004</v>
      </c>
      <c r="L115" s="89">
        <v>0.99850615196450609</v>
      </c>
      <c r="M115" s="89">
        <v>1.1489418806301128</v>
      </c>
      <c r="P115" s="82" t="s">
        <v>150</v>
      </c>
      <c r="Q115" s="88">
        <v>0.42057619529031637</v>
      </c>
      <c r="R115" s="88">
        <v>0.47658162140205174</v>
      </c>
      <c r="S115" s="88">
        <v>0.50387684497989782</v>
      </c>
      <c r="T115" s="89">
        <v>0.64394609892465282</v>
      </c>
      <c r="U115" s="89">
        <v>0.59941886369308739</v>
      </c>
      <c r="V115" s="89">
        <v>0.48770107442533939</v>
      </c>
      <c r="W115" s="89">
        <v>0.29701070654269601</v>
      </c>
      <c r="X115" s="89">
        <v>-2.6065477183501162E-3</v>
      </c>
      <c r="Y115" s="89">
        <v>-0.2767101904001617</v>
      </c>
      <c r="Z115" s="89">
        <v>-0.55631180663265822</v>
      </c>
      <c r="AA115" s="89">
        <v>-0.74756977436230632</v>
      </c>
      <c r="AD115" s="82" t="s">
        <v>150</v>
      </c>
      <c r="AE115" s="82">
        <v>0.56009872577620401</v>
      </c>
      <c r="AF115" s="82">
        <v>0.57050020443832905</v>
      </c>
      <c r="AG115" s="82">
        <v>0.58246737312237173</v>
      </c>
      <c r="AH115" s="89">
        <v>0.74438346673383093</v>
      </c>
      <c r="AI115" s="89">
        <v>0.77221040447357658</v>
      </c>
      <c r="AJ115" s="89">
        <v>0.85260406861964599</v>
      </c>
      <c r="AK115" s="89">
        <v>0.88261955819883264</v>
      </c>
      <c r="AL115" s="89">
        <v>0.97924721386543656</v>
      </c>
      <c r="AM115" s="89">
        <v>1.0710712681413566</v>
      </c>
      <c r="AN115" s="89">
        <v>1.1542448540267738</v>
      </c>
      <c r="AO115" s="89">
        <v>1.3281442990451326</v>
      </c>
      <c r="AR115" s="82" t="s">
        <v>150</v>
      </c>
      <c r="AS115" s="88">
        <v>0.56009872577620401</v>
      </c>
      <c r="AT115" s="88">
        <v>0.57050020443832905</v>
      </c>
      <c r="AU115" s="88">
        <v>0.58246737312237173</v>
      </c>
      <c r="AV115" s="111">
        <v>0.74438346673383093</v>
      </c>
      <c r="AW115" s="89">
        <v>0.69291124292333484</v>
      </c>
      <c r="AX115" s="89">
        <v>0.56376864013431438</v>
      </c>
      <c r="AY115" s="89">
        <v>0.3433359713841298</v>
      </c>
      <c r="AZ115" s="89">
        <v>-3.0130953973208732E-3</v>
      </c>
      <c r="BA115" s="89">
        <v>-0.31986914922634024</v>
      </c>
      <c r="BB115" s="89">
        <v>-0.64308070488773972</v>
      </c>
      <c r="BC115" s="89">
        <v>-0.86416950299803008</v>
      </c>
    </row>
    <row r="116" spans="2:109">
      <c r="B116" s="87" t="s">
        <v>151</v>
      </c>
      <c r="C116" s="88">
        <v>3.1155130035162992</v>
      </c>
      <c r="D116" s="88">
        <v>3.6590564657973728</v>
      </c>
      <c r="E116" s="88">
        <v>2.7706468829853259</v>
      </c>
      <c r="F116" s="89">
        <v>2.8134098011686812</v>
      </c>
      <c r="G116" s="89">
        <v>2.7920617471073874</v>
      </c>
      <c r="H116" s="89">
        <v>2.703776132608068</v>
      </c>
      <c r="I116" s="89">
        <v>2.4952128421492366</v>
      </c>
      <c r="J116" s="89">
        <v>2.3504778128152077</v>
      </c>
      <c r="K116" s="89">
        <v>2.2304622723336989</v>
      </c>
      <c r="L116" s="89">
        <v>2.2918884690903041</v>
      </c>
      <c r="M116" s="89">
        <v>2.3603385754310335</v>
      </c>
      <c r="P116" s="87" t="s">
        <v>151</v>
      </c>
      <c r="Q116" s="88">
        <v>3.1155130035162992</v>
      </c>
      <c r="R116" s="88">
        <v>3.6590564657973728</v>
      </c>
      <c r="S116" s="88">
        <v>2.7706468829853259</v>
      </c>
      <c r="T116" s="89">
        <v>2.8134098011686812</v>
      </c>
      <c r="U116" s="89">
        <v>2.5930709101343772</v>
      </c>
      <c r="V116" s="89">
        <v>2.3018214942965014</v>
      </c>
      <c r="W116" s="89">
        <v>1.9767372749367838</v>
      </c>
      <c r="X116" s="89">
        <v>0.94025662191613013</v>
      </c>
      <c r="Y116" s="89">
        <v>-1.2203369879396899</v>
      </c>
      <c r="Z116" s="89">
        <v>-3.7410020755470228</v>
      </c>
      <c r="AA116" s="89">
        <v>-6.0208031438473153</v>
      </c>
      <c r="AD116" s="87" t="s">
        <v>151</v>
      </c>
      <c r="AE116" s="82">
        <v>2.102233706883279</v>
      </c>
      <c r="AF116" s="82">
        <v>2.5903889883349893</v>
      </c>
      <c r="AG116" s="82">
        <v>2.6774305348788374</v>
      </c>
      <c r="AH116" s="82">
        <v>2.7145463198126198</v>
      </c>
      <c r="AI116" s="82">
        <v>2.7005266737278455</v>
      </c>
      <c r="AJ116" s="82">
        <v>2.6188458857963166</v>
      </c>
      <c r="AK116" s="82">
        <v>2.4285836802229142</v>
      </c>
      <c r="AL116" s="82">
        <v>2.3096996901752966</v>
      </c>
      <c r="AM116" s="82">
        <v>2.1982902054059585</v>
      </c>
      <c r="AN116" s="82">
        <v>2.2583741578130407</v>
      </c>
      <c r="AO116" s="82">
        <v>2.3256423853989383</v>
      </c>
      <c r="AR116" s="87" t="s">
        <v>151</v>
      </c>
      <c r="AS116" s="82">
        <v>2.102233706883279</v>
      </c>
      <c r="AT116" s="82">
        <v>2.5903889883349893</v>
      </c>
      <c r="AU116" s="82">
        <v>2.6774305348788374</v>
      </c>
      <c r="AV116" s="82">
        <v>2.7145463198126198</v>
      </c>
      <c r="AW116" s="82">
        <v>2.5231778133153044</v>
      </c>
      <c r="AX116" s="82">
        <v>2.2423740463649082</v>
      </c>
      <c r="AY116" s="82">
        <v>1.9155474510578543</v>
      </c>
      <c r="AZ116" s="82">
        <v>0.91283383037428423</v>
      </c>
      <c r="BA116" s="82">
        <v>-1.1970432774054991</v>
      </c>
      <c r="BB116" s="82">
        <v>-3.6484301113437843</v>
      </c>
      <c r="BC116" s="82">
        <v>-5.6514770901759217</v>
      </c>
    </row>
    <row r="117" spans="2:109">
      <c r="B117" s="82" t="s">
        <v>152</v>
      </c>
      <c r="C117" s="88">
        <v>0</v>
      </c>
      <c r="D117" s="88">
        <v>0</v>
      </c>
      <c r="E117" s="88">
        <v>0</v>
      </c>
      <c r="F117" s="89"/>
      <c r="G117" s="89"/>
      <c r="H117" s="89"/>
      <c r="I117" s="89"/>
      <c r="J117" s="89"/>
      <c r="K117" s="89"/>
      <c r="L117" s="89"/>
      <c r="M117" s="89"/>
      <c r="P117" s="82" t="s">
        <v>152</v>
      </c>
      <c r="Q117" s="88">
        <v>0</v>
      </c>
      <c r="R117" s="88">
        <v>0</v>
      </c>
      <c r="S117" s="88">
        <v>0</v>
      </c>
      <c r="T117" s="89"/>
      <c r="U117" s="89"/>
      <c r="V117" s="89"/>
      <c r="W117" s="89"/>
      <c r="X117" s="89"/>
      <c r="Y117" s="89"/>
      <c r="Z117" s="89"/>
      <c r="AA117" s="89"/>
      <c r="AD117" s="82" t="s">
        <v>152</v>
      </c>
      <c r="AE117" s="82">
        <v>0</v>
      </c>
      <c r="AF117" s="82">
        <v>0</v>
      </c>
      <c r="AG117" s="82">
        <v>0</v>
      </c>
      <c r="AH117" s="89">
        <v>0</v>
      </c>
      <c r="AI117" s="89">
        <v>0</v>
      </c>
      <c r="AJ117" s="89">
        <v>0</v>
      </c>
      <c r="AK117" s="89">
        <v>0</v>
      </c>
      <c r="AL117" s="89">
        <v>0</v>
      </c>
      <c r="AM117" s="89">
        <v>0</v>
      </c>
      <c r="AN117" s="89">
        <v>0</v>
      </c>
      <c r="AO117" s="89">
        <v>0</v>
      </c>
      <c r="AR117" s="82" t="s">
        <v>152</v>
      </c>
      <c r="AS117" s="88">
        <v>0</v>
      </c>
      <c r="AT117" s="88">
        <v>0</v>
      </c>
      <c r="AU117" s="88">
        <v>0</v>
      </c>
      <c r="AV117" s="111">
        <v>0</v>
      </c>
      <c r="AW117" s="89">
        <v>0</v>
      </c>
      <c r="AX117" s="89">
        <v>0</v>
      </c>
      <c r="AY117" s="89">
        <v>0</v>
      </c>
      <c r="AZ117" s="89">
        <v>0</v>
      </c>
      <c r="BA117" s="89">
        <v>0</v>
      </c>
      <c r="BB117" s="89">
        <v>0</v>
      </c>
      <c r="BC117" s="89">
        <v>0</v>
      </c>
      <c r="CJ117" s="89"/>
      <c r="CK117" s="89"/>
      <c r="CL117" s="89"/>
      <c r="CM117" s="89"/>
      <c r="CN117" s="89"/>
      <c r="CO117" s="89"/>
      <c r="CP117" s="89"/>
      <c r="CQ117" s="89"/>
      <c r="CX117" s="89"/>
      <c r="CY117" s="89"/>
      <c r="CZ117" s="89"/>
      <c r="DA117" s="89"/>
      <c r="DB117" s="89"/>
      <c r="DC117" s="89"/>
      <c r="DD117" s="89"/>
      <c r="DE117" s="89"/>
    </row>
    <row r="118" spans="2:109">
      <c r="B118" s="82" t="s">
        <v>153</v>
      </c>
      <c r="C118" s="88">
        <v>0.25464595358898851</v>
      </c>
      <c r="D118" s="88">
        <v>0.25863552417828939</v>
      </c>
      <c r="E118" s="88">
        <v>0.31324893031778545</v>
      </c>
      <c r="F118" s="89">
        <v>0.32230554457248561</v>
      </c>
      <c r="G118" s="89">
        <v>0.31258183501778108</v>
      </c>
      <c r="H118" s="89">
        <v>0.29392947358843396</v>
      </c>
      <c r="I118" s="89">
        <v>0.25884229779175727</v>
      </c>
      <c r="J118" s="89">
        <v>0.22653225305358179</v>
      </c>
      <c r="K118" s="89">
        <v>0.20882363414651928</v>
      </c>
      <c r="L118" s="89">
        <v>0.21237600967590275</v>
      </c>
      <c r="M118" s="89">
        <v>0.21649562459760027</v>
      </c>
      <c r="P118" s="82" t="s">
        <v>153</v>
      </c>
      <c r="Q118" s="88">
        <v>0.25464595358898851</v>
      </c>
      <c r="R118" s="88">
        <v>0.25863552417828939</v>
      </c>
      <c r="S118" s="88">
        <v>0.31324893031778545</v>
      </c>
      <c r="T118" s="89">
        <v>0.32230554457248561</v>
      </c>
      <c r="U118" s="89">
        <v>0.2826774050792803</v>
      </c>
      <c r="V118" s="89">
        <v>0.23962401257839977</v>
      </c>
      <c r="W118" s="89">
        <v>0.19831284538962038</v>
      </c>
      <c r="X118" s="89">
        <v>8.0458390799073132E-2</v>
      </c>
      <c r="Y118" s="89">
        <v>-0.10953830583177762</v>
      </c>
      <c r="Z118" s="89">
        <v>-0.30966207951974212</v>
      </c>
      <c r="AA118" s="89">
        <v>-0.51632131679312321</v>
      </c>
      <c r="AD118" s="82" t="s">
        <v>153</v>
      </c>
      <c r="AE118" s="82">
        <v>0.29150533116231042</v>
      </c>
      <c r="AF118" s="82">
        <v>0.31386381760227766</v>
      </c>
      <c r="AG118" s="82">
        <v>0.36494726127026056</v>
      </c>
      <c r="AH118" s="89">
        <v>0.37549857126286279</v>
      </c>
      <c r="AI118" s="89">
        <v>0.36417006914227501</v>
      </c>
      <c r="AJ118" s="89">
        <v>0.34243933820902789</v>
      </c>
      <c r="AK118" s="89">
        <v>0.30156140544253801</v>
      </c>
      <c r="AL118" s="89">
        <v>0.26391893902851221</v>
      </c>
      <c r="AM118" s="89">
        <v>0.24328770506242997</v>
      </c>
      <c r="AN118" s="89">
        <v>0.24742636155883613</v>
      </c>
      <c r="AO118" s="89">
        <v>0.2522258741434007</v>
      </c>
      <c r="AR118" s="82" t="s">
        <v>153</v>
      </c>
      <c r="AS118" s="88">
        <v>0.29150533116231042</v>
      </c>
      <c r="AT118" s="88">
        <v>0.31386381760227766</v>
      </c>
      <c r="AU118" s="88">
        <v>0.36494726127026056</v>
      </c>
      <c r="AV118" s="111">
        <v>0.37549857126286279</v>
      </c>
      <c r="AW118" s="89">
        <v>0.32933023810172635</v>
      </c>
      <c r="AX118" s="89">
        <v>0.279171351156286</v>
      </c>
      <c r="AY118" s="89">
        <v>0.2310422248728278</v>
      </c>
      <c r="AZ118" s="89">
        <v>9.3737173622734357E-2</v>
      </c>
      <c r="BA118" s="89">
        <v>-0.12761641253471104</v>
      </c>
      <c r="BB118" s="89">
        <v>-0.36076843973684625</v>
      </c>
      <c r="BC118" s="89">
        <v>-0.60153453774908672</v>
      </c>
    </row>
    <row r="119" spans="2:109">
      <c r="B119" s="82" t="s">
        <v>154</v>
      </c>
      <c r="C119" s="88">
        <v>0.20891136976684349</v>
      </c>
      <c r="D119" s="88">
        <v>0.22093008896705985</v>
      </c>
      <c r="E119" s="88">
        <v>0.23148046769588396</v>
      </c>
      <c r="F119" s="89">
        <v>0.24451542067465051</v>
      </c>
      <c r="G119" s="89">
        <v>0.23183253737525067</v>
      </c>
      <c r="H119" s="89">
        <v>0.22017641891896217</v>
      </c>
      <c r="I119" s="89">
        <v>0.1941906266034748</v>
      </c>
      <c r="J119" s="89">
        <v>0.16982091738489238</v>
      </c>
      <c r="K119" s="89">
        <v>0.1566007035116127</v>
      </c>
      <c r="L119" s="89">
        <v>0.16047268808220652</v>
      </c>
      <c r="M119" s="89">
        <v>0.16467619189112714</v>
      </c>
      <c r="P119" s="82" t="s">
        <v>154</v>
      </c>
      <c r="Q119" s="88">
        <v>0.20891136976684349</v>
      </c>
      <c r="R119" s="88">
        <v>0.22093008896705985</v>
      </c>
      <c r="S119" s="88">
        <v>0.23148046769588396</v>
      </c>
      <c r="T119" s="89">
        <v>0.24451542067465051</v>
      </c>
      <c r="U119" s="89">
        <v>0.21228890616232582</v>
      </c>
      <c r="V119" s="89">
        <v>0.18628242284983845</v>
      </c>
      <c r="W119" s="89">
        <v>0.1647226546584695</v>
      </c>
      <c r="X119" s="89">
        <v>7.6314534085065444E-2</v>
      </c>
      <c r="Y119" s="89">
        <v>-0.10008746451158484</v>
      </c>
      <c r="Z119" s="89">
        <v>-0.30175792454692946</v>
      </c>
      <c r="AA119" s="89">
        <v>-0.58340506960002125</v>
      </c>
      <c r="AD119" s="82" t="s">
        <v>154</v>
      </c>
      <c r="AE119" s="82">
        <v>0.15479823588330144</v>
      </c>
      <c r="AF119" s="82">
        <v>0.16340023382431199</v>
      </c>
      <c r="AG119" s="82">
        <v>0.15982395261108626</v>
      </c>
      <c r="AH119" s="89">
        <v>0.16882383812152651</v>
      </c>
      <c r="AI119" s="89">
        <v>0.16006703648036902</v>
      </c>
      <c r="AJ119" s="89">
        <v>0.15201915692348758</v>
      </c>
      <c r="AK119" s="89">
        <v>0.13407746153583036</v>
      </c>
      <c r="AL119" s="89">
        <v>0.1172515786003695</v>
      </c>
      <c r="AM119" s="89">
        <v>0.10812378109493424</v>
      </c>
      <c r="AN119" s="89">
        <v>0.11079716379837024</v>
      </c>
      <c r="AO119" s="89">
        <v>0.11369944147321956</v>
      </c>
      <c r="AR119" s="82" t="s">
        <v>154</v>
      </c>
      <c r="AS119" s="88">
        <v>0.15479823588330144</v>
      </c>
      <c r="AT119" s="88">
        <v>0.16340023382431199</v>
      </c>
      <c r="AU119" s="88">
        <v>0.15982395261108626</v>
      </c>
      <c r="AV119" s="111">
        <v>0.16882383812152651</v>
      </c>
      <c r="AW119" s="89">
        <v>0.14657328290403399</v>
      </c>
      <c r="AX119" s="89">
        <v>0.12861730157269899</v>
      </c>
      <c r="AY119" s="89">
        <v>0.11373152134241897</v>
      </c>
      <c r="AZ119" s="89">
        <v>5.2690797632104075E-2</v>
      </c>
      <c r="BA119" s="89">
        <v>-6.9104639126957135E-2</v>
      </c>
      <c r="BB119" s="89">
        <v>-0.20834649555041387</v>
      </c>
      <c r="BC119" s="89">
        <v>-0.4028076542480532</v>
      </c>
    </row>
    <row r="120" spans="2:109">
      <c r="B120" s="82" t="s">
        <v>155</v>
      </c>
      <c r="C120" s="88">
        <v>0.58870119012122957</v>
      </c>
      <c r="D120" s="88">
        <v>0.71124774407782065</v>
      </c>
      <c r="E120" s="88">
        <v>0.763317298444675</v>
      </c>
      <c r="F120" s="89">
        <v>0.77726576323046459</v>
      </c>
      <c r="G120" s="89">
        <v>0.76937140631457013</v>
      </c>
      <c r="H120" s="89">
        <v>0.74694755343090047</v>
      </c>
      <c r="I120" s="89">
        <v>0.6754169178647037</v>
      </c>
      <c r="J120" s="89">
        <v>0.60076501644219293</v>
      </c>
      <c r="K120" s="89">
        <v>0.56096392276073592</v>
      </c>
      <c r="L120" s="89">
        <v>0.58072348105249549</v>
      </c>
      <c r="M120" s="89">
        <v>0.60162095198220189</v>
      </c>
      <c r="P120" s="82" t="s">
        <v>155</v>
      </c>
      <c r="Q120" s="88">
        <v>0.58870119012122957</v>
      </c>
      <c r="R120" s="88">
        <v>0.71124774407782065</v>
      </c>
      <c r="S120" s="88">
        <v>0.763317298444675</v>
      </c>
      <c r="T120" s="89">
        <v>0.77726576323046459</v>
      </c>
      <c r="U120" s="89">
        <v>0.68084292080606856</v>
      </c>
      <c r="V120" s="89">
        <v>0.61015166537821719</v>
      </c>
      <c r="W120" s="89">
        <v>0.55745651688294684</v>
      </c>
      <c r="X120" s="89">
        <v>0.27605490325776638</v>
      </c>
      <c r="Y120" s="89">
        <v>-0.31681829457024346</v>
      </c>
      <c r="Z120" s="89">
        <v>-1.0631987912951812</v>
      </c>
      <c r="AA120" s="89">
        <v>-2.2504188711554902</v>
      </c>
      <c r="AD120" s="82" t="s">
        <v>155</v>
      </c>
      <c r="AE120" s="82">
        <v>0.53814864061138734</v>
      </c>
      <c r="AF120" s="82">
        <v>0.66539088282291803</v>
      </c>
      <c r="AG120" s="82">
        <v>0.66096092222144653</v>
      </c>
      <c r="AH120" s="89">
        <v>0.6730389796258498</v>
      </c>
      <c r="AI120" s="89">
        <v>0.66620320970669988</v>
      </c>
      <c r="AJ120" s="89">
        <v>0.64678626407747342</v>
      </c>
      <c r="AK120" s="89">
        <v>0.58484746752818195</v>
      </c>
      <c r="AL120" s="89">
        <v>0.52020594858141389</v>
      </c>
      <c r="AM120" s="89">
        <v>0.48574194830430667</v>
      </c>
      <c r="AN120" s="89">
        <v>0.50285186563203033</v>
      </c>
      <c r="AO120" s="89">
        <v>0.52094710818180434</v>
      </c>
      <c r="AR120" s="82" t="s">
        <v>155</v>
      </c>
      <c r="AS120" s="88">
        <v>0.53814864061138734</v>
      </c>
      <c r="AT120" s="88">
        <v>0.66539088282291803</v>
      </c>
      <c r="AU120" s="88">
        <v>0.66096092222144653</v>
      </c>
      <c r="AV120" s="111">
        <v>0.6730389796258498</v>
      </c>
      <c r="AW120" s="89">
        <v>0.58954587527474855</v>
      </c>
      <c r="AX120" s="89">
        <v>0.52833390290652227</v>
      </c>
      <c r="AY120" s="89">
        <v>0.48270486499922222</v>
      </c>
      <c r="AZ120" s="89">
        <v>0.23903755857857081</v>
      </c>
      <c r="BA120" s="89">
        <v>-0.27433481801402082</v>
      </c>
      <c r="BB120" s="89">
        <v>-0.92063006436650796</v>
      </c>
      <c r="BC120" s="89">
        <v>-1.9486508893408605</v>
      </c>
    </row>
    <row r="121" spans="2:109">
      <c r="B121" s="82" t="s">
        <v>149</v>
      </c>
      <c r="C121" s="88">
        <v>1.167100149372766</v>
      </c>
      <c r="D121" s="88">
        <v>1.2496315394175539</v>
      </c>
      <c r="E121" s="88">
        <v>0.20610005586928626</v>
      </c>
      <c r="F121" s="89">
        <v>0.11306492728032855</v>
      </c>
      <c r="G121" s="89">
        <v>9.3105541918650919E-2</v>
      </c>
      <c r="H121" s="89">
        <v>8.2870271870377279E-2</v>
      </c>
      <c r="I121" s="89">
        <v>7.3513419534718044E-2</v>
      </c>
      <c r="J121" s="89">
        <v>7.3898054550940118E-2</v>
      </c>
      <c r="K121" s="89">
        <v>7.9028613936882097E-2</v>
      </c>
      <c r="L121" s="89">
        <v>6.4995783141399172E-2</v>
      </c>
      <c r="M121" s="89">
        <v>5.5168026679459005E-2</v>
      </c>
      <c r="P121" s="82" t="s">
        <v>149</v>
      </c>
      <c r="Q121" s="88">
        <v>1.167100149372766</v>
      </c>
      <c r="R121" s="88">
        <v>1.2496315394175539</v>
      </c>
      <c r="S121" s="88">
        <v>0.20610005586928626</v>
      </c>
      <c r="T121" s="89">
        <v>0.11306492728032855</v>
      </c>
      <c r="U121" s="89">
        <v>8.2333798283477949E-2</v>
      </c>
      <c r="V121" s="89">
        <v>6.6927801765785846E-2</v>
      </c>
      <c r="W121" s="89">
        <v>3.3397603802824097E-2</v>
      </c>
      <c r="X121" s="89">
        <v>9.9339860053540216E-3</v>
      </c>
      <c r="Y121" s="89">
        <v>3.0782205728486752E-3</v>
      </c>
      <c r="Z121" s="89">
        <v>-8.8963169865384408E-4</v>
      </c>
      <c r="AA121" s="89">
        <v>7.5719439310634922E-3</v>
      </c>
      <c r="AD121" s="82" t="s">
        <v>149</v>
      </c>
      <c r="AE121" s="82">
        <v>0.19515771902598864</v>
      </c>
      <c r="AF121" s="82">
        <v>0.1864729081215748</v>
      </c>
      <c r="AG121" s="82">
        <v>0.18680922864541821</v>
      </c>
      <c r="AH121" s="89">
        <v>0.1024821257956587</v>
      </c>
      <c r="AI121" s="89">
        <v>8.4390925538942507E-2</v>
      </c>
      <c r="AJ121" s="89">
        <v>7.5113669913605782E-2</v>
      </c>
      <c r="AK121" s="89">
        <v>6.6632612691175083E-2</v>
      </c>
      <c r="AL121" s="89">
        <v>6.6981246127432045E-2</v>
      </c>
      <c r="AM121" s="89">
        <v>7.1631588590294823E-2</v>
      </c>
      <c r="AN121" s="89">
        <v>5.8912221360824329E-2</v>
      </c>
      <c r="AO121" s="89">
        <v>5.0004336323013134E-2</v>
      </c>
      <c r="AR121" s="82" t="s">
        <v>149</v>
      </c>
      <c r="AS121" s="88">
        <v>0.19515771902598864</v>
      </c>
      <c r="AT121" s="88">
        <v>0.1864729081215748</v>
      </c>
      <c r="AU121" s="88">
        <v>0.18680922864541821</v>
      </c>
      <c r="AV121" s="111">
        <v>0.1024821257956587</v>
      </c>
      <c r="AW121" s="89">
        <v>7.4627409895215158E-2</v>
      </c>
      <c r="AX121" s="89">
        <v>6.0663404335656534E-2</v>
      </c>
      <c r="AY121" s="89">
        <v>3.0271610450061066E-2</v>
      </c>
      <c r="AZ121" s="89">
        <v>9.0041715670932838E-3</v>
      </c>
      <c r="BA121" s="89">
        <v>2.7901011884199738E-3</v>
      </c>
      <c r="BB121" s="89">
        <v>-8.0636276736111392E-4</v>
      </c>
      <c r="BC121" s="89">
        <v>6.8632150493226672E-3</v>
      </c>
    </row>
    <row r="122" spans="2:109">
      <c r="B122" s="82" t="s">
        <v>156</v>
      </c>
      <c r="C122" s="88">
        <v>0.89615434066647182</v>
      </c>
      <c r="D122" s="88">
        <v>1.218611569156649</v>
      </c>
      <c r="E122" s="88">
        <v>1.2565001306576953</v>
      </c>
      <c r="F122" s="89">
        <v>1.3429832179112746</v>
      </c>
      <c r="G122" s="89">
        <v>1.3728265500791834</v>
      </c>
      <c r="H122" s="89">
        <v>1.3504791923276109</v>
      </c>
      <c r="I122" s="89">
        <v>1.2917193665957911</v>
      </c>
      <c r="J122" s="89">
        <v>1.2916011635232134</v>
      </c>
      <c r="K122" s="89">
        <v>1.241686625347171</v>
      </c>
      <c r="L122" s="89">
        <v>1.2887553270722532</v>
      </c>
      <c r="M122" s="89">
        <v>1.3372662058643758</v>
      </c>
      <c r="P122" s="82" t="s">
        <v>156</v>
      </c>
      <c r="Q122" s="88">
        <v>0.89615434066647182</v>
      </c>
      <c r="R122" s="88">
        <v>1.218611569156649</v>
      </c>
      <c r="S122" s="88">
        <v>1.2565001306576953</v>
      </c>
      <c r="T122" s="89">
        <v>1.3429832179112746</v>
      </c>
      <c r="U122" s="89">
        <v>1.3318116480418818</v>
      </c>
      <c r="V122" s="89">
        <v>1.1993981014822404</v>
      </c>
      <c r="W122" s="89">
        <v>1.018571068996617</v>
      </c>
      <c r="X122" s="89">
        <v>0.49914169777240047</v>
      </c>
      <c r="Y122" s="89">
        <v>-0.70175234505508144</v>
      </c>
      <c r="Z122" s="89">
        <v>-2.0778584051650597</v>
      </c>
      <c r="AA122" s="89">
        <v>-2.6050251761599585</v>
      </c>
      <c r="AD122" s="82" t="s">
        <v>156</v>
      </c>
      <c r="AE122" s="82">
        <v>0.92262378020029145</v>
      </c>
      <c r="AF122" s="82">
        <v>1.2612611459639067</v>
      </c>
      <c r="AG122" s="82">
        <v>1.3048891701306258</v>
      </c>
      <c r="AH122" s="89">
        <v>1.3947028050067221</v>
      </c>
      <c r="AI122" s="89">
        <v>1.425695432859559</v>
      </c>
      <c r="AJ122" s="89">
        <v>1.4024874566727219</v>
      </c>
      <c r="AK122" s="89">
        <v>1.3414647330251885</v>
      </c>
      <c r="AL122" s="89">
        <v>1.3413419778375688</v>
      </c>
      <c r="AM122" s="89">
        <v>1.2895051823539929</v>
      </c>
      <c r="AN122" s="89">
        <v>1.3383865454629795</v>
      </c>
      <c r="AO122" s="89">
        <v>1.3887656252775007</v>
      </c>
      <c r="AR122" s="82" t="s">
        <v>156</v>
      </c>
      <c r="AS122" s="88">
        <v>0.92262378020029145</v>
      </c>
      <c r="AT122" s="88">
        <v>1.2612611459639067</v>
      </c>
      <c r="AU122" s="88">
        <v>1.3048891701306258</v>
      </c>
      <c r="AV122" s="111">
        <v>1.3947028050067221</v>
      </c>
      <c r="AW122" s="89">
        <v>1.3831010071395802</v>
      </c>
      <c r="AX122" s="89">
        <v>1.2455880863937445</v>
      </c>
      <c r="AY122" s="89">
        <v>1.0577972293933242</v>
      </c>
      <c r="AZ122" s="89">
        <v>0.51836412897378181</v>
      </c>
      <c r="BA122" s="89">
        <v>-0.72877750891823012</v>
      </c>
      <c r="BB122" s="89">
        <v>-2.1578787489226552</v>
      </c>
      <c r="BC122" s="89">
        <v>-2.7053472238872445</v>
      </c>
    </row>
    <row r="124" spans="2:109" s="87" customFormat="1">
      <c r="B124" s="87" t="s">
        <v>209</v>
      </c>
      <c r="P124" s="87" t="s">
        <v>209</v>
      </c>
      <c r="AD124" s="87" t="s">
        <v>209</v>
      </c>
      <c r="AH124" s="82"/>
      <c r="AI124" s="82"/>
      <c r="AJ124" s="82"/>
      <c r="AK124" s="82"/>
      <c r="AL124" s="82"/>
      <c r="AM124" s="82"/>
      <c r="AN124" s="82"/>
      <c r="AO124" s="82"/>
      <c r="AR124" s="87" t="s">
        <v>209</v>
      </c>
      <c r="AV124" s="82"/>
      <c r="AW124" s="82"/>
      <c r="AX124" s="82"/>
      <c r="AY124" s="82"/>
      <c r="AZ124" s="82"/>
      <c r="BA124" s="82"/>
      <c r="BB124" s="82"/>
      <c r="BC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row>
    <row r="126" spans="2:109">
      <c r="B126" s="87" t="s">
        <v>178</v>
      </c>
      <c r="C126" s="88">
        <v>23.597830054841161</v>
      </c>
      <c r="D126" s="88">
        <v>26.925361460832555</v>
      </c>
      <c r="E126" s="88">
        <v>30.620751047734927</v>
      </c>
      <c r="F126" s="89">
        <v>31.706710256386522</v>
      </c>
      <c r="G126" s="89">
        <v>30.721703333253345</v>
      </c>
      <c r="H126" s="89">
        <v>29.641021535820503</v>
      </c>
      <c r="I126" s="89">
        <v>28.884587426711743</v>
      </c>
      <c r="J126" s="89">
        <v>28.362645383625988</v>
      </c>
      <c r="K126" s="89">
        <v>28.014304664846961</v>
      </c>
      <c r="L126" s="89">
        <v>27.983233466586526</v>
      </c>
      <c r="M126" s="89">
        <v>27.97741875306092</v>
      </c>
      <c r="P126" s="87" t="s">
        <v>178</v>
      </c>
      <c r="Q126" s="88">
        <v>23.597830054841161</v>
      </c>
      <c r="R126" s="88">
        <v>26.925361460832555</v>
      </c>
      <c r="S126" s="88">
        <v>30.620751047734927</v>
      </c>
      <c r="T126" s="89">
        <v>31.706710256386522</v>
      </c>
      <c r="U126" s="89">
        <v>29.293379720064575</v>
      </c>
      <c r="V126" s="89">
        <v>26.739533154297625</v>
      </c>
      <c r="W126" s="89">
        <v>24.456576917551413</v>
      </c>
      <c r="X126" s="89">
        <v>22.468098760279442</v>
      </c>
      <c r="Y126" s="89">
        <v>20.767018007120715</v>
      </c>
      <c r="Z126" s="89">
        <v>19.541923030828499</v>
      </c>
      <c r="AA126" s="89">
        <v>18.433026701921015</v>
      </c>
      <c r="AD126" s="87" t="s">
        <v>178</v>
      </c>
      <c r="AE126" s="82">
        <v>27.234460632233773</v>
      </c>
      <c r="AF126" s="82">
        <v>28.928679527425285</v>
      </c>
      <c r="AG126" s="82">
        <v>29.830608110446864</v>
      </c>
      <c r="AH126" s="82">
        <v>30.964798963355587</v>
      </c>
      <c r="AI126" s="82">
        <v>30.129055600335541</v>
      </c>
      <c r="AJ126" s="82">
        <v>29.152003468243198</v>
      </c>
      <c r="AK126" s="82">
        <v>28.48250848152383</v>
      </c>
      <c r="AL126" s="82">
        <v>28.039600516768374</v>
      </c>
      <c r="AM126" s="82">
        <v>27.784005593087116</v>
      </c>
      <c r="AN126" s="82">
        <v>27.842790805700119</v>
      </c>
      <c r="AO126" s="82">
        <v>27.910002865799125</v>
      </c>
      <c r="AR126" s="87" t="s">
        <v>178</v>
      </c>
      <c r="AS126" s="82">
        <v>27.234460632233773</v>
      </c>
      <c r="AT126" s="82">
        <v>28.928679527425285</v>
      </c>
      <c r="AU126" s="82">
        <v>29.830608110446864</v>
      </c>
      <c r="AV126" s="82">
        <v>30.964798963355587</v>
      </c>
      <c r="AW126" s="82">
        <v>28.800165368066452</v>
      </c>
      <c r="AX126" s="82">
        <v>26.402612804493408</v>
      </c>
      <c r="AY126" s="82">
        <v>24.231250828577409</v>
      </c>
      <c r="AZ126" s="82">
        <v>22.327690498770963</v>
      </c>
      <c r="BA126" s="82">
        <v>20.691313529526461</v>
      </c>
      <c r="BB126" s="82">
        <v>19.513488152130819</v>
      </c>
      <c r="BC126" s="82">
        <v>18.427479516628871</v>
      </c>
    </row>
    <row r="127" spans="2:109">
      <c r="B127" s="87" t="s">
        <v>142</v>
      </c>
      <c r="C127" s="88">
        <v>13.274332534870325</v>
      </c>
      <c r="D127" s="88">
        <v>14.131449064256465</v>
      </c>
      <c r="E127" s="88">
        <v>16.586873656684503</v>
      </c>
      <c r="F127" s="89">
        <v>17.242196399561301</v>
      </c>
      <c r="G127" s="89">
        <v>16.387626302953436</v>
      </c>
      <c r="H127" s="89">
        <v>15.588906842522549</v>
      </c>
      <c r="I127" s="89">
        <v>15.056906952155842</v>
      </c>
      <c r="J127" s="89">
        <v>14.673021969498786</v>
      </c>
      <c r="K127" s="89">
        <v>14.375960429460749</v>
      </c>
      <c r="L127" s="89">
        <v>14.31180438298925</v>
      </c>
      <c r="M127" s="89">
        <v>14.250535294733867</v>
      </c>
      <c r="P127" s="87" t="s">
        <v>142</v>
      </c>
      <c r="Q127" s="88">
        <v>13.274332534870325</v>
      </c>
      <c r="R127" s="88">
        <v>14.131449064256465</v>
      </c>
      <c r="S127" s="88">
        <v>16.586873656684503</v>
      </c>
      <c r="T127" s="89">
        <v>17.242196399561301</v>
      </c>
      <c r="U127" s="89">
        <v>15.535326557944273</v>
      </c>
      <c r="V127" s="89">
        <v>13.768170259223169</v>
      </c>
      <c r="W127" s="89">
        <v>12.161079777576823</v>
      </c>
      <c r="X127" s="89">
        <v>10.70808630806081</v>
      </c>
      <c r="Y127" s="89">
        <v>9.4639907912632886</v>
      </c>
      <c r="Z127" s="89">
        <v>8.5797660990013309</v>
      </c>
      <c r="AA127" s="89">
        <v>7.783238711517261</v>
      </c>
      <c r="AD127" s="87" t="s">
        <v>142</v>
      </c>
      <c r="AE127" s="82">
        <v>17.314701774805005</v>
      </c>
      <c r="AF127" s="82">
        <v>16.424208696936063</v>
      </c>
      <c r="AG127" s="82">
        <v>16.011444715252487</v>
      </c>
      <c r="AH127" s="82">
        <v>16.65920996391166</v>
      </c>
      <c r="AI127" s="82">
        <v>15.873555001847196</v>
      </c>
      <c r="AJ127" s="82">
        <v>15.08492699878332</v>
      </c>
      <c r="AK127" s="82">
        <v>14.567030426940125</v>
      </c>
      <c r="AL127" s="82">
        <v>14.210166602739651</v>
      </c>
      <c r="AM127" s="82">
        <v>13.965968789568871</v>
      </c>
      <c r="AN127" s="82">
        <v>13.967515105837965</v>
      </c>
      <c r="AO127" s="82">
        <v>13.958874875222481</v>
      </c>
      <c r="AR127" s="87" t="s">
        <v>142</v>
      </c>
      <c r="AS127" s="82">
        <v>17.314701774805005</v>
      </c>
      <c r="AT127" s="82">
        <v>16.424208696936063</v>
      </c>
      <c r="AU127" s="82">
        <v>16.011444715252487</v>
      </c>
      <c r="AV127" s="82">
        <v>16.65920996391166</v>
      </c>
      <c r="AW127" s="82">
        <v>15.084654252812342</v>
      </c>
      <c r="AX127" s="82">
        <v>13.367642471484826</v>
      </c>
      <c r="AY127" s="82">
        <v>11.788414602232947</v>
      </c>
      <c r="AZ127" s="82">
        <v>10.358536455795136</v>
      </c>
      <c r="BA127" s="82">
        <v>9.142278127546037</v>
      </c>
      <c r="BB127" s="82">
        <v>8.2798974078623218</v>
      </c>
      <c r="BC127" s="82">
        <v>7.4822617035079926</v>
      </c>
    </row>
    <row r="128" spans="2:109">
      <c r="B128" s="82" t="s">
        <v>143</v>
      </c>
      <c r="C128" s="88">
        <v>0.10505207899218889</v>
      </c>
      <c r="D128" s="88">
        <v>0.16374658685116911</v>
      </c>
      <c r="E128" s="88">
        <v>0.38239217685199994</v>
      </c>
      <c r="F128" s="89">
        <v>0.39690336399665582</v>
      </c>
      <c r="G128" s="89">
        <v>0.37916696602074107</v>
      </c>
      <c r="H128" s="89">
        <v>0.36042695924516305</v>
      </c>
      <c r="I128" s="89">
        <v>0.337896156094872</v>
      </c>
      <c r="J128" s="89">
        <v>0.31661595997845715</v>
      </c>
      <c r="K128" s="89">
        <v>0.29513458634770651</v>
      </c>
      <c r="L128" s="89">
        <v>0.27792921556609207</v>
      </c>
      <c r="M128" s="89">
        <v>0.26418164072725275</v>
      </c>
      <c r="P128" s="82" t="s">
        <v>143</v>
      </c>
      <c r="Q128" s="88">
        <v>0.10505207899218889</v>
      </c>
      <c r="R128" s="88">
        <v>0.16374658685116911</v>
      </c>
      <c r="S128" s="88">
        <v>0.38239217685199994</v>
      </c>
      <c r="T128" s="89">
        <v>0.39690336399665582</v>
      </c>
      <c r="U128" s="89">
        <v>0.28171965709854241</v>
      </c>
      <c r="V128" s="89">
        <v>0.24889533626225757</v>
      </c>
      <c r="W128" s="89">
        <v>0.16398842015899873</v>
      </c>
      <c r="X128" s="89">
        <v>9.2043082983688393E-2</v>
      </c>
      <c r="Y128" s="89">
        <v>4.5166226791192837E-2</v>
      </c>
      <c r="Z128" s="89">
        <v>1.5987660580969312E-2</v>
      </c>
      <c r="AA128" s="89">
        <v>2.5382107689976719E-3</v>
      </c>
      <c r="AD128" s="82" t="s">
        <v>143</v>
      </c>
      <c r="AE128" s="82">
        <v>0.10476074311492259</v>
      </c>
      <c r="AF128" s="82">
        <v>0.16430895132938569</v>
      </c>
      <c r="AG128" s="82">
        <v>0.22708757070179095</v>
      </c>
      <c r="AH128" s="89">
        <v>0.23570519008879626</v>
      </c>
      <c r="AI128" s="89">
        <v>0.22517224571083236</v>
      </c>
      <c r="AJ128" s="89">
        <v>0.2140432978107078</v>
      </c>
      <c r="AK128" s="89">
        <v>0.20066314606314709</v>
      </c>
      <c r="AL128" s="89">
        <v>0.18802568030765729</v>
      </c>
      <c r="AM128" s="89">
        <v>0.17526874319324368</v>
      </c>
      <c r="AN128" s="89">
        <v>0.16505115483674185</v>
      </c>
      <c r="AO128" s="89">
        <v>0.15688701455831408</v>
      </c>
      <c r="AR128" s="82" t="s">
        <v>143</v>
      </c>
      <c r="AS128" s="88">
        <v>0.10476074311492259</v>
      </c>
      <c r="AT128" s="88">
        <v>0.16430895132938569</v>
      </c>
      <c r="AU128" s="88">
        <v>0.22708757070179095</v>
      </c>
      <c r="AV128" s="111">
        <v>0.23570519008879626</v>
      </c>
      <c r="AW128" s="89">
        <v>0.16730214795741041</v>
      </c>
      <c r="AX128" s="89">
        <v>0.14780908369021678</v>
      </c>
      <c r="AY128" s="89">
        <v>9.738622861927633E-2</v>
      </c>
      <c r="AZ128" s="89">
        <v>5.4660741981546704E-2</v>
      </c>
      <c r="BA128" s="89">
        <v>2.6822433461414268E-2</v>
      </c>
      <c r="BB128" s="89">
        <v>9.4944384909377514E-3</v>
      </c>
      <c r="BC128" s="89">
        <v>1.5073428599034668E-3</v>
      </c>
    </row>
    <row r="129" spans="2:109">
      <c r="B129" s="82" t="s">
        <v>144</v>
      </c>
      <c r="C129" s="88">
        <v>0</v>
      </c>
      <c r="D129" s="88">
        <v>0</v>
      </c>
      <c r="E129" s="88">
        <v>0</v>
      </c>
      <c r="F129" s="89">
        <v>0</v>
      </c>
      <c r="G129" s="89">
        <v>0</v>
      </c>
      <c r="H129" s="89">
        <v>0</v>
      </c>
      <c r="I129" s="89">
        <v>0</v>
      </c>
      <c r="J129" s="89">
        <v>0</v>
      </c>
      <c r="K129" s="89">
        <v>0</v>
      </c>
      <c r="L129" s="89">
        <v>0</v>
      </c>
      <c r="M129" s="89">
        <v>0</v>
      </c>
      <c r="P129" s="82" t="s">
        <v>144</v>
      </c>
      <c r="Q129" s="88">
        <v>0</v>
      </c>
      <c r="R129" s="88">
        <v>0</v>
      </c>
      <c r="S129" s="88">
        <v>0</v>
      </c>
      <c r="T129" s="89">
        <v>0</v>
      </c>
      <c r="U129" s="89">
        <v>0</v>
      </c>
      <c r="V129" s="89">
        <v>0</v>
      </c>
      <c r="W129" s="89">
        <v>0</v>
      </c>
      <c r="X129" s="89">
        <v>0</v>
      </c>
      <c r="Y129" s="89">
        <v>0</v>
      </c>
      <c r="Z129" s="89">
        <v>0</v>
      </c>
      <c r="AA129" s="89">
        <v>0</v>
      </c>
      <c r="AD129" s="82" t="s">
        <v>144</v>
      </c>
      <c r="AE129" s="82">
        <v>0</v>
      </c>
      <c r="AF129" s="82">
        <v>0</v>
      </c>
      <c r="AG129" s="82">
        <v>0</v>
      </c>
      <c r="AH129" s="89">
        <v>0</v>
      </c>
      <c r="AI129" s="89">
        <v>0</v>
      </c>
      <c r="AJ129" s="89">
        <v>0</v>
      </c>
      <c r="AK129" s="89">
        <v>0</v>
      </c>
      <c r="AL129" s="89">
        <v>0</v>
      </c>
      <c r="AM129" s="89">
        <v>0</v>
      </c>
      <c r="AN129" s="89">
        <v>0</v>
      </c>
      <c r="AO129" s="89">
        <v>0</v>
      </c>
      <c r="AR129" s="82" t="s">
        <v>144</v>
      </c>
      <c r="AS129" s="88">
        <v>0</v>
      </c>
      <c r="AT129" s="88">
        <v>0</v>
      </c>
      <c r="AU129" s="88">
        <v>0</v>
      </c>
      <c r="AV129" s="111">
        <v>0</v>
      </c>
      <c r="AW129" s="89">
        <v>0</v>
      </c>
      <c r="AX129" s="89">
        <v>0</v>
      </c>
      <c r="AY129" s="89">
        <v>0</v>
      </c>
      <c r="AZ129" s="89">
        <v>0</v>
      </c>
      <c r="BA129" s="89">
        <v>0</v>
      </c>
      <c r="BB129" s="89">
        <v>0</v>
      </c>
      <c r="BC129" s="89">
        <v>0</v>
      </c>
    </row>
    <row r="130" spans="2:109">
      <c r="B130" s="82" t="s">
        <v>145</v>
      </c>
      <c r="C130" s="88">
        <v>10.534883135637733</v>
      </c>
      <c r="D130" s="88">
        <v>10.620820707492857</v>
      </c>
      <c r="E130" s="88">
        <v>12.122445636390841</v>
      </c>
      <c r="F130" s="89">
        <v>11.441598547966786</v>
      </c>
      <c r="G130" s="89">
        <v>10.228797171176788</v>
      </c>
      <c r="H130" s="89">
        <v>9.2028898395086838</v>
      </c>
      <c r="I130" s="89">
        <v>8.5295183713145253</v>
      </c>
      <c r="J130" s="89">
        <v>8.0592905253508995</v>
      </c>
      <c r="K130" s="89">
        <v>7.6899591508740786</v>
      </c>
      <c r="L130" s="89">
        <v>7.5864696561591964</v>
      </c>
      <c r="M130" s="89">
        <v>7.4918124200554521</v>
      </c>
      <c r="P130" s="82" t="s">
        <v>145</v>
      </c>
      <c r="Q130" s="88">
        <v>10.534883135637733</v>
      </c>
      <c r="R130" s="88">
        <v>10.620820707492857</v>
      </c>
      <c r="S130" s="88">
        <v>12.122445636390841</v>
      </c>
      <c r="T130" s="89">
        <v>11.441598547966786</v>
      </c>
      <c r="U130" s="89">
        <v>9.996284657000599</v>
      </c>
      <c r="V130" s="89">
        <v>8.5184365733903338</v>
      </c>
      <c r="W130" s="89">
        <v>7.2600774776443151</v>
      </c>
      <c r="X130" s="89">
        <v>6.1482320462986015</v>
      </c>
      <c r="Y130" s="89">
        <v>5.1931259726422407</v>
      </c>
      <c r="Z130" s="89">
        <v>4.5633893390550799</v>
      </c>
      <c r="AA130" s="89">
        <v>3.9946244638995236</v>
      </c>
      <c r="AD130" s="82" t="s">
        <v>145</v>
      </c>
      <c r="AE130" s="82">
        <v>13.550014716116351</v>
      </c>
      <c r="AF130" s="82">
        <v>12.020206968019297</v>
      </c>
      <c r="AG130" s="82">
        <v>10.917189328236688</v>
      </c>
      <c r="AH130" s="89">
        <v>10.304034459091232</v>
      </c>
      <c r="AI130" s="89">
        <v>9.2118140734443195</v>
      </c>
      <c r="AJ130" s="89">
        <v>8.2879060676682403</v>
      </c>
      <c r="AK130" s="89">
        <v>7.6814835662185246</v>
      </c>
      <c r="AL130" s="89">
        <v>7.258007431470336</v>
      </c>
      <c r="AM130" s="89">
        <v>6.9253962850926341</v>
      </c>
      <c r="AN130" s="89">
        <v>6.8321960810105233</v>
      </c>
      <c r="AO130" s="89">
        <v>6.7469500012318697</v>
      </c>
      <c r="AR130" s="82" t="s">
        <v>145</v>
      </c>
      <c r="AS130" s="88">
        <v>13.550014716116351</v>
      </c>
      <c r="AT130" s="88">
        <v>12.020206968019297</v>
      </c>
      <c r="AU130" s="88">
        <v>10.917189328236688</v>
      </c>
      <c r="AV130" s="111">
        <v>10.304034459091232</v>
      </c>
      <c r="AW130" s="89">
        <v>9.0024187736356982</v>
      </c>
      <c r="AX130" s="89">
        <v>7.6715035597359629</v>
      </c>
      <c r="AY130" s="89">
        <v>6.5382549642604673</v>
      </c>
      <c r="AZ130" s="89">
        <v>5.5369531278308655</v>
      </c>
      <c r="BA130" s="89">
        <v>4.6768070692373902</v>
      </c>
      <c r="BB130" s="89">
        <v>4.109681073212359</v>
      </c>
      <c r="BC130" s="89">
        <v>3.5974648083124667</v>
      </c>
    </row>
    <row r="131" spans="2:109">
      <c r="B131" s="82" t="s">
        <v>146</v>
      </c>
      <c r="C131" s="88">
        <v>0.27454927952924824</v>
      </c>
      <c r="D131" s="88">
        <v>0.65225950886543893</v>
      </c>
      <c r="E131" s="88">
        <v>1.2362358955602799</v>
      </c>
      <c r="F131" s="89">
        <v>1.6670235970259057</v>
      </c>
      <c r="G131" s="89">
        <v>1.8518121231511921</v>
      </c>
      <c r="H131" s="89">
        <v>1.8823344625794853</v>
      </c>
      <c r="I131" s="89">
        <v>1.913721826288096</v>
      </c>
      <c r="J131" s="89">
        <v>1.9654173956492536</v>
      </c>
      <c r="K131" s="89">
        <v>2.0715928792792884</v>
      </c>
      <c r="L131" s="89">
        <v>2.2097843705535372</v>
      </c>
      <c r="M131" s="89">
        <v>2.3255270347367425</v>
      </c>
      <c r="P131" s="82" t="s">
        <v>146</v>
      </c>
      <c r="Q131" s="88">
        <v>0.27454927952924824</v>
      </c>
      <c r="R131" s="88">
        <v>0.65225950886543893</v>
      </c>
      <c r="S131" s="88">
        <v>1.2362358955602799</v>
      </c>
      <c r="T131" s="89">
        <v>1.6670235970259057</v>
      </c>
      <c r="U131" s="89">
        <v>1.7651649660300335</v>
      </c>
      <c r="V131" s="89">
        <v>1.6574783259396761</v>
      </c>
      <c r="W131" s="89">
        <v>1.5138298769299388</v>
      </c>
      <c r="X131" s="89">
        <v>1.3706825237546802</v>
      </c>
      <c r="Y131" s="89">
        <v>1.2609981109292616</v>
      </c>
      <c r="Z131" s="89">
        <v>1.1705655971823901</v>
      </c>
      <c r="AA131" s="89">
        <v>1.0436204345558353</v>
      </c>
      <c r="AD131" s="82" t="s">
        <v>146</v>
      </c>
      <c r="AE131" s="82">
        <v>0.45440393248013111</v>
      </c>
      <c r="AF131" s="82">
        <v>0.92173895071753298</v>
      </c>
      <c r="AG131" s="82">
        <v>1.4811080183186822</v>
      </c>
      <c r="AH131" s="89">
        <v>1.9972256307624165</v>
      </c>
      <c r="AI131" s="89">
        <v>2.2186168464036773</v>
      </c>
      <c r="AJ131" s="89">
        <v>2.2551850142003262</v>
      </c>
      <c r="AK131" s="89">
        <v>2.2927895492487433</v>
      </c>
      <c r="AL131" s="89">
        <v>2.3547249149563214</v>
      </c>
      <c r="AM131" s="89">
        <v>2.4819315109774118</v>
      </c>
      <c r="AN131" s="89">
        <v>2.6474958070189412</v>
      </c>
      <c r="AO131" s="89">
        <v>2.7861646392369366</v>
      </c>
      <c r="AR131" s="82" t="s">
        <v>146</v>
      </c>
      <c r="AS131" s="88">
        <v>0.45440393248013111</v>
      </c>
      <c r="AT131" s="88">
        <v>0.92173895071753298</v>
      </c>
      <c r="AU131" s="88">
        <v>1.4811080183186822</v>
      </c>
      <c r="AV131" s="111">
        <v>1.9972256307624165</v>
      </c>
      <c r="AW131" s="89">
        <v>2.1148067243731212</v>
      </c>
      <c r="AX131" s="89">
        <v>1.9857896438333742</v>
      </c>
      <c r="AY131" s="89">
        <v>1.8136874824162452</v>
      </c>
      <c r="AZ131" s="89">
        <v>1.6421856732951932</v>
      </c>
      <c r="BA131" s="89">
        <v>1.5107751035942727</v>
      </c>
      <c r="BB131" s="89">
        <v>1.4024298260398607</v>
      </c>
      <c r="BC131" s="89">
        <v>1.2503395179294121</v>
      </c>
    </row>
    <row r="132" spans="2:109">
      <c r="B132" s="82" t="s">
        <v>147</v>
      </c>
      <c r="C132" s="88">
        <v>1.4675887836065766E-2</v>
      </c>
      <c r="D132" s="88">
        <v>1.8211348595080338E-2</v>
      </c>
      <c r="E132" s="88">
        <v>2.0922754491524202E-2</v>
      </c>
      <c r="F132" s="89">
        <v>2.0979487621501439E-2</v>
      </c>
      <c r="G132" s="89">
        <v>2.0629909573992633E-2</v>
      </c>
      <c r="H132" s="89">
        <v>2.0561484371593136E-2</v>
      </c>
      <c r="I132" s="89">
        <v>2.0513319854608403E-2</v>
      </c>
      <c r="J132" s="89">
        <v>2.0380893139503874E-2</v>
      </c>
      <c r="K132" s="89">
        <v>2.0195961584794898E-2</v>
      </c>
      <c r="L132" s="89">
        <v>1.9982663906140303E-2</v>
      </c>
      <c r="M132" s="89">
        <v>1.976816262875989E-2</v>
      </c>
      <c r="P132" s="82" t="s">
        <v>147</v>
      </c>
      <c r="Q132" s="88">
        <v>1.4675887836065766E-2</v>
      </c>
      <c r="R132" s="88">
        <v>1.8211348595080338E-2</v>
      </c>
      <c r="S132" s="88">
        <v>2.0922754491524202E-2</v>
      </c>
      <c r="T132" s="89">
        <v>2.0979487621501439E-2</v>
      </c>
      <c r="U132" s="89">
        <v>1.9015348819820959E-2</v>
      </c>
      <c r="V132" s="89">
        <v>1.8638213653347033E-2</v>
      </c>
      <c r="W132" s="89">
        <v>1.8037729240955185E-2</v>
      </c>
      <c r="X132" s="89">
        <v>1.7159049839307623E-2</v>
      </c>
      <c r="Y132" s="89">
        <v>1.6160405567163288E-2</v>
      </c>
      <c r="Z132" s="89">
        <v>1.508466144730288E-2</v>
      </c>
      <c r="AA132" s="89">
        <v>1.4046117208969689E-2</v>
      </c>
      <c r="AD132" s="82" t="s">
        <v>147</v>
      </c>
      <c r="AE132" s="82">
        <v>2.9598739240801297E-3</v>
      </c>
      <c r="AF132" s="82">
        <v>4.3574489460582594E-3</v>
      </c>
      <c r="AG132" s="82">
        <v>1.0113732915934847E-2</v>
      </c>
      <c r="AH132" s="89">
        <v>1.014115682535878E-2</v>
      </c>
      <c r="AI132" s="89">
        <v>9.9721762541242261E-3</v>
      </c>
      <c r="AJ132" s="89">
        <v>9.9391005794052228E-3</v>
      </c>
      <c r="AK132" s="89">
        <v>9.9158186037453765E-3</v>
      </c>
      <c r="AL132" s="89">
        <v>9.8518055968516462E-3</v>
      </c>
      <c r="AM132" s="89">
        <v>9.7624125700963554E-3</v>
      </c>
      <c r="AN132" s="89">
        <v>9.6593078018224008E-3</v>
      </c>
      <c r="AO132" s="89">
        <v>9.5556212327126185E-3</v>
      </c>
      <c r="AR132" s="82" t="s">
        <v>147</v>
      </c>
      <c r="AS132" s="88">
        <v>2.9598739240801297E-3</v>
      </c>
      <c r="AT132" s="88">
        <v>4.3574489460582594E-3</v>
      </c>
      <c r="AU132" s="88">
        <v>1.0113732915934847E-2</v>
      </c>
      <c r="AV132" s="111">
        <v>1.014115682535878E-2</v>
      </c>
      <c r="AW132" s="89">
        <v>9.1917227889336123E-3</v>
      </c>
      <c r="AX132" s="89">
        <v>9.0094215365593578E-3</v>
      </c>
      <c r="AY132" s="89">
        <v>8.7191567452015364E-3</v>
      </c>
      <c r="AZ132" s="89">
        <v>8.2944168386755151E-3</v>
      </c>
      <c r="BA132" s="89">
        <v>7.811687786409117E-3</v>
      </c>
      <c r="BB132" s="89">
        <v>7.2916898712893389E-3</v>
      </c>
      <c r="BC132" s="89">
        <v>6.7896737982077651E-3</v>
      </c>
    </row>
    <row r="133" spans="2:109">
      <c r="B133" s="82" t="s">
        <v>148</v>
      </c>
      <c r="C133" s="88">
        <v>0.26993501318668101</v>
      </c>
      <c r="D133" s="88">
        <v>0.33496308217071247</v>
      </c>
      <c r="E133" s="88">
        <v>0.35546530284074973</v>
      </c>
      <c r="F133" s="89">
        <v>0.34091833581390124</v>
      </c>
      <c r="G133" s="89">
        <v>0.32872745089615724</v>
      </c>
      <c r="H133" s="89">
        <v>0.32574838127582867</v>
      </c>
      <c r="I133" s="89">
        <v>0.32474941459572904</v>
      </c>
      <c r="J133" s="89">
        <v>0.32265294759224822</v>
      </c>
      <c r="K133" s="89">
        <v>0.31972526867154316</v>
      </c>
      <c r="L133" s="89">
        <v>0.31634852142786657</v>
      </c>
      <c r="M133" s="89">
        <v>0.3129527198339242</v>
      </c>
      <c r="P133" s="82" t="s">
        <v>148</v>
      </c>
      <c r="Q133" s="88">
        <v>0.26993501318668101</v>
      </c>
      <c r="R133" s="88">
        <v>0.33496308217071247</v>
      </c>
      <c r="S133" s="88">
        <v>0.35546530284074973</v>
      </c>
      <c r="T133" s="89">
        <v>0.34091833581390124</v>
      </c>
      <c r="U133" s="89">
        <v>0.30291470309226387</v>
      </c>
      <c r="V133" s="89">
        <v>0.29527328931940278</v>
      </c>
      <c r="W133" s="89">
        <v>0.28555797175465436</v>
      </c>
      <c r="X133" s="89">
        <v>0.27164746758834479</v>
      </c>
      <c r="Y133" s="89">
        <v>0.25583778173218663</v>
      </c>
      <c r="Z133" s="89">
        <v>0.2388075167309327</v>
      </c>
      <c r="AA133" s="89">
        <v>0.22236616858149108</v>
      </c>
      <c r="AD133" s="82" t="s">
        <v>148</v>
      </c>
      <c r="AE133" s="82">
        <v>0.43357092116064355</v>
      </c>
      <c r="AF133" s="82">
        <v>0.54559332678990191</v>
      </c>
      <c r="AG133" s="82">
        <v>0.55633199528848987</v>
      </c>
      <c r="AH133" s="89">
        <v>0.53356481343764062</v>
      </c>
      <c r="AI133" s="89">
        <v>0.51448509095440509</v>
      </c>
      <c r="AJ133" s="89">
        <v>0.50982260566333504</v>
      </c>
      <c r="AK133" s="89">
        <v>0.50825914188241161</v>
      </c>
      <c r="AL133" s="89">
        <v>0.50497800118659097</v>
      </c>
      <c r="AM133" s="89">
        <v>0.50039594650360653</v>
      </c>
      <c r="AN133" s="89">
        <v>0.49511106351602246</v>
      </c>
      <c r="AO133" s="89">
        <v>0.48979635892667422</v>
      </c>
      <c r="AR133" s="82" t="s">
        <v>148</v>
      </c>
      <c r="AS133" s="88">
        <v>0.43357092116064355</v>
      </c>
      <c r="AT133" s="88">
        <v>0.54559332678990191</v>
      </c>
      <c r="AU133" s="88">
        <v>0.55633199528848987</v>
      </c>
      <c r="AV133" s="111">
        <v>0.53356481343764062</v>
      </c>
      <c r="AW133" s="89">
        <v>0.47408604954345712</v>
      </c>
      <c r="AX133" s="89">
        <v>0.46212661795588167</v>
      </c>
      <c r="AY133" s="89">
        <v>0.44692135892648144</v>
      </c>
      <c r="AZ133" s="89">
        <v>0.42515029301240864</v>
      </c>
      <c r="BA133" s="89">
        <v>0.40040685390048736</v>
      </c>
      <c r="BB133" s="89">
        <v>0.37375310954703655</v>
      </c>
      <c r="BC133" s="89">
        <v>0.34802106777498931</v>
      </c>
    </row>
    <row r="134" spans="2:109">
      <c r="B134" s="82" t="s">
        <v>149</v>
      </c>
      <c r="C134" s="88">
        <v>1.073515826106281E-2</v>
      </c>
      <c r="D134" s="88">
        <v>2.0294021478179693E-3</v>
      </c>
      <c r="E134" s="88">
        <v>1.8314180491049955E-3</v>
      </c>
      <c r="F134" s="89">
        <v>1.7632713908263392E-3</v>
      </c>
      <c r="G134" s="89">
        <v>1.4803400385650081E-3</v>
      </c>
      <c r="H134" s="89">
        <v>1.2601286352186382E-3</v>
      </c>
      <c r="I134" s="89">
        <v>9.8188036904219966E-4</v>
      </c>
      <c r="J134" s="89">
        <v>7.0837290284176172E-4</v>
      </c>
      <c r="K134" s="89">
        <v>4.4545712222402893E-4</v>
      </c>
      <c r="L134" s="89">
        <v>1.8969010320874023E-4</v>
      </c>
      <c r="M134" s="89">
        <v>1.9310088666908506E-4</v>
      </c>
      <c r="P134" s="82" t="s">
        <v>149</v>
      </c>
      <c r="Q134" s="88">
        <v>1.073515826106281E-2</v>
      </c>
      <c r="R134" s="88">
        <v>2.0294021478179693E-3</v>
      </c>
      <c r="S134" s="88">
        <v>1.8314180491049955E-3</v>
      </c>
      <c r="T134" s="89">
        <v>1.7632713908263392E-3</v>
      </c>
      <c r="U134" s="89">
        <v>1.4182384780100088E-3</v>
      </c>
      <c r="V134" s="89">
        <v>1.2135010642438865E-3</v>
      </c>
      <c r="W134" s="89">
        <v>9.8572434576268009E-4</v>
      </c>
      <c r="X134" s="89">
        <v>7.3940467140823786E-4</v>
      </c>
      <c r="Y134" s="89">
        <v>5.0274167740096162E-4</v>
      </c>
      <c r="Z134" s="89">
        <v>2.5322764004185054E-4</v>
      </c>
      <c r="AA134" s="89">
        <v>8.9659968902436327E-13</v>
      </c>
      <c r="AD134" s="82" t="s">
        <v>149</v>
      </c>
      <c r="AE134" s="82">
        <v>0.10345468588473199</v>
      </c>
      <c r="AF134" s="82">
        <v>5.2965009416669595E-2</v>
      </c>
      <c r="AG134" s="82">
        <v>5.3841065075710688E-2</v>
      </c>
      <c r="AH134" s="89">
        <v>5.1837651019118629E-2</v>
      </c>
      <c r="AI134" s="89">
        <v>4.3519874880292443E-2</v>
      </c>
      <c r="AJ134" s="89">
        <v>3.7045975322635663E-2</v>
      </c>
      <c r="AK134" s="89">
        <v>2.8865875200912754E-2</v>
      </c>
      <c r="AL134" s="89">
        <v>2.0825147801951605E-2</v>
      </c>
      <c r="AM134" s="89">
        <v>1.3095800774609359E-2</v>
      </c>
      <c r="AN134" s="89">
        <v>5.5766170897306386E-3</v>
      </c>
      <c r="AO134" s="89">
        <v>5.6768892336779625E-3</v>
      </c>
      <c r="AR134" s="82" t="s">
        <v>149</v>
      </c>
      <c r="AS134" s="88">
        <v>0.10345468588473199</v>
      </c>
      <c r="AT134" s="88">
        <v>5.2965009416669595E-2</v>
      </c>
      <c r="AU134" s="88">
        <v>5.3841065075710688E-2</v>
      </c>
      <c r="AV134" s="111">
        <v>5.1837651019118629E-2</v>
      </c>
      <c r="AW134" s="89">
        <v>4.1694178030368463E-2</v>
      </c>
      <c r="AX134" s="89">
        <v>3.5675191582461879E-2</v>
      </c>
      <c r="AY134" s="89">
        <v>2.897888260567108E-2</v>
      </c>
      <c r="AZ134" s="89">
        <v>2.1737437309865177E-2</v>
      </c>
      <c r="BA134" s="89">
        <v>1.4779884572200865E-2</v>
      </c>
      <c r="BB134" s="89">
        <v>7.4445295835785874E-3</v>
      </c>
      <c r="BC134" s="89">
        <v>2.6358745369230548E-11</v>
      </c>
    </row>
    <row r="135" spans="2:109">
      <c r="B135" s="82" t="s">
        <v>150</v>
      </c>
      <c r="C135" s="88">
        <v>2.0645019814273451</v>
      </c>
      <c r="D135" s="88">
        <v>2.3394184281333881</v>
      </c>
      <c r="E135" s="88">
        <v>2.4675804724999999</v>
      </c>
      <c r="F135" s="89">
        <v>3.1464688749928076</v>
      </c>
      <c r="G135" s="89">
        <v>3.2564517280236567</v>
      </c>
      <c r="H135" s="89">
        <v>3.3644152206627931</v>
      </c>
      <c r="I135" s="89">
        <v>3.4304979099764279</v>
      </c>
      <c r="J135" s="89">
        <v>3.4561038722974797</v>
      </c>
      <c r="K135" s="89">
        <v>3.4439384596340785</v>
      </c>
      <c r="L135" s="89">
        <v>3.4013874785912459</v>
      </c>
      <c r="M135" s="89">
        <v>3.358044498133204</v>
      </c>
      <c r="P135" s="82" t="s">
        <v>150</v>
      </c>
      <c r="Q135" s="88">
        <v>2.0645019814273451</v>
      </c>
      <c r="R135" s="88">
        <v>2.3394184281333881</v>
      </c>
      <c r="S135" s="88">
        <v>2.4675804724999999</v>
      </c>
      <c r="T135" s="89">
        <v>3.1464688749928076</v>
      </c>
      <c r="U135" s="89">
        <v>2.9220430096677408</v>
      </c>
      <c r="V135" s="89">
        <v>2.7262747453214033</v>
      </c>
      <c r="W135" s="89">
        <v>2.5467114812087166</v>
      </c>
      <c r="X135" s="89">
        <v>2.3817360276683481</v>
      </c>
      <c r="Y135" s="89">
        <v>2.2348113384290307</v>
      </c>
      <c r="Z135" s="89">
        <v>2.1143018453389306</v>
      </c>
      <c r="AA135" s="89">
        <v>2.0325211154281053</v>
      </c>
      <c r="AD135" s="82" t="s">
        <v>150</v>
      </c>
      <c r="AE135" s="82">
        <v>2.6655369021241433</v>
      </c>
      <c r="AF135" s="82">
        <v>2.715038041717218</v>
      </c>
      <c r="AG135" s="82">
        <v>2.7657730047151894</v>
      </c>
      <c r="AH135" s="89">
        <v>3.5267010626870983</v>
      </c>
      <c r="AI135" s="89">
        <v>3.6499746941995466</v>
      </c>
      <c r="AJ135" s="89">
        <v>3.7709849375386688</v>
      </c>
      <c r="AK135" s="89">
        <v>3.8450533297226377</v>
      </c>
      <c r="AL135" s="89">
        <v>3.8737536214199415</v>
      </c>
      <c r="AM135" s="89">
        <v>3.8601180904572701</v>
      </c>
      <c r="AN135" s="89">
        <v>3.8124250745641834</v>
      </c>
      <c r="AO135" s="89">
        <v>3.7638443508022958</v>
      </c>
      <c r="AR135" s="82" t="s">
        <v>150</v>
      </c>
      <c r="AS135" s="88">
        <v>2.6655369021241433</v>
      </c>
      <c r="AT135" s="88">
        <v>2.715038041717218</v>
      </c>
      <c r="AU135" s="88">
        <v>2.7657730047151894</v>
      </c>
      <c r="AV135" s="111">
        <v>3.5267010626870983</v>
      </c>
      <c r="AW135" s="89">
        <v>3.2751546564833518</v>
      </c>
      <c r="AX135" s="89">
        <v>3.0557289531503691</v>
      </c>
      <c r="AY135" s="89">
        <v>2.8544665286596063</v>
      </c>
      <c r="AZ135" s="89">
        <v>2.6695547655265814</v>
      </c>
      <c r="BA135" s="89">
        <v>2.5048750949938623</v>
      </c>
      <c r="BB135" s="89">
        <v>2.36980274111726</v>
      </c>
      <c r="BC135" s="89">
        <v>2.2781392928066548</v>
      </c>
    </row>
    <row r="136" spans="2:109">
      <c r="B136" s="87" t="s">
        <v>151</v>
      </c>
      <c r="C136" s="88">
        <v>10.323497519970836</v>
      </c>
      <c r="D136" s="88">
        <v>12.79391239657609</v>
      </c>
      <c r="E136" s="88">
        <v>14.033877391050424</v>
      </c>
      <c r="F136" s="89">
        <v>14.45786867495603</v>
      </c>
      <c r="G136" s="89">
        <v>14.35923528597883</v>
      </c>
      <c r="H136" s="89">
        <v>14.098408358046633</v>
      </c>
      <c r="I136" s="89">
        <v>13.886085944489368</v>
      </c>
      <c r="J136" s="89">
        <v>13.758050852872231</v>
      </c>
      <c r="K136" s="89">
        <v>13.717508388343257</v>
      </c>
      <c r="L136" s="89">
        <v>13.755281968519174</v>
      </c>
      <c r="M136" s="89">
        <v>13.816494504497562</v>
      </c>
      <c r="P136" s="87" t="s">
        <v>151</v>
      </c>
      <c r="Q136" s="88">
        <v>10.323497519970836</v>
      </c>
      <c r="R136" s="88">
        <v>12.79391239657609</v>
      </c>
      <c r="S136" s="88">
        <v>14.033877391050424</v>
      </c>
      <c r="T136" s="89">
        <v>14.45786867495603</v>
      </c>
      <c r="U136" s="89">
        <v>13.790998192366157</v>
      </c>
      <c r="V136" s="89">
        <v>13.042329852745377</v>
      </c>
      <c r="W136" s="89">
        <v>12.403165560952974</v>
      </c>
      <c r="X136" s="89">
        <v>11.904919127741504</v>
      </c>
      <c r="Y136" s="89">
        <v>11.479899542209372</v>
      </c>
      <c r="Z136" s="89">
        <v>11.160885777139093</v>
      </c>
      <c r="AA136" s="89">
        <v>10.867920860322798</v>
      </c>
      <c r="AD136" s="87" t="s">
        <v>151</v>
      </c>
      <c r="AE136" s="82">
        <v>9.9197588574287678</v>
      </c>
      <c r="AF136" s="82">
        <v>12.504470830489222</v>
      </c>
      <c r="AG136" s="82">
        <v>13.819163395194376</v>
      </c>
      <c r="AH136" s="82">
        <v>14.305588999443927</v>
      </c>
      <c r="AI136" s="82">
        <v>14.255500598488346</v>
      </c>
      <c r="AJ136" s="82">
        <v>14.067076469459877</v>
      </c>
      <c r="AK136" s="82">
        <v>13.915478054583705</v>
      </c>
      <c r="AL136" s="82">
        <v>13.829433914028723</v>
      </c>
      <c r="AM136" s="82">
        <v>13.818036803518247</v>
      </c>
      <c r="AN136" s="82">
        <v>13.875275699862154</v>
      </c>
      <c r="AO136" s="82">
        <v>13.951127990576644</v>
      </c>
      <c r="AR136" s="87" t="s">
        <v>151</v>
      </c>
      <c r="AS136" s="82">
        <v>9.9197588574287678</v>
      </c>
      <c r="AT136" s="82">
        <v>12.504470830489222</v>
      </c>
      <c r="AU136" s="82">
        <v>13.819163395194376</v>
      </c>
      <c r="AV136" s="82">
        <v>14.305588999443927</v>
      </c>
      <c r="AW136" s="82">
        <v>13.71551111525411</v>
      </c>
      <c r="AX136" s="82">
        <v>13.034970333008584</v>
      </c>
      <c r="AY136" s="82">
        <v>12.442836226344461</v>
      </c>
      <c r="AZ136" s="82">
        <v>11.969154042975827</v>
      </c>
      <c r="BA136" s="82">
        <v>11.549035401980422</v>
      </c>
      <c r="BB136" s="82">
        <v>11.233590744268497</v>
      </c>
      <c r="BC136" s="82">
        <v>10.945217813120879</v>
      </c>
    </row>
    <row r="137" spans="2:109">
      <c r="B137" s="82" t="s">
        <v>152</v>
      </c>
      <c r="C137" s="88">
        <v>0</v>
      </c>
      <c r="D137" s="88">
        <v>0</v>
      </c>
      <c r="E137" s="88">
        <v>0</v>
      </c>
      <c r="F137" s="89"/>
      <c r="G137" s="89"/>
      <c r="H137" s="89"/>
      <c r="I137" s="89"/>
      <c r="J137" s="89"/>
      <c r="K137" s="89"/>
      <c r="L137" s="89"/>
      <c r="M137" s="89"/>
      <c r="P137" s="82" t="s">
        <v>152</v>
      </c>
      <c r="Q137" s="88">
        <v>0</v>
      </c>
      <c r="R137" s="88">
        <v>0</v>
      </c>
      <c r="S137" s="88">
        <v>0</v>
      </c>
      <c r="T137" s="89"/>
      <c r="U137" s="89"/>
      <c r="V137" s="89"/>
      <c r="W137" s="89"/>
      <c r="X137" s="89"/>
      <c r="Y137" s="89"/>
      <c r="Z137" s="89"/>
      <c r="AA137" s="89"/>
      <c r="AD137" s="82" t="s">
        <v>152</v>
      </c>
      <c r="AE137" s="82">
        <v>0</v>
      </c>
      <c r="AF137" s="82">
        <v>0</v>
      </c>
      <c r="AG137" s="82">
        <v>0</v>
      </c>
      <c r="AH137" s="89">
        <v>0</v>
      </c>
      <c r="AI137" s="89">
        <v>0</v>
      </c>
      <c r="AJ137" s="89">
        <v>0</v>
      </c>
      <c r="AK137" s="89">
        <v>0</v>
      </c>
      <c r="AL137" s="89">
        <v>0</v>
      </c>
      <c r="AM137" s="89">
        <v>0</v>
      </c>
      <c r="AN137" s="89">
        <v>0</v>
      </c>
      <c r="AO137" s="89">
        <v>0</v>
      </c>
      <c r="AR137" s="82" t="s">
        <v>152</v>
      </c>
      <c r="AS137" s="88">
        <v>0</v>
      </c>
      <c r="AT137" s="88">
        <v>0</v>
      </c>
      <c r="AU137" s="88">
        <v>0</v>
      </c>
      <c r="AV137" s="111">
        <v>0</v>
      </c>
      <c r="AW137" s="89">
        <v>0</v>
      </c>
      <c r="AX137" s="89">
        <v>0</v>
      </c>
      <c r="AY137" s="89">
        <v>0</v>
      </c>
      <c r="AZ137" s="89">
        <v>0</v>
      </c>
      <c r="BA137" s="89">
        <v>0</v>
      </c>
      <c r="BB137" s="89">
        <v>0</v>
      </c>
      <c r="BC137" s="89">
        <v>0</v>
      </c>
      <c r="CJ137" s="89"/>
      <c r="CK137" s="89"/>
      <c r="CL137" s="89"/>
      <c r="CM137" s="89"/>
      <c r="CN137" s="89"/>
      <c r="CO137" s="89"/>
      <c r="CP137" s="89"/>
      <c r="CQ137" s="89"/>
      <c r="CX137" s="89"/>
      <c r="CY137" s="89"/>
      <c r="CZ137" s="89"/>
      <c r="DA137" s="89"/>
      <c r="DB137" s="89"/>
      <c r="DC137" s="89"/>
      <c r="DD137" s="89"/>
      <c r="DE137" s="89"/>
    </row>
    <row r="138" spans="2:109">
      <c r="B138" s="82" t="s">
        <v>153</v>
      </c>
      <c r="C138" s="88">
        <v>1.3268621464297432</v>
      </c>
      <c r="D138" s="88">
        <v>1.3487428367344381</v>
      </c>
      <c r="E138" s="88">
        <v>1.7237141111653445</v>
      </c>
      <c r="F138" s="89">
        <v>1.7296879653101203</v>
      </c>
      <c r="G138" s="89">
        <v>1.6662931705657769</v>
      </c>
      <c r="H138" s="89">
        <v>1.5504981311423167</v>
      </c>
      <c r="I138" s="89">
        <v>1.4563030827762848</v>
      </c>
      <c r="J138" s="89">
        <v>1.3913161451705045</v>
      </c>
      <c r="K138" s="89">
        <v>1.3475782793896844</v>
      </c>
      <c r="L138" s="89">
        <v>1.3249831890495523</v>
      </c>
      <c r="M138" s="89">
        <v>1.3088004409128926</v>
      </c>
      <c r="P138" s="82" t="s">
        <v>153</v>
      </c>
      <c r="Q138" s="88">
        <v>1.3268621464297432</v>
      </c>
      <c r="R138" s="88">
        <v>1.3487428367344381</v>
      </c>
      <c r="S138" s="88">
        <v>1.7237141111653445</v>
      </c>
      <c r="T138" s="89">
        <v>1.7296879653101203</v>
      </c>
      <c r="U138" s="89">
        <v>1.6082027371604193</v>
      </c>
      <c r="V138" s="89">
        <v>1.4093919824594805</v>
      </c>
      <c r="W138" s="89">
        <v>1.230354728963025</v>
      </c>
      <c r="X138" s="89">
        <v>1.0866256419303648</v>
      </c>
      <c r="Y138" s="89">
        <v>0.96631987157764998</v>
      </c>
      <c r="Z138" s="89">
        <v>0.85889775951283709</v>
      </c>
      <c r="AA138" s="89">
        <v>0.74360136425306711</v>
      </c>
      <c r="AD138" s="82" t="s">
        <v>153</v>
      </c>
      <c r="AE138" s="82">
        <v>1.4804776666904753</v>
      </c>
      <c r="AF138" s="82">
        <v>1.5994705457266951</v>
      </c>
      <c r="AG138" s="82">
        <v>2.1375404698909057</v>
      </c>
      <c r="AH138" s="89">
        <v>2.1449485168013358</v>
      </c>
      <c r="AI138" s="89">
        <v>2.0663340073135372</v>
      </c>
      <c r="AJ138" s="89">
        <v>1.922739091325455</v>
      </c>
      <c r="AK138" s="89">
        <v>1.805929855593434</v>
      </c>
      <c r="AL138" s="89">
        <v>1.725340964287835</v>
      </c>
      <c r="AM138" s="89">
        <v>1.6711025859119959</v>
      </c>
      <c r="AN138" s="89">
        <v>1.6430829046260886</v>
      </c>
      <c r="AO138" s="89">
        <v>1.6230150297783419</v>
      </c>
      <c r="AR138" s="82" t="s">
        <v>153</v>
      </c>
      <c r="AS138" s="88">
        <v>1.4804776666904753</v>
      </c>
      <c r="AT138" s="88">
        <v>1.5994705457266951</v>
      </c>
      <c r="AU138" s="88">
        <v>2.1375404698909057</v>
      </c>
      <c r="AV138" s="111">
        <v>2.1449485168013358</v>
      </c>
      <c r="AW138" s="89">
        <v>1.9942973212336701</v>
      </c>
      <c r="AX138" s="89">
        <v>1.7477564179190794</v>
      </c>
      <c r="AY138" s="89">
        <v>1.5257362044231997</v>
      </c>
      <c r="AZ138" s="89">
        <v>1.3475008820790104</v>
      </c>
      <c r="BA138" s="89">
        <v>1.1983123065347321</v>
      </c>
      <c r="BB138" s="89">
        <v>1.0651004760969942</v>
      </c>
      <c r="BC138" s="89">
        <v>0.92212391791723936</v>
      </c>
    </row>
    <row r="139" spans="2:109">
      <c r="B139" s="82" t="s">
        <v>154</v>
      </c>
      <c r="C139" s="88">
        <v>1.0812891134708025</v>
      </c>
      <c r="D139" s="88">
        <v>1.140043432038939</v>
      </c>
      <c r="E139" s="88">
        <v>1.2669197412145978</v>
      </c>
      <c r="F139" s="89">
        <v>1.3065048625780133</v>
      </c>
      <c r="G139" s="89">
        <v>1.2346266027509025</v>
      </c>
      <c r="H139" s="89">
        <v>1.1660663308090182</v>
      </c>
      <c r="I139" s="89">
        <v>1.104562950104198</v>
      </c>
      <c r="J139" s="89">
        <v>1.0660937316040984</v>
      </c>
      <c r="K139" s="89">
        <v>1.043911740963563</v>
      </c>
      <c r="L139" s="89">
        <v>1.0332915330362447</v>
      </c>
      <c r="M139" s="89">
        <v>1.026392211800367</v>
      </c>
      <c r="P139" s="82" t="s">
        <v>154</v>
      </c>
      <c r="Q139" s="88">
        <v>1.0812891134708025</v>
      </c>
      <c r="R139" s="88">
        <v>1.140043432038939</v>
      </c>
      <c r="S139" s="88">
        <v>1.2669197412145978</v>
      </c>
      <c r="T139" s="89">
        <v>1.3065048625780133</v>
      </c>
      <c r="U139" s="89">
        <v>1.1997338729347422</v>
      </c>
      <c r="V139" s="89">
        <v>1.1009890082509419</v>
      </c>
      <c r="W139" s="89">
        <v>1.0218240828862548</v>
      </c>
      <c r="X139" s="89">
        <v>0.97132591409809876</v>
      </c>
      <c r="Y139" s="89">
        <v>0.93058170656091044</v>
      </c>
      <c r="Z139" s="89">
        <v>0.88638994322397879</v>
      </c>
      <c r="AA139" s="89">
        <v>0.83644865906935983</v>
      </c>
      <c r="AD139" s="82" t="s">
        <v>154</v>
      </c>
      <c r="AE139" s="82">
        <v>0.77833934022799933</v>
      </c>
      <c r="AF139" s="82">
        <v>0.8216292664745487</v>
      </c>
      <c r="AG139" s="82">
        <v>0.92707337891054598</v>
      </c>
      <c r="AH139" s="89">
        <v>0.95603994326590358</v>
      </c>
      <c r="AI139" s="89">
        <v>0.90344275100473848</v>
      </c>
      <c r="AJ139" s="89">
        <v>0.8532735091021274</v>
      </c>
      <c r="AK139" s="89">
        <v>0.80826817442340815</v>
      </c>
      <c r="AL139" s="89">
        <v>0.78011817626745183</v>
      </c>
      <c r="AM139" s="89">
        <v>0.76388641955461678</v>
      </c>
      <c r="AN139" s="89">
        <v>0.75611504167832577</v>
      </c>
      <c r="AO139" s="89">
        <v>0.75106643690703812</v>
      </c>
      <c r="AR139" s="82" t="s">
        <v>154</v>
      </c>
      <c r="AS139" s="88">
        <v>0.77833934022799933</v>
      </c>
      <c r="AT139" s="88">
        <v>0.8216292664745487</v>
      </c>
      <c r="AU139" s="88">
        <v>0.92707337891054598</v>
      </c>
      <c r="AV139" s="111">
        <v>0.95603994326590358</v>
      </c>
      <c r="AW139" s="89">
        <v>0.87790986215807143</v>
      </c>
      <c r="AX139" s="89">
        <v>0.80565292876723782</v>
      </c>
      <c r="AY139" s="89">
        <v>0.7477236910566617</v>
      </c>
      <c r="AZ139" s="89">
        <v>0.71077146239981825</v>
      </c>
      <c r="BA139" s="89">
        <v>0.68095673229203679</v>
      </c>
      <c r="BB139" s="89">
        <v>0.64861924000739735</v>
      </c>
      <c r="BC139" s="89">
        <v>0.61207451381663858</v>
      </c>
    </row>
    <row r="140" spans="2:109">
      <c r="B140" s="82" t="s">
        <v>155</v>
      </c>
      <c r="C140" s="88">
        <v>3.048390489557836</v>
      </c>
      <c r="D140" s="88">
        <v>3.6782214085810847</v>
      </c>
      <c r="E140" s="88">
        <v>4.2064980856269543</v>
      </c>
      <c r="F140" s="89">
        <v>4.188485432567445</v>
      </c>
      <c r="G140" s="89">
        <v>4.1362292698915777</v>
      </c>
      <c r="H140" s="89">
        <v>3.9932001864759816</v>
      </c>
      <c r="I140" s="89">
        <v>3.8771458174652169</v>
      </c>
      <c r="J140" s="89">
        <v>3.8019785549284224</v>
      </c>
      <c r="K140" s="89">
        <v>3.7668219449902605</v>
      </c>
      <c r="L140" s="89">
        <v>3.7629939755573654</v>
      </c>
      <c r="M140" s="89">
        <v>3.7736399156467848</v>
      </c>
      <c r="P140" s="82" t="s">
        <v>155</v>
      </c>
      <c r="Q140" s="88">
        <v>3.048390489557836</v>
      </c>
      <c r="R140" s="88">
        <v>3.6782214085810847</v>
      </c>
      <c r="S140" s="88">
        <v>4.2064980856269543</v>
      </c>
      <c r="T140" s="89">
        <v>4.188485432567445</v>
      </c>
      <c r="U140" s="89">
        <v>3.8861938161416667</v>
      </c>
      <c r="V140" s="89">
        <v>3.6405606871938763</v>
      </c>
      <c r="W140" s="89">
        <v>3.4665678512050366</v>
      </c>
      <c r="X140" s="89">
        <v>3.3588395031406968</v>
      </c>
      <c r="Y140" s="89">
        <v>3.3069665747164767</v>
      </c>
      <c r="Z140" s="89">
        <v>3.2976022471539417</v>
      </c>
      <c r="AA140" s="89">
        <v>3.3103787247361245</v>
      </c>
      <c r="AD140" s="82" t="s">
        <v>155</v>
      </c>
      <c r="AE140" s="82">
        <v>2.701640817238796</v>
      </c>
      <c r="AF140" s="82">
        <v>3.3437668299857539</v>
      </c>
      <c r="AG140" s="82">
        <v>3.8456333970434828</v>
      </c>
      <c r="AH140" s="89">
        <v>3.8291660033195449</v>
      </c>
      <c r="AI140" s="89">
        <v>3.7813927628955679</v>
      </c>
      <c r="AJ140" s="89">
        <v>3.6506337779311058</v>
      </c>
      <c r="AK140" s="89">
        <v>3.5445354157648286</v>
      </c>
      <c r="AL140" s="89">
        <v>3.4758165600107906</v>
      </c>
      <c r="AM140" s="89">
        <v>3.4436759455250781</v>
      </c>
      <c r="AN140" s="89">
        <v>3.4401763677779007</v>
      </c>
      <c r="AO140" s="89">
        <v>3.4499090199549411</v>
      </c>
      <c r="AR140" s="82" t="s">
        <v>155</v>
      </c>
      <c r="AS140" s="88">
        <v>2.701640817238796</v>
      </c>
      <c r="AT140" s="88">
        <v>3.3437668299857539</v>
      </c>
      <c r="AU140" s="88">
        <v>3.8456333970434828</v>
      </c>
      <c r="AV140" s="111">
        <v>3.8291660033195449</v>
      </c>
      <c r="AW140" s="89">
        <v>3.5528072098268422</v>
      </c>
      <c r="AX140" s="89">
        <v>3.3282463173995906</v>
      </c>
      <c r="AY140" s="89">
        <v>3.1691798808282154</v>
      </c>
      <c r="AZ140" s="89">
        <v>3.0706932716127966</v>
      </c>
      <c r="BA140" s="89">
        <v>3.0232703887563326</v>
      </c>
      <c r="BB140" s="89">
        <v>3.0147094028525507</v>
      </c>
      <c r="BC140" s="89">
        <v>3.0263898191718881</v>
      </c>
    </row>
    <row r="141" spans="2:109">
      <c r="B141" s="82" t="s">
        <v>149</v>
      </c>
      <c r="C141" s="88">
        <v>4.9522637179122753E-2</v>
      </c>
      <c r="D141" s="88">
        <v>1.0677401888293124E-2</v>
      </c>
      <c r="E141" s="88">
        <v>9.6605840435270499E-3</v>
      </c>
      <c r="F141" s="89">
        <v>1.0684466193682544E-2</v>
      </c>
      <c r="G141" s="89">
        <v>9.3550074758742361E-3</v>
      </c>
      <c r="H141" s="89">
        <v>8.6469708052094012E-3</v>
      </c>
      <c r="I141" s="89">
        <v>6.7971428641391118E-3</v>
      </c>
      <c r="J141" s="89">
        <v>5.0971614577515305E-3</v>
      </c>
      <c r="K141" s="89">
        <v>3.625718731868433E-3</v>
      </c>
      <c r="L141" s="89">
        <v>2.2358967446811538E-3</v>
      </c>
      <c r="M141" s="89">
        <v>5.8998710923067826E-4</v>
      </c>
      <c r="P141" s="82" t="s">
        <v>149</v>
      </c>
      <c r="Q141" s="88">
        <v>4.9522637179122753E-2</v>
      </c>
      <c r="R141" s="88">
        <v>1.0677401888293124E-2</v>
      </c>
      <c r="S141" s="88">
        <v>9.6605840435270499E-3</v>
      </c>
      <c r="T141" s="89">
        <v>1.0684466193682544E-2</v>
      </c>
      <c r="U141" s="89">
        <v>7.7009670411797397E-3</v>
      </c>
      <c r="V141" s="89">
        <v>6.5796863347591184E-3</v>
      </c>
      <c r="W141" s="89">
        <v>5.3502803269619668E-3</v>
      </c>
      <c r="X141" s="89">
        <v>4.0461576055154779E-3</v>
      </c>
      <c r="Y141" s="89">
        <v>2.7079541503327101E-3</v>
      </c>
      <c r="Z141" s="89">
        <v>1.3592968845931126E-3</v>
      </c>
      <c r="AA141" s="89">
        <v>6.7377687630598704E-12</v>
      </c>
      <c r="AD141" s="82" t="s">
        <v>149</v>
      </c>
      <c r="AE141" s="82">
        <v>0.17812705488469763</v>
      </c>
      <c r="AF141" s="82">
        <v>0.15679662490176521</v>
      </c>
      <c r="AG141" s="82">
        <v>0.11788921826272326</v>
      </c>
      <c r="AH141" s="89">
        <v>0.13038376991002912</v>
      </c>
      <c r="AI141" s="89">
        <v>0.1141602322596323</v>
      </c>
      <c r="AJ141" s="89">
        <v>0.10551997932772531</v>
      </c>
      <c r="AK141" s="89">
        <v>8.2946316191961009E-2</v>
      </c>
      <c r="AL141" s="89">
        <v>6.220124755457581E-2</v>
      </c>
      <c r="AM141" s="89">
        <v>4.4245062722359736E-2</v>
      </c>
      <c r="AN141" s="89">
        <v>2.7284905152628196E-2</v>
      </c>
      <c r="AO141" s="89">
        <v>7.1996805554309894E-3</v>
      </c>
      <c r="AR141" s="82" t="s">
        <v>149</v>
      </c>
      <c r="AS141" s="88">
        <v>0.17812705488469763</v>
      </c>
      <c r="AT141" s="88">
        <v>0.15679662490176521</v>
      </c>
      <c r="AU141" s="88">
        <v>0.11788921826272326</v>
      </c>
      <c r="AV141" s="111">
        <v>0.13038376991002912</v>
      </c>
      <c r="AW141" s="89">
        <v>9.3975786584039614E-2</v>
      </c>
      <c r="AX141" s="89">
        <v>8.0292669151655061E-2</v>
      </c>
      <c r="AY141" s="89">
        <v>6.5290086229785799E-2</v>
      </c>
      <c r="AZ141" s="89">
        <v>4.9375726657188868E-2</v>
      </c>
      <c r="BA141" s="89">
        <v>3.3045475970774445E-2</v>
      </c>
      <c r="BB141" s="89">
        <v>1.6587656231716992E-2</v>
      </c>
      <c r="BC141" s="89">
        <v>8.2221769248954179E-11</v>
      </c>
    </row>
    <row r="142" spans="2:109">
      <c r="B142" s="82" t="s">
        <v>156</v>
      </c>
      <c r="C142" s="88">
        <v>4.8174331333333331</v>
      </c>
      <c r="D142" s="88">
        <v>6.616227317333335</v>
      </c>
      <c r="E142" s="88">
        <v>6.827084869000001</v>
      </c>
      <c r="F142" s="89">
        <v>7.2835194091602098</v>
      </c>
      <c r="G142" s="89">
        <v>7.4294100240377494</v>
      </c>
      <c r="H142" s="89">
        <v>7.5749178048292496</v>
      </c>
      <c r="I142" s="89">
        <v>7.7145434325133371</v>
      </c>
      <c r="J142" s="89">
        <v>7.8272976284795943</v>
      </c>
      <c r="K142" s="89">
        <v>7.9370471053165774</v>
      </c>
      <c r="L142" s="89">
        <v>8.0511393860375602</v>
      </c>
      <c r="M142" s="89">
        <v>8.1630518055320902</v>
      </c>
      <c r="P142" s="82" t="s">
        <v>156</v>
      </c>
      <c r="Q142" s="88">
        <v>4.8174331333333331</v>
      </c>
      <c r="R142" s="88">
        <v>6.616227317333335</v>
      </c>
      <c r="S142" s="88">
        <v>6.827084869000001</v>
      </c>
      <c r="T142" s="89">
        <v>7.2835194091602098</v>
      </c>
      <c r="U142" s="89">
        <v>7.2347319023222365</v>
      </c>
      <c r="V142" s="89">
        <v>7.1105772312131972</v>
      </c>
      <c r="W142" s="89">
        <v>6.9717282503398241</v>
      </c>
      <c r="X142" s="89">
        <v>6.8268695006506155</v>
      </c>
      <c r="Y142" s="89">
        <v>6.6485655686338507</v>
      </c>
      <c r="Z142" s="89">
        <v>6.523025989326114</v>
      </c>
      <c r="AA142" s="89">
        <v>6.4185296745439953</v>
      </c>
      <c r="AD142" s="82" t="s">
        <v>156</v>
      </c>
      <c r="AE142" s="82">
        <v>4.7811739783868008</v>
      </c>
      <c r="AF142" s="82">
        <v>6.5828075634004595</v>
      </c>
      <c r="AG142" s="82">
        <v>6.7910269310867193</v>
      </c>
      <c r="AH142" s="89">
        <v>7.245050766147112</v>
      </c>
      <c r="AI142" s="89">
        <v>7.3901708450148718</v>
      </c>
      <c r="AJ142" s="89">
        <v>7.5349101117734643</v>
      </c>
      <c r="AK142" s="89">
        <v>7.6737982926100718</v>
      </c>
      <c r="AL142" s="89">
        <v>7.7859569659080696</v>
      </c>
      <c r="AM142" s="89">
        <v>7.8951267898041957</v>
      </c>
      <c r="AN142" s="89">
        <v>8.0086164806272109</v>
      </c>
      <c r="AO142" s="89">
        <v>8.1199378233808925</v>
      </c>
      <c r="AR142" s="82" t="s">
        <v>156</v>
      </c>
      <c r="AS142" s="88">
        <v>4.7811739783868008</v>
      </c>
      <c r="AT142" s="88">
        <v>6.5828075634004595</v>
      </c>
      <c r="AU142" s="88">
        <v>6.7910269310867193</v>
      </c>
      <c r="AV142" s="111">
        <v>7.245050766147112</v>
      </c>
      <c r="AW142" s="89">
        <v>7.1965209354514856</v>
      </c>
      <c r="AX142" s="89">
        <v>7.0730219997710204</v>
      </c>
      <c r="AY142" s="89">
        <v>6.9349063638065989</v>
      </c>
      <c r="AZ142" s="89">
        <v>6.790812700227014</v>
      </c>
      <c r="BA142" s="89">
        <v>6.6134504984265456</v>
      </c>
      <c r="BB142" s="89">
        <v>6.4885739690798383</v>
      </c>
      <c r="BC142" s="89">
        <v>6.3846295621328908</v>
      </c>
    </row>
    <row r="144" spans="2:109" s="87" customFormat="1">
      <c r="B144" s="87" t="s">
        <v>210</v>
      </c>
      <c r="P144" s="87" t="s">
        <v>210</v>
      </c>
      <c r="AD144" s="87" t="s">
        <v>210</v>
      </c>
      <c r="AH144" s="82"/>
      <c r="AI144" s="82"/>
      <c r="AJ144" s="82"/>
      <c r="AK144" s="82"/>
      <c r="AL144" s="82"/>
      <c r="AM144" s="82"/>
      <c r="AN144" s="82"/>
      <c r="AO144" s="82"/>
      <c r="AR144" s="87" t="s">
        <v>210</v>
      </c>
      <c r="AV144" s="82"/>
      <c r="AW144" s="82"/>
      <c r="AX144" s="82"/>
      <c r="AY144" s="82"/>
      <c r="AZ144" s="82"/>
      <c r="BA144" s="82"/>
      <c r="BB144" s="82"/>
      <c r="BC144" s="82"/>
      <c r="BF144" s="82"/>
      <c r="BG144" s="82"/>
      <c r="BH144" s="82"/>
      <c r="BI144" s="82"/>
      <c r="BJ144" s="82"/>
      <c r="BK144" s="82"/>
      <c r="BL144" s="82"/>
      <c r="BM144" s="82"/>
      <c r="BN144" s="82"/>
      <c r="BO144" s="82"/>
      <c r="BP144" s="82"/>
      <c r="BQ144" s="82"/>
      <c r="BR144" s="82"/>
      <c r="BS144" s="82"/>
      <c r="BT144" s="82"/>
      <c r="BU144" s="82"/>
      <c r="BV144" s="82"/>
      <c r="BW144" s="82"/>
      <c r="BX144" s="82"/>
      <c r="BY144" s="82"/>
      <c r="BZ144" s="82"/>
      <c r="CA144" s="82"/>
      <c r="CB144" s="82"/>
      <c r="CC144" s="82"/>
      <c r="CD144" s="82"/>
      <c r="CE144" s="82"/>
    </row>
    <row r="146" spans="2:109">
      <c r="B146" s="87" t="s">
        <v>178</v>
      </c>
      <c r="C146" s="88">
        <v>29.530586442657789</v>
      </c>
      <c r="D146" s="88">
        <v>33.531767865263589</v>
      </c>
      <c r="E146" s="88">
        <v>36.520431223369492</v>
      </c>
      <c r="F146" s="89">
        <v>37.794457972173667</v>
      </c>
      <c r="G146" s="89">
        <v>36.661767235745899</v>
      </c>
      <c r="H146" s="89">
        <v>35.458903158880226</v>
      </c>
      <c r="I146" s="89">
        <v>34.331856995515324</v>
      </c>
      <c r="J146" s="89">
        <v>33.609232876142293</v>
      </c>
      <c r="K146" s="89">
        <v>33.170594985080115</v>
      </c>
      <c r="L146" s="89">
        <v>33.338256922858825</v>
      </c>
      <c r="M146" s="89">
        <v>33.659630377492107</v>
      </c>
      <c r="P146" s="87" t="s">
        <v>178</v>
      </c>
      <c r="Q146" s="88">
        <v>29.530586442657789</v>
      </c>
      <c r="R146" s="88">
        <v>33.531767865263589</v>
      </c>
      <c r="S146" s="88">
        <v>36.520431223369492</v>
      </c>
      <c r="T146" s="89">
        <v>37.794457972173667</v>
      </c>
      <c r="U146" s="89">
        <v>34.590088181582637</v>
      </c>
      <c r="V146" s="89">
        <v>31.251410086391388</v>
      </c>
      <c r="W146" s="89">
        <v>27.998917564895894</v>
      </c>
      <c r="X146" s="89">
        <v>23.716084752708806</v>
      </c>
      <c r="Y146" s="89">
        <v>18.375313507338568</v>
      </c>
      <c r="Z146" s="89">
        <v>12.967221455664133</v>
      </c>
      <c r="AA146" s="89">
        <v>8.6201226892931295</v>
      </c>
      <c r="AD146" s="87" t="s">
        <v>178</v>
      </c>
      <c r="AE146" s="82">
        <v>32.806678530892945</v>
      </c>
      <c r="AF146" s="82">
        <v>34.653645107472087</v>
      </c>
      <c r="AG146" s="82">
        <v>35.333138493965038</v>
      </c>
      <c r="AH146" s="82">
        <v>36.662436505624783</v>
      </c>
      <c r="AI146" s="82">
        <v>35.71595139718454</v>
      </c>
      <c r="AJ146" s="82">
        <v>34.617132702134114</v>
      </c>
      <c r="AK146" s="82">
        <v>33.587497086521957</v>
      </c>
      <c r="AL146" s="82">
        <v>32.94143436520605</v>
      </c>
      <c r="AM146" s="82">
        <v>32.576569432543096</v>
      </c>
      <c r="AN146" s="82">
        <v>32.827377492205265</v>
      </c>
      <c r="AO146" s="82">
        <v>33.186378038686968</v>
      </c>
      <c r="AR146" s="87" t="s">
        <v>178</v>
      </c>
      <c r="AS146" s="82">
        <v>32.806678530892945</v>
      </c>
      <c r="AT146" s="82">
        <v>34.653645107472087</v>
      </c>
      <c r="AU146" s="82">
        <v>35.333138493965038</v>
      </c>
      <c r="AV146" s="82">
        <v>36.662436505624783</v>
      </c>
      <c r="AW146" s="82">
        <v>33.795811982841144</v>
      </c>
      <c r="AX146" s="82">
        <v>30.673267543071525</v>
      </c>
      <c r="AY146" s="82">
        <v>27.60583033852695</v>
      </c>
      <c r="AZ146" s="82">
        <v>23.496229416364276</v>
      </c>
      <c r="BA146" s="82">
        <v>18.215406809604879</v>
      </c>
      <c r="BB146" s="82">
        <v>12.841928464574355</v>
      </c>
      <c r="BC146" s="82">
        <v>8.6530496704651476</v>
      </c>
    </row>
    <row r="147" spans="2:109">
      <c r="B147" s="87" t="s">
        <v>142</v>
      </c>
      <c r="C147" s="88">
        <v>16.091575919170651</v>
      </c>
      <c r="D147" s="88">
        <v>17.078799002890126</v>
      </c>
      <c r="E147" s="88">
        <v>19.715906949333743</v>
      </c>
      <c r="F147" s="89">
        <v>20.511306786848401</v>
      </c>
      <c r="G147" s="89">
        <v>19.534674245028924</v>
      </c>
      <c r="H147" s="89">
        <v>18.698324427802742</v>
      </c>
      <c r="I147" s="89">
        <v>17.996427364589366</v>
      </c>
      <c r="J147" s="89">
        <v>17.548701475520069</v>
      </c>
      <c r="K147" s="89">
        <v>17.271289976241931</v>
      </c>
      <c r="L147" s="89">
        <v>17.343206587917756</v>
      </c>
      <c r="M147" s="89">
        <v>17.534811283074763</v>
      </c>
      <c r="P147" s="87" t="s">
        <v>142</v>
      </c>
      <c r="Q147" s="88">
        <v>16.091575919170651</v>
      </c>
      <c r="R147" s="88">
        <v>17.078799002890126</v>
      </c>
      <c r="S147" s="88">
        <v>19.715906949333743</v>
      </c>
      <c r="T147" s="89">
        <v>20.511306786848401</v>
      </c>
      <c r="U147" s="89">
        <v>18.244612359780977</v>
      </c>
      <c r="V147" s="89">
        <v>15.986641786225142</v>
      </c>
      <c r="W147" s="89">
        <v>13.740921059895095</v>
      </c>
      <c r="X147" s="89">
        <v>11.006542125887856</v>
      </c>
      <c r="Y147" s="89">
        <v>8.183330599549075</v>
      </c>
      <c r="Z147" s="89">
        <v>5.5164066437707433</v>
      </c>
      <c r="AA147" s="89">
        <v>3.6300518353049691</v>
      </c>
      <c r="AD147" s="87" t="s">
        <v>142</v>
      </c>
      <c r="AE147" s="82">
        <v>20.784685966580895</v>
      </c>
      <c r="AF147" s="82">
        <v>19.558785288647876</v>
      </c>
      <c r="AG147" s="82">
        <v>18.836544563891827</v>
      </c>
      <c r="AH147" s="82">
        <v>19.642301186368233</v>
      </c>
      <c r="AI147" s="82">
        <v>18.75992412496835</v>
      </c>
      <c r="AJ147" s="82">
        <v>17.931210346877922</v>
      </c>
      <c r="AK147" s="82">
        <v>17.243435351715341</v>
      </c>
      <c r="AL147" s="82">
        <v>16.80230076100203</v>
      </c>
      <c r="AM147" s="82">
        <v>16.560242423618888</v>
      </c>
      <c r="AN147" s="82">
        <v>16.69372763453007</v>
      </c>
      <c r="AO147" s="82">
        <v>16.909607662711387</v>
      </c>
      <c r="AR147" s="87" t="s">
        <v>142</v>
      </c>
      <c r="AS147" s="82">
        <v>20.784685966580895</v>
      </c>
      <c r="AT147" s="82">
        <v>19.558785288647876</v>
      </c>
      <c r="AU147" s="82">
        <v>18.836544563891827</v>
      </c>
      <c r="AV147" s="82">
        <v>19.642301186368233</v>
      </c>
      <c r="AW147" s="82">
        <v>17.557123054271731</v>
      </c>
      <c r="AX147" s="82">
        <v>15.395923163698033</v>
      </c>
      <c r="AY147" s="82">
        <v>13.247446661124636</v>
      </c>
      <c r="AZ147" s="82">
        <v>10.614241543014163</v>
      </c>
      <c r="BA147" s="82">
        <v>7.8634146850299551</v>
      </c>
      <c r="BB147" s="82">
        <v>5.2567678316496407</v>
      </c>
      <c r="BC147" s="82">
        <v>3.3593089475201907</v>
      </c>
    </row>
    <row r="148" spans="2:109">
      <c r="B148" s="82" t="s">
        <v>143</v>
      </c>
      <c r="C148" s="88">
        <v>0.1251452386928591</v>
      </c>
      <c r="D148" s="88">
        <v>0.1946848939684217</v>
      </c>
      <c r="E148" s="88">
        <v>0.45248714960273106</v>
      </c>
      <c r="F148" s="89">
        <v>0.46959341095266588</v>
      </c>
      <c r="G148" s="89">
        <v>0.44841916531448484</v>
      </c>
      <c r="H148" s="89">
        <v>0.42618223894899637</v>
      </c>
      <c r="I148" s="89">
        <v>0.39768730213569037</v>
      </c>
      <c r="J148" s="89">
        <v>0.37131442678013099</v>
      </c>
      <c r="K148" s="89">
        <v>0.34587502716533691</v>
      </c>
      <c r="L148" s="89">
        <v>0.32728864343911779</v>
      </c>
      <c r="M148" s="89">
        <v>0.31262824848947568</v>
      </c>
      <c r="P148" s="82" t="s">
        <v>143</v>
      </c>
      <c r="Q148" s="88">
        <v>0.1251452386928591</v>
      </c>
      <c r="R148" s="88">
        <v>0.1946848939684217</v>
      </c>
      <c r="S148" s="88">
        <v>0.45248714960273106</v>
      </c>
      <c r="T148" s="89">
        <v>0.46959341095266588</v>
      </c>
      <c r="U148" s="89">
        <v>0.32396844716486584</v>
      </c>
      <c r="V148" s="89">
        <v>0.2777412637740701</v>
      </c>
      <c r="W148" s="89">
        <v>0.1771833160534324</v>
      </c>
      <c r="X148" s="89">
        <v>8.9631177524039776E-2</v>
      </c>
      <c r="Y148" s="89">
        <v>3.6180184847739751E-2</v>
      </c>
      <c r="Z148" s="89">
        <v>8.5322910679429022E-3</v>
      </c>
      <c r="AA148" s="89">
        <v>1.9506641738499001E-3</v>
      </c>
      <c r="AD148" s="82" t="s">
        <v>143</v>
      </c>
      <c r="AE148" s="82">
        <v>0.12469374389068101</v>
      </c>
      <c r="AF148" s="82">
        <v>0.19360092913479338</v>
      </c>
      <c r="AG148" s="82">
        <v>0.26282328951161243</v>
      </c>
      <c r="AH148" s="89">
        <v>0.27275931506102863</v>
      </c>
      <c r="AI148" s="89">
        <v>0.26046043564215532</v>
      </c>
      <c r="AJ148" s="89">
        <v>0.24754430721478152</v>
      </c>
      <c r="AK148" s="89">
        <v>0.2309932669603261</v>
      </c>
      <c r="AL148" s="89">
        <v>0.21567480794792449</v>
      </c>
      <c r="AM148" s="89">
        <v>0.20089855033302689</v>
      </c>
      <c r="AN148" s="89">
        <v>0.19010280836479909</v>
      </c>
      <c r="AO148" s="89">
        <v>0.18158744338794336</v>
      </c>
      <c r="AR148" s="82" t="s">
        <v>143</v>
      </c>
      <c r="AS148" s="88">
        <v>0.12469374389068101</v>
      </c>
      <c r="AT148" s="88">
        <v>0.19360092913479338</v>
      </c>
      <c r="AU148" s="88">
        <v>0.26282328951161243</v>
      </c>
      <c r="AV148" s="111">
        <v>0.27275931506102863</v>
      </c>
      <c r="AW148" s="89">
        <v>0.18817430076543579</v>
      </c>
      <c r="AX148" s="89">
        <v>0.16132363679786799</v>
      </c>
      <c r="AY148" s="89">
        <v>0.10291541320593056</v>
      </c>
      <c r="AZ148" s="89">
        <v>5.2061502609189791E-2</v>
      </c>
      <c r="BA148" s="89">
        <v>2.1014950822735509E-2</v>
      </c>
      <c r="BB148" s="89">
        <v>4.9559082672648979E-3</v>
      </c>
      <c r="BC148" s="89">
        <v>1.1330265961227827E-3</v>
      </c>
    </row>
    <row r="149" spans="2:109">
      <c r="B149" s="82" t="s">
        <v>144</v>
      </c>
      <c r="C149" s="88">
        <v>0</v>
      </c>
      <c r="D149" s="88">
        <v>0</v>
      </c>
      <c r="E149" s="88">
        <v>0</v>
      </c>
      <c r="F149" s="89">
        <v>0</v>
      </c>
      <c r="G149" s="89">
        <v>0</v>
      </c>
      <c r="H149" s="89">
        <v>0</v>
      </c>
      <c r="I149" s="89">
        <v>0</v>
      </c>
      <c r="J149" s="89">
        <v>0</v>
      </c>
      <c r="K149" s="89">
        <v>0</v>
      </c>
      <c r="L149" s="89">
        <v>0</v>
      </c>
      <c r="M149" s="89">
        <v>0</v>
      </c>
      <c r="P149" s="82" t="s">
        <v>144</v>
      </c>
      <c r="Q149" s="88">
        <v>0</v>
      </c>
      <c r="R149" s="88">
        <v>0</v>
      </c>
      <c r="S149" s="88">
        <v>0</v>
      </c>
      <c r="T149" s="89">
        <v>0</v>
      </c>
      <c r="U149" s="89">
        <v>0</v>
      </c>
      <c r="V149" s="89">
        <v>0</v>
      </c>
      <c r="W149" s="89">
        <v>0</v>
      </c>
      <c r="X149" s="89">
        <v>0</v>
      </c>
      <c r="Y149" s="89">
        <v>0</v>
      </c>
      <c r="Z149" s="89">
        <v>0</v>
      </c>
      <c r="AA149" s="89">
        <v>0</v>
      </c>
      <c r="AD149" s="82" t="s">
        <v>144</v>
      </c>
      <c r="AE149" s="82">
        <v>0</v>
      </c>
      <c r="AF149" s="82">
        <v>0</v>
      </c>
      <c r="AG149" s="82">
        <v>0</v>
      </c>
      <c r="AH149" s="89">
        <v>0</v>
      </c>
      <c r="AI149" s="89">
        <v>0</v>
      </c>
      <c r="AJ149" s="89">
        <v>0</v>
      </c>
      <c r="AK149" s="89">
        <v>0</v>
      </c>
      <c r="AL149" s="89">
        <v>0</v>
      </c>
      <c r="AM149" s="89">
        <v>0</v>
      </c>
      <c r="AN149" s="89">
        <v>0</v>
      </c>
      <c r="AO149" s="89">
        <v>0</v>
      </c>
      <c r="AR149" s="82" t="s">
        <v>144</v>
      </c>
      <c r="AS149" s="88">
        <v>0</v>
      </c>
      <c r="AT149" s="88">
        <v>0</v>
      </c>
      <c r="AU149" s="88">
        <v>0</v>
      </c>
      <c r="AV149" s="111">
        <v>0</v>
      </c>
      <c r="AW149" s="89">
        <v>0</v>
      </c>
      <c r="AX149" s="89">
        <v>0</v>
      </c>
      <c r="AY149" s="89">
        <v>0</v>
      </c>
      <c r="AZ149" s="89">
        <v>0</v>
      </c>
      <c r="BA149" s="89">
        <v>0</v>
      </c>
      <c r="BB149" s="89">
        <v>0</v>
      </c>
      <c r="BC149" s="89">
        <v>0</v>
      </c>
    </row>
    <row r="150" spans="2:109">
      <c r="B150" s="82" t="s">
        <v>145</v>
      </c>
      <c r="C150" s="88">
        <v>12.550964470888779</v>
      </c>
      <c r="D150" s="88">
        <v>12.631339907940468</v>
      </c>
      <c r="E150" s="88">
        <v>14.344768187042181</v>
      </c>
      <c r="F150" s="89">
        <v>13.585982604565105</v>
      </c>
      <c r="G150" s="89">
        <v>12.179506808523206</v>
      </c>
      <c r="H150" s="89">
        <v>10.992171434149672</v>
      </c>
      <c r="I150" s="89">
        <v>10.117517245493849</v>
      </c>
      <c r="J150" s="89">
        <v>9.4770759422627204</v>
      </c>
      <c r="K150" s="89">
        <v>9.0070536269115529</v>
      </c>
      <c r="L150" s="89">
        <v>8.9249123496250871</v>
      </c>
      <c r="M150" s="89">
        <v>8.8536041677640647</v>
      </c>
      <c r="P150" s="82" t="s">
        <v>145</v>
      </c>
      <c r="Q150" s="88">
        <v>12.550964470888779</v>
      </c>
      <c r="R150" s="88">
        <v>12.631339907940468</v>
      </c>
      <c r="S150" s="88">
        <v>14.344768187042181</v>
      </c>
      <c r="T150" s="89">
        <v>13.585982604565105</v>
      </c>
      <c r="U150" s="89">
        <v>11.651579197459307</v>
      </c>
      <c r="V150" s="89">
        <v>9.8410740248889947</v>
      </c>
      <c r="W150" s="89">
        <v>8.246808395125008</v>
      </c>
      <c r="X150" s="89">
        <v>6.3953972416732725</v>
      </c>
      <c r="Y150" s="89">
        <v>4.451740464024839</v>
      </c>
      <c r="Z150" s="89">
        <v>2.6536989076859454</v>
      </c>
      <c r="AA150" s="89">
        <v>1.5754863454226689</v>
      </c>
      <c r="AD150" s="82" t="s">
        <v>145</v>
      </c>
      <c r="AE150" s="82">
        <v>16.142031377941166</v>
      </c>
      <c r="AF150" s="82">
        <v>14.198073157908375</v>
      </c>
      <c r="AG150" s="82">
        <v>12.683223720941411</v>
      </c>
      <c r="AH150" s="89">
        <v>12.012327741773552</v>
      </c>
      <c r="AI150" s="89">
        <v>10.768763053471199</v>
      </c>
      <c r="AJ150" s="89">
        <v>9.718955905066359</v>
      </c>
      <c r="AK150" s="89">
        <v>8.9456122993327298</v>
      </c>
      <c r="AL150" s="89">
        <v>8.3793528643180046</v>
      </c>
      <c r="AM150" s="89">
        <v>7.9637729050113979</v>
      </c>
      <c r="AN150" s="89">
        <v>7.8911459944218469</v>
      </c>
      <c r="AO150" s="89">
        <v>7.8280973893914876</v>
      </c>
      <c r="AR150" s="82" t="s">
        <v>145</v>
      </c>
      <c r="AS150" s="88">
        <v>16.142031377941166</v>
      </c>
      <c r="AT150" s="88">
        <v>14.198073157908375</v>
      </c>
      <c r="AU150" s="88">
        <v>12.683223720941411</v>
      </c>
      <c r="AV150" s="111">
        <v>12.012327741773552</v>
      </c>
      <c r="AW150" s="89">
        <v>10.3019849283542</v>
      </c>
      <c r="AX150" s="89">
        <v>8.7011893036208754</v>
      </c>
      <c r="AY150" s="89">
        <v>7.2915863466926814</v>
      </c>
      <c r="AZ150" s="89">
        <v>5.654622852233004</v>
      </c>
      <c r="BA150" s="89">
        <v>3.9360984797089871</v>
      </c>
      <c r="BB150" s="89">
        <v>2.3463228192562866</v>
      </c>
      <c r="BC150" s="89">
        <v>1.3929988639575455</v>
      </c>
    </row>
    <row r="151" spans="2:109">
      <c r="B151" s="82" t="s">
        <v>146</v>
      </c>
      <c r="C151" s="88">
        <v>0.32715872230714088</v>
      </c>
      <c r="D151" s="88">
        <v>0.77599092006642834</v>
      </c>
      <c r="E151" s="88">
        <v>1.4615003744232633</v>
      </c>
      <c r="F151" s="89">
        <v>1.97911990958147</v>
      </c>
      <c r="G151" s="89">
        <v>2.2039356113996824</v>
      </c>
      <c r="H151" s="89">
        <v>2.2460114172087406</v>
      </c>
      <c r="I151" s="89">
        <v>2.2619852362566513</v>
      </c>
      <c r="J151" s="89">
        <v>2.2953501078490124</v>
      </c>
      <c r="K151" s="89">
        <v>2.4042221550504568</v>
      </c>
      <c r="L151" s="89">
        <v>2.5758660620416198</v>
      </c>
      <c r="M151" s="89">
        <v>2.722281239342851</v>
      </c>
      <c r="P151" s="82" t="s">
        <v>146</v>
      </c>
      <c r="Q151" s="88">
        <v>0.32715872230714088</v>
      </c>
      <c r="R151" s="88">
        <v>0.77599092006642834</v>
      </c>
      <c r="S151" s="88">
        <v>1.4615003744232633</v>
      </c>
      <c r="T151" s="89">
        <v>1.97911990958147</v>
      </c>
      <c r="U151" s="89">
        <v>2.0779452118762745</v>
      </c>
      <c r="V151" s="89">
        <v>1.9469702135710603</v>
      </c>
      <c r="W151" s="89">
        <v>1.7652321625552734</v>
      </c>
      <c r="X151" s="89">
        <v>1.4842828253064293</v>
      </c>
      <c r="Y151" s="89">
        <v>1.1402682609387973</v>
      </c>
      <c r="Z151" s="89">
        <v>0.78212743071163426</v>
      </c>
      <c r="AA151" s="89">
        <v>0.36973175291316634</v>
      </c>
      <c r="AD151" s="82" t="s">
        <v>146</v>
      </c>
      <c r="AE151" s="82">
        <v>0.5428794825539629</v>
      </c>
      <c r="AF151" s="82">
        <v>1.0956169524831347</v>
      </c>
      <c r="AG151" s="82">
        <v>1.7288723324261044</v>
      </c>
      <c r="AH151" s="89">
        <v>2.3411869843545583</v>
      </c>
      <c r="AI151" s="89">
        <v>2.6071312520197951</v>
      </c>
      <c r="AJ151" s="89">
        <v>2.6569045519797898</v>
      </c>
      <c r="AK151" s="89">
        <v>2.6758006770020035</v>
      </c>
      <c r="AL151" s="89">
        <v>2.7152694341644823</v>
      </c>
      <c r="AM151" s="89">
        <v>2.8440589120703246</v>
      </c>
      <c r="AN151" s="89">
        <v>3.0471039519620495</v>
      </c>
      <c r="AO151" s="89">
        <v>3.2203048306708575</v>
      </c>
      <c r="AR151" s="82" t="s">
        <v>146</v>
      </c>
      <c r="AS151" s="88">
        <v>0.5428794825539629</v>
      </c>
      <c r="AT151" s="88">
        <v>1.0956169524831347</v>
      </c>
      <c r="AU151" s="88">
        <v>1.7288723324261044</v>
      </c>
      <c r="AV151" s="111">
        <v>2.3411869843545583</v>
      </c>
      <c r="AW151" s="89">
        <v>2.4580917309226575</v>
      </c>
      <c r="AX151" s="89">
        <v>2.3031557112183871</v>
      </c>
      <c r="AY151" s="89">
        <v>2.0881698695115536</v>
      </c>
      <c r="AZ151" s="89">
        <v>1.7558226840552005</v>
      </c>
      <c r="BA151" s="89">
        <v>1.3488728996451067</v>
      </c>
      <c r="BB151" s="89">
        <v>0.92521254120271001</v>
      </c>
      <c r="BC151" s="89">
        <v>0.43737176480931561</v>
      </c>
    </row>
    <row r="152" spans="2:109">
      <c r="B152" s="82" t="s">
        <v>147</v>
      </c>
      <c r="C152" s="88">
        <v>1.7504927831079028E-2</v>
      </c>
      <c r="D152" s="88">
        <v>2.1717594108619575E-2</v>
      </c>
      <c r="E152" s="88">
        <v>2.472633313500687E-2</v>
      </c>
      <c r="F152" s="89">
        <v>2.486130912719799E-2</v>
      </c>
      <c r="G152" s="89">
        <v>2.4442122983848298E-2</v>
      </c>
      <c r="H152" s="89">
        <v>2.4367875083676546E-2</v>
      </c>
      <c r="I152" s="89">
        <v>2.4051213161442958E-2</v>
      </c>
      <c r="J152" s="89">
        <v>2.3414017381014465E-2</v>
      </c>
      <c r="K152" s="89">
        <v>2.2877648789671856E-2</v>
      </c>
      <c r="L152" s="89">
        <v>2.2576540240465546E-2</v>
      </c>
      <c r="M152" s="89">
        <v>2.2275390846007933E-2</v>
      </c>
      <c r="P152" s="82" t="s">
        <v>147</v>
      </c>
      <c r="Q152" s="88">
        <v>1.7504927831079028E-2</v>
      </c>
      <c r="R152" s="88">
        <v>2.1717594108619575E-2</v>
      </c>
      <c r="S152" s="88">
        <v>2.472633313500687E-2</v>
      </c>
      <c r="T152" s="89">
        <v>2.486130912719799E-2</v>
      </c>
      <c r="U152" s="89">
        <v>2.2301682441876532E-2</v>
      </c>
      <c r="V152" s="89">
        <v>2.1673467978023223E-2</v>
      </c>
      <c r="W152" s="89">
        <v>2.0788608313495275E-2</v>
      </c>
      <c r="X152" s="89">
        <v>1.8232978909679239E-2</v>
      </c>
      <c r="Y152" s="89">
        <v>1.4116329326189059E-2</v>
      </c>
      <c r="Z152" s="89">
        <v>9.6909610241829001E-3</v>
      </c>
      <c r="AA152" s="89">
        <v>4.4306465049575861E-3</v>
      </c>
      <c r="AD152" s="82" t="s">
        <v>147</v>
      </c>
      <c r="AE152" s="82">
        <v>3.5466941742759613E-3</v>
      </c>
      <c r="AF152" s="82">
        <v>5.2192962798251925E-3</v>
      </c>
      <c r="AG152" s="82">
        <v>1.1842662228644222E-2</v>
      </c>
      <c r="AH152" s="89">
        <v>1.1907308898078291E-2</v>
      </c>
      <c r="AI152" s="89">
        <v>1.1706539949463335E-2</v>
      </c>
      <c r="AJ152" s="89">
        <v>1.1670978962797052E-2</v>
      </c>
      <c r="AK152" s="89">
        <v>1.151931392758096E-2</v>
      </c>
      <c r="AL152" s="89">
        <v>1.1214129395773114E-2</v>
      </c>
      <c r="AM152" s="89">
        <v>1.0957235984904549E-2</v>
      </c>
      <c r="AN152" s="89">
        <v>1.0813020228247981E-2</v>
      </c>
      <c r="AO152" s="89">
        <v>1.0668784908783117E-2</v>
      </c>
      <c r="AR152" s="82" t="s">
        <v>147</v>
      </c>
      <c r="AS152" s="88">
        <v>3.5466941742759613E-3</v>
      </c>
      <c r="AT152" s="88">
        <v>5.2192962798251925E-3</v>
      </c>
      <c r="AU152" s="88">
        <v>1.1842662228644222E-2</v>
      </c>
      <c r="AV152" s="111">
        <v>1.1907308898078291E-2</v>
      </c>
      <c r="AW152" s="89">
        <v>1.0681377252646803E-2</v>
      </c>
      <c r="AX152" s="89">
        <v>1.0380494316954626E-2</v>
      </c>
      <c r="AY152" s="89">
        <v>9.9566913183644357E-3</v>
      </c>
      <c r="AZ152" s="89">
        <v>8.7326741684807859E-3</v>
      </c>
      <c r="BA152" s="89">
        <v>6.7610073521851954E-3</v>
      </c>
      <c r="BB152" s="89">
        <v>4.6414798932669261E-3</v>
      </c>
      <c r="BC152" s="89">
        <v>2.1220554510142558E-3</v>
      </c>
    </row>
    <row r="153" spans="2:109">
      <c r="B153" s="82" t="s">
        <v>148</v>
      </c>
      <c r="C153" s="88">
        <v>0.32199371527272125</v>
      </c>
      <c r="D153" s="88">
        <v>0.39952481084512248</v>
      </c>
      <c r="E153" s="88">
        <v>0.42006447781357875</v>
      </c>
      <c r="F153" s="89">
        <v>0.40405660103362517</v>
      </c>
      <c r="G153" s="89">
        <v>0.38958293526212973</v>
      </c>
      <c r="H153" s="89">
        <v>0.38618298314619459</v>
      </c>
      <c r="I153" s="89">
        <v>0.38077195273021103</v>
      </c>
      <c r="J153" s="89">
        <v>0.3703548334547111</v>
      </c>
      <c r="K153" s="89">
        <v>0.36162340522419545</v>
      </c>
      <c r="L153" s="89">
        <v>0.35671467209106139</v>
      </c>
      <c r="M153" s="89">
        <v>0.35180536018511205</v>
      </c>
      <c r="P153" s="82" t="s">
        <v>148</v>
      </c>
      <c r="Q153" s="88">
        <v>0.32199371527272125</v>
      </c>
      <c r="R153" s="88">
        <v>0.39952481084512248</v>
      </c>
      <c r="S153" s="88">
        <v>0.42006447781357875</v>
      </c>
      <c r="T153" s="89">
        <v>0.40405660103362517</v>
      </c>
      <c r="U153" s="89">
        <v>0.35583327527544262</v>
      </c>
      <c r="V153" s="89">
        <v>0.3443175155795325</v>
      </c>
      <c r="W153" s="89">
        <v>0.33044738576905019</v>
      </c>
      <c r="X153" s="89">
        <v>0.29011908488121962</v>
      </c>
      <c r="Y153" s="89">
        <v>0.22479656179657742</v>
      </c>
      <c r="Z153" s="89">
        <v>0.15541047545587605</v>
      </c>
      <c r="AA153" s="89">
        <v>6.926517212507613E-2</v>
      </c>
      <c r="AD153" s="82" t="s">
        <v>148</v>
      </c>
      <c r="AE153" s="82">
        <v>0.51993532177379553</v>
      </c>
      <c r="AF153" s="82">
        <v>0.65416528075289926</v>
      </c>
      <c r="AG153" s="82">
        <v>0.65175575765793092</v>
      </c>
      <c r="AH153" s="89">
        <v>0.62691855667983798</v>
      </c>
      <c r="AI153" s="89">
        <v>0.60446177802031287</v>
      </c>
      <c r="AJ153" s="89">
        <v>0.59918654413513428</v>
      </c>
      <c r="AK153" s="89">
        <v>0.59079099913014921</v>
      </c>
      <c r="AL153" s="89">
        <v>0.57462820073939924</v>
      </c>
      <c r="AM153" s="89">
        <v>0.56108085521893103</v>
      </c>
      <c r="AN153" s="89">
        <v>0.55346465520368926</v>
      </c>
      <c r="AO153" s="89">
        <v>0.54584755718698641</v>
      </c>
      <c r="AR153" s="82" t="s">
        <v>148</v>
      </c>
      <c r="AS153" s="88">
        <v>0.51993532177379553</v>
      </c>
      <c r="AT153" s="88">
        <v>0.65416528075289926</v>
      </c>
      <c r="AU153" s="88">
        <v>0.65175575765793092</v>
      </c>
      <c r="AV153" s="111">
        <v>0.62691855667983798</v>
      </c>
      <c r="AW153" s="89">
        <v>0.55209711407678663</v>
      </c>
      <c r="AX153" s="89">
        <v>0.53422970780458712</v>
      </c>
      <c r="AY153" s="89">
        <v>0.51270935214276758</v>
      </c>
      <c r="AZ153" s="89">
        <v>0.45013752403434626</v>
      </c>
      <c r="BA153" s="89">
        <v>0.34878562980430644</v>
      </c>
      <c r="BB153" s="89">
        <v>0.24112886837261996</v>
      </c>
      <c r="BC153" s="89">
        <v>0.10746915562262924</v>
      </c>
    </row>
    <row r="154" spans="2:109">
      <c r="B154" s="82" t="s">
        <v>149</v>
      </c>
      <c r="C154" s="88">
        <v>0.26373066746041007</v>
      </c>
      <c r="D154" s="88">
        <v>0.23954082642562619</v>
      </c>
      <c r="E154" s="88">
        <v>4.0903109837084201E-2</v>
      </c>
      <c r="F154" s="89">
        <v>2.8977960704857145E-2</v>
      </c>
      <c r="G154" s="89">
        <v>2.3270453953126335E-2</v>
      </c>
      <c r="H154" s="89">
        <v>2.003261277811854E-2</v>
      </c>
      <c r="I154" s="89">
        <v>1.6670185470392517E-2</v>
      </c>
      <c r="J154" s="89">
        <v>1.4516865273898057E-2</v>
      </c>
      <c r="K154" s="89">
        <v>1.3185377657916523E-2</v>
      </c>
      <c r="L154" s="89">
        <v>9.4012702274610983E-3</v>
      </c>
      <c r="M154" s="89">
        <v>8.4962223394199014E-3</v>
      </c>
      <c r="P154" s="82" t="s">
        <v>149</v>
      </c>
      <c r="Q154" s="88">
        <v>0.26373066746041007</v>
      </c>
      <c r="R154" s="88">
        <v>0.23954082642562619</v>
      </c>
      <c r="S154" s="88">
        <v>4.0903109837084201E-2</v>
      </c>
      <c r="T154" s="89">
        <v>2.8977960704857145E-2</v>
      </c>
      <c r="U154" s="89">
        <v>2.1307510095050941E-2</v>
      </c>
      <c r="V154" s="89">
        <v>1.8063095154334793E-2</v>
      </c>
      <c r="W154" s="89">
        <v>1.20990481910467E-2</v>
      </c>
      <c r="X154" s="89">
        <v>7.188085802864337E-3</v>
      </c>
      <c r="Y154" s="89">
        <v>4.6083719581994607E-3</v>
      </c>
      <c r="Z154" s="89">
        <v>2.1256739979525971E-3</v>
      </c>
      <c r="AA154" s="89">
        <v>1.159015005418448E-3</v>
      </c>
      <c r="AD154" s="82" t="s">
        <v>149</v>
      </c>
      <c r="AE154" s="82">
        <v>0.22596371834666507</v>
      </c>
      <c r="AF154" s="82">
        <v>0.12657142593329956</v>
      </c>
      <c r="AG154" s="82">
        <v>0.14978642328856479</v>
      </c>
      <c r="AH154" s="89">
        <v>0.10611675018024852</v>
      </c>
      <c r="AI154" s="89">
        <v>8.5215967192300679E-2</v>
      </c>
      <c r="AJ154" s="89">
        <v>7.3359053360747523E-2</v>
      </c>
      <c r="AK154" s="89">
        <v>6.1045907441083083E-2</v>
      </c>
      <c r="AL154" s="89">
        <v>5.3160489151065679E-2</v>
      </c>
      <c r="AM154" s="89">
        <v>4.8284606401679378E-2</v>
      </c>
      <c r="AN154" s="89">
        <v>3.4427275758479425E-2</v>
      </c>
      <c r="AO154" s="89">
        <v>3.1113007317901026E-2</v>
      </c>
      <c r="AR154" s="82" t="s">
        <v>149</v>
      </c>
      <c r="AS154" s="88">
        <v>0.22596371834666507</v>
      </c>
      <c r="AT154" s="88">
        <v>0.12657142593329956</v>
      </c>
      <c r="AU154" s="88">
        <v>0.14978642328856479</v>
      </c>
      <c r="AV154" s="111">
        <v>0.10611675018024852</v>
      </c>
      <c r="AW154" s="89">
        <v>7.8027703493319056E-2</v>
      </c>
      <c r="AX154" s="89">
        <v>6.6146716654678847E-2</v>
      </c>
      <c r="AY154" s="89">
        <v>4.4306488209602951E-2</v>
      </c>
      <c r="AZ154" s="89">
        <v>2.6322635784680776E-2</v>
      </c>
      <c r="BA154" s="89">
        <v>1.6875771929111175E-2</v>
      </c>
      <c r="BB154" s="89">
        <v>7.784178427972575E-3</v>
      </c>
      <c r="BC154" s="89">
        <v>4.2442912749389473E-3</v>
      </c>
    </row>
    <row r="155" spans="2:109">
      <c r="B155" s="82" t="s">
        <v>150</v>
      </c>
      <c r="C155" s="88">
        <v>2.4850781767176615</v>
      </c>
      <c r="D155" s="88">
        <v>2.8160000495354396</v>
      </c>
      <c r="E155" s="88">
        <v>2.9714573174798975</v>
      </c>
      <c r="F155" s="89">
        <v>3.7904522813023434</v>
      </c>
      <c r="G155" s="89">
        <v>3.9245492521028056</v>
      </c>
      <c r="H155" s="89">
        <v>4.1032888427926562</v>
      </c>
      <c r="I155" s="89">
        <v>4.1956599921712998</v>
      </c>
      <c r="J155" s="89">
        <v>4.3068845771037987</v>
      </c>
      <c r="K155" s="89">
        <v>4.3762744158023432</v>
      </c>
      <c r="L155" s="89">
        <v>4.4077622982225888</v>
      </c>
      <c r="M155" s="89">
        <v>4.5189786952768722</v>
      </c>
      <c r="P155" s="82" t="s">
        <v>150</v>
      </c>
      <c r="Q155" s="88">
        <v>2.4850781767176615</v>
      </c>
      <c r="R155" s="88">
        <v>2.8160000495354396</v>
      </c>
      <c r="S155" s="88">
        <v>2.9714573174798975</v>
      </c>
      <c r="T155" s="89">
        <v>3.7904522813023434</v>
      </c>
      <c r="U155" s="89">
        <v>3.5215328418712724</v>
      </c>
      <c r="V155" s="89">
        <v>3.2121895071681843</v>
      </c>
      <c r="W155" s="89">
        <v>2.8379484643654402</v>
      </c>
      <c r="X155" s="89">
        <v>2.3664712995271886</v>
      </c>
      <c r="Y155" s="89">
        <v>1.9391235913836098</v>
      </c>
      <c r="Z155" s="89">
        <v>1.5324111326564145</v>
      </c>
      <c r="AA155" s="89">
        <v>1.2548534168672483</v>
      </c>
      <c r="AD155" s="82" t="s">
        <v>150</v>
      </c>
      <c r="AE155" s="82">
        <v>3.2256356279003473</v>
      </c>
      <c r="AF155" s="82">
        <v>3.2855382461555469</v>
      </c>
      <c r="AG155" s="82">
        <v>3.3482403778375609</v>
      </c>
      <c r="AH155" s="89">
        <v>4.2710845294209294</v>
      </c>
      <c r="AI155" s="89">
        <v>4.4221850986731228</v>
      </c>
      <c r="AJ155" s="89">
        <v>4.6235890061583147</v>
      </c>
      <c r="AK155" s="89">
        <v>4.7276728879214707</v>
      </c>
      <c r="AL155" s="89">
        <v>4.8530008352853784</v>
      </c>
      <c r="AM155" s="89">
        <v>4.9311893585986262</v>
      </c>
      <c r="AN155" s="89">
        <v>4.9666699285909575</v>
      </c>
      <c r="AO155" s="89">
        <v>5.0919886498474281</v>
      </c>
      <c r="AR155" s="82" t="s">
        <v>150</v>
      </c>
      <c r="AS155" s="88">
        <v>3.2256356279003473</v>
      </c>
      <c r="AT155" s="88">
        <v>3.2855382461555469</v>
      </c>
      <c r="AU155" s="88">
        <v>3.3482403778375609</v>
      </c>
      <c r="AV155" s="111">
        <v>4.2710845294209294</v>
      </c>
      <c r="AW155" s="89">
        <v>3.9680658994066866</v>
      </c>
      <c r="AX155" s="89">
        <v>3.6194975932846836</v>
      </c>
      <c r="AY155" s="89">
        <v>3.197802500043736</v>
      </c>
      <c r="AZ155" s="89">
        <v>2.6665416701292606</v>
      </c>
      <c r="BA155" s="89">
        <v>2.1850059457675219</v>
      </c>
      <c r="BB155" s="89">
        <v>1.7267220362295204</v>
      </c>
      <c r="BC155" s="89">
        <v>1.4139697898086248</v>
      </c>
    </row>
    <row r="156" spans="2:109">
      <c r="B156" s="87" t="s">
        <v>151</v>
      </c>
      <c r="C156" s="88">
        <v>13.439010523487138</v>
      </c>
      <c r="D156" s="88">
        <v>16.452968862373464</v>
      </c>
      <c r="E156" s="88">
        <v>16.804524274035749</v>
      </c>
      <c r="F156" s="89">
        <v>17.272503046607238</v>
      </c>
      <c r="G156" s="89">
        <v>17.152577690974756</v>
      </c>
      <c r="H156" s="89">
        <v>16.804565534993365</v>
      </c>
      <c r="I156" s="89">
        <v>16.388663954016778</v>
      </c>
      <c r="J156" s="89">
        <v>16.119466637732788</v>
      </c>
      <c r="K156" s="89">
        <v>15.962258732227724</v>
      </c>
      <c r="L156" s="89">
        <v>16.059844382690724</v>
      </c>
      <c r="M156" s="89">
        <v>16.187821223909516</v>
      </c>
      <c r="P156" s="87" t="s">
        <v>151</v>
      </c>
      <c r="Q156" s="88">
        <v>13.439010523487138</v>
      </c>
      <c r="R156" s="88">
        <v>16.452968862373464</v>
      </c>
      <c r="S156" s="88">
        <v>16.804524274035749</v>
      </c>
      <c r="T156" s="89">
        <v>17.272503046607238</v>
      </c>
      <c r="U156" s="89">
        <v>16.387946010607379</v>
      </c>
      <c r="V156" s="89">
        <v>15.352318430985493</v>
      </c>
      <c r="W156" s="89">
        <v>14.394018635836886</v>
      </c>
      <c r="X156" s="89">
        <v>12.887349183465922</v>
      </c>
      <c r="Y156" s="89">
        <v>10.363846597817485</v>
      </c>
      <c r="Z156" s="89">
        <v>7.5976735059605547</v>
      </c>
      <c r="AA156" s="89">
        <v>5.0913631983264462</v>
      </c>
      <c r="AD156" s="87" t="s">
        <v>151</v>
      </c>
      <c r="AE156" s="82">
        <v>12.02199256431205</v>
      </c>
      <c r="AF156" s="82">
        <v>15.094859818824212</v>
      </c>
      <c r="AG156" s="82">
        <v>16.496593930073214</v>
      </c>
      <c r="AH156" s="82">
        <v>17.020135319256546</v>
      </c>
      <c r="AI156" s="82">
        <v>16.956027272216193</v>
      </c>
      <c r="AJ156" s="82">
        <v>16.685922355256196</v>
      </c>
      <c r="AK156" s="82">
        <v>16.344061734806616</v>
      </c>
      <c r="AL156" s="82">
        <v>16.139133604204019</v>
      </c>
      <c r="AM156" s="82">
        <v>16.016327008924204</v>
      </c>
      <c r="AN156" s="82">
        <v>16.133649857675195</v>
      </c>
      <c r="AO156" s="82">
        <v>16.27677037597558</v>
      </c>
      <c r="AR156" s="87" t="s">
        <v>151</v>
      </c>
      <c r="AS156" s="82">
        <v>12.02199256431205</v>
      </c>
      <c r="AT156" s="82">
        <v>15.094859818824212</v>
      </c>
      <c r="AU156" s="82">
        <v>16.496593930073214</v>
      </c>
      <c r="AV156" s="82">
        <v>17.020135319256546</v>
      </c>
      <c r="AW156" s="82">
        <v>16.238688928569413</v>
      </c>
      <c r="AX156" s="82">
        <v>15.277344379373492</v>
      </c>
      <c r="AY156" s="82">
        <v>14.358383677402315</v>
      </c>
      <c r="AZ156" s="82">
        <v>12.881987873350113</v>
      </c>
      <c r="BA156" s="82">
        <v>10.351992124574924</v>
      </c>
      <c r="BB156" s="82">
        <v>7.5851606329247137</v>
      </c>
      <c r="BC156" s="82">
        <v>5.293740722944956</v>
      </c>
    </row>
    <row r="157" spans="2:109">
      <c r="B157" s="82" t="s">
        <v>152</v>
      </c>
      <c r="C157" s="88">
        <v>0</v>
      </c>
      <c r="D157" s="88">
        <v>0</v>
      </c>
      <c r="E157" s="88">
        <v>0</v>
      </c>
      <c r="F157" s="89"/>
      <c r="G157" s="89"/>
      <c r="H157" s="89"/>
      <c r="I157" s="89"/>
      <c r="J157" s="89"/>
      <c r="K157" s="89"/>
      <c r="L157" s="89"/>
      <c r="M157" s="89"/>
      <c r="P157" s="82" t="s">
        <v>152</v>
      </c>
      <c r="Q157" s="88">
        <v>0</v>
      </c>
      <c r="R157" s="88">
        <v>0</v>
      </c>
      <c r="S157" s="88">
        <v>0</v>
      </c>
      <c r="T157" s="89"/>
      <c r="U157" s="89"/>
      <c r="V157" s="89"/>
      <c r="W157" s="89"/>
      <c r="X157" s="89"/>
      <c r="Y157" s="89"/>
      <c r="Z157" s="89"/>
      <c r="AA157" s="89"/>
      <c r="AD157" s="82" t="s">
        <v>152</v>
      </c>
      <c r="AE157" s="82">
        <v>0</v>
      </c>
      <c r="AF157" s="82">
        <v>0</v>
      </c>
      <c r="AG157" s="82">
        <v>0</v>
      </c>
      <c r="AH157" s="89">
        <v>0</v>
      </c>
      <c r="AI157" s="89">
        <v>0</v>
      </c>
      <c r="AJ157" s="89">
        <v>0</v>
      </c>
      <c r="AK157" s="89">
        <v>0</v>
      </c>
      <c r="AL157" s="89">
        <v>0</v>
      </c>
      <c r="AM157" s="89">
        <v>0</v>
      </c>
      <c r="AN157" s="89">
        <v>0</v>
      </c>
      <c r="AO157" s="89">
        <v>0</v>
      </c>
      <c r="AR157" s="82" t="s">
        <v>152</v>
      </c>
      <c r="AS157" s="88">
        <v>0</v>
      </c>
      <c r="AT157" s="88">
        <v>0</v>
      </c>
      <c r="AU157" s="88">
        <v>0</v>
      </c>
      <c r="AV157" s="111">
        <v>0</v>
      </c>
      <c r="AW157" s="89">
        <v>0</v>
      </c>
      <c r="AX157" s="89">
        <v>0</v>
      </c>
      <c r="AY157" s="89">
        <v>0</v>
      </c>
      <c r="AZ157" s="89">
        <v>0</v>
      </c>
      <c r="BA157" s="89">
        <v>0</v>
      </c>
      <c r="BB157" s="89">
        <v>0</v>
      </c>
      <c r="BC157" s="89">
        <v>0</v>
      </c>
      <c r="CJ157" s="89"/>
      <c r="CK157" s="89"/>
      <c r="CL157" s="89"/>
      <c r="CM157" s="89"/>
      <c r="CN157" s="89"/>
      <c r="CO157" s="89"/>
      <c r="CP157" s="89"/>
      <c r="CQ157" s="89"/>
      <c r="CX157" s="89"/>
      <c r="CY157" s="89"/>
      <c r="CZ157" s="89"/>
      <c r="DA157" s="89"/>
      <c r="DB157" s="89"/>
      <c r="DC157" s="89"/>
      <c r="DD157" s="89"/>
      <c r="DE157" s="89"/>
    </row>
    <row r="158" spans="2:109">
      <c r="B158" s="82" t="s">
        <v>153</v>
      </c>
      <c r="C158" s="88">
        <v>1.5815081000187317</v>
      </c>
      <c r="D158" s="88">
        <v>1.6073783609127275</v>
      </c>
      <c r="E158" s="88">
        <v>2.0369630414831299</v>
      </c>
      <c r="F158" s="89">
        <v>2.0515815132561395</v>
      </c>
      <c r="G158" s="89">
        <v>1.9783701291583795</v>
      </c>
      <c r="H158" s="89">
        <v>1.8437991466937513</v>
      </c>
      <c r="I158" s="89">
        <v>1.7154456965057854</v>
      </c>
      <c r="J158" s="89">
        <v>1.619208299206939</v>
      </c>
      <c r="K158" s="89">
        <v>1.5582662888339653</v>
      </c>
      <c r="L158" s="89">
        <v>1.5388277260457337</v>
      </c>
      <c r="M158" s="89">
        <v>1.5263996572696894</v>
      </c>
      <c r="P158" s="82" t="s">
        <v>153</v>
      </c>
      <c r="Q158" s="88">
        <v>1.5815081000187317</v>
      </c>
      <c r="R158" s="88">
        <v>1.6073783609127275</v>
      </c>
      <c r="S158" s="88">
        <v>2.0369630414831299</v>
      </c>
      <c r="T158" s="89">
        <v>2.0515815132561395</v>
      </c>
      <c r="U158" s="89">
        <v>1.891375290915672</v>
      </c>
      <c r="V158" s="89">
        <v>1.6498690091266102</v>
      </c>
      <c r="W158" s="89">
        <v>1.4299741365326712</v>
      </c>
      <c r="X158" s="89">
        <v>1.1731320864783048</v>
      </c>
      <c r="Y158" s="89">
        <v>0.87151994297043034</v>
      </c>
      <c r="Z158" s="89">
        <v>0.57330883549725398</v>
      </c>
      <c r="AA158" s="89">
        <v>0.26095181637174442</v>
      </c>
      <c r="AD158" s="82" t="s">
        <v>153</v>
      </c>
      <c r="AE158" s="82">
        <v>1.7719829978527857</v>
      </c>
      <c r="AF158" s="82">
        <v>1.9133343633289728</v>
      </c>
      <c r="AG158" s="82">
        <v>2.5024877311611662</v>
      </c>
      <c r="AH158" s="89">
        <v>2.5204470880641985</v>
      </c>
      <c r="AI158" s="89">
        <v>2.4305040764558123</v>
      </c>
      <c r="AJ158" s="89">
        <v>2.2651784295344828</v>
      </c>
      <c r="AK158" s="89">
        <v>2.107491261035972</v>
      </c>
      <c r="AL158" s="89">
        <v>1.9892599033163472</v>
      </c>
      <c r="AM158" s="89">
        <v>1.9143902909744259</v>
      </c>
      <c r="AN158" s="89">
        <v>1.8905092661849248</v>
      </c>
      <c r="AO158" s="89">
        <v>1.8752409039217426</v>
      </c>
      <c r="AR158" s="82" t="s">
        <v>153</v>
      </c>
      <c r="AS158" s="88">
        <v>1.7719829978527857</v>
      </c>
      <c r="AT158" s="88">
        <v>1.9133343633289728</v>
      </c>
      <c r="AU158" s="88">
        <v>2.5024877311611662</v>
      </c>
      <c r="AV158" s="111">
        <v>2.5204470880641985</v>
      </c>
      <c r="AW158" s="89">
        <v>2.3236275593353963</v>
      </c>
      <c r="AX158" s="89">
        <v>2.0269277690753653</v>
      </c>
      <c r="AY158" s="89">
        <v>1.7567784292960276</v>
      </c>
      <c r="AZ158" s="89">
        <v>1.4412380557017448</v>
      </c>
      <c r="BA158" s="89">
        <v>1.0706958940000211</v>
      </c>
      <c r="BB158" s="89">
        <v>0.70433203636014796</v>
      </c>
      <c r="BC158" s="89">
        <v>0.32058938016815264</v>
      </c>
    </row>
    <row r="159" spans="2:109">
      <c r="B159" s="82" t="s">
        <v>154</v>
      </c>
      <c r="C159" s="88">
        <v>1.2902004832376459</v>
      </c>
      <c r="D159" s="88">
        <v>1.3609735210059988</v>
      </c>
      <c r="E159" s="88">
        <v>1.4984002089104818</v>
      </c>
      <c r="F159" s="89">
        <v>1.5507408806194256</v>
      </c>
      <c r="G159" s="89">
        <v>1.4661580643638841</v>
      </c>
      <c r="H159" s="89">
        <v>1.3858997506969006</v>
      </c>
      <c r="I159" s="89">
        <v>1.2991207695858629</v>
      </c>
      <c r="J159" s="89">
        <v>1.2371168731102269</v>
      </c>
      <c r="K159" s="89">
        <v>1.2021561088903576</v>
      </c>
      <c r="L159" s="89">
        <v>1.1951279961050068</v>
      </c>
      <c r="M159" s="89">
        <v>1.1921690625641628</v>
      </c>
      <c r="P159" s="82" t="s">
        <v>154</v>
      </c>
      <c r="Q159" s="88">
        <v>1.2902004832376459</v>
      </c>
      <c r="R159" s="88">
        <v>1.3609735210059988</v>
      </c>
      <c r="S159" s="88">
        <v>1.4984002089104818</v>
      </c>
      <c r="T159" s="89">
        <v>1.5507408806194256</v>
      </c>
      <c r="U159" s="89">
        <v>1.4123558077350693</v>
      </c>
      <c r="V159" s="89">
        <v>1.2879879890406587</v>
      </c>
      <c r="W159" s="89">
        <v>1.1876049676363714</v>
      </c>
      <c r="X159" s="89">
        <v>1.0525115636502351</v>
      </c>
      <c r="Y159" s="89">
        <v>0.84350129274618069</v>
      </c>
      <c r="Z159" s="89">
        <v>0.6069614425755957</v>
      </c>
      <c r="AA159" s="89">
        <v>0.28849597565634294</v>
      </c>
      <c r="AD159" s="82" t="s">
        <v>154</v>
      </c>
      <c r="AE159" s="82">
        <v>0.93313757611130077</v>
      </c>
      <c r="AF159" s="82">
        <v>0.98502950029886072</v>
      </c>
      <c r="AG159" s="82">
        <v>1.0868973315216321</v>
      </c>
      <c r="AH159" s="89">
        <v>1.12486378138743</v>
      </c>
      <c r="AI159" s="89">
        <v>1.0635097874851076</v>
      </c>
      <c r="AJ159" s="89">
        <v>1.005292666025615</v>
      </c>
      <c r="AK159" s="89">
        <v>0.94234563595923848</v>
      </c>
      <c r="AL159" s="89">
        <v>0.89736975486782133</v>
      </c>
      <c r="AM159" s="89">
        <v>0.87201020064955104</v>
      </c>
      <c r="AN159" s="89">
        <v>0.86691220547669601</v>
      </c>
      <c r="AO159" s="89">
        <v>0.86476587838025765</v>
      </c>
      <c r="AR159" s="82" t="s">
        <v>154</v>
      </c>
      <c r="AS159" s="88">
        <v>0.93313757611130077</v>
      </c>
      <c r="AT159" s="88">
        <v>0.98502950029886072</v>
      </c>
      <c r="AU159" s="88">
        <v>1.0868973315216321</v>
      </c>
      <c r="AV159" s="111">
        <v>1.12486378138743</v>
      </c>
      <c r="AW159" s="89">
        <v>1.0244831450621055</v>
      </c>
      <c r="AX159" s="89">
        <v>0.93427023033993684</v>
      </c>
      <c r="AY159" s="89">
        <v>0.86145521239908063</v>
      </c>
      <c r="AZ159" s="89">
        <v>0.7634622600319223</v>
      </c>
      <c r="BA159" s="89">
        <v>0.61185209316507971</v>
      </c>
      <c r="BB159" s="89">
        <v>0.4402727444569835</v>
      </c>
      <c r="BC159" s="89">
        <v>0.20926685956858537</v>
      </c>
    </row>
    <row r="160" spans="2:109">
      <c r="B160" s="82" t="s">
        <v>155</v>
      </c>
      <c r="C160" s="88">
        <v>3.6370916796790658</v>
      </c>
      <c r="D160" s="88">
        <v>4.3894691526589051</v>
      </c>
      <c r="E160" s="88">
        <v>4.9698153840716293</v>
      </c>
      <c r="F160" s="89">
        <v>4.964974879330958</v>
      </c>
      <c r="G160" s="89">
        <v>4.9047527513812508</v>
      </c>
      <c r="H160" s="89">
        <v>4.7391406289429643</v>
      </c>
      <c r="I160" s="89">
        <v>4.5538313693740804</v>
      </c>
      <c r="J160" s="89">
        <v>4.4067632299188908</v>
      </c>
      <c r="K160" s="89">
        <v>4.3333125006878594</v>
      </c>
      <c r="L160" s="89">
        <v>4.3483218115416653</v>
      </c>
      <c r="M160" s="89">
        <v>4.379010062917752</v>
      </c>
      <c r="P160" s="82" t="s">
        <v>155</v>
      </c>
      <c r="Q160" s="88">
        <v>3.6370916796790658</v>
      </c>
      <c r="R160" s="88">
        <v>4.3894691526589051</v>
      </c>
      <c r="S160" s="88">
        <v>4.9698153840716293</v>
      </c>
      <c r="T160" s="89">
        <v>4.964974879330958</v>
      </c>
      <c r="U160" s="89">
        <v>4.5681347443655325</v>
      </c>
      <c r="V160" s="89">
        <v>4.252988032858906</v>
      </c>
      <c r="W160" s="89">
        <v>4.0272524449527172</v>
      </c>
      <c r="X160" s="89">
        <v>3.649929421582411</v>
      </c>
      <c r="Y160" s="89">
        <v>3.0314914814709186</v>
      </c>
      <c r="Z160" s="89">
        <v>2.3093242867203525</v>
      </c>
      <c r="AA160" s="89">
        <v>1.1885169007981125</v>
      </c>
      <c r="AD160" s="82" t="s">
        <v>155</v>
      </c>
      <c r="AE160" s="82">
        <v>3.2397894578501836</v>
      </c>
      <c r="AF160" s="82">
        <v>4.0091577128086717</v>
      </c>
      <c r="AG160" s="82">
        <v>4.5065943192649289</v>
      </c>
      <c r="AH160" s="89">
        <v>4.5022049829453952</v>
      </c>
      <c r="AI160" s="89">
        <v>4.4475959726022678</v>
      </c>
      <c r="AJ160" s="89">
        <v>4.2974200420085795</v>
      </c>
      <c r="AK160" s="89">
        <v>4.1293828832930108</v>
      </c>
      <c r="AL160" s="89">
        <v>3.9960225085922048</v>
      </c>
      <c r="AM160" s="89">
        <v>3.9294178938293847</v>
      </c>
      <c r="AN160" s="89">
        <v>3.9430282334099309</v>
      </c>
      <c r="AO160" s="89">
        <v>3.9708561281367456</v>
      </c>
      <c r="AR160" s="82" t="s">
        <v>155</v>
      </c>
      <c r="AS160" s="88">
        <v>3.2397894578501836</v>
      </c>
      <c r="AT160" s="88">
        <v>4.0091577128086717</v>
      </c>
      <c r="AU160" s="88">
        <v>4.5065943192649289</v>
      </c>
      <c r="AV160" s="111">
        <v>4.5022049829453952</v>
      </c>
      <c r="AW160" s="89">
        <v>4.1423530851015906</v>
      </c>
      <c r="AX160" s="89">
        <v>3.856580220306113</v>
      </c>
      <c r="AY160" s="89">
        <v>3.6518847458274375</v>
      </c>
      <c r="AZ160" s="89">
        <v>3.3097308301913673</v>
      </c>
      <c r="BA160" s="89">
        <v>2.7489355707423115</v>
      </c>
      <c r="BB160" s="89">
        <v>2.0940793384860426</v>
      </c>
      <c r="BC160" s="89">
        <v>1.0777389298310276</v>
      </c>
    </row>
    <row r="161" spans="2:83">
      <c r="B161" s="82" t="s">
        <v>149</v>
      </c>
      <c r="C161" s="88">
        <v>1.2166227865518886</v>
      </c>
      <c r="D161" s="88">
        <v>1.260308941305847</v>
      </c>
      <c r="E161" s="88">
        <v>0.2157606399128133</v>
      </c>
      <c r="F161" s="89">
        <v>0.16489514528597732</v>
      </c>
      <c r="G161" s="89">
        <v>0.14059646610199314</v>
      </c>
      <c r="H161" s="89">
        <v>0.12790886250183536</v>
      </c>
      <c r="I161" s="89">
        <v>0.10591864100649047</v>
      </c>
      <c r="J161" s="89">
        <v>9.1475679594670858E-2</v>
      </c>
      <c r="K161" s="89">
        <v>8.2053652363084137E-2</v>
      </c>
      <c r="L161" s="89">
        <v>6.103722340532651E-2</v>
      </c>
      <c r="M161" s="89">
        <v>4.0506853292223637E-2</v>
      </c>
      <c r="P161" s="82" t="s">
        <v>149</v>
      </c>
      <c r="Q161" s="88">
        <v>1.2166227865518886</v>
      </c>
      <c r="R161" s="88">
        <v>1.260308941305847</v>
      </c>
      <c r="S161" s="88">
        <v>0.2157606399128133</v>
      </c>
      <c r="T161" s="89">
        <v>0.16489514528597732</v>
      </c>
      <c r="U161" s="89">
        <v>0.11938995401140587</v>
      </c>
      <c r="V161" s="89">
        <v>9.9812693250742199E-2</v>
      </c>
      <c r="W161" s="89">
        <v>6.7668388323009199E-2</v>
      </c>
      <c r="X161" s="89">
        <v>4.1339509035021149E-2</v>
      </c>
      <c r="Y161" s="89">
        <v>2.5375603774717464E-2</v>
      </c>
      <c r="Z161" s="89">
        <v>1.117492396522728E-2</v>
      </c>
      <c r="AA161" s="89">
        <v>4.8599252922603715E-3</v>
      </c>
      <c r="AD161" s="82" t="s">
        <v>149</v>
      </c>
      <c r="AE161" s="82">
        <v>0.37328477391068626</v>
      </c>
      <c r="AF161" s="82">
        <v>0.34326953302334001</v>
      </c>
      <c r="AG161" s="82">
        <v>0.30469844690814146</v>
      </c>
      <c r="AH161" s="89">
        <v>0.23286589570568783</v>
      </c>
      <c r="AI161" s="89">
        <v>0.1985511577985748</v>
      </c>
      <c r="AJ161" s="89">
        <v>0.18063364924133107</v>
      </c>
      <c r="AK161" s="89">
        <v>0.14957892888313609</v>
      </c>
      <c r="AL161" s="89">
        <v>0.12918249368200785</v>
      </c>
      <c r="AM161" s="89">
        <v>0.11587665131265457</v>
      </c>
      <c r="AN161" s="89">
        <v>8.6197126513452529E-2</v>
      </c>
      <c r="AO161" s="89">
        <v>5.7204016878444119E-2</v>
      </c>
      <c r="AR161" s="82" t="s">
        <v>149</v>
      </c>
      <c r="AS161" s="88">
        <v>0.37328477391068626</v>
      </c>
      <c r="AT161" s="88">
        <v>0.34326953302334001</v>
      </c>
      <c r="AU161" s="88">
        <v>0.30469844690814146</v>
      </c>
      <c r="AV161" s="111">
        <v>0.23286589570568783</v>
      </c>
      <c r="AW161" s="89">
        <v>0.16860319647925476</v>
      </c>
      <c r="AX161" s="89">
        <v>0.1409560734873116</v>
      </c>
      <c r="AY161" s="89">
        <v>9.5561696679846861E-2</v>
      </c>
      <c r="AZ161" s="89">
        <v>5.8379898224282148E-2</v>
      </c>
      <c r="BA161" s="89">
        <v>3.5835577159194415E-2</v>
      </c>
      <c r="BB161" s="89">
        <v>1.5781293464355878E-2</v>
      </c>
      <c r="BC161" s="89">
        <v>6.8632151315444366E-3</v>
      </c>
    </row>
    <row r="162" spans="2:83">
      <c r="B162" s="82" t="s">
        <v>156</v>
      </c>
      <c r="C162" s="88">
        <v>5.7135874739998052</v>
      </c>
      <c r="D162" s="88">
        <v>7.8348388864899841</v>
      </c>
      <c r="E162" s="88">
        <v>8.0835849996576954</v>
      </c>
      <c r="F162" s="89">
        <v>8.6265941365198433</v>
      </c>
      <c r="G162" s="89">
        <v>8.8024386013706675</v>
      </c>
      <c r="H162" s="89">
        <v>8.9237847844551439</v>
      </c>
      <c r="I162" s="89">
        <v>9.0015316427298266</v>
      </c>
      <c r="J162" s="89">
        <v>9.1133969160030706</v>
      </c>
      <c r="K162" s="89">
        <v>9.1706426189805192</v>
      </c>
      <c r="L162" s="89">
        <v>9.3327663613135208</v>
      </c>
      <c r="M162" s="89">
        <v>9.4942204937388919</v>
      </c>
      <c r="P162" s="82" t="s">
        <v>156</v>
      </c>
      <c r="Q162" s="88">
        <v>5.7135874739998052</v>
      </c>
      <c r="R162" s="88">
        <v>7.8348388864899841</v>
      </c>
      <c r="S162" s="88">
        <v>8.0835849996576954</v>
      </c>
      <c r="T162" s="89">
        <v>8.6265941365198433</v>
      </c>
      <c r="U162" s="89">
        <v>8.5665540960132578</v>
      </c>
      <c r="V162" s="89">
        <v>8.3059397935721577</v>
      </c>
      <c r="W162" s="89">
        <v>7.9805296973107209</v>
      </c>
      <c r="X162" s="89">
        <v>7.2980440308032462</v>
      </c>
      <c r="Y162" s="89">
        <v>5.8757098901664069</v>
      </c>
      <c r="Z162" s="89">
        <v>4.3240990249995246</v>
      </c>
      <c r="AA162" s="89">
        <v>3.6736783270859061</v>
      </c>
      <c r="AD162" s="82" t="s">
        <v>156</v>
      </c>
      <c r="AE162" s="82">
        <v>5.7037977585870925</v>
      </c>
      <c r="AF162" s="82">
        <v>7.8440687093643664</v>
      </c>
      <c r="AG162" s="82">
        <v>8.0959161012173446</v>
      </c>
      <c r="AH162" s="89">
        <v>8.6397535711538342</v>
      </c>
      <c r="AI162" s="89">
        <v>8.8158662778744308</v>
      </c>
      <c r="AJ162" s="89">
        <v>8.9373975684461868</v>
      </c>
      <c r="AK162" s="89">
        <v>9.0152630256352602</v>
      </c>
      <c r="AL162" s="89">
        <v>9.1272989437456378</v>
      </c>
      <c r="AM162" s="89">
        <v>9.1846319721581882</v>
      </c>
      <c r="AN162" s="89">
        <v>9.3470030260901904</v>
      </c>
      <c r="AO162" s="89">
        <v>9.5087034486583928</v>
      </c>
      <c r="AR162" s="82" t="s">
        <v>156</v>
      </c>
      <c r="AS162" s="88">
        <v>5.7037977585870925</v>
      </c>
      <c r="AT162" s="88">
        <v>7.8440687093643664</v>
      </c>
      <c r="AU162" s="88">
        <v>8.0959161012173446</v>
      </c>
      <c r="AV162" s="111">
        <v>8.6397535711538342</v>
      </c>
      <c r="AW162" s="89">
        <v>8.579621942591066</v>
      </c>
      <c r="AX162" s="89">
        <v>8.3186100861647656</v>
      </c>
      <c r="AY162" s="89">
        <v>7.9927035931999235</v>
      </c>
      <c r="AZ162" s="89">
        <v>7.3091768292007959</v>
      </c>
      <c r="BA162" s="89">
        <v>5.8846729895083154</v>
      </c>
      <c r="BB162" s="89">
        <v>4.3306952201571836</v>
      </c>
      <c r="BC162" s="89">
        <v>3.6792823382456463</v>
      </c>
    </row>
    <row r="164" spans="2:83" s="112" customFormat="1" ht="18">
      <c r="B164" s="86" t="s">
        <v>211</v>
      </c>
      <c r="P164" s="86" t="s">
        <v>211</v>
      </c>
      <c r="AD164" s="86" t="s">
        <v>211</v>
      </c>
      <c r="AH164" s="82"/>
      <c r="AI164" s="82"/>
      <c r="AJ164" s="82"/>
      <c r="AK164" s="82"/>
      <c r="AL164" s="82"/>
      <c r="AM164" s="82"/>
      <c r="AN164" s="82"/>
      <c r="AO164" s="82"/>
      <c r="AR164" s="86" t="s">
        <v>211</v>
      </c>
      <c r="AV164" s="82"/>
      <c r="AW164" s="82"/>
      <c r="AX164" s="82"/>
      <c r="AY164" s="82"/>
      <c r="AZ164" s="82"/>
      <c r="BA164" s="82"/>
      <c r="BB164" s="82"/>
      <c r="BC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row>
    <row r="166" spans="2:83">
      <c r="B166" s="82" t="s">
        <v>212</v>
      </c>
      <c r="C166" s="88">
        <v>2.7745299999999998E-10</v>
      </c>
      <c r="D166" s="88">
        <v>3.0017633136992243E-10</v>
      </c>
      <c r="E166" s="88">
        <v>2.9511731728594939E-10</v>
      </c>
      <c r="F166" s="129">
        <v>0.39193539502629476</v>
      </c>
      <c r="G166" s="129">
        <v>0.74369280594567089</v>
      </c>
      <c r="H166" s="129">
        <v>1.284847660478885</v>
      </c>
      <c r="I166" s="129">
        <v>1.8318972434738969</v>
      </c>
      <c r="J166" s="129">
        <v>2.6982046316404733</v>
      </c>
      <c r="K166" s="129">
        <v>3.4992058485575059</v>
      </c>
      <c r="L166" s="129">
        <v>3.7720036688295449</v>
      </c>
      <c r="M166" s="129">
        <v>4.4457221741232233</v>
      </c>
      <c r="P166" s="82" t="s">
        <v>212</v>
      </c>
      <c r="Q166" s="88">
        <v>2.7745299999999998E-10</v>
      </c>
      <c r="R166" s="88">
        <v>3.0017633136992243E-10</v>
      </c>
      <c r="S166" s="88">
        <v>2.9511731728594939E-10</v>
      </c>
      <c r="T166" s="129">
        <v>0.39193539502629476</v>
      </c>
      <c r="U166" s="129">
        <v>0.81489710290666117</v>
      </c>
      <c r="V166" s="129">
        <v>3.0817654174096192</v>
      </c>
      <c r="W166" s="129">
        <v>7.3290724748273082</v>
      </c>
      <c r="X166" s="129">
        <v>12.516109511215769</v>
      </c>
      <c r="Y166" s="129">
        <v>19.762207388251316</v>
      </c>
      <c r="Z166" s="129">
        <v>30.409399058896337</v>
      </c>
      <c r="AA166" s="129">
        <v>53.835778519319874</v>
      </c>
      <c r="AD166" s="82" t="s">
        <v>212</v>
      </c>
      <c r="AE166" s="82">
        <v>0</v>
      </c>
      <c r="AF166" s="82">
        <v>0</v>
      </c>
      <c r="AG166" s="82">
        <v>0</v>
      </c>
      <c r="AH166" s="129">
        <v>0.20234117076182229</v>
      </c>
      <c r="AI166" s="129">
        <v>0.73000089855392092</v>
      </c>
      <c r="AJ166" s="129">
        <v>1.2611927117700377</v>
      </c>
      <c r="AK166" s="129">
        <v>1.7981707273528322</v>
      </c>
      <c r="AL166" s="129">
        <v>2.648528787467912</v>
      </c>
      <c r="AM166" s="129">
        <v>3.4347830088579929</v>
      </c>
      <c r="AN166" s="129">
        <v>3.7025584294752623</v>
      </c>
      <c r="AO166" s="129">
        <v>4.3638733034458435</v>
      </c>
      <c r="AR166" s="82" t="s">
        <v>212</v>
      </c>
      <c r="AS166" s="88">
        <v>0</v>
      </c>
      <c r="AT166" s="88">
        <v>0</v>
      </c>
      <c r="AU166" s="88">
        <v>0</v>
      </c>
      <c r="AV166" s="111">
        <v>0.20234117076182229</v>
      </c>
      <c r="AW166" s="129">
        <v>0.79989427434949156</v>
      </c>
      <c r="AX166" s="129">
        <v>3.025027949518404</v>
      </c>
      <c r="AY166" s="129">
        <v>7.1941390980479571</v>
      </c>
      <c r="AZ166" s="129">
        <v>12.2856791359822</v>
      </c>
      <c r="BA166" s="129">
        <v>19.398371256916924</v>
      </c>
      <c r="BB166" s="129">
        <v>29.84954064366838</v>
      </c>
      <c r="BC166" s="129">
        <v>52.844623988905958</v>
      </c>
    </row>
    <row r="167" spans="2:83">
      <c r="B167" s="82" t="s">
        <v>213</v>
      </c>
      <c r="C167" s="88">
        <v>5.5490599999999997E-10</v>
      </c>
      <c r="D167" s="88">
        <v>6.0035266273984487E-10</v>
      </c>
      <c r="E167" s="88">
        <v>5.9023463457189878E-10</v>
      </c>
      <c r="F167" s="129">
        <v>4.9910807620034535E-12</v>
      </c>
      <c r="G167" s="129">
        <v>1.191368352255207E-13</v>
      </c>
      <c r="H167" s="129">
        <v>7.8567116418238822E-15</v>
      </c>
      <c r="I167" s="129">
        <v>8.5474677082155152E-16</v>
      </c>
      <c r="J167" s="129">
        <v>1.688910224116646E-16</v>
      </c>
      <c r="K167" s="129">
        <v>4.2791915406928106E-17</v>
      </c>
      <c r="L167" s="129">
        <v>1.159096012795982E-17</v>
      </c>
      <c r="M167" s="129">
        <v>4.255575653371983E-18</v>
      </c>
      <c r="P167" s="82" t="s">
        <v>213</v>
      </c>
      <c r="Q167" s="88">
        <v>5.5490599999999997E-10</v>
      </c>
      <c r="R167" s="88">
        <v>6.0035266273984487E-10</v>
      </c>
      <c r="S167" s="88">
        <v>5.9023463457189878E-10</v>
      </c>
      <c r="T167" s="129">
        <v>4.9910807620034535E-12</v>
      </c>
      <c r="U167" s="129">
        <v>6.1023198084128245E-13</v>
      </c>
      <c r="V167" s="129">
        <v>1.7576301044593338E-13</v>
      </c>
      <c r="W167" s="129">
        <v>6.5630894651832646E-14</v>
      </c>
      <c r="X167" s="129">
        <v>3.8600861440321474E-14</v>
      </c>
      <c r="Y167" s="129">
        <v>2.6282952702967522E-14</v>
      </c>
      <c r="Z167" s="129">
        <v>1.744712345210316E-14</v>
      </c>
      <c r="AA167" s="129">
        <v>1.3281615128482867E-14</v>
      </c>
      <c r="AD167" s="82" t="s">
        <v>213</v>
      </c>
      <c r="AE167" s="82">
        <v>0</v>
      </c>
      <c r="AF167" s="82">
        <v>0</v>
      </c>
      <c r="AG167" s="82">
        <v>0</v>
      </c>
      <c r="AH167" s="129">
        <v>3.2414306724047038E-14</v>
      </c>
      <c r="AI167" s="129">
        <v>1.1694344233290052E-13</v>
      </c>
      <c r="AJ167" s="129">
        <v>7.7120640570368446E-15</v>
      </c>
      <c r="AK167" s="129">
        <v>8.3901028186277448E-16</v>
      </c>
      <c r="AL167" s="129">
        <v>1.6578161995453312E-16</v>
      </c>
      <c r="AM167" s="129">
        <v>4.2004086160520071E-17</v>
      </c>
      <c r="AN167" s="129">
        <v>1.1377562403274708E-17</v>
      </c>
      <c r="AO167" s="129">
        <v>4.1772275138193031E-18</v>
      </c>
      <c r="AR167" s="82" t="s">
        <v>213</v>
      </c>
      <c r="AS167" s="88">
        <v>0</v>
      </c>
      <c r="AT167" s="88">
        <v>0</v>
      </c>
      <c r="AU167" s="88">
        <v>0</v>
      </c>
      <c r="AV167" s="111">
        <v>3.2414306724047038E-14</v>
      </c>
      <c r="AW167" s="129">
        <v>5.9899718106593905E-13</v>
      </c>
      <c r="AX167" s="129">
        <v>1.725270898579148E-13</v>
      </c>
      <c r="AY167" s="129">
        <v>6.4422583741163106E-14</v>
      </c>
      <c r="AZ167" s="129">
        <v>3.7890192443852437E-14</v>
      </c>
      <c r="BA167" s="129">
        <v>2.5799065066145251E-14</v>
      </c>
      <c r="BB167" s="129">
        <v>1.7125909643594063E-14</v>
      </c>
      <c r="BC167" s="129">
        <v>1.3037091256666178E-14</v>
      </c>
    </row>
    <row r="168" spans="2:83">
      <c r="B168" s="82" t="s">
        <v>214</v>
      </c>
      <c r="C168" s="88">
        <v>2.7745299999999998E-10</v>
      </c>
      <c r="D168" s="88">
        <v>3.0017633136992243E-10</v>
      </c>
      <c r="E168" s="88">
        <v>2.9511731728594939E-10</v>
      </c>
      <c r="F168" s="129">
        <v>2.3008635539610212</v>
      </c>
      <c r="G168" s="129">
        <v>3.8266994075651364</v>
      </c>
      <c r="H168" s="129">
        <v>6.6066952936614642</v>
      </c>
      <c r="I168" s="129">
        <v>9.4096772058694249</v>
      </c>
      <c r="J168" s="129">
        <v>13.810246773729306</v>
      </c>
      <c r="K168" s="129">
        <v>17.885928361755855</v>
      </c>
      <c r="L168" s="129">
        <v>19.27837552215685</v>
      </c>
      <c r="M168" s="129">
        <v>22.672902199670059</v>
      </c>
      <c r="P168" s="82" t="s">
        <v>214</v>
      </c>
      <c r="Q168" s="88">
        <v>2.7745299999999998E-10</v>
      </c>
      <c r="R168" s="88">
        <v>3.0017633136992243E-10</v>
      </c>
      <c r="S168" s="88">
        <v>2.9511731728594939E-10</v>
      </c>
      <c r="T168" s="129">
        <v>2.3008635539610212</v>
      </c>
      <c r="U168" s="129">
        <v>17.202370488182179</v>
      </c>
      <c r="V168" s="129">
        <v>46.286533798085671</v>
      </c>
      <c r="W168" s="129">
        <v>64.586290044599565</v>
      </c>
      <c r="X168" s="129">
        <v>90.717804069370942</v>
      </c>
      <c r="Y168" s="129">
        <v>112.53181380762919</v>
      </c>
      <c r="Z168" s="129">
        <v>126.57186560454511</v>
      </c>
      <c r="AA168" s="129">
        <v>139.24474584326282</v>
      </c>
      <c r="AD168" s="82" t="s">
        <v>214</v>
      </c>
      <c r="AE168" s="82">
        <v>0</v>
      </c>
      <c r="AF168" s="82">
        <v>0</v>
      </c>
      <c r="AG168" s="82">
        <v>0</v>
      </c>
      <c r="AH168" s="129">
        <v>1.0411541325799329</v>
      </c>
      <c r="AI168" s="129">
        <v>3.7562471812082854</v>
      </c>
      <c r="AJ168" s="129">
        <v>6.48506138863626</v>
      </c>
      <c r="AK168" s="129">
        <v>9.2364384332754135</v>
      </c>
      <c r="AL168" s="129">
        <v>13.555990421682615</v>
      </c>
      <c r="AM168" s="129">
        <v>17.556635846369435</v>
      </c>
      <c r="AN168" s="129">
        <v>18.923447075622928</v>
      </c>
      <c r="AO168" s="129">
        <v>22.255478130567575</v>
      </c>
      <c r="AR168" s="82" t="s">
        <v>214</v>
      </c>
      <c r="AS168" s="88">
        <v>0</v>
      </c>
      <c r="AT168" s="88">
        <v>0</v>
      </c>
      <c r="AU168" s="88">
        <v>0</v>
      </c>
      <c r="AV168" s="111">
        <v>1.0411541325799329</v>
      </c>
      <c r="AW168" s="129">
        <v>16.885662753806205</v>
      </c>
      <c r="AX168" s="129">
        <v>45.434366170293949</v>
      </c>
      <c r="AY168" s="129">
        <v>63.397211039131868</v>
      </c>
      <c r="AZ168" s="129">
        <v>89.047625519611671</v>
      </c>
      <c r="BA168" s="129">
        <v>110.4600240028045</v>
      </c>
      <c r="BB168" s="129">
        <v>124.24158857563829</v>
      </c>
      <c r="BC168" s="129">
        <v>136.68115217981546</v>
      </c>
    </row>
    <row r="169" spans="2:83">
      <c r="B169" s="82" t="s">
        <v>215</v>
      </c>
      <c r="C169" s="88">
        <v>0.29415443637212052</v>
      </c>
      <c r="D169" s="88">
        <v>2.6266033566103157</v>
      </c>
      <c r="E169" s="88">
        <v>1.0964504671471207E-2</v>
      </c>
      <c r="F169" s="129">
        <v>1.1596882547602397E-2</v>
      </c>
      <c r="G169" s="129">
        <v>1.3400131162956548E-2</v>
      </c>
      <c r="H169" s="129">
        <v>1.1952737800220423E-2</v>
      </c>
      <c r="I169" s="129">
        <v>1.0451136998368252E-2</v>
      </c>
      <c r="J169" s="129">
        <v>9.636749788171764E-3</v>
      </c>
      <c r="K169" s="129">
        <v>1.0625752160051419E-2</v>
      </c>
      <c r="L169" s="129">
        <v>1.0467318741248136E-2</v>
      </c>
      <c r="M169" s="129">
        <v>1.0334160385942748E-2</v>
      </c>
      <c r="P169" s="82" t="s">
        <v>215</v>
      </c>
      <c r="Q169" s="88">
        <v>0.29415443637212052</v>
      </c>
      <c r="R169" s="88">
        <v>2.6266033566103157</v>
      </c>
      <c r="S169" s="88">
        <v>1.0964504671471207E-2</v>
      </c>
      <c r="T169" s="129">
        <v>1.1596882547602397E-2</v>
      </c>
      <c r="U169" s="129">
        <v>1.2163516154435713E-2</v>
      </c>
      <c r="V169" s="129">
        <v>8.8979852848211603E-3</v>
      </c>
      <c r="W169" s="129">
        <v>1.3240222366156365E-2</v>
      </c>
      <c r="X169" s="129">
        <v>1.434377025112555E-2</v>
      </c>
      <c r="Y169" s="129">
        <v>3.9176035160027314E-3</v>
      </c>
      <c r="Z169" s="129">
        <v>5.1854225392641471E-4</v>
      </c>
      <c r="AA169" s="129">
        <v>1.4870506253457365E-6</v>
      </c>
      <c r="AD169" s="82" t="s">
        <v>215</v>
      </c>
      <c r="AE169" s="82">
        <v>0.29810717428087991</v>
      </c>
      <c r="AF169" s="82">
        <v>2.4172007082663356</v>
      </c>
      <c r="AG169" s="82">
        <v>8.6642190530961773</v>
      </c>
      <c r="AH169" s="129">
        <v>6.1340897189787418</v>
      </c>
      <c r="AI169" s="129">
        <v>1.315342532762552E-2</v>
      </c>
      <c r="AJ169" s="129">
        <v>1.1732679494250412E-2</v>
      </c>
      <c r="AK169" s="129">
        <v>1.0258724218822549E-2</v>
      </c>
      <c r="AL169" s="129">
        <v>9.4593304496999701E-3</v>
      </c>
      <c r="AM169" s="129">
        <v>1.0430124592620386E-2</v>
      </c>
      <c r="AN169" s="129">
        <v>1.027460804443985E-2</v>
      </c>
      <c r="AO169" s="129">
        <v>1.0143901228069227E-2</v>
      </c>
      <c r="AR169" s="82" t="s">
        <v>215</v>
      </c>
      <c r="AS169" s="88">
        <v>0.29810717428087991</v>
      </c>
      <c r="AT169" s="88">
        <v>2.4172007082663356</v>
      </c>
      <c r="AU169" s="88">
        <v>8.6642190530961773</v>
      </c>
      <c r="AV169" s="111">
        <v>6.1340897189787418</v>
      </c>
      <c r="AW169" s="129">
        <v>1.1939577270782247E-2</v>
      </c>
      <c r="AX169" s="129">
        <v>8.7341671202256221E-3</v>
      </c>
      <c r="AY169" s="129">
        <v>1.2996460564194234E-2</v>
      </c>
      <c r="AZ169" s="129">
        <v>1.4079691356779897E-2</v>
      </c>
      <c r="BA169" s="129">
        <v>3.8454776811017257E-3</v>
      </c>
      <c r="BB169" s="129">
        <v>5.0899552648370173E-4</v>
      </c>
      <c r="BC169" s="129">
        <v>1.459672977900045E-6</v>
      </c>
    </row>
    <row r="170" spans="2:83">
      <c r="B170" s="82" t="s">
        <v>216</v>
      </c>
      <c r="C170" s="88">
        <v>2.7745299999999998E-10</v>
      </c>
      <c r="D170" s="88">
        <v>3.0017633136992243E-10</v>
      </c>
      <c r="E170" s="88">
        <v>2.9511731728594939E-10</v>
      </c>
      <c r="F170" s="129">
        <v>0.80447029999337272</v>
      </c>
      <c r="G170" s="129">
        <v>1.8163189341669863</v>
      </c>
      <c r="H170" s="129">
        <v>3.1874251063107359</v>
      </c>
      <c r="I170" s="129">
        <v>4.465992494638102</v>
      </c>
      <c r="J170" s="129">
        <v>6.5270021869113881</v>
      </c>
      <c r="K170" s="129">
        <v>8.0056059875841328</v>
      </c>
      <c r="L170" s="129">
        <v>8.0585141819838171</v>
      </c>
      <c r="M170" s="129">
        <v>8.9962333005650361</v>
      </c>
      <c r="P170" s="82" t="s">
        <v>216</v>
      </c>
      <c r="Q170" s="88">
        <v>2.7745299999999998E-10</v>
      </c>
      <c r="R170" s="88">
        <v>3.0017633136992243E-10</v>
      </c>
      <c r="S170" s="88">
        <v>2.9511731728594939E-10</v>
      </c>
      <c r="T170" s="129">
        <v>0.80447029999337272</v>
      </c>
      <c r="U170" s="129">
        <v>7.3139453256949469</v>
      </c>
      <c r="V170" s="129">
        <v>19.906422425483598</v>
      </c>
      <c r="W170" s="129">
        <v>25.514848444887534</v>
      </c>
      <c r="X170" s="129">
        <v>34.617820439953938</v>
      </c>
      <c r="Y170" s="129">
        <v>38.04065158050917</v>
      </c>
      <c r="Z170" s="129">
        <v>35.963495775773673</v>
      </c>
      <c r="AA170" s="129">
        <v>35.159904394920659</v>
      </c>
      <c r="AD170" s="82" t="s">
        <v>216</v>
      </c>
      <c r="AE170" s="82">
        <v>0</v>
      </c>
      <c r="AF170" s="82">
        <v>0</v>
      </c>
      <c r="AG170" s="82">
        <v>0</v>
      </c>
      <c r="AH170" s="129">
        <v>0.49417729562259799</v>
      </c>
      <c r="AI170" s="129">
        <v>1.7828792256721955</v>
      </c>
      <c r="AJ170" s="129">
        <v>3.1287423692654972</v>
      </c>
      <c r="AK170" s="129">
        <v>4.3837704331095111</v>
      </c>
      <c r="AL170" s="129">
        <v>6.4068354880076637</v>
      </c>
      <c r="AM170" s="129">
        <v>7.8582171532152705</v>
      </c>
      <c r="AN170" s="129">
        <v>7.9101512705602985</v>
      </c>
      <c r="AO170" s="129">
        <v>8.8306063209288883</v>
      </c>
      <c r="AR170" s="82" t="s">
        <v>216</v>
      </c>
      <c r="AS170" s="88">
        <v>0</v>
      </c>
      <c r="AT170" s="88">
        <v>0</v>
      </c>
      <c r="AU170" s="88">
        <v>0</v>
      </c>
      <c r="AV170" s="111">
        <v>0.49417729562259799</v>
      </c>
      <c r="AW170" s="129">
        <v>7.1792904503658814</v>
      </c>
      <c r="AX170" s="129">
        <v>19.539931193927046</v>
      </c>
      <c r="AY170" s="129">
        <v>25.045102147452653</v>
      </c>
      <c r="AZ170" s="129">
        <v>33.980482028477219</v>
      </c>
      <c r="BA170" s="129">
        <v>37.340296441400554</v>
      </c>
      <c r="BB170" s="129">
        <v>35.301382535321736</v>
      </c>
      <c r="BC170" s="129">
        <v>34.512585836734679</v>
      </c>
    </row>
    <row r="171" spans="2:83">
      <c r="B171" s="82" t="s">
        <v>217</v>
      </c>
      <c r="C171" s="88">
        <v>2.7745299999999998E-10</v>
      </c>
      <c r="D171" s="88">
        <v>3.0017633136992243E-10</v>
      </c>
      <c r="E171" s="88">
        <v>2.9511731728594939E-10</v>
      </c>
      <c r="F171" s="129">
        <v>0.40692468623257561</v>
      </c>
      <c r="G171" s="129">
        <v>1.8003264580214753</v>
      </c>
      <c r="H171" s="129">
        <v>8.9525250799155742</v>
      </c>
      <c r="I171" s="129">
        <v>14.91245590594751</v>
      </c>
      <c r="J171" s="129">
        <v>27.393328459825941</v>
      </c>
      <c r="K171" s="129">
        <v>38.249477133118482</v>
      </c>
      <c r="L171" s="129">
        <v>40.820405964846614</v>
      </c>
      <c r="M171" s="129">
        <v>51.618257604815852</v>
      </c>
      <c r="P171" s="82" t="s">
        <v>217</v>
      </c>
      <c r="Q171" s="88">
        <v>2.7745299999999998E-10</v>
      </c>
      <c r="R171" s="88">
        <v>3.0017633136992243E-10</v>
      </c>
      <c r="S171" s="88">
        <v>2.9511731728594939E-10</v>
      </c>
      <c r="T171" s="129">
        <v>0.40692468623257561</v>
      </c>
      <c r="U171" s="129">
        <v>10.131085945255577</v>
      </c>
      <c r="V171" s="129">
        <v>30.395157686777548</v>
      </c>
      <c r="W171" s="129">
        <v>30.89860536317855</v>
      </c>
      <c r="X171" s="129">
        <v>40.761276870223881</v>
      </c>
      <c r="Y171" s="129">
        <v>42.906044458780215</v>
      </c>
      <c r="Z171" s="129">
        <v>30.969155780024618</v>
      </c>
      <c r="AA171" s="129">
        <v>22.210080815904444</v>
      </c>
      <c r="AD171" s="82" t="s">
        <v>217</v>
      </c>
      <c r="AE171" s="82">
        <v>0</v>
      </c>
      <c r="AF171" s="82">
        <v>0</v>
      </c>
      <c r="AG171" s="82">
        <v>0</v>
      </c>
      <c r="AH171" s="129">
        <v>0.48982612223363864</v>
      </c>
      <c r="AI171" s="129">
        <v>1.767181182255005</v>
      </c>
      <c r="AJ171" s="129">
        <v>8.7877027993464427</v>
      </c>
      <c r="AK171" s="129">
        <v>14.637907108891469</v>
      </c>
      <c r="AL171" s="129">
        <v>26.888998024689052</v>
      </c>
      <c r="AM171" s="129">
        <v>37.545277368763642</v>
      </c>
      <c r="AN171" s="129">
        <v>40.06887359327272</v>
      </c>
      <c r="AO171" s="129">
        <v>50.66792919339175</v>
      </c>
      <c r="AR171" s="82" t="s">
        <v>217</v>
      </c>
      <c r="AS171" s="88">
        <v>0</v>
      </c>
      <c r="AT171" s="88">
        <v>0</v>
      </c>
      <c r="AU171" s="88">
        <v>0</v>
      </c>
      <c r="AV171" s="111">
        <v>0.48982612223363864</v>
      </c>
      <c r="AW171" s="129">
        <v>9.9445655305979255</v>
      </c>
      <c r="AX171" s="129">
        <v>29.835561465211839</v>
      </c>
      <c r="AY171" s="129">
        <v>30.329740315954052</v>
      </c>
      <c r="AZ171" s="129">
        <v>40.010833106851216</v>
      </c>
      <c r="BA171" s="129">
        <v>42.116114016277244</v>
      </c>
      <c r="BB171" s="129">
        <v>30.39899185002729</v>
      </c>
      <c r="BC171" s="129">
        <v>21.801177613844207</v>
      </c>
    </row>
    <row r="172" spans="2:83">
      <c r="B172" s="82" t="s">
        <v>218</v>
      </c>
      <c r="C172" s="88">
        <v>21.143389251043452</v>
      </c>
      <c r="D172" s="88">
        <v>37.749386152694228</v>
      </c>
      <c r="E172" s="88">
        <v>153.35611660959509</v>
      </c>
      <c r="F172" s="129">
        <v>158.50277172253971</v>
      </c>
      <c r="G172" s="129">
        <v>190.85393057781818</v>
      </c>
      <c r="H172" s="129">
        <v>177.47735777356846</v>
      </c>
      <c r="I172" s="129">
        <v>158.96447376436299</v>
      </c>
      <c r="J172" s="129">
        <v>157.67901238344101</v>
      </c>
      <c r="K172" s="129">
        <v>140.33283939224015</v>
      </c>
      <c r="L172" s="129">
        <v>117.67971459347696</v>
      </c>
      <c r="M172" s="129">
        <v>101.15168320681987</v>
      </c>
      <c r="P172" s="82" t="s">
        <v>218</v>
      </c>
      <c r="Q172" s="88">
        <v>21.143389251043452</v>
      </c>
      <c r="R172" s="88">
        <v>37.749386152694228</v>
      </c>
      <c r="S172" s="88">
        <v>153.35611660959509</v>
      </c>
      <c r="T172" s="129">
        <v>158.50277172253971</v>
      </c>
      <c r="U172" s="129">
        <v>165.36155701052286</v>
      </c>
      <c r="V172" s="129">
        <v>106.79311376588882</v>
      </c>
      <c r="W172" s="129">
        <v>71.569722308704058</v>
      </c>
      <c r="X172" s="129">
        <v>44.276381811141427</v>
      </c>
      <c r="Y172" s="129">
        <v>18.995387796033398</v>
      </c>
      <c r="Z172" s="129">
        <v>5.581054443112893</v>
      </c>
      <c r="AA172" s="129">
        <v>0.24073300662636754</v>
      </c>
      <c r="AD172" s="82" t="s">
        <v>218</v>
      </c>
      <c r="AE172" s="82">
        <v>23.481882641085825</v>
      </c>
      <c r="AF172" s="82">
        <v>27.182624261908771</v>
      </c>
      <c r="AG172" s="82">
        <v>147.44915600000002</v>
      </c>
      <c r="AH172" s="129">
        <v>156.25576520567353</v>
      </c>
      <c r="AI172" s="129">
        <v>187.3401755408845</v>
      </c>
      <c r="AJ172" s="129">
        <v>174.20987484601989</v>
      </c>
      <c r="AK172" s="129">
        <v>156.03782604643558</v>
      </c>
      <c r="AL172" s="129">
        <v>154.7760309132473</v>
      </c>
      <c r="AM172" s="129">
        <v>137.74921316159964</v>
      </c>
      <c r="AN172" s="129">
        <v>115.51314831608424</v>
      </c>
      <c r="AO172" s="129">
        <v>99.28940960686711</v>
      </c>
      <c r="AR172" s="82" t="s">
        <v>218</v>
      </c>
      <c r="AS172" s="88">
        <v>23.481882641085825</v>
      </c>
      <c r="AT172" s="88">
        <v>27.182624261908771</v>
      </c>
      <c r="AU172" s="88">
        <v>147.44915600000002</v>
      </c>
      <c r="AV172" s="111">
        <v>156.25576520567353</v>
      </c>
      <c r="AW172" s="129">
        <v>162.31713449272715</v>
      </c>
      <c r="AX172" s="129">
        <v>104.8269774632795</v>
      </c>
      <c r="AY172" s="129">
        <v>70.252073405729959</v>
      </c>
      <c r="AZ172" s="129">
        <v>43.461222494615512</v>
      </c>
      <c r="BA172" s="129">
        <v>18.645669352484724</v>
      </c>
      <c r="BB172" s="129">
        <v>5.4783033071969713</v>
      </c>
      <c r="BC172" s="129">
        <v>0.23630094273316571</v>
      </c>
    </row>
    <row r="173" spans="2:83">
      <c r="B173" s="82" t="s">
        <v>219</v>
      </c>
      <c r="C173" s="88">
        <v>2.7745299999999998E-10</v>
      </c>
      <c r="D173" s="88">
        <v>3.0017633136992243E-10</v>
      </c>
      <c r="E173" s="88">
        <v>2.9511731728594939E-10</v>
      </c>
      <c r="F173" s="129">
        <v>0.81402009630526495</v>
      </c>
      <c r="G173" s="129">
        <v>1.7939097177245256</v>
      </c>
      <c r="H173" s="129">
        <v>3.0543562048166484</v>
      </c>
      <c r="I173" s="129">
        <v>4.4433027342314411</v>
      </c>
      <c r="J173" s="129">
        <v>6.6447973557640347</v>
      </c>
      <c r="K173" s="129">
        <v>9.1005241362350766</v>
      </c>
      <c r="L173" s="129">
        <v>10.383146984154779</v>
      </c>
      <c r="M173" s="129">
        <v>12.78808624099714</v>
      </c>
      <c r="P173" s="82" t="s">
        <v>219</v>
      </c>
      <c r="Q173" s="88">
        <v>2.7745299999999998E-10</v>
      </c>
      <c r="R173" s="88">
        <v>3.0017633136992243E-10</v>
      </c>
      <c r="S173" s="88">
        <v>2.9511731728594939E-10</v>
      </c>
      <c r="T173" s="129">
        <v>0.81402009630526495</v>
      </c>
      <c r="U173" s="129">
        <v>7.3104739754539665</v>
      </c>
      <c r="V173" s="129">
        <v>20.212668788503063</v>
      </c>
      <c r="W173" s="129">
        <v>30.574357318345363</v>
      </c>
      <c r="X173" s="129">
        <v>47.002380328723341</v>
      </c>
      <c r="Y173" s="129">
        <v>64.638362567553983</v>
      </c>
      <c r="Z173" s="129">
        <v>79.66575626952752</v>
      </c>
      <c r="AA173" s="129">
        <v>94.774242358415961</v>
      </c>
      <c r="AD173" s="82" t="s">
        <v>219</v>
      </c>
      <c r="AE173" s="82">
        <v>0</v>
      </c>
      <c r="AF173" s="82">
        <v>0</v>
      </c>
      <c r="AG173" s="82">
        <v>0</v>
      </c>
      <c r="AH173" s="129">
        <v>0.48808027941567533</v>
      </c>
      <c r="AI173" s="129">
        <v>1.7608825786586695</v>
      </c>
      <c r="AJ173" s="129">
        <v>2.9981233597986185</v>
      </c>
      <c r="AK173" s="129">
        <v>4.3614984071433955</v>
      </c>
      <c r="AL173" s="129">
        <v>6.5224619649888389</v>
      </c>
      <c r="AM173" s="129">
        <v>8.9329770889952282</v>
      </c>
      <c r="AN173" s="129">
        <v>10.191985948569394</v>
      </c>
      <c r="AO173" s="129">
        <v>12.55264858296198</v>
      </c>
      <c r="AR173" s="82" t="s">
        <v>219</v>
      </c>
      <c r="AS173" s="88">
        <v>0</v>
      </c>
      <c r="AT173" s="88">
        <v>0</v>
      </c>
      <c r="AU173" s="88">
        <v>0</v>
      </c>
      <c r="AV173" s="111">
        <v>0.48808027941567533</v>
      </c>
      <c r="AW173" s="129">
        <v>7.1758830101232816</v>
      </c>
      <c r="AX173" s="129">
        <v>19.840539346104617</v>
      </c>
      <c r="AY173" s="129">
        <v>30.011461905591243</v>
      </c>
      <c r="AZ173" s="129">
        <v>46.137033463044908</v>
      </c>
      <c r="BA173" s="129">
        <v>63.448324870330438</v>
      </c>
      <c r="BB173" s="129">
        <v>78.199053689624151</v>
      </c>
      <c r="BC173" s="129">
        <v>93.029381927979728</v>
      </c>
    </row>
    <row r="174" spans="2:83">
      <c r="B174" s="82" t="s">
        <v>220</v>
      </c>
      <c r="C174" s="88">
        <v>2.7745299999999998E-10</v>
      </c>
      <c r="D174" s="88">
        <v>3.0952795711298706</v>
      </c>
      <c r="E174" s="88">
        <v>3.0532952230487997</v>
      </c>
      <c r="F174" s="129">
        <v>4449576138.8610191</v>
      </c>
      <c r="G174" s="129">
        <v>19078208449.998558</v>
      </c>
      <c r="H174" s="129">
        <v>92462651427.570938</v>
      </c>
      <c r="I174" s="129">
        <v>161011249513.53104</v>
      </c>
      <c r="J174" s="129">
        <v>303029289685.7876</v>
      </c>
      <c r="K174" s="129">
        <v>473511825025.25806</v>
      </c>
      <c r="L174" s="129">
        <v>579146521137.74622</v>
      </c>
      <c r="M174" s="129">
        <v>813956001433.50488</v>
      </c>
      <c r="P174" s="82" t="s">
        <v>220</v>
      </c>
      <c r="Q174" s="88">
        <v>2.7745299999999998E-10</v>
      </c>
      <c r="R174" s="88">
        <v>3.0952795711298706</v>
      </c>
      <c r="S174" s="88">
        <v>3.0532952230487997</v>
      </c>
      <c r="T174" s="129">
        <v>4449576138.8610191</v>
      </c>
      <c r="U174" s="129">
        <v>108411776161.12186</v>
      </c>
      <c r="V174" s="129">
        <v>331839672513.5896</v>
      </c>
      <c r="W174" s="129">
        <v>399243129780.58038</v>
      </c>
      <c r="X174" s="129">
        <v>582181164850.93347</v>
      </c>
      <c r="Y174" s="129">
        <v>781629339709.22339</v>
      </c>
      <c r="Z174" s="129">
        <v>744574468468.60938</v>
      </c>
      <c r="AA174" s="129">
        <v>670067669141.44324</v>
      </c>
      <c r="AD174" s="82" t="s">
        <v>220</v>
      </c>
      <c r="AE174" s="82">
        <v>0</v>
      </c>
      <c r="AF174" s="82">
        <v>1.9470000000000001</v>
      </c>
      <c r="AG174" s="82">
        <v>3.6280000000000001</v>
      </c>
      <c r="AH174" s="129">
        <v>3.0687347104115532</v>
      </c>
      <c r="AI174" s="129">
        <v>1.8100613707143989</v>
      </c>
      <c r="AJ174" s="129">
        <v>8.7724732655853401</v>
      </c>
      <c r="AK174" s="129">
        <v>15.276080233567322</v>
      </c>
      <c r="AL174" s="129">
        <v>28.750163459677935</v>
      </c>
      <c r="AM174" s="129">
        <v>44.92484004989263</v>
      </c>
      <c r="AN174" s="129">
        <v>54.947022339256584</v>
      </c>
      <c r="AO174" s="129">
        <v>77.224772940147446</v>
      </c>
      <c r="AR174" s="82" t="s">
        <v>220</v>
      </c>
      <c r="AS174" s="88">
        <v>0</v>
      </c>
      <c r="AT174" s="88">
        <v>1.9470000000000001</v>
      </c>
      <c r="AU174" s="88">
        <v>3.6280000000000001</v>
      </c>
      <c r="AV174" s="111">
        <v>3.0687347104115532</v>
      </c>
      <c r="AW174" s="129">
        <v>10.28566013806174</v>
      </c>
      <c r="AX174" s="129">
        <v>31.483573211897191</v>
      </c>
      <c r="AY174" s="129">
        <v>37.878533963654149</v>
      </c>
      <c r="AZ174" s="129">
        <v>55.234936761279897</v>
      </c>
      <c r="BA174" s="129">
        <v>74.157753215280266</v>
      </c>
      <c r="BB174" s="129">
        <v>70.642140561963416</v>
      </c>
      <c r="BC174" s="129">
        <v>63.573244146918569</v>
      </c>
    </row>
    <row r="175" spans="2:83">
      <c r="B175" s="82" t="s">
        <v>221</v>
      </c>
      <c r="C175" s="88">
        <v>256.01545631036481</v>
      </c>
      <c r="D175" s="88">
        <v>256.7050622873868</v>
      </c>
      <c r="E175" s="88">
        <v>138.69694094656833</v>
      </c>
      <c r="F175" s="129">
        <v>146.11009151966817</v>
      </c>
      <c r="G175" s="129">
        <v>170.42809259038057</v>
      </c>
      <c r="H175" s="129">
        <v>154.42419079965961</v>
      </c>
      <c r="I175" s="129">
        <v>144.58535410529495</v>
      </c>
      <c r="J175" s="129">
        <v>146.92312424516442</v>
      </c>
      <c r="K175" s="129">
        <v>145.47681498168387</v>
      </c>
      <c r="L175" s="129">
        <v>139.70911815037792</v>
      </c>
      <c r="M175" s="129">
        <v>133.21164628204315</v>
      </c>
      <c r="P175" s="82" t="s">
        <v>221</v>
      </c>
      <c r="Q175" s="88">
        <v>256.01545631036481</v>
      </c>
      <c r="R175" s="88">
        <v>256.7050622873868</v>
      </c>
      <c r="S175" s="88">
        <v>138.69694094656833</v>
      </c>
      <c r="T175" s="129">
        <v>146.11009151966817</v>
      </c>
      <c r="U175" s="129">
        <v>149.26944088773328</v>
      </c>
      <c r="V175" s="129">
        <v>98.096803343649825</v>
      </c>
      <c r="W175" s="129">
        <v>75.173159819320958</v>
      </c>
      <c r="X175" s="129">
        <v>52.750774893660989</v>
      </c>
      <c r="Y175" s="129">
        <v>29.281412061151865</v>
      </c>
      <c r="Z175" s="129">
        <v>11.227056439755067</v>
      </c>
      <c r="AA175" s="129">
        <v>0.61444777098689862</v>
      </c>
      <c r="AD175" s="82" t="s">
        <v>221</v>
      </c>
      <c r="AE175" s="82">
        <v>266.74901018463328</v>
      </c>
      <c r="AF175" s="82">
        <v>242.75417502982489</v>
      </c>
      <c r="AG175" s="82">
        <v>129.94262494690383</v>
      </c>
      <c r="AH175" s="129">
        <v>139.27849765678923</v>
      </c>
      <c r="AI175" s="129">
        <v>170.77917021074697</v>
      </c>
      <c r="AJ175" s="129">
        <v>154.35487864519641</v>
      </c>
      <c r="AK175" s="129">
        <v>144.69318348767993</v>
      </c>
      <c r="AL175" s="129">
        <v>146.87578174343722</v>
      </c>
      <c r="AM175" s="129">
        <v>146.95735950438589</v>
      </c>
      <c r="AN175" s="129">
        <v>142.39737395752297</v>
      </c>
      <c r="AO175" s="129">
        <v>136.67206666548461</v>
      </c>
      <c r="AR175" s="82" t="s">
        <v>221</v>
      </c>
      <c r="AS175" s="88">
        <v>266.74901018463328</v>
      </c>
      <c r="AT175" s="88">
        <v>242.75417502982489</v>
      </c>
      <c r="AU175" s="88">
        <v>129.94262494690383</v>
      </c>
      <c r="AV175" s="111">
        <v>139.27849765678923</v>
      </c>
      <c r="AW175" s="129">
        <v>149.87970197508886</v>
      </c>
      <c r="AX175" s="129">
        <v>99.00876772803683</v>
      </c>
      <c r="AY175" s="129">
        <v>79.291982776184923</v>
      </c>
      <c r="AZ175" s="129">
        <v>58.187895429451757</v>
      </c>
      <c r="BA175" s="129">
        <v>30.959711766224263</v>
      </c>
      <c r="BB175" s="129">
        <v>11.568030388945697</v>
      </c>
      <c r="BC175" s="129">
        <v>0.62606549405564638</v>
      </c>
    </row>
    <row r="176" spans="2:83">
      <c r="B176" s="82" t="s">
        <v>178</v>
      </c>
      <c r="C176" s="88">
        <v>277.45300000000003</v>
      </c>
      <c r="D176" s="88">
        <v>300.17633136992248</v>
      </c>
      <c r="E176" s="88">
        <v>295.11731728594953</v>
      </c>
      <c r="F176" s="89">
        <v>313.21925293991058</v>
      </c>
      <c r="G176" s="89">
        <v>376.67459573294826</v>
      </c>
      <c r="H176" s="89">
        <v>366.76213073471581</v>
      </c>
      <c r="I176" s="89">
        <v>357.00790002647511</v>
      </c>
      <c r="J176" s="89">
        <v>393.68221650781476</v>
      </c>
      <c r="K176" s="89">
        <v>412.56535147081502</v>
      </c>
      <c r="L176" s="89">
        <v>401.04841887680971</v>
      </c>
      <c r="M176" s="89">
        <v>419.59191070450169</v>
      </c>
      <c r="P176" s="82" t="s">
        <v>178</v>
      </c>
      <c r="Q176" s="88">
        <v>277.45300000000003</v>
      </c>
      <c r="R176" s="88">
        <v>300.17633136992248</v>
      </c>
      <c r="S176" s="88">
        <v>295.11731728594953</v>
      </c>
      <c r="T176" s="89">
        <v>313.21925293991058</v>
      </c>
      <c r="U176" s="89">
        <v>371.31591932129908</v>
      </c>
      <c r="V176" s="89">
        <v>359.6244170378456</v>
      </c>
      <c r="W176" s="89">
        <v>349.85430482021161</v>
      </c>
      <c r="X176" s="89">
        <v>385.4563092695671</v>
      </c>
      <c r="Y176" s="89">
        <v>403.96743487445747</v>
      </c>
      <c r="Z176" s="89">
        <v>392.91335157819384</v>
      </c>
      <c r="AA176" s="89">
        <v>410.86891924489026</v>
      </c>
      <c r="AD176" s="82" t="s">
        <v>178</v>
      </c>
      <c r="AE176" s="82">
        <v>290.529</v>
      </c>
      <c r="AF176" s="82">
        <v>274.30099999999999</v>
      </c>
      <c r="AG176" s="82">
        <v>289.68400000000003</v>
      </c>
      <c r="AH176" s="89">
        <v>307.45266629246674</v>
      </c>
      <c r="AI176" s="89">
        <v>369.73975161402166</v>
      </c>
      <c r="AJ176" s="89">
        <v>360.00978206511274</v>
      </c>
      <c r="AK176" s="89">
        <v>350.43513360167429</v>
      </c>
      <c r="AL176" s="89">
        <v>386.43425013364816</v>
      </c>
      <c r="AM176" s="89">
        <v>404.96973330667237</v>
      </c>
      <c r="AN176" s="89">
        <v>393.66483553840885</v>
      </c>
      <c r="AO176" s="89">
        <v>411.86692864502328</v>
      </c>
      <c r="AR176" s="82" t="s">
        <v>178</v>
      </c>
      <c r="AS176" s="88">
        <v>290.529</v>
      </c>
      <c r="AT176" s="88">
        <v>274.30099999999999</v>
      </c>
      <c r="AU176" s="88">
        <v>289.68400000000003</v>
      </c>
      <c r="AV176" s="111">
        <v>307.45266629246674</v>
      </c>
      <c r="AW176" s="89">
        <v>364.47973220239192</v>
      </c>
      <c r="AX176" s="89">
        <v>353.00347869538979</v>
      </c>
      <c r="AY176" s="89">
        <v>343.41324111231103</v>
      </c>
      <c r="AZ176" s="89">
        <v>378.35978763067124</v>
      </c>
      <c r="BA176" s="89">
        <v>396.53011039940009</v>
      </c>
      <c r="BB176" s="89">
        <v>385.67954054791244</v>
      </c>
      <c r="BC176" s="89">
        <v>403.30453359066036</v>
      </c>
    </row>
    <row r="178" spans="2:109" s="112" customFormat="1" ht="18">
      <c r="B178" s="86" t="s">
        <v>222</v>
      </c>
      <c r="P178" s="86" t="s">
        <v>222</v>
      </c>
      <c r="AD178" s="86" t="s">
        <v>222</v>
      </c>
      <c r="AH178" s="82"/>
      <c r="AI178" s="82"/>
      <c r="AJ178" s="82"/>
      <c r="AK178" s="82"/>
      <c r="AL178" s="82"/>
      <c r="AM178" s="82"/>
      <c r="AN178" s="82"/>
      <c r="AO178" s="82"/>
      <c r="AR178" s="86" t="s">
        <v>222</v>
      </c>
      <c r="AV178" s="82"/>
      <c r="AW178" s="82"/>
      <c r="AX178" s="82"/>
      <c r="AY178" s="82"/>
      <c r="AZ178" s="82"/>
      <c r="BA178" s="82"/>
      <c r="BB178" s="82"/>
      <c r="BC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row>
    <row r="180" spans="2:109" s="130" customFormat="1">
      <c r="B180" s="130" t="s">
        <v>212</v>
      </c>
      <c r="C180" s="131">
        <v>9.9999999999999978E-13</v>
      </c>
      <c r="D180" s="131">
        <v>9.9999999999999978E-13</v>
      </c>
      <c r="E180" s="131">
        <v>9.9999999999999958E-13</v>
      </c>
      <c r="F180" s="132">
        <v>1.2513132297824791E-3</v>
      </c>
      <c r="G180" s="132">
        <v>1.9743641179160599E-3</v>
      </c>
      <c r="H180" s="132">
        <v>3.5032178974012812E-3</v>
      </c>
      <c r="I180" s="132">
        <v>5.13125127857968E-3</v>
      </c>
      <c r="J180" s="132">
        <v>6.8537630568509889E-3</v>
      </c>
      <c r="K180" s="132">
        <v>8.4815795511733391E-3</v>
      </c>
      <c r="L180" s="132">
        <v>9.4053572867673959E-3</v>
      </c>
      <c r="M180" s="132">
        <v>1.0595347671643104E-2</v>
      </c>
      <c r="P180" s="130" t="s">
        <v>212</v>
      </c>
      <c r="Q180" s="131">
        <v>9.9999999999999978E-13</v>
      </c>
      <c r="R180" s="131">
        <v>9.9999999999999978E-13</v>
      </c>
      <c r="S180" s="131">
        <v>9.9999999999999958E-13</v>
      </c>
      <c r="T180" s="132">
        <v>1.2513132297824791E-3</v>
      </c>
      <c r="U180" s="132">
        <v>2.1946193537733349E-3</v>
      </c>
      <c r="V180" s="132">
        <v>8.5693998277244481E-3</v>
      </c>
      <c r="W180" s="132">
        <v>2.0948927521682724E-2</v>
      </c>
      <c r="X180" s="132">
        <v>3.2470890241577767E-2</v>
      </c>
      <c r="Y180" s="132">
        <v>4.8920298227486815E-2</v>
      </c>
      <c r="Z180" s="132">
        <v>7.7394669681629669E-2</v>
      </c>
      <c r="AA180" s="132">
        <v>0.13102908494091306</v>
      </c>
      <c r="AD180" s="130" t="s">
        <v>212</v>
      </c>
      <c r="AE180" s="130">
        <v>0</v>
      </c>
      <c r="AF180" s="130">
        <v>0</v>
      </c>
      <c r="AG180" s="130">
        <v>0</v>
      </c>
      <c r="AH180" s="133">
        <v>6.5812137263868663E-4</v>
      </c>
      <c r="AI180" s="134">
        <v>1.9743641179160599E-3</v>
      </c>
      <c r="AJ180" s="134">
        <v>3.5032178974012812E-3</v>
      </c>
      <c r="AK180" s="134">
        <v>5.13125127857968E-3</v>
      </c>
      <c r="AL180" s="134">
        <v>6.8537630568509889E-3</v>
      </c>
      <c r="AM180" s="134">
        <v>8.4815795511733391E-3</v>
      </c>
      <c r="AN180" s="134">
        <v>9.4053572867673959E-3</v>
      </c>
      <c r="AO180" s="134">
        <v>1.0595347671643104E-2</v>
      </c>
      <c r="AR180" s="130" t="s">
        <v>212</v>
      </c>
      <c r="AS180" s="131">
        <v>0</v>
      </c>
      <c r="AT180" s="131">
        <v>0</v>
      </c>
      <c r="AU180" s="131">
        <v>0</v>
      </c>
      <c r="AV180" s="111">
        <v>6.5812137263868663E-4</v>
      </c>
      <c r="AW180" s="134">
        <v>2.1946193537733349E-3</v>
      </c>
      <c r="AX180" s="134">
        <v>8.5693998277244481E-3</v>
      </c>
      <c r="AY180" s="134">
        <v>2.0948927521682724E-2</v>
      </c>
      <c r="AZ180" s="134">
        <v>3.2470890241577767E-2</v>
      </c>
      <c r="BA180" s="134">
        <v>4.8920298227486815E-2</v>
      </c>
      <c r="BB180" s="134">
        <v>7.7394669681629669E-2</v>
      </c>
      <c r="BC180" s="134">
        <v>0.13102908494091306</v>
      </c>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row>
    <row r="181" spans="2:109" s="130" customFormat="1">
      <c r="B181" s="130" t="s">
        <v>213</v>
      </c>
      <c r="C181" s="131">
        <v>1.9999999999999996E-12</v>
      </c>
      <c r="D181" s="131">
        <v>1.9999999999999996E-12</v>
      </c>
      <c r="E181" s="131">
        <v>1.9999999999999992E-12</v>
      </c>
      <c r="F181" s="132">
        <v>1.5934782792426126E-14</v>
      </c>
      <c r="G181" s="132">
        <v>3.1628582488739269E-16</v>
      </c>
      <c r="H181" s="132">
        <v>2.1421818076159974E-17</v>
      </c>
      <c r="I181" s="132">
        <v>2.3941956767852055E-18</v>
      </c>
      <c r="J181" s="132">
        <v>4.2900343304765976E-19</v>
      </c>
      <c r="K181" s="132">
        <v>1.0372154436714789E-19</v>
      </c>
      <c r="L181" s="132">
        <v>2.8901647737252947E-20</v>
      </c>
      <c r="M181" s="132">
        <v>1.0142177541570812E-20</v>
      </c>
      <c r="P181" s="130" t="s">
        <v>213</v>
      </c>
      <c r="Q181" s="131">
        <v>1.9999999999999996E-12</v>
      </c>
      <c r="R181" s="131">
        <v>1.9999999999999996E-12</v>
      </c>
      <c r="S181" s="131">
        <v>1.9999999999999992E-12</v>
      </c>
      <c r="T181" s="132">
        <v>1.5934782792426126E-14</v>
      </c>
      <c r="U181" s="132">
        <v>1.6434306990033727E-15</v>
      </c>
      <c r="V181" s="132">
        <v>4.887404806760846E-16</v>
      </c>
      <c r="W181" s="132">
        <v>1.8759493236923305E-16</v>
      </c>
      <c r="X181" s="132">
        <v>1.0014328605353334E-16</v>
      </c>
      <c r="Y181" s="132">
        <v>6.5062058062020713E-17</v>
      </c>
      <c r="Z181" s="132">
        <v>4.4404506444039735E-17</v>
      </c>
      <c r="AA181" s="132">
        <v>3.2325674944924766E-17</v>
      </c>
      <c r="AD181" s="130" t="s">
        <v>213</v>
      </c>
      <c r="AE181" s="130">
        <v>0</v>
      </c>
      <c r="AF181" s="130">
        <v>0</v>
      </c>
      <c r="AG181" s="130">
        <v>0</v>
      </c>
      <c r="AH181" s="133">
        <v>1.0542860829579757E-16</v>
      </c>
      <c r="AI181" s="134">
        <v>3.1628582488739269E-16</v>
      </c>
      <c r="AJ181" s="134">
        <v>2.1421818076159974E-17</v>
      </c>
      <c r="AK181" s="134">
        <v>2.3941956767852055E-18</v>
      </c>
      <c r="AL181" s="134">
        <v>4.2900343304765976E-19</v>
      </c>
      <c r="AM181" s="134">
        <v>1.0372154436714789E-19</v>
      </c>
      <c r="AN181" s="134">
        <v>2.8901647737252947E-20</v>
      </c>
      <c r="AO181" s="134">
        <v>1.0142177541570812E-20</v>
      </c>
      <c r="AR181" s="130" t="s">
        <v>213</v>
      </c>
      <c r="AS181" s="131">
        <v>0</v>
      </c>
      <c r="AT181" s="131">
        <v>0</v>
      </c>
      <c r="AU181" s="131">
        <v>0</v>
      </c>
      <c r="AV181" s="111">
        <v>1.0542860829579757E-16</v>
      </c>
      <c r="AW181" s="134">
        <v>1.6434306990033727E-15</v>
      </c>
      <c r="AX181" s="134">
        <v>4.887404806760846E-16</v>
      </c>
      <c r="AY181" s="134">
        <v>1.8759493236923305E-16</v>
      </c>
      <c r="AZ181" s="134">
        <v>1.0014328605353334E-16</v>
      </c>
      <c r="BA181" s="134">
        <v>6.5062058062020713E-17</v>
      </c>
      <c r="BB181" s="134">
        <v>4.4404506444039735E-17</v>
      </c>
      <c r="BC181" s="134">
        <v>3.2325674944924766E-17</v>
      </c>
      <c r="BF181" s="82"/>
      <c r="BG181" s="82"/>
      <c r="BH181" s="82"/>
      <c r="BI181" s="82"/>
      <c r="BJ181" s="82"/>
      <c r="BK181" s="82"/>
      <c r="BL181" s="82"/>
      <c r="BM181" s="82"/>
      <c r="BN181" s="82"/>
      <c r="BO181" s="82"/>
      <c r="BP181" s="82"/>
      <c r="BQ181" s="82"/>
      <c r="BR181" s="82"/>
      <c r="BS181" s="82"/>
      <c r="BT181" s="82"/>
      <c r="BU181" s="82"/>
      <c r="BV181" s="82"/>
      <c r="BW181" s="82"/>
      <c r="BX181" s="82"/>
      <c r="BY181" s="82"/>
      <c r="BZ181" s="82"/>
      <c r="CA181" s="82"/>
      <c r="CB181" s="82"/>
      <c r="CC181" s="82"/>
      <c r="CD181" s="82"/>
      <c r="CE181" s="82"/>
    </row>
    <row r="182" spans="2:109" s="130" customFormat="1">
      <c r="B182" s="130" t="s">
        <v>214</v>
      </c>
      <c r="C182" s="131">
        <v>9.9999999999999978E-13</v>
      </c>
      <c r="D182" s="131">
        <v>9.9999999999999978E-13</v>
      </c>
      <c r="E182" s="131">
        <v>9.9999999999999958E-13</v>
      </c>
      <c r="F182" s="132">
        <v>7.3458560812110409E-3</v>
      </c>
      <c r="G182" s="132">
        <v>1.0159165101429243E-2</v>
      </c>
      <c r="H182" s="132">
        <v>1.8013569940894959E-2</v>
      </c>
      <c r="I182" s="132">
        <v>2.63570559787938E-2</v>
      </c>
      <c r="J182" s="132">
        <v>3.5079681516310419E-2</v>
      </c>
      <c r="K182" s="132">
        <v>4.3352958017418751E-2</v>
      </c>
      <c r="L182" s="132">
        <v>4.8069945210477444E-2</v>
      </c>
      <c r="M182" s="132">
        <v>5.4035603693126225E-2</v>
      </c>
      <c r="P182" s="130" t="s">
        <v>214</v>
      </c>
      <c r="Q182" s="131">
        <v>9.9999999999999978E-13</v>
      </c>
      <c r="R182" s="131">
        <v>9.9999999999999978E-13</v>
      </c>
      <c r="S182" s="131">
        <v>9.9999999999999958E-13</v>
      </c>
      <c r="T182" s="132">
        <v>7.3458560812110409E-3</v>
      </c>
      <c r="U182" s="132">
        <v>4.6328125439989536E-2</v>
      </c>
      <c r="V182" s="132">
        <v>0.1287079842334917</v>
      </c>
      <c r="W182" s="132">
        <v>0.18460910486092244</v>
      </c>
      <c r="X182" s="132">
        <v>0.23535171662199428</v>
      </c>
      <c r="Y182" s="132">
        <v>0.27856654792632268</v>
      </c>
      <c r="Z182" s="132">
        <v>0.32213684033935402</v>
      </c>
      <c r="AA182" s="132">
        <v>0.33890308884685616</v>
      </c>
      <c r="AD182" s="130" t="s">
        <v>214</v>
      </c>
      <c r="AE182" s="130">
        <v>0</v>
      </c>
      <c r="AF182" s="130">
        <v>0</v>
      </c>
      <c r="AG182" s="130">
        <v>0</v>
      </c>
      <c r="AH182" s="133">
        <v>3.3863883671430809E-3</v>
      </c>
      <c r="AI182" s="134">
        <v>1.0159165101429243E-2</v>
      </c>
      <c r="AJ182" s="134">
        <v>1.8013569940894959E-2</v>
      </c>
      <c r="AK182" s="134">
        <v>2.63570559787938E-2</v>
      </c>
      <c r="AL182" s="134">
        <v>3.5079681516310419E-2</v>
      </c>
      <c r="AM182" s="134">
        <v>4.3352958017418751E-2</v>
      </c>
      <c r="AN182" s="134">
        <v>4.8069945210477444E-2</v>
      </c>
      <c r="AO182" s="134">
        <v>5.4035603693126225E-2</v>
      </c>
      <c r="AR182" s="130" t="s">
        <v>214</v>
      </c>
      <c r="AS182" s="131">
        <v>0</v>
      </c>
      <c r="AT182" s="131">
        <v>0</v>
      </c>
      <c r="AU182" s="131">
        <v>0</v>
      </c>
      <c r="AV182" s="111">
        <v>3.3863883671430809E-3</v>
      </c>
      <c r="AW182" s="134">
        <v>4.6328125439989536E-2</v>
      </c>
      <c r="AX182" s="134">
        <v>0.1287079842334917</v>
      </c>
      <c r="AY182" s="134">
        <v>0.18460910486092244</v>
      </c>
      <c r="AZ182" s="134">
        <v>0.23535171662199428</v>
      </c>
      <c r="BA182" s="134">
        <v>0.27856654792632268</v>
      </c>
      <c r="BB182" s="134">
        <v>0.32213684033935402</v>
      </c>
      <c r="BC182" s="134">
        <v>0.33890308884685616</v>
      </c>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row>
    <row r="183" spans="2:109" s="130" customFormat="1">
      <c r="B183" s="130" t="s">
        <v>215</v>
      </c>
      <c r="C183" s="131">
        <v>1.0601955515785395E-3</v>
      </c>
      <c r="D183" s="131">
        <v>8.750201405364701E-3</v>
      </c>
      <c r="E183" s="131">
        <v>3.7153037213493349E-5</v>
      </c>
      <c r="F183" s="132">
        <v>3.702480750705065E-5</v>
      </c>
      <c r="G183" s="132">
        <v>3.5574820587202187E-5</v>
      </c>
      <c r="H183" s="132">
        <v>3.2589890827267566E-5</v>
      </c>
      <c r="I183" s="132">
        <v>2.9274245745243211E-5</v>
      </c>
      <c r="J183" s="132">
        <v>2.4478499114476689E-5</v>
      </c>
      <c r="K183" s="132">
        <v>2.5755318817176743E-5</v>
      </c>
      <c r="L183" s="132">
        <v>2.6099887815449506E-5</v>
      </c>
      <c r="M183" s="132">
        <v>2.4629074398959511E-5</v>
      </c>
      <c r="P183" s="130" t="s">
        <v>215</v>
      </c>
      <c r="Q183" s="131">
        <v>1.0601955515785395E-3</v>
      </c>
      <c r="R183" s="131">
        <v>8.750201405364701E-3</v>
      </c>
      <c r="S183" s="131">
        <v>3.7153037213493349E-5</v>
      </c>
      <c r="T183" s="132">
        <v>3.702480750705065E-5</v>
      </c>
      <c r="U183" s="132">
        <v>3.2757863375932025E-5</v>
      </c>
      <c r="V183" s="132">
        <v>2.4742439231774319E-5</v>
      </c>
      <c r="W183" s="132">
        <v>3.784496055568174E-5</v>
      </c>
      <c r="X183" s="132">
        <v>3.7212441218842002E-5</v>
      </c>
      <c r="Y183" s="132">
        <v>9.697820115673979E-6</v>
      </c>
      <c r="Z183" s="132">
        <v>1.319736913606051E-6</v>
      </c>
      <c r="AA183" s="132">
        <v>3.6192823445460217E-9</v>
      </c>
      <c r="AD183" s="130" t="s">
        <v>215</v>
      </c>
      <c r="AE183" s="130">
        <v>1.0260840545380321E-3</v>
      </c>
      <c r="AF183" s="130">
        <v>8.8122198178874154E-3</v>
      </c>
      <c r="AG183" s="130">
        <v>2.9909208147830661E-2</v>
      </c>
      <c r="AH183" s="133">
        <v>1.995133037208284E-2</v>
      </c>
      <c r="AI183" s="134">
        <v>3.5574820587202187E-5</v>
      </c>
      <c r="AJ183" s="134">
        <v>3.2589890827267566E-5</v>
      </c>
      <c r="AK183" s="134">
        <v>2.9274245745243211E-5</v>
      </c>
      <c r="AL183" s="134">
        <v>2.4478499114476689E-5</v>
      </c>
      <c r="AM183" s="134">
        <v>2.5755318817176743E-5</v>
      </c>
      <c r="AN183" s="134">
        <v>2.6099887815449506E-5</v>
      </c>
      <c r="AO183" s="134">
        <v>2.4629074398959511E-5</v>
      </c>
      <c r="AR183" s="130" t="s">
        <v>215</v>
      </c>
      <c r="AS183" s="131">
        <v>1.0260840545380321E-3</v>
      </c>
      <c r="AT183" s="131">
        <v>8.8122198178874154E-3</v>
      </c>
      <c r="AU183" s="131">
        <v>2.9909208147830661E-2</v>
      </c>
      <c r="AV183" s="111">
        <v>1.995133037208284E-2</v>
      </c>
      <c r="AW183" s="134">
        <v>3.2757863375932025E-5</v>
      </c>
      <c r="AX183" s="134">
        <v>2.4742439231774319E-5</v>
      </c>
      <c r="AY183" s="134">
        <v>3.784496055568174E-5</v>
      </c>
      <c r="AZ183" s="134">
        <v>3.7212441218842002E-5</v>
      </c>
      <c r="BA183" s="134">
        <v>9.697820115673979E-6</v>
      </c>
      <c r="BB183" s="134">
        <v>1.319736913606051E-6</v>
      </c>
      <c r="BC183" s="134">
        <v>3.6192823445460217E-9</v>
      </c>
      <c r="BF183" s="82"/>
      <c r="BG183" s="82"/>
      <c r="BH183" s="82"/>
      <c r="BI183" s="82"/>
      <c r="BJ183" s="82"/>
      <c r="BK183" s="82"/>
      <c r="BL183" s="82"/>
      <c r="BM183" s="82"/>
      <c r="BN183" s="82"/>
      <c r="BO183" s="82"/>
      <c r="BP183" s="82"/>
      <c r="BQ183" s="82"/>
      <c r="BR183" s="82"/>
      <c r="BS183" s="82"/>
      <c r="BT183" s="82"/>
      <c r="BU183" s="82"/>
      <c r="BV183" s="82"/>
      <c r="BW183" s="82"/>
      <c r="BX183" s="82"/>
      <c r="BY183" s="82"/>
      <c r="BZ183" s="82"/>
      <c r="CA183" s="82"/>
      <c r="CB183" s="82"/>
      <c r="CC183" s="82"/>
      <c r="CD183" s="82"/>
      <c r="CE183" s="82"/>
    </row>
    <row r="184" spans="2:109" s="130" customFormat="1">
      <c r="B184" s="130" t="s">
        <v>216</v>
      </c>
      <c r="C184" s="131">
        <v>9.9999999999999978E-13</v>
      </c>
      <c r="D184" s="131">
        <v>9.9999999999999978E-13</v>
      </c>
      <c r="E184" s="131">
        <v>9.9999999999999958E-13</v>
      </c>
      <c r="F184" s="132">
        <v>2.5683935212874862E-3</v>
      </c>
      <c r="G184" s="132">
        <v>4.8219841601813401E-3</v>
      </c>
      <c r="H184" s="132">
        <v>8.6907148781296753E-3</v>
      </c>
      <c r="I184" s="132">
        <v>1.2509506076215432E-2</v>
      </c>
      <c r="J184" s="132">
        <v>1.6579367604687891E-2</v>
      </c>
      <c r="K184" s="132">
        <v>1.9404455461525714E-2</v>
      </c>
      <c r="L184" s="132">
        <v>2.009361913095874E-2</v>
      </c>
      <c r="M184" s="132">
        <v>2.1440435506633607E-2</v>
      </c>
      <c r="P184" s="130" t="s">
        <v>216</v>
      </c>
      <c r="Q184" s="131">
        <v>9.9999999999999978E-13</v>
      </c>
      <c r="R184" s="131">
        <v>9.9999999999999978E-13</v>
      </c>
      <c r="S184" s="131">
        <v>9.9999999999999958E-13</v>
      </c>
      <c r="T184" s="132">
        <v>2.5683935212874862E-3</v>
      </c>
      <c r="U184" s="132">
        <v>1.9697365356873379E-2</v>
      </c>
      <c r="V184" s="132">
        <v>5.5353367241993238E-2</v>
      </c>
      <c r="W184" s="132">
        <v>7.2929925667198775E-2</v>
      </c>
      <c r="X184" s="132">
        <v>8.9809972252248502E-2</v>
      </c>
      <c r="Y184" s="132">
        <v>9.4167619210026698E-2</v>
      </c>
      <c r="Z184" s="132">
        <v>9.1530347928674455E-2</v>
      </c>
      <c r="AA184" s="132">
        <v>8.5574505025930891E-2</v>
      </c>
      <c r="AD184" s="130" t="s">
        <v>216</v>
      </c>
      <c r="AE184" s="130">
        <v>0</v>
      </c>
      <c r="AF184" s="130">
        <v>0</v>
      </c>
      <c r="AG184" s="130">
        <v>0</v>
      </c>
      <c r="AH184" s="133">
        <v>1.6073280533937799E-3</v>
      </c>
      <c r="AI184" s="134">
        <v>4.8219841601813401E-3</v>
      </c>
      <c r="AJ184" s="134">
        <v>8.6907148781296753E-3</v>
      </c>
      <c r="AK184" s="134">
        <v>1.2509506076215432E-2</v>
      </c>
      <c r="AL184" s="134">
        <v>1.6579367604687891E-2</v>
      </c>
      <c r="AM184" s="134">
        <v>1.9404455461525714E-2</v>
      </c>
      <c r="AN184" s="134">
        <v>2.009361913095874E-2</v>
      </c>
      <c r="AO184" s="134">
        <v>2.1440435506633607E-2</v>
      </c>
      <c r="AR184" s="130" t="s">
        <v>216</v>
      </c>
      <c r="AS184" s="131">
        <v>0</v>
      </c>
      <c r="AT184" s="131">
        <v>0</v>
      </c>
      <c r="AU184" s="131">
        <v>0</v>
      </c>
      <c r="AV184" s="111">
        <v>1.6073280533937799E-3</v>
      </c>
      <c r="AW184" s="134">
        <v>1.9697365356873379E-2</v>
      </c>
      <c r="AX184" s="134">
        <v>5.5353367241993238E-2</v>
      </c>
      <c r="AY184" s="134">
        <v>7.2929925667198775E-2</v>
      </c>
      <c r="AZ184" s="134">
        <v>8.9809972252248502E-2</v>
      </c>
      <c r="BA184" s="134">
        <v>9.4167619210026698E-2</v>
      </c>
      <c r="BB184" s="134">
        <v>9.1530347928674455E-2</v>
      </c>
      <c r="BC184" s="134">
        <v>8.5574505025930891E-2</v>
      </c>
      <c r="BF184" s="82"/>
      <c r="BG184" s="82"/>
      <c r="BH184" s="82"/>
      <c r="BI184" s="82"/>
      <c r="BJ184" s="82"/>
      <c r="BK184" s="82"/>
      <c r="BL184" s="82"/>
      <c r="BM184" s="82"/>
      <c r="BN184" s="82"/>
      <c r="BO184" s="82"/>
      <c r="BP184" s="82"/>
      <c r="BQ184" s="82"/>
      <c r="BR184" s="82"/>
      <c r="BS184" s="82"/>
      <c r="BT184" s="82"/>
      <c r="BU184" s="82"/>
      <c r="BV184" s="82"/>
      <c r="BW184" s="82"/>
      <c r="BX184" s="82"/>
      <c r="BY184" s="82"/>
      <c r="BZ184" s="82"/>
      <c r="CA184" s="82"/>
      <c r="CB184" s="82"/>
      <c r="CC184" s="82"/>
      <c r="CD184" s="82"/>
      <c r="CE184" s="82"/>
    </row>
    <row r="185" spans="2:109" s="130" customFormat="1">
      <c r="B185" s="130" t="s">
        <v>217</v>
      </c>
      <c r="C185" s="131">
        <v>9.9999999999999978E-13</v>
      </c>
      <c r="D185" s="131">
        <v>9.9999999999999978E-13</v>
      </c>
      <c r="E185" s="131">
        <v>9.9999999999999958E-13</v>
      </c>
      <c r="F185" s="132">
        <v>1.299168816773348E-3</v>
      </c>
      <c r="G185" s="132">
        <v>4.7795271526563377E-3</v>
      </c>
      <c r="H185" s="132">
        <v>2.440962228565266E-2</v>
      </c>
      <c r="I185" s="132">
        <v>4.1770660830871324E-2</v>
      </c>
      <c r="J185" s="132">
        <v>6.9582336491651436E-2</v>
      </c>
      <c r="K185" s="132">
        <v>9.2711317120444767E-2</v>
      </c>
      <c r="L185" s="132">
        <v>0.10178423363236209</v>
      </c>
      <c r="M185" s="132">
        <v>0.12302014478341099</v>
      </c>
      <c r="P185" s="130" t="s">
        <v>217</v>
      </c>
      <c r="Q185" s="131">
        <v>9.9999999999999978E-13</v>
      </c>
      <c r="R185" s="131">
        <v>9.9999999999999978E-13</v>
      </c>
      <c r="S185" s="131">
        <v>9.9999999999999958E-13</v>
      </c>
      <c r="T185" s="132">
        <v>1.299168816773348E-3</v>
      </c>
      <c r="U185" s="132">
        <v>2.7284275782663563E-2</v>
      </c>
      <c r="V185" s="132">
        <v>8.4519171242977281E-2</v>
      </c>
      <c r="W185" s="132">
        <v>8.8318494120165791E-2</v>
      </c>
      <c r="X185" s="132">
        <v>0.10574811175737603</v>
      </c>
      <c r="Y185" s="132">
        <v>0.10621164171838329</v>
      </c>
      <c r="Z185" s="132">
        <v>7.8819301140143197E-2</v>
      </c>
      <c r="AA185" s="132">
        <v>5.4056366338741155E-2</v>
      </c>
      <c r="AD185" s="130" t="s">
        <v>217</v>
      </c>
      <c r="AE185" s="130">
        <v>0</v>
      </c>
      <c r="AF185" s="130">
        <v>0</v>
      </c>
      <c r="AG185" s="130">
        <v>0</v>
      </c>
      <c r="AH185" s="133">
        <v>1.5931757175515523E-3</v>
      </c>
      <c r="AI185" s="135">
        <v>4.7795271526546567E-3</v>
      </c>
      <c r="AJ185" s="135">
        <v>2.4409622285644077E-2</v>
      </c>
      <c r="AK185" s="135">
        <v>4.1770660830856635E-2</v>
      </c>
      <c r="AL185" s="135">
        <v>6.958233649162697E-2</v>
      </c>
      <c r="AM185" s="135">
        <v>9.2711317120412168E-2</v>
      </c>
      <c r="AN185" s="135">
        <v>0.1017842336323263</v>
      </c>
      <c r="AO185" s="135">
        <v>0.12302014478336773</v>
      </c>
      <c r="AR185" s="130" t="s">
        <v>217</v>
      </c>
      <c r="AS185" s="131">
        <v>0</v>
      </c>
      <c r="AT185" s="131">
        <v>0</v>
      </c>
      <c r="AU185" s="131">
        <v>0</v>
      </c>
      <c r="AV185" s="111">
        <v>1.5931757175515523E-3</v>
      </c>
      <c r="AW185" s="135">
        <v>2.7284275782653966E-2</v>
      </c>
      <c r="AX185" s="135">
        <v>8.4519171242947555E-2</v>
      </c>
      <c r="AY185" s="135">
        <v>8.8318494120134733E-2</v>
      </c>
      <c r="AZ185" s="135">
        <v>0.10574811175733885</v>
      </c>
      <c r="BA185" s="135">
        <v>0.10621164171834595</v>
      </c>
      <c r="BB185" s="135">
        <v>7.8819301140115483E-2</v>
      </c>
      <c r="BC185" s="135">
        <v>5.4056366338722142E-2</v>
      </c>
      <c r="BF185" s="82"/>
      <c r="BG185" s="82"/>
      <c r="BH185" s="82"/>
      <c r="BI185" s="82"/>
      <c r="BJ185" s="82"/>
      <c r="BK185" s="82"/>
      <c r="BL185" s="82"/>
      <c r="BM185" s="82"/>
      <c r="BN185" s="82"/>
      <c r="BO185" s="82"/>
      <c r="BP185" s="82"/>
      <c r="BQ185" s="82"/>
      <c r="BR185" s="82"/>
      <c r="BS185" s="82"/>
      <c r="BT185" s="82"/>
      <c r="BU185" s="82"/>
      <c r="BV185" s="82"/>
      <c r="BW185" s="82"/>
      <c r="BX185" s="82"/>
      <c r="BY185" s="82"/>
      <c r="BZ185" s="82"/>
      <c r="CA185" s="82"/>
      <c r="CB185" s="82"/>
      <c r="CC185" s="82"/>
      <c r="CD185" s="82"/>
      <c r="CE185" s="82"/>
    </row>
    <row r="186" spans="2:109" s="130" customFormat="1">
      <c r="B186" s="130" t="s">
        <v>218</v>
      </c>
      <c r="C186" s="131">
        <v>7.6205300541149143E-2</v>
      </c>
      <c r="D186" s="131">
        <v>0.12575737061085521</v>
      </c>
      <c r="E186" s="131">
        <v>0.51964458751501508</v>
      </c>
      <c r="F186" s="132">
        <v>0.5060441535276492</v>
      </c>
      <c r="G186" s="132">
        <v>0.5066811851392502</v>
      </c>
      <c r="H186" s="132">
        <v>0.48390317020472412</v>
      </c>
      <c r="I186" s="132">
        <v>0.44526878467556164</v>
      </c>
      <c r="J186" s="132">
        <v>0.40052358417950285</v>
      </c>
      <c r="K186" s="132">
        <v>0.34014693403589741</v>
      </c>
      <c r="L186" s="132">
        <v>0.29343019210262666</v>
      </c>
      <c r="M186" s="132">
        <v>0.24107157603916751</v>
      </c>
      <c r="P186" s="130" t="s">
        <v>218</v>
      </c>
      <c r="Q186" s="131">
        <v>7.6205300541149143E-2</v>
      </c>
      <c r="R186" s="131">
        <v>0.12575737061085521</v>
      </c>
      <c r="S186" s="131">
        <v>0.51964458751501508</v>
      </c>
      <c r="T186" s="132">
        <v>0.5060441535276492</v>
      </c>
      <c r="U186" s="132">
        <v>0.44533926073725849</v>
      </c>
      <c r="V186" s="132">
        <v>0.29695734968588156</v>
      </c>
      <c r="W186" s="132">
        <v>0.2045700776655682</v>
      </c>
      <c r="X186" s="132">
        <v>0.11486744605385857</v>
      </c>
      <c r="Y186" s="132">
        <v>4.7022076920474221E-2</v>
      </c>
      <c r="Z186" s="132">
        <v>1.4204288097352184E-2</v>
      </c>
      <c r="AA186" s="132">
        <v>5.8591194259423503E-4</v>
      </c>
      <c r="AD186" s="130" t="s">
        <v>218</v>
      </c>
      <c r="AE186" s="130">
        <v>8.0824573936115932E-2</v>
      </c>
      <c r="AF186" s="130">
        <v>9.9097794984009432E-2</v>
      </c>
      <c r="AG186" s="130">
        <v>0.50900000000000001</v>
      </c>
      <c r="AH186" s="133">
        <v>0.50822706171308341</v>
      </c>
      <c r="AI186" s="134">
        <v>0.5066811851392502</v>
      </c>
      <c r="AJ186" s="134">
        <v>0.48390317020472412</v>
      </c>
      <c r="AK186" s="134">
        <v>0.44526878467556164</v>
      </c>
      <c r="AL186" s="134">
        <v>0.40052358417950285</v>
      </c>
      <c r="AM186" s="134">
        <v>0.34014693403589741</v>
      </c>
      <c r="AN186" s="134">
        <v>0.29343019210262666</v>
      </c>
      <c r="AO186" s="134">
        <v>0.24107157603916751</v>
      </c>
      <c r="AR186" s="130" t="s">
        <v>218</v>
      </c>
      <c r="AS186" s="131">
        <v>8.0824573936115932E-2</v>
      </c>
      <c r="AT186" s="131">
        <v>9.9097794984009432E-2</v>
      </c>
      <c r="AU186" s="131">
        <v>0.50900000000000001</v>
      </c>
      <c r="AV186" s="111">
        <v>0.50822706171308341</v>
      </c>
      <c r="AW186" s="134">
        <v>0.44533926073725849</v>
      </c>
      <c r="AX186" s="134">
        <v>0.29695734968588156</v>
      </c>
      <c r="AY186" s="134">
        <v>0.2045700776655682</v>
      </c>
      <c r="AZ186" s="134">
        <v>0.11486744605385857</v>
      </c>
      <c r="BA186" s="134">
        <v>4.7022076920474221E-2</v>
      </c>
      <c r="BB186" s="134">
        <v>1.4204288097352184E-2</v>
      </c>
      <c r="BC186" s="134">
        <v>5.8591194259423503E-4</v>
      </c>
      <c r="BF186" s="82"/>
      <c r="BG186" s="82"/>
      <c r="BH186" s="82"/>
      <c r="BI186" s="82"/>
      <c r="BJ186" s="82"/>
      <c r="BK186" s="82"/>
      <c r="BL186" s="82"/>
      <c r="BM186" s="82"/>
      <c r="BN186" s="82"/>
      <c r="BO186" s="82"/>
      <c r="BP186" s="82"/>
      <c r="BQ186" s="82"/>
      <c r="BR186" s="82"/>
      <c r="BS186" s="82"/>
      <c r="BT186" s="82"/>
      <c r="BU186" s="82"/>
      <c r="BV186" s="82"/>
      <c r="BW186" s="82"/>
      <c r="BX186" s="82"/>
      <c r="BY186" s="82"/>
      <c r="BZ186" s="82"/>
      <c r="CA186" s="82"/>
      <c r="CB186" s="82"/>
      <c r="CC186" s="82"/>
      <c r="CD186" s="82"/>
      <c r="CE186" s="82"/>
    </row>
    <row r="187" spans="2:109" s="130" customFormat="1">
      <c r="B187" s="130" t="s">
        <v>219</v>
      </c>
      <c r="C187" s="131">
        <v>9.9999999999999978E-13</v>
      </c>
      <c r="D187" s="131">
        <v>9.9999999999999978E-13</v>
      </c>
      <c r="E187" s="131">
        <v>9.9999999999999958E-13</v>
      </c>
      <c r="F187" s="132">
        <v>2.5988826953157644E-3</v>
      </c>
      <c r="G187" s="132">
        <v>4.7624919175498562E-3</v>
      </c>
      <c r="H187" s="132">
        <v>8.327894154988174E-3</v>
      </c>
      <c r="I187" s="132">
        <v>1.2445950730787563E-2</v>
      </c>
      <c r="J187" s="132">
        <v>1.687858144751157E-2</v>
      </c>
      <c r="K187" s="132">
        <v>2.2058382032788933E-2</v>
      </c>
      <c r="L187" s="132">
        <v>2.5890008526237768E-2</v>
      </c>
      <c r="M187" s="132">
        <v>3.0477437516671219E-2</v>
      </c>
      <c r="P187" s="130" t="s">
        <v>219</v>
      </c>
      <c r="Q187" s="131">
        <v>9.9999999999999978E-13</v>
      </c>
      <c r="R187" s="131">
        <v>9.9999999999999978E-13</v>
      </c>
      <c r="S187" s="131">
        <v>9.9999999999999958E-13</v>
      </c>
      <c r="T187" s="132">
        <v>2.5988826953157644E-3</v>
      </c>
      <c r="U187" s="132">
        <v>1.968801657848724E-2</v>
      </c>
      <c r="V187" s="132">
        <v>5.620494001767392E-2</v>
      </c>
      <c r="W187" s="132">
        <v>8.7391685330433122E-2</v>
      </c>
      <c r="X187" s="132">
        <v>0.12193957965765828</v>
      </c>
      <c r="Y187" s="132">
        <v>0.16000884474175969</v>
      </c>
      <c r="Z187" s="132">
        <v>0.2027565516660057</v>
      </c>
      <c r="AA187" s="132">
        <v>0.23066783083177839</v>
      </c>
      <c r="AD187" s="130" t="s">
        <v>219</v>
      </c>
      <c r="AE187" s="130">
        <v>0</v>
      </c>
      <c r="AF187" s="130">
        <v>0</v>
      </c>
      <c r="AG187" s="130">
        <v>0</v>
      </c>
      <c r="AH187" s="133">
        <v>1.5874973058499521E-3</v>
      </c>
      <c r="AI187" s="134">
        <v>4.7624919175498562E-3</v>
      </c>
      <c r="AJ187" s="134">
        <v>8.327894154988174E-3</v>
      </c>
      <c r="AK187" s="134">
        <v>1.2445950730787563E-2</v>
      </c>
      <c r="AL187" s="134">
        <v>1.687858144751157E-2</v>
      </c>
      <c r="AM187" s="134">
        <v>2.2058382032788933E-2</v>
      </c>
      <c r="AN187" s="134">
        <v>2.5890008526237768E-2</v>
      </c>
      <c r="AO187" s="134">
        <v>3.0477437516671219E-2</v>
      </c>
      <c r="AR187" s="130" t="s">
        <v>219</v>
      </c>
      <c r="AS187" s="131">
        <v>0</v>
      </c>
      <c r="AT187" s="131">
        <v>0</v>
      </c>
      <c r="AU187" s="131">
        <v>0</v>
      </c>
      <c r="AV187" s="111">
        <v>1.5874973058499521E-3</v>
      </c>
      <c r="AW187" s="134">
        <v>1.968801657848724E-2</v>
      </c>
      <c r="AX187" s="134">
        <v>5.620494001767392E-2</v>
      </c>
      <c r="AY187" s="134">
        <v>8.7391685330433122E-2</v>
      </c>
      <c r="AZ187" s="134">
        <v>0.12193957965765828</v>
      </c>
      <c r="BA187" s="134">
        <v>0.16000884474175969</v>
      </c>
      <c r="BB187" s="134">
        <v>0.2027565516660057</v>
      </c>
      <c r="BC187" s="134">
        <v>0.23066783083177839</v>
      </c>
      <c r="BF187" s="82"/>
      <c r="BG187" s="82"/>
      <c r="BH187" s="82"/>
      <c r="BI187" s="82"/>
      <c r="BJ187" s="82"/>
      <c r="BK187" s="82"/>
      <c r="BL187" s="82"/>
      <c r="BM187" s="82"/>
      <c r="BN187" s="82"/>
      <c r="BO187" s="82"/>
      <c r="BP187" s="82"/>
      <c r="BQ187" s="82"/>
      <c r="BR187" s="82"/>
      <c r="BS187" s="82"/>
      <c r="BT187" s="82"/>
      <c r="BU187" s="82"/>
      <c r="BV187" s="82"/>
      <c r="BW187" s="82"/>
      <c r="BX187" s="82"/>
      <c r="BY187" s="82"/>
      <c r="BZ187" s="82"/>
      <c r="CA187" s="82"/>
      <c r="CB187" s="82"/>
      <c r="CC187" s="82"/>
      <c r="CD187" s="82"/>
      <c r="CE187" s="82"/>
    </row>
    <row r="188" spans="2:109" s="130" customFormat="1">
      <c r="B188" s="130" t="s">
        <v>220</v>
      </c>
      <c r="C188" s="131">
        <v>9.9999999999999978E-13</v>
      </c>
      <c r="D188" s="131">
        <v>1.0311537745177519E-2</v>
      </c>
      <c r="E188" s="131">
        <v>1.0346038826621464E-2</v>
      </c>
      <c r="F188" s="132">
        <v>14205947.102857837</v>
      </c>
      <c r="G188" s="132">
        <v>50649044.735484295</v>
      </c>
      <c r="H188" s="132">
        <v>252105230.28194115</v>
      </c>
      <c r="I188" s="132">
        <v>451001923.21119702</v>
      </c>
      <c r="J188" s="132">
        <v>769730704.05320764</v>
      </c>
      <c r="K188" s="132">
        <v>1147725622.9520147</v>
      </c>
      <c r="L188" s="132">
        <v>1444081297.6141992</v>
      </c>
      <c r="M188" s="132">
        <v>1939875342.3698266</v>
      </c>
      <c r="P188" s="130" t="s">
        <v>220</v>
      </c>
      <c r="Q188" s="131">
        <v>9.9999999999999978E-13</v>
      </c>
      <c r="R188" s="131">
        <v>1.0311537745177519E-2</v>
      </c>
      <c r="S188" s="131">
        <v>1.0346038826621464E-2</v>
      </c>
      <c r="T188" s="132">
        <v>14205947.102857837</v>
      </c>
      <c r="U188" s="132">
        <v>291966410.59526813</v>
      </c>
      <c r="V188" s="132">
        <v>922739549.35231209</v>
      </c>
      <c r="W188" s="132">
        <v>1141169693.4406722</v>
      </c>
      <c r="X188" s="132">
        <v>1510368752.1788306</v>
      </c>
      <c r="Y188" s="132">
        <v>1934882052.9361072</v>
      </c>
      <c r="Z188" s="132">
        <v>1895009333.4266126</v>
      </c>
      <c r="AA188" s="132">
        <v>1630855092.1128757</v>
      </c>
      <c r="AD188" s="130" t="s">
        <v>220</v>
      </c>
      <c r="AE188" s="130">
        <v>0</v>
      </c>
      <c r="AF188" s="130">
        <v>7.098041932038163E-3</v>
      </c>
      <c r="AG188" s="130">
        <v>1.2523991659877659E-2</v>
      </c>
      <c r="AH188" s="133">
        <v>9.9811614822438895E-3</v>
      </c>
      <c r="AI188" s="135">
        <v>4.8955011269763505E-3</v>
      </c>
      <c r="AJ188" s="135">
        <v>2.4367319174673753E-2</v>
      </c>
      <c r="AK188" s="135">
        <v>4.3591748568598251E-2</v>
      </c>
      <c r="AL188" s="135">
        <v>7.4398590315777391E-2</v>
      </c>
      <c r="AM188" s="135">
        <v>0.11093382135763784</v>
      </c>
      <c r="AN188" s="135">
        <v>0.13957818270485464</v>
      </c>
      <c r="AO188" s="135">
        <v>0.18749932944168321</v>
      </c>
      <c r="AR188" s="130" t="s">
        <v>220</v>
      </c>
      <c r="AS188" s="131">
        <v>0</v>
      </c>
      <c r="AT188" s="131">
        <v>7.098041932038163E-3</v>
      </c>
      <c r="AU188" s="131">
        <v>1.2523991659877659E-2</v>
      </c>
      <c r="AV188" s="111">
        <v>9.9811614822438895E-3</v>
      </c>
      <c r="AW188" s="135">
        <v>2.8220115494241575E-2</v>
      </c>
      <c r="AX188" s="135">
        <v>8.918771375356524E-2</v>
      </c>
      <c r="AY188" s="135">
        <v>0.11030015569861566</v>
      </c>
      <c r="AZ188" s="135">
        <v>0.1459852198014141</v>
      </c>
      <c r="BA188" s="135">
        <v>0.18701670130569853</v>
      </c>
      <c r="BB188" s="135">
        <v>0.18316278966109076</v>
      </c>
      <c r="BC188" s="135">
        <v>0.15763086911252808</v>
      </c>
      <c r="BF188" s="82"/>
      <c r="BG188" s="82"/>
      <c r="BH188" s="82"/>
      <c r="BI188" s="82"/>
      <c r="BJ188" s="82"/>
      <c r="BK188" s="82"/>
      <c r="BL188" s="82"/>
      <c r="BM188" s="82"/>
      <c r="BN188" s="82"/>
      <c r="BO188" s="82"/>
      <c r="BP188" s="82"/>
      <c r="BQ188" s="82"/>
      <c r="BR188" s="82"/>
      <c r="BS188" s="82"/>
      <c r="BT188" s="82"/>
      <c r="BU188" s="82"/>
      <c r="BV188" s="82"/>
      <c r="BW188" s="82"/>
      <c r="BX188" s="82"/>
      <c r="BY188" s="82"/>
      <c r="BZ188" s="82"/>
      <c r="CA188" s="82"/>
      <c r="CB188" s="82"/>
      <c r="CC188" s="82"/>
      <c r="CD188" s="82"/>
      <c r="CE188" s="82"/>
    </row>
    <row r="189" spans="2:109" s="130" customFormat="1">
      <c r="B189" s="130" t="s">
        <v>221</v>
      </c>
      <c r="C189" s="131">
        <v>0.92273450389927236</v>
      </c>
      <c r="D189" s="131">
        <v>0.85518089023160249</v>
      </c>
      <c r="E189" s="131">
        <v>0.46997222061414989</v>
      </c>
      <c r="F189" s="132">
        <v>0.46647864123377697</v>
      </c>
      <c r="G189" s="132">
        <v>0.45245443818358622</v>
      </c>
      <c r="H189" s="132">
        <v>0.4210472615869843</v>
      </c>
      <c r="I189" s="132">
        <v>0.40499202985304456</v>
      </c>
      <c r="J189" s="132">
        <v>0.37320233956325516</v>
      </c>
      <c r="K189" s="132">
        <v>0.35261520256864065</v>
      </c>
      <c r="L189" s="132">
        <v>0.34835972808882326</v>
      </c>
      <c r="M189" s="132">
        <v>0.31747906211628013</v>
      </c>
      <c r="P189" s="130" t="s">
        <v>221</v>
      </c>
      <c r="Q189" s="131">
        <v>0.92273450389927236</v>
      </c>
      <c r="R189" s="131">
        <v>0.85518089023160249</v>
      </c>
      <c r="S189" s="131">
        <v>0.46997222061414989</v>
      </c>
      <c r="T189" s="132">
        <v>0.46647864123377697</v>
      </c>
      <c r="U189" s="132">
        <v>0.40200118853124278</v>
      </c>
      <c r="V189" s="132">
        <v>0.27277570347323349</v>
      </c>
      <c r="W189" s="132">
        <v>0.21486990093762623</v>
      </c>
      <c r="X189" s="132">
        <v>0.1368527992021269</v>
      </c>
      <c r="Y189" s="132">
        <v>7.2484585472221946E-2</v>
      </c>
      <c r="Z189" s="132">
        <v>2.8573873589838462E-2</v>
      </c>
      <c r="AA189" s="132">
        <v>1.4954836985872598E-3</v>
      </c>
      <c r="AD189" s="130" t="s">
        <v>221</v>
      </c>
      <c r="AE189" s="130">
        <v>0.91814934200934595</v>
      </c>
      <c r="AF189" s="130">
        <v>0.88499194326606501</v>
      </c>
      <c r="AG189" s="130">
        <v>0.44856680019229167</v>
      </c>
      <c r="AH189" s="136">
        <v>0.45300793561601271</v>
      </c>
      <c r="AI189" s="136">
        <v>0.4618902064634548</v>
      </c>
      <c r="AJ189" s="136">
        <v>0.4287519015727167</v>
      </c>
      <c r="AK189" s="136">
        <v>0.41289576761486169</v>
      </c>
      <c r="AL189" s="136">
        <v>0.38007961688861758</v>
      </c>
      <c r="AM189" s="136">
        <v>0.36288479710432864</v>
      </c>
      <c r="AN189" s="136">
        <v>0.36172236151793558</v>
      </c>
      <c r="AO189" s="136">
        <v>0.33183549627330844</v>
      </c>
      <c r="AR189" s="130" t="s">
        <v>221</v>
      </c>
      <c r="AS189" s="131">
        <v>0.91814934200934595</v>
      </c>
      <c r="AT189" s="131">
        <v>0.88499194326606501</v>
      </c>
      <c r="AU189" s="131">
        <v>0.44856680019229167</v>
      </c>
      <c r="AV189" s="111">
        <v>0.45300793561601271</v>
      </c>
      <c r="AW189" s="136">
        <v>0.41121546339334492</v>
      </c>
      <c r="AX189" s="136">
        <v>0.28047533155749005</v>
      </c>
      <c r="AY189" s="136">
        <v>0.23089378417488859</v>
      </c>
      <c r="AZ189" s="136">
        <v>0.15378985117269062</v>
      </c>
      <c r="BA189" s="136">
        <v>7.8076572129769595E-2</v>
      </c>
      <c r="BB189" s="136">
        <v>2.9993891748864021E-2</v>
      </c>
      <c r="BC189" s="136">
        <v>1.5523393413947595E-3</v>
      </c>
      <c r="BF189" s="82"/>
      <c r="BG189" s="82"/>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row>
    <row r="190" spans="2:109" s="130" customFormat="1">
      <c r="C190" s="130">
        <v>1</v>
      </c>
      <c r="D190" s="130">
        <v>0.99999999999999989</v>
      </c>
      <c r="E190" s="130">
        <v>0.99999999999999989</v>
      </c>
      <c r="F190" s="130">
        <v>14205948.090481272</v>
      </c>
      <c r="G190" s="130">
        <v>50649045.721153028</v>
      </c>
      <c r="H190" s="130">
        <v>252105231.2498692</v>
      </c>
      <c r="I190" s="130">
        <v>451001924.15970153</v>
      </c>
      <c r="J190" s="130">
        <v>769730704.9719317</v>
      </c>
      <c r="K190" s="130">
        <v>1147725623.8308113</v>
      </c>
      <c r="L190" s="130">
        <v>1444081298.4612584</v>
      </c>
      <c r="M190" s="130">
        <v>1939875343.1679709</v>
      </c>
      <c r="Q190" s="130">
        <v>1</v>
      </c>
      <c r="R190" s="130">
        <v>0.99999999999999989</v>
      </c>
      <c r="S190" s="130">
        <v>0.99999999999999989</v>
      </c>
      <c r="T190" s="130">
        <v>14205948.090481272</v>
      </c>
      <c r="U190" s="130">
        <v>291966411.55783373</v>
      </c>
      <c r="V190" s="130">
        <v>922739550.25542474</v>
      </c>
      <c r="W190" s="130">
        <v>1141169694.3143482</v>
      </c>
      <c r="X190" s="130">
        <v>1510368753.0159082</v>
      </c>
      <c r="Y190" s="130">
        <v>1934882053.7434983</v>
      </c>
      <c r="Z190" s="130">
        <v>1895009334.2420299</v>
      </c>
      <c r="AA190" s="130">
        <v>1630855092.955188</v>
      </c>
      <c r="AE190" s="130">
        <v>0.99999999999999989</v>
      </c>
      <c r="AF190" s="130">
        <v>1</v>
      </c>
      <c r="AG190" s="130">
        <v>1</v>
      </c>
      <c r="AH190" s="130">
        <v>1</v>
      </c>
      <c r="AI190" s="130">
        <v>1</v>
      </c>
      <c r="AJ190" s="130">
        <v>1</v>
      </c>
      <c r="AK190" s="130">
        <v>1</v>
      </c>
      <c r="AL190" s="130">
        <v>1</v>
      </c>
      <c r="AM190" s="130">
        <v>1</v>
      </c>
      <c r="AN190" s="130">
        <v>1</v>
      </c>
      <c r="AO190" s="130">
        <v>1</v>
      </c>
      <c r="AS190" s="130">
        <v>0.99999999999999989</v>
      </c>
      <c r="AT190" s="130">
        <v>1</v>
      </c>
      <c r="AU190" s="130">
        <v>1</v>
      </c>
      <c r="AV190" s="130">
        <v>1</v>
      </c>
      <c r="AW190" s="130">
        <v>1</v>
      </c>
      <c r="AX190" s="130">
        <v>1</v>
      </c>
      <c r="AY190" s="130">
        <v>1</v>
      </c>
      <c r="AZ190" s="130">
        <v>1</v>
      </c>
      <c r="BA190" s="130">
        <v>1</v>
      </c>
      <c r="BB190" s="130">
        <v>1</v>
      </c>
      <c r="BC190" s="130">
        <v>1</v>
      </c>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G190" s="130">
        <v>0</v>
      </c>
      <c r="CH190" s="130">
        <v>0</v>
      </c>
      <c r="CI190" s="130">
        <v>0</v>
      </c>
      <c r="CJ190" s="130">
        <v>0</v>
      </c>
      <c r="CK190" s="130">
        <v>0</v>
      </c>
      <c r="CL190" s="130">
        <v>0</v>
      </c>
      <c r="CM190" s="130">
        <v>0</v>
      </c>
      <c r="CN190" s="130">
        <v>0</v>
      </c>
      <c r="CO190" s="130">
        <v>0</v>
      </c>
      <c r="CP190" s="130">
        <v>0</v>
      </c>
      <c r="CQ190" s="130">
        <v>0</v>
      </c>
      <c r="CU190" s="130">
        <v>0</v>
      </c>
      <c r="CV190" s="130">
        <v>0</v>
      </c>
      <c r="CW190" s="130">
        <v>0</v>
      </c>
      <c r="CX190" s="130">
        <v>0</v>
      </c>
      <c r="CY190" s="130">
        <v>0</v>
      </c>
      <c r="CZ190" s="130">
        <v>0</v>
      </c>
      <c r="DA190" s="130">
        <v>0</v>
      </c>
      <c r="DB190" s="130">
        <v>0</v>
      </c>
      <c r="DC190" s="130">
        <v>0</v>
      </c>
      <c r="DD190" s="130">
        <v>0</v>
      </c>
      <c r="DE190" s="130">
        <v>0</v>
      </c>
    </row>
    <row r="191" spans="2:109" s="112" customFormat="1" ht="18">
      <c r="B191" s="86" t="s">
        <v>223</v>
      </c>
      <c r="P191" s="86" t="s">
        <v>223</v>
      </c>
      <c r="AD191" s="86" t="s">
        <v>223</v>
      </c>
      <c r="AH191" s="82"/>
      <c r="AI191" s="82"/>
      <c r="AJ191" s="82"/>
      <c r="AK191" s="82"/>
      <c r="AL191" s="82"/>
      <c r="AM191" s="82"/>
      <c r="AN191" s="82"/>
      <c r="AO191" s="82"/>
      <c r="AR191" s="86" t="s">
        <v>223</v>
      </c>
      <c r="AV191" s="82"/>
      <c r="AW191" s="82"/>
      <c r="AX191" s="82"/>
      <c r="AY191" s="82"/>
      <c r="AZ191" s="82"/>
      <c r="BA191" s="82"/>
      <c r="BB191" s="82"/>
      <c r="BC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row>
    <row r="192" spans="2:109">
      <c r="AH192" s="82">
        <v>1.08</v>
      </c>
      <c r="AI192" s="82">
        <v>1.08</v>
      </c>
      <c r="AJ192" s="82">
        <v>1.08</v>
      </c>
      <c r="AK192" s="82">
        <v>1.08</v>
      </c>
      <c r="AL192" s="82">
        <v>1.08</v>
      </c>
      <c r="AM192" s="82">
        <v>1.08</v>
      </c>
      <c r="AN192" s="82">
        <v>1.08</v>
      </c>
      <c r="AO192" s="82">
        <v>1.08</v>
      </c>
      <c r="AV192" s="82">
        <v>1.08</v>
      </c>
      <c r="AW192" s="82">
        <v>1.08</v>
      </c>
      <c r="AX192" s="82">
        <v>1.08</v>
      </c>
      <c r="AY192" s="82">
        <v>1.08</v>
      </c>
      <c r="AZ192" s="82">
        <v>1.08</v>
      </c>
      <c r="BA192" s="82">
        <v>1.08</v>
      </c>
      <c r="BB192" s="82">
        <v>1.08</v>
      </c>
      <c r="BC192" s="82">
        <v>1.08</v>
      </c>
    </row>
    <row r="193" spans="2:109">
      <c r="B193" s="82" t="s">
        <v>212</v>
      </c>
      <c r="C193" s="88">
        <v>1.0000000000000002E-6</v>
      </c>
      <c r="D193" s="88">
        <v>1.0000000000000002E-6</v>
      </c>
      <c r="E193" s="88">
        <v>1.0000000000000002E-6</v>
      </c>
      <c r="F193" s="89">
        <v>0.86315067721971173</v>
      </c>
      <c r="G193" s="89">
        <v>3.364119607849676</v>
      </c>
      <c r="H193" s="89">
        <v>7.8314744137896586</v>
      </c>
      <c r="I193" s="89">
        <v>14.34485880515475</v>
      </c>
      <c r="J193" s="89">
        <v>22.361757037018933</v>
      </c>
      <c r="K193" s="89">
        <v>32.246586465045169</v>
      </c>
      <c r="L193" s="89">
        <v>42.204758765865222</v>
      </c>
      <c r="M193" s="89">
        <v>51.273220026290616</v>
      </c>
      <c r="P193" s="82" t="s">
        <v>212</v>
      </c>
      <c r="Q193" s="88">
        <v>1.0000000000000002E-6</v>
      </c>
      <c r="R193" s="88">
        <v>1.0000000000000002E-6</v>
      </c>
      <c r="S193" s="88">
        <v>1.0000000000000002E-6</v>
      </c>
      <c r="T193" s="89">
        <v>0.86315067721971173</v>
      </c>
      <c r="U193" s="89">
        <v>3.5121506011520882</v>
      </c>
      <c r="V193" s="89">
        <v>12.093639730649663</v>
      </c>
      <c r="W193" s="89">
        <v>34.6808591695196</v>
      </c>
      <c r="X193" s="89">
        <v>76.392113526788606</v>
      </c>
      <c r="Y193" s="89">
        <v>141.87621805818608</v>
      </c>
      <c r="Z193" s="89">
        <v>236.18351500619568</v>
      </c>
      <c r="AA193" s="89">
        <v>385.82838965169753</v>
      </c>
      <c r="AD193" s="82" t="s">
        <v>212</v>
      </c>
      <c r="AE193" s="82">
        <v>0</v>
      </c>
      <c r="AF193" s="82">
        <v>0</v>
      </c>
      <c r="AG193" s="82">
        <v>0</v>
      </c>
      <c r="AH193" s="137">
        <v>0.50585292690455574</v>
      </c>
      <c r="AI193" s="138">
        <v>2.8367081001939138</v>
      </c>
      <c r="AJ193" s="138">
        <v>7.777221538825696</v>
      </c>
      <c r="AK193" s="138">
        <v>14.784591858144255</v>
      </c>
      <c r="AL193" s="138">
        <v>23.374401853201533</v>
      </c>
      <c r="AM193" s="138">
        <v>33.406888090651044</v>
      </c>
      <c r="AN193" s="138">
        <v>43.344919000584817</v>
      </c>
      <c r="AO193" s="138">
        <v>52.091173197408843</v>
      </c>
      <c r="AR193" s="82" t="s">
        <v>212</v>
      </c>
      <c r="AS193" s="88">
        <v>0</v>
      </c>
      <c r="AT193" s="88">
        <v>0</v>
      </c>
      <c r="AU193" s="88">
        <v>0</v>
      </c>
      <c r="AV193" s="111">
        <v>0.50585292690455574</v>
      </c>
      <c r="AW193" s="138">
        <v>3.0114415396828402</v>
      </c>
      <c r="AX193" s="138">
        <v>12.536276512174464</v>
      </c>
      <c r="AY193" s="138">
        <v>37.430212634861832</v>
      </c>
      <c r="AZ193" s="138">
        <v>83.101449833315129</v>
      </c>
      <c r="BA193" s="138">
        <v>151.56515084409719</v>
      </c>
      <c r="BB193" s="138">
        <v>247.42207757174384</v>
      </c>
      <c r="BC193" s="138">
        <v>403.19790057572112</v>
      </c>
    </row>
    <row r="194" spans="2:109">
      <c r="B194" s="82" t="s">
        <v>213</v>
      </c>
      <c r="C194" s="88">
        <v>1.0000000000000002E-6</v>
      </c>
      <c r="D194" s="88">
        <v>1.0000000000000002E-6</v>
      </c>
      <c r="E194" s="88">
        <v>1.0000000000000002E-6</v>
      </c>
      <c r="F194" s="89">
        <v>7.8407198361023679E-9</v>
      </c>
      <c r="G194" s="89">
        <v>5.2087839635261354E-9</v>
      </c>
      <c r="H194" s="89">
        <v>2.3845811993125616E-9</v>
      </c>
      <c r="I194" s="89">
        <v>2.5019395048625064E-10</v>
      </c>
      <c r="J194" s="89">
        <v>2.3930042030917426E-12</v>
      </c>
      <c r="K194" s="89">
        <v>7.3079013317507853E-14</v>
      </c>
      <c r="L194" s="89">
        <v>6.401693506372208E-15</v>
      </c>
      <c r="M194" s="89">
        <v>1.0604627121234875E-15</v>
      </c>
      <c r="P194" s="82" t="s">
        <v>213</v>
      </c>
      <c r="Q194" s="88">
        <v>1.0000000000000002E-6</v>
      </c>
      <c r="R194" s="88">
        <v>1.0000000000000002E-6</v>
      </c>
      <c r="S194" s="88">
        <v>1.0000000000000002E-6</v>
      </c>
      <c r="T194" s="89">
        <v>7.8407198361023679E-9</v>
      </c>
      <c r="U194" s="89">
        <v>5.2138783771649038E-9</v>
      </c>
      <c r="V194" s="89">
        <v>2.3960020138593754E-9</v>
      </c>
      <c r="W194" s="89">
        <v>2.5684940588373054E-10</v>
      </c>
      <c r="X194" s="89">
        <v>5.2903486752924766E-12</v>
      </c>
      <c r="Y194" s="89">
        <v>1.3194455488620304E-12</v>
      </c>
      <c r="Z194" s="89">
        <v>5.9601075235240345E-13</v>
      </c>
      <c r="AA194" s="89">
        <v>3.6074054165465174E-13</v>
      </c>
      <c r="AD194" s="82" t="s">
        <v>213</v>
      </c>
      <c r="AE194" s="82">
        <v>0</v>
      </c>
      <c r="AF194" s="82">
        <v>0</v>
      </c>
      <c r="AG194" s="82">
        <v>0</v>
      </c>
      <c r="AH194" s="137">
        <v>8.1035766810117595E-14</v>
      </c>
      <c r="AI194" s="138">
        <v>4.5443013945248647E-13</v>
      </c>
      <c r="AJ194" s="138">
        <v>7.6006625603398779E-13</v>
      </c>
      <c r="AK194" s="138">
        <v>6.7875198204650803E-13</v>
      </c>
      <c r="AL194" s="138">
        <v>3.1244407854146207E-13</v>
      </c>
      <c r="AM194" s="138">
        <v>2.282559758209854E-14</v>
      </c>
      <c r="AN194" s="138">
        <v>2.9788255668297762E-15</v>
      </c>
      <c r="AO194" s="138">
        <v>6.5332652702410432E-16</v>
      </c>
      <c r="AR194" s="82" t="s">
        <v>213</v>
      </c>
      <c r="AS194" s="88">
        <v>0</v>
      </c>
      <c r="AT194" s="88">
        <v>0</v>
      </c>
      <c r="AU194" s="88">
        <v>0</v>
      </c>
      <c r="AV194" s="111">
        <v>8.1035766810117595E-14</v>
      </c>
      <c r="AW194" s="138">
        <v>1.6595644862850829E-12</v>
      </c>
      <c r="AX194" s="138">
        <v>3.5823725142013757E-12</v>
      </c>
      <c r="AY194" s="138">
        <v>3.9827855274878532E-12</v>
      </c>
      <c r="AZ194" s="138">
        <v>2.6340919367839698E-12</v>
      </c>
      <c r="BA194" s="138">
        <v>9.634996990502134E-13</v>
      </c>
      <c r="BB194" s="138">
        <v>5.0337071060724891E-13</v>
      </c>
      <c r="BC194" s="138">
        <v>3.3014877585369726E-13</v>
      </c>
    </row>
    <row r="195" spans="2:109">
      <c r="B195" s="82" t="s">
        <v>214</v>
      </c>
      <c r="C195" s="88">
        <v>1.0000000000000002E-6</v>
      </c>
      <c r="D195" s="88">
        <v>1.0000000000000002E-6</v>
      </c>
      <c r="E195" s="88">
        <v>1.0000000000000002E-6</v>
      </c>
      <c r="F195" s="89">
        <v>5.067141045490863</v>
      </c>
      <c r="G195" s="89">
        <v>18.561737763621743</v>
      </c>
      <c r="H195" s="89">
        <v>41.538670535327533</v>
      </c>
      <c r="I195" s="89">
        <v>74.855857943136186</v>
      </c>
      <c r="J195" s="89">
        <v>115.22191416972946</v>
      </c>
      <c r="K195" s="89">
        <v>165.84818997204258</v>
      </c>
      <c r="L195" s="89">
        <v>216.94623816844438</v>
      </c>
      <c r="M195" s="89">
        <v>263.65191778849334</v>
      </c>
      <c r="P195" s="82" t="s">
        <v>214</v>
      </c>
      <c r="Q195" s="88">
        <v>1.0000000000000002E-6</v>
      </c>
      <c r="R195" s="88">
        <v>1.0000000000000002E-6</v>
      </c>
      <c r="S195" s="88">
        <v>1.0000000000000002E-6</v>
      </c>
      <c r="T195" s="89">
        <v>5.067141045490863</v>
      </c>
      <c r="U195" s="89">
        <v>50.117563721519048</v>
      </c>
      <c r="V195" s="89">
        <v>189.93748019645165</v>
      </c>
      <c r="W195" s="89">
        <v>431.73067104837327</v>
      </c>
      <c r="X195" s="89">
        <v>749.17510351259909</v>
      </c>
      <c r="Y195" s="89">
        <v>1098.1221894425846</v>
      </c>
      <c r="Z195" s="89">
        <v>1415.0678473774581</v>
      </c>
      <c r="AA195" s="89">
        <v>1692.4585548130599</v>
      </c>
      <c r="AD195" s="82" t="s">
        <v>214</v>
      </c>
      <c r="AE195" s="82">
        <v>0</v>
      </c>
      <c r="AF195" s="82">
        <v>0</v>
      </c>
      <c r="AG195" s="82">
        <v>0</v>
      </c>
      <c r="AH195" s="137">
        <v>2.6028853314498326</v>
      </c>
      <c r="AI195" s="138">
        <v>14.596388615920377</v>
      </c>
      <c r="AJ195" s="138">
        <v>40.006853719683598</v>
      </c>
      <c r="AK195" s="138">
        <v>76.012116613159563</v>
      </c>
      <c r="AL195" s="138">
        <v>119.99155449274033</v>
      </c>
      <c r="AM195" s="138">
        <v>171.1549985063948</v>
      </c>
      <c r="AN195" s="138">
        <v>221.74202495418055</v>
      </c>
      <c r="AO195" s="138">
        <v>266.16748853354062</v>
      </c>
      <c r="AR195" s="82" t="s">
        <v>214</v>
      </c>
      <c r="AS195" s="88">
        <v>0</v>
      </c>
      <c r="AT195" s="88">
        <v>0</v>
      </c>
      <c r="AU195" s="88">
        <v>0</v>
      </c>
      <c r="AV195" s="111">
        <v>2.6028853314498326</v>
      </c>
      <c r="AW195" s="138">
        <v>47.419927547415178</v>
      </c>
      <c r="AX195" s="138">
        <v>203.02719353681741</v>
      </c>
      <c r="AY195" s="138">
        <v>469.37627664489401</v>
      </c>
      <c r="AZ195" s="138">
        <v>797.45036063361806</v>
      </c>
      <c r="BA195" s="138">
        <v>1131.8061624469406</v>
      </c>
      <c r="BB195" s="138">
        <v>1438.4047213603501</v>
      </c>
      <c r="BC195" s="138">
        <v>1700.8841461181119</v>
      </c>
    </row>
    <row r="196" spans="2:109">
      <c r="B196" s="82" t="s">
        <v>215</v>
      </c>
      <c r="C196" s="88">
        <v>1.9257097714919336</v>
      </c>
      <c r="D196" s="88">
        <v>7.9089299789149665</v>
      </c>
      <c r="E196" s="88">
        <v>35.044072453647701</v>
      </c>
      <c r="F196" s="89">
        <v>61.446202383326735</v>
      </c>
      <c r="G196" s="89">
        <v>88.215090953316235</v>
      </c>
      <c r="H196" s="89">
        <v>109.60976770542288</v>
      </c>
      <c r="I196" s="89">
        <v>111.70829135712707</v>
      </c>
      <c r="J196" s="89">
        <v>106.40105226600326</v>
      </c>
      <c r="K196" s="89">
        <v>98.236091174478943</v>
      </c>
      <c r="L196" s="89">
        <v>94.188957721837056</v>
      </c>
      <c r="M196" s="89">
        <v>92.669660005426437</v>
      </c>
      <c r="P196" s="82" t="s">
        <v>215</v>
      </c>
      <c r="Q196" s="88">
        <v>1.9257097714919336</v>
      </c>
      <c r="R196" s="88">
        <v>7.9089299789149665</v>
      </c>
      <c r="S196" s="88">
        <v>35.044072453647701</v>
      </c>
      <c r="T196" s="89">
        <v>61.446202383326735</v>
      </c>
      <c r="U196" s="89">
        <v>86.506798989519424</v>
      </c>
      <c r="V196" s="89">
        <v>102.17840231229465</v>
      </c>
      <c r="W196" s="89">
        <v>104.00341985575631</v>
      </c>
      <c r="X196" s="89">
        <v>109.02824476131298</v>
      </c>
      <c r="Y196" s="89">
        <v>101.19025286345639</v>
      </c>
      <c r="Z196" s="89">
        <v>79.074116354129274</v>
      </c>
      <c r="AA196" s="89">
        <v>43.604443767152915</v>
      </c>
      <c r="AD196" s="82" t="s">
        <v>215</v>
      </c>
      <c r="AE196" s="82">
        <v>1.6156526281302552</v>
      </c>
      <c r="AF196" s="82">
        <v>7.6282760923187576</v>
      </c>
      <c r="AG196" s="82">
        <v>35.145745848662877</v>
      </c>
      <c r="AH196" s="137">
        <v>69.547726168205102</v>
      </c>
      <c r="AI196" s="138">
        <v>76.435956272028832</v>
      </c>
      <c r="AJ196" s="138">
        <v>48.679820579196466</v>
      </c>
      <c r="AK196" s="138">
        <v>14.056481191680584</v>
      </c>
      <c r="AL196" s="138">
        <v>0.15860323040460297</v>
      </c>
      <c r="AM196" s="138">
        <v>0.14688969272045405</v>
      </c>
      <c r="AN196" s="138">
        <v>0.14415060206230657</v>
      </c>
      <c r="AO196" s="138">
        <v>0.14583518996034392</v>
      </c>
      <c r="AR196" s="82" t="s">
        <v>215</v>
      </c>
      <c r="AS196" s="88">
        <v>1.6156526281302552</v>
      </c>
      <c r="AT196" s="88">
        <v>7.6282760923187576</v>
      </c>
      <c r="AU196" s="88">
        <v>35.145745848662877</v>
      </c>
      <c r="AV196" s="111">
        <v>69.547726168205102</v>
      </c>
      <c r="AW196" s="138">
        <v>76.432983085364157</v>
      </c>
      <c r="AX196" s="138">
        <v>48.666529681192877</v>
      </c>
      <c r="AY196" s="138">
        <v>14.042771787664163</v>
      </c>
      <c r="AZ196" s="138">
        <v>0.16643389794432067</v>
      </c>
      <c r="BA196" s="138">
        <v>0.15950980943060195</v>
      </c>
      <c r="BB196" s="138">
        <v>0.11597896748151475</v>
      </c>
      <c r="BC196" s="138">
        <v>5.2569549408753601E-2</v>
      </c>
    </row>
    <row r="197" spans="2:109">
      <c r="B197" s="82" t="s">
        <v>216</v>
      </c>
      <c r="C197" s="88">
        <v>0</v>
      </c>
      <c r="D197" s="88">
        <v>0</v>
      </c>
      <c r="E197" s="88">
        <v>4.8526171063811633E-9</v>
      </c>
      <c r="F197" s="89">
        <v>1.9670986844917386</v>
      </c>
      <c r="G197" s="89">
        <v>8.3754782635192395</v>
      </c>
      <c r="H197" s="89">
        <v>20.601609079824801</v>
      </c>
      <c r="I197" s="89">
        <v>37.865606725695734</v>
      </c>
      <c r="J197" s="89">
        <v>59.489838545459435</v>
      </c>
      <c r="K197" s="89">
        <v>84.151689553634483</v>
      </c>
      <c r="L197" s="89">
        <v>105.94092563841092</v>
      </c>
      <c r="M197" s="89">
        <v>121.95617904833145</v>
      </c>
      <c r="P197" s="82" t="s">
        <v>216</v>
      </c>
      <c r="Q197" s="88">
        <v>0</v>
      </c>
      <c r="R197" s="88">
        <v>0</v>
      </c>
      <c r="S197" s="88">
        <v>4.8526171063811633E-9</v>
      </c>
      <c r="T197" s="89">
        <v>1.9670986844917386</v>
      </c>
      <c r="U197" s="89">
        <v>22.107437721507445</v>
      </c>
      <c r="V197" s="89">
        <v>88.658097593241706</v>
      </c>
      <c r="W197" s="89">
        <v>197.83686935363579</v>
      </c>
      <c r="X197" s="89">
        <v>329.16289532884355</v>
      </c>
      <c r="Y197" s="89">
        <v>452.45247913011906</v>
      </c>
      <c r="Z197" s="89">
        <v>531.74523822051913</v>
      </c>
      <c r="AA197" s="89">
        <v>561.84368214111953</v>
      </c>
      <c r="AD197" s="82" t="s">
        <v>216</v>
      </c>
      <c r="AE197" s="82">
        <v>0</v>
      </c>
      <c r="AF197" s="82">
        <v>0</v>
      </c>
      <c r="AG197" s="82">
        <v>0</v>
      </c>
      <c r="AH197" s="137">
        <v>1.2354432390564949</v>
      </c>
      <c r="AI197" s="138">
        <v>6.9280845422934787</v>
      </c>
      <c r="AJ197" s="138">
        <v>19.115624215633527</v>
      </c>
      <c r="AK197" s="138">
        <v>36.331300162945624</v>
      </c>
      <c r="AL197" s="138">
        <v>57.127291241456597</v>
      </c>
      <c r="AM197" s="138">
        <v>80.029222337273893</v>
      </c>
      <c r="AN197" s="138">
        <v>100.06180710952677</v>
      </c>
      <c r="AO197" s="138">
        <v>114.29377022617794</v>
      </c>
      <c r="AR197" s="82" t="s">
        <v>216</v>
      </c>
      <c r="AS197" s="88">
        <v>0</v>
      </c>
      <c r="AT197" s="88">
        <v>0</v>
      </c>
      <c r="AU197" s="88">
        <v>0</v>
      </c>
      <c r="AV197" s="111">
        <v>1.2354432390564949</v>
      </c>
      <c r="AW197" s="138">
        <v>20.419112604027699</v>
      </c>
      <c r="AX197" s="138">
        <v>87.125652400755854</v>
      </c>
      <c r="AY197" s="138">
        <v>196.0232942835994</v>
      </c>
      <c r="AZ197" s="138">
        <v>320.87659389580398</v>
      </c>
      <c r="BA197" s="138">
        <v>429.07200231215751</v>
      </c>
      <c r="BB197" s="138">
        <v>496.53944032004171</v>
      </c>
      <c r="BC197" s="138">
        <v>521.23351297814565</v>
      </c>
    </row>
    <row r="198" spans="2:109">
      <c r="B198" s="82" t="s">
        <v>217</v>
      </c>
      <c r="C198" s="88">
        <v>1.0000000000000002E-6</v>
      </c>
      <c r="D198" s="88">
        <v>1.0000000000000002E-6</v>
      </c>
      <c r="E198" s="88">
        <v>9.9514738289361885E-7</v>
      </c>
      <c r="F198" s="89">
        <v>0.89572731943292283</v>
      </c>
      <c r="G198" s="89">
        <v>5.754354009774433</v>
      </c>
      <c r="H198" s="89">
        <v>29.43148441053485</v>
      </c>
      <c r="I198" s="89">
        <v>81.911516209713497</v>
      </c>
      <c r="J198" s="89">
        <v>171.67035652989051</v>
      </c>
      <c r="K198" s="89">
        <v>299.50374686402961</v>
      </c>
      <c r="L198" s="89">
        <v>428.73387294275642</v>
      </c>
      <c r="M198" s="89">
        <v>548.50441179552786</v>
      </c>
      <c r="P198" s="82" t="s">
        <v>217</v>
      </c>
      <c r="Q198" s="88">
        <v>1.0000000000000002E-6</v>
      </c>
      <c r="R198" s="88">
        <v>1.0000000000000002E-6</v>
      </c>
      <c r="S198" s="88">
        <v>9.9514738289361885E-7</v>
      </c>
      <c r="T198" s="89">
        <v>0.89572731943292283</v>
      </c>
      <c r="U198" s="89">
        <v>24.077922823555401</v>
      </c>
      <c r="V198" s="89">
        <v>113.29243179702999</v>
      </c>
      <c r="W198" s="89">
        <v>248.43157216202104</v>
      </c>
      <c r="X198" s="89">
        <v>395.69343841289935</v>
      </c>
      <c r="Y198" s="89">
        <v>513.76461691370184</v>
      </c>
      <c r="Z198" s="89">
        <v>545.2878207826576</v>
      </c>
      <c r="AA198" s="89">
        <v>505.02215903780768</v>
      </c>
      <c r="AD198" s="82" t="s">
        <v>217</v>
      </c>
      <c r="AE198" s="82">
        <v>0</v>
      </c>
      <c r="AF198" s="82">
        <v>0</v>
      </c>
      <c r="AG198" s="82">
        <v>0</v>
      </c>
      <c r="AH198" s="137">
        <v>1.2245653055840966</v>
      </c>
      <c r="AI198" s="138">
        <v>6.8670835668057064</v>
      </c>
      <c r="AJ198" s="138">
        <v>33.163584979654949</v>
      </c>
      <c r="AK198" s="138">
        <v>90.175788670173972</v>
      </c>
      <c r="AL198" s="138">
        <v>186.81388941380868</v>
      </c>
      <c r="AM198" s="138">
        <v>319.12890017924485</v>
      </c>
      <c r="AN198" s="138">
        <v>451.2481611053442</v>
      </c>
      <c r="AO198" s="138">
        <v>570.03079963437392</v>
      </c>
      <c r="AR198" s="82" t="s">
        <v>217</v>
      </c>
      <c r="AS198" s="88">
        <v>0</v>
      </c>
      <c r="AT198" s="88">
        <v>0</v>
      </c>
      <c r="AU198" s="88">
        <v>0</v>
      </c>
      <c r="AV198" s="111">
        <v>1.2245653055840966</v>
      </c>
      <c r="AW198" s="138">
        <v>27.310544437663008</v>
      </c>
      <c r="AX198" s="138">
        <v>126.67015338603305</v>
      </c>
      <c r="AY198" s="138">
        <v>274.01725632399371</v>
      </c>
      <c r="AZ198" s="138">
        <v>418.34831531504307</v>
      </c>
      <c r="BA198" s="138">
        <v>520.44033326568126</v>
      </c>
      <c r="BB198" s="138">
        <v>549.43053391526132</v>
      </c>
      <c r="BC198" s="138">
        <v>501.89686222157081</v>
      </c>
    </row>
    <row r="199" spans="2:109">
      <c r="B199" s="82" t="s">
        <v>218</v>
      </c>
      <c r="C199" s="88">
        <v>184.15515240777415</v>
      </c>
      <c r="D199" s="88">
        <v>268.01070199568193</v>
      </c>
      <c r="E199" s="88">
        <v>799.49066093613089</v>
      </c>
      <c r="F199" s="89">
        <v>1292.6601458281857</v>
      </c>
      <c r="G199" s="89">
        <v>1844.7892115214504</v>
      </c>
      <c r="H199" s="89">
        <v>2271.9578457980983</v>
      </c>
      <c r="I199" s="89">
        <v>2350.2488065838079</v>
      </c>
      <c r="J199" s="89">
        <v>2298.0089064656072</v>
      </c>
      <c r="K199" s="89">
        <v>2136.8279196230383</v>
      </c>
      <c r="L199" s="89">
        <v>1953.4912955256018</v>
      </c>
      <c r="M199" s="89">
        <v>1729.1511630764278</v>
      </c>
      <c r="P199" s="82" t="s">
        <v>218</v>
      </c>
      <c r="Q199" s="88">
        <v>184.15515240777415</v>
      </c>
      <c r="R199" s="88">
        <v>268.01070199568193</v>
      </c>
      <c r="S199" s="88">
        <v>799.49066093613089</v>
      </c>
      <c r="T199" s="89">
        <v>1292.6601458281857</v>
      </c>
      <c r="U199" s="89">
        <v>1788.2512150364078</v>
      </c>
      <c r="V199" s="89">
        <v>2021.8030795868085</v>
      </c>
      <c r="W199" s="89">
        <v>1783.8318852051182</v>
      </c>
      <c r="X199" s="89">
        <v>1358.7832641226964</v>
      </c>
      <c r="Y199" s="89">
        <v>869.89743554845995</v>
      </c>
      <c r="Z199" s="89">
        <v>505.19118746769891</v>
      </c>
      <c r="AA199" s="89">
        <v>242.71141390284322</v>
      </c>
      <c r="AD199" s="82" t="s">
        <v>218</v>
      </c>
      <c r="AE199" s="82">
        <v>180.37394429253172</v>
      </c>
      <c r="AF199" s="82">
        <v>242.55511428668268</v>
      </c>
      <c r="AG199" s="82">
        <v>704.62749235604463</v>
      </c>
      <c r="AH199" s="137">
        <v>1376.9724370739857</v>
      </c>
      <c r="AI199" s="138">
        <v>2120.8379860257546</v>
      </c>
      <c r="AJ199" s="138">
        <v>2585.7916422298335</v>
      </c>
      <c r="AK199" s="138">
        <v>2647.6288239998121</v>
      </c>
      <c r="AL199" s="138">
        <v>2558.2019568467626</v>
      </c>
      <c r="AM199" s="138">
        <v>2383.3275532799325</v>
      </c>
      <c r="AN199" s="138">
        <v>2185.2793509194453</v>
      </c>
      <c r="AO199" s="138">
        <v>1937.1309690397886</v>
      </c>
      <c r="AR199" s="82" t="s">
        <v>218</v>
      </c>
      <c r="AS199" s="88">
        <v>180.37394429253172</v>
      </c>
      <c r="AT199" s="88">
        <v>242.55511428668268</v>
      </c>
      <c r="AU199" s="88">
        <v>704.62749235604463</v>
      </c>
      <c r="AV199" s="111">
        <v>1376.9724370739857</v>
      </c>
      <c r="AW199" s="138">
        <v>2055.2384610006388</v>
      </c>
      <c r="AX199" s="138">
        <v>2272.7008267297256</v>
      </c>
      <c r="AY199" s="138">
        <v>1932.6125527784563</v>
      </c>
      <c r="AZ199" s="138">
        <v>1405.5467706055499</v>
      </c>
      <c r="BA199" s="138">
        <v>885.90651324420412</v>
      </c>
      <c r="BB199" s="138">
        <v>502.0846005440016</v>
      </c>
      <c r="BC199" s="138">
        <v>228.98047297608335</v>
      </c>
    </row>
    <row r="200" spans="2:109">
      <c r="B200" s="82" t="s">
        <v>219</v>
      </c>
      <c r="C200" s="88">
        <v>0</v>
      </c>
      <c r="D200" s="88">
        <v>0</v>
      </c>
      <c r="E200" s="88">
        <v>4.8526171063811633E-9</v>
      </c>
      <c r="F200" s="89">
        <v>1.9904499402451519</v>
      </c>
      <c r="G200" s="89">
        <v>8.367385538846019</v>
      </c>
      <c r="H200" s="89">
        <v>20.221661907728183</v>
      </c>
      <c r="I200" s="89">
        <v>37.396768772558858</v>
      </c>
      <c r="J200" s="89">
        <v>59.855765742706211</v>
      </c>
      <c r="K200" s="89">
        <v>88.542092003674796</v>
      </c>
      <c r="L200" s="89">
        <v>120.13758323911225</v>
      </c>
      <c r="M200" s="89">
        <v>152.6106844154869</v>
      </c>
      <c r="P200" s="82" t="s">
        <v>219</v>
      </c>
      <c r="Q200" s="88">
        <v>0</v>
      </c>
      <c r="R200" s="88">
        <v>0</v>
      </c>
      <c r="S200" s="88">
        <v>4.8526171063811633E-9</v>
      </c>
      <c r="T200" s="89">
        <v>1.9904499402451519</v>
      </c>
      <c r="U200" s="89">
        <v>22.192569704242512</v>
      </c>
      <c r="V200" s="89">
        <v>89.491696090309276</v>
      </c>
      <c r="W200" s="89">
        <v>212.41453596163132</v>
      </c>
      <c r="X200" s="89">
        <v>389.29787154099699</v>
      </c>
      <c r="Y200" s="89">
        <v>613.70424749572157</v>
      </c>
      <c r="Z200" s="89">
        <v>864.18864717233816</v>
      </c>
      <c r="AA200" s="89">
        <v>1123.9018949767112</v>
      </c>
      <c r="AD200" s="82" t="s">
        <v>219</v>
      </c>
      <c r="AE200" s="82">
        <v>0</v>
      </c>
      <c r="AF200" s="82">
        <v>0</v>
      </c>
      <c r="AG200" s="82">
        <v>0</v>
      </c>
      <c r="AH200" s="137">
        <v>1.2202006985391884</v>
      </c>
      <c r="AI200" s="138">
        <v>6.8426078437250499</v>
      </c>
      <c r="AJ200" s="138">
        <v>18.649737452939441</v>
      </c>
      <c r="AK200" s="138">
        <v>35.502501805337012</v>
      </c>
      <c r="AL200" s="138">
        <v>56.625172797818237</v>
      </c>
      <c r="AM200" s="138">
        <v>82.884660062841704</v>
      </c>
      <c r="AN200" s="138">
        <v>111.64535794214076</v>
      </c>
      <c r="AO200" s="138">
        <v>140.45047321436979</v>
      </c>
      <c r="AR200" s="82" t="s">
        <v>219</v>
      </c>
      <c r="AS200" s="88">
        <v>0</v>
      </c>
      <c r="AT200" s="88">
        <v>0</v>
      </c>
      <c r="AU200" s="88">
        <v>0</v>
      </c>
      <c r="AV200" s="111">
        <v>1.2202006985391884</v>
      </c>
      <c r="AW200" s="138">
        <v>20.380108922386579</v>
      </c>
      <c r="AX200" s="138">
        <v>87.83077957602751</v>
      </c>
      <c r="AY200" s="138">
        <v>209.91171478263109</v>
      </c>
      <c r="AZ200" s="138">
        <v>377.53925626432056</v>
      </c>
      <c r="BA200" s="138">
        <v>579.73278530062112</v>
      </c>
      <c r="BB200" s="138">
        <v>804.35150743850113</v>
      </c>
      <c r="BC200" s="138">
        <v>1035.8593464007838</v>
      </c>
    </row>
    <row r="201" spans="2:109">
      <c r="B201" s="82" t="s">
        <v>220</v>
      </c>
      <c r="C201" s="88">
        <v>1.0000000000000002E-6</v>
      </c>
      <c r="D201" s="88">
        <v>5.9836678141563482</v>
      </c>
      <c r="E201" s="88">
        <v>16.77604652371873</v>
      </c>
      <c r="F201" s="89">
        <v>12.928588810198828</v>
      </c>
      <c r="G201" s="89">
        <v>17.496025426298537</v>
      </c>
      <c r="H201" s="89">
        <v>38.439915089067085</v>
      </c>
      <c r="I201" s="89">
        <v>104.92880282419088</v>
      </c>
      <c r="J201" s="89">
        <v>225.15384705794077</v>
      </c>
      <c r="K201" s="89">
        <v>415.44862583722352</v>
      </c>
      <c r="L201" s="89">
        <v>643.79318589058107</v>
      </c>
      <c r="M201" s="89">
        <v>916.86694876223282</v>
      </c>
      <c r="P201" s="82" t="s">
        <v>220</v>
      </c>
      <c r="Q201" s="88">
        <v>1.0000000000000002E-6</v>
      </c>
      <c r="R201" s="88">
        <v>5.9836678141563482</v>
      </c>
      <c r="S201" s="88">
        <v>16.77604652371873</v>
      </c>
      <c r="T201" s="89">
        <v>12.928588810198828</v>
      </c>
      <c r="U201" s="89">
        <v>41.321910622097178</v>
      </c>
      <c r="V201" s="89">
        <v>149.93595670088416</v>
      </c>
      <c r="W201" s="89">
        <v>343.8814362347714</v>
      </c>
      <c r="X201" s="89">
        <v>597.06572143482731</v>
      </c>
      <c r="Y201" s="89">
        <v>889.827061438398</v>
      </c>
      <c r="Z201" s="89">
        <v>1123.152290010057</v>
      </c>
      <c r="AA201" s="89">
        <v>1273.216523087867</v>
      </c>
      <c r="AD201" s="82" t="s">
        <v>220</v>
      </c>
      <c r="AE201" s="82">
        <v>0</v>
      </c>
      <c r="AF201" s="82">
        <v>5.6680011474896812</v>
      </c>
      <c r="AG201" s="82">
        <v>16.968769861904683</v>
      </c>
      <c r="AH201" s="137">
        <v>31.750487015499626</v>
      </c>
      <c r="AI201" s="138">
        <v>37.758034635881558</v>
      </c>
      <c r="AJ201" s="138">
        <v>48.867014023828894</v>
      </c>
      <c r="AK201" s="138">
        <v>88.314510733040436</v>
      </c>
      <c r="AL201" s="138">
        <v>175.67355597764231</v>
      </c>
      <c r="AM201" s="138">
        <v>315.75272733094732</v>
      </c>
      <c r="AN201" s="138">
        <v>483.46309726287313</v>
      </c>
      <c r="AO201" s="138">
        <v>677.35497331439865</v>
      </c>
      <c r="AR201" s="82" t="s">
        <v>220</v>
      </c>
      <c r="AS201" s="88">
        <v>0</v>
      </c>
      <c r="AT201" s="88">
        <v>5.6680011474896812</v>
      </c>
      <c r="AU201" s="88">
        <v>16.968769861904683</v>
      </c>
      <c r="AV201" s="111">
        <v>31.750487015499626</v>
      </c>
      <c r="AW201" s="138">
        <v>56.878014019683739</v>
      </c>
      <c r="AX201" s="138">
        <v>138.34061122531807</v>
      </c>
      <c r="AY201" s="138">
        <v>278.59399662186985</v>
      </c>
      <c r="AZ201" s="138">
        <v>453.77313617866781</v>
      </c>
      <c r="BA201" s="138">
        <v>646.83076977930216</v>
      </c>
      <c r="BB201" s="138">
        <v>813.04085490692398</v>
      </c>
      <c r="BC201" s="138">
        <v>899.69970930926627</v>
      </c>
    </row>
    <row r="202" spans="2:109">
      <c r="B202" s="82" t="s">
        <v>221</v>
      </c>
      <c r="C202" s="88">
        <v>4173.7201686020608</v>
      </c>
      <c r="D202" s="88">
        <v>4046.6087225876377</v>
      </c>
      <c r="E202" s="88">
        <v>4001.3063264628126</v>
      </c>
      <c r="F202" s="89">
        <v>3694.10012956232</v>
      </c>
      <c r="G202" s="89">
        <v>3218.4550982854744</v>
      </c>
      <c r="H202" s="89">
        <v>2861.6898945315229</v>
      </c>
      <c r="I202" s="89">
        <v>2853.2332792849807</v>
      </c>
      <c r="J202" s="89">
        <v>2821.1659606429912</v>
      </c>
      <c r="K202" s="89">
        <v>2710.9694740815789</v>
      </c>
      <c r="L202" s="89">
        <v>2647.6657590428463</v>
      </c>
      <c r="M202" s="89">
        <v>2588.4175489576742</v>
      </c>
      <c r="P202" s="82" t="s">
        <v>221</v>
      </c>
      <c r="Q202" s="88">
        <v>4173.7201686020608</v>
      </c>
      <c r="R202" s="88">
        <v>4046.6087225876377</v>
      </c>
      <c r="S202" s="88">
        <v>4001.3063264628126</v>
      </c>
      <c r="T202" s="89">
        <v>3694.10012956232</v>
      </c>
      <c r="U202" s="89">
        <v>3158.1086184347264</v>
      </c>
      <c r="V202" s="89">
        <v>2595.1548150146382</v>
      </c>
      <c r="W202" s="89">
        <v>2252.3098784983781</v>
      </c>
      <c r="X202" s="89">
        <v>1806.4667315646723</v>
      </c>
      <c r="Y202" s="89">
        <v>1271.6158903437145</v>
      </c>
      <c r="Z202" s="89">
        <v>849.26293181711935</v>
      </c>
      <c r="AA202" s="89">
        <v>485.42023250178204</v>
      </c>
      <c r="AD202" s="82" t="s">
        <v>221</v>
      </c>
      <c r="AE202" s="82">
        <v>4015.9102492663515</v>
      </c>
      <c r="AF202" s="82">
        <v>3777.8766302402864</v>
      </c>
      <c r="AG202" s="82">
        <v>3512.5804209551229</v>
      </c>
      <c r="AH202" s="137">
        <v>2842.5729665012391</v>
      </c>
      <c r="AI202" s="138">
        <v>2359.3710694834058</v>
      </c>
      <c r="AJ202" s="138">
        <v>2257.5351388908862</v>
      </c>
      <c r="AK202" s="138">
        <v>2325.944970095763</v>
      </c>
      <c r="AL202" s="138">
        <v>2275.9036862436324</v>
      </c>
      <c r="AM202" s="138">
        <v>2200.9428235667556</v>
      </c>
      <c r="AN202" s="138">
        <v>2177.6154897277411</v>
      </c>
      <c r="AO202" s="138">
        <v>2145.2834431948272</v>
      </c>
      <c r="AR202" s="82" t="s">
        <v>221</v>
      </c>
      <c r="AS202" s="88">
        <v>4015.9102492663515</v>
      </c>
      <c r="AT202" s="88">
        <v>3777.8766302402864</v>
      </c>
      <c r="AU202" s="88">
        <v>3512.5804209551229</v>
      </c>
      <c r="AV202" s="111">
        <v>2842.5729665012391</v>
      </c>
      <c r="AW202" s="138">
        <v>2306.0269702566407</v>
      </c>
      <c r="AX202" s="138">
        <v>2009.5807417336373</v>
      </c>
      <c r="AY202" s="138">
        <v>1773.7448364453626</v>
      </c>
      <c r="AZ202" s="138">
        <v>1394.2126428915244</v>
      </c>
      <c r="BA202" s="138">
        <v>999.8336581305548</v>
      </c>
      <c r="BB202" s="138">
        <v>661.00261455452858</v>
      </c>
      <c r="BC202" s="138">
        <v>350.35947848130775</v>
      </c>
    </row>
    <row r="203" spans="2:109">
      <c r="B203" s="82" t="s">
        <v>178</v>
      </c>
      <c r="C203" s="88">
        <v>4359.8010357813264</v>
      </c>
      <c r="D203" s="88">
        <v>4328.5120263763911</v>
      </c>
      <c r="E203" s="88">
        <v>4852.6171103811621</v>
      </c>
      <c r="F203" s="89">
        <v>5138.8364153202228</v>
      </c>
      <c r="G203" s="89">
        <v>5359.5191548030352</v>
      </c>
      <c r="H203" s="89">
        <v>5610.5867719330226</v>
      </c>
      <c r="I203" s="89">
        <v>5889.3216468386036</v>
      </c>
      <c r="J203" s="89">
        <v>6100.4161823266031</v>
      </c>
      <c r="K203" s="89">
        <v>6237.6697746323325</v>
      </c>
      <c r="L203" s="89">
        <v>6435.0286975790432</v>
      </c>
      <c r="M203" s="89">
        <v>6610.4852050556374</v>
      </c>
      <c r="P203" s="82" t="s">
        <v>178</v>
      </c>
      <c r="Q203" s="88">
        <v>4359.8010357813264</v>
      </c>
      <c r="R203" s="88">
        <v>4328.5120263763911</v>
      </c>
      <c r="S203" s="88">
        <v>4852.6171103811621</v>
      </c>
      <c r="T203" s="89">
        <v>5138.8364153202228</v>
      </c>
      <c r="U203" s="89">
        <v>5340.1385536409971</v>
      </c>
      <c r="V203" s="89">
        <v>5563.2225417740956</v>
      </c>
      <c r="W203" s="89">
        <v>5813.063638372284</v>
      </c>
      <c r="X203" s="89">
        <v>6002.0925031812176</v>
      </c>
      <c r="Y203" s="89">
        <v>6125.9732839725075</v>
      </c>
      <c r="Z203" s="89">
        <v>6317.5683272925144</v>
      </c>
      <c r="AA203" s="89">
        <v>6494.35327221023</v>
      </c>
      <c r="AD203" s="82" t="s">
        <v>178</v>
      </c>
      <c r="AE203" s="82">
        <v>4197.8998461870133</v>
      </c>
      <c r="AF203" s="82">
        <v>4033.7280217667776</v>
      </c>
      <c r="AG203" s="82">
        <v>4269.3224290217349</v>
      </c>
      <c r="AH203" s="139">
        <v>4327.6325642604643</v>
      </c>
      <c r="AI203" s="139">
        <v>4632.4739190860091</v>
      </c>
      <c r="AJ203" s="139">
        <v>5059.586637630483</v>
      </c>
      <c r="AK203" s="139">
        <v>5328.7510851300576</v>
      </c>
      <c r="AL203" s="139">
        <v>5453.8701120974674</v>
      </c>
      <c r="AM203" s="139">
        <v>5586.7746630467627</v>
      </c>
      <c r="AN203" s="139">
        <v>5774.5443586238989</v>
      </c>
      <c r="AO203" s="139">
        <v>5902.9489255448461</v>
      </c>
      <c r="AR203" s="82" t="s">
        <v>178</v>
      </c>
      <c r="AS203" s="88">
        <v>4197.8998461870133</v>
      </c>
      <c r="AT203" s="88">
        <v>4033.7280217667776</v>
      </c>
      <c r="AU203" s="88">
        <v>4269.3224290217349</v>
      </c>
      <c r="AV203" s="111">
        <v>4327.6325642604643</v>
      </c>
      <c r="AW203" s="139">
        <v>4613.1175634135043</v>
      </c>
      <c r="AX203" s="139">
        <v>4986.4787647816856</v>
      </c>
      <c r="AY203" s="139">
        <v>5185.7529123033364</v>
      </c>
      <c r="AZ203" s="139">
        <v>5251.01495951579</v>
      </c>
      <c r="BA203" s="139">
        <v>5345.3468851329908</v>
      </c>
      <c r="BB203" s="139">
        <v>5512.3923295788354</v>
      </c>
      <c r="BC203" s="139">
        <v>5642.1639986103992</v>
      </c>
    </row>
    <row r="204" spans="2:109">
      <c r="AH204" s="82" t="s">
        <v>224</v>
      </c>
    </row>
    <row r="205" spans="2:109" s="86" customFormat="1" ht="18">
      <c r="B205" s="86" t="s">
        <v>225</v>
      </c>
      <c r="P205" s="86" t="s">
        <v>226</v>
      </c>
      <c r="AD205" s="86" t="s">
        <v>225</v>
      </c>
      <c r="AH205" s="82"/>
      <c r="AI205" s="82"/>
      <c r="AJ205" s="82"/>
      <c r="AK205" s="82"/>
      <c r="AL205" s="82"/>
      <c r="AM205" s="82"/>
      <c r="AN205" s="82"/>
      <c r="AO205" s="82"/>
      <c r="AR205" s="86" t="s">
        <v>225</v>
      </c>
      <c r="AV205" s="82"/>
      <c r="AW205" s="82"/>
      <c r="AX205" s="82"/>
      <c r="AY205" s="82"/>
      <c r="AZ205" s="82"/>
      <c r="BA205" s="82"/>
      <c r="BB205" s="82"/>
      <c r="BC205" s="82"/>
      <c r="BF205" s="82"/>
      <c r="BG205" s="82"/>
      <c r="BH205" s="82"/>
      <c r="BI205" s="82"/>
      <c r="BJ205" s="82"/>
      <c r="BK205" s="82"/>
      <c r="BL205" s="82"/>
      <c r="BM205" s="82"/>
      <c r="BN205" s="82"/>
      <c r="BO205" s="82"/>
      <c r="BP205" s="82"/>
      <c r="BQ205" s="82"/>
      <c r="BR205" s="82"/>
      <c r="BS205" s="82"/>
      <c r="BT205" s="82"/>
      <c r="BU205" s="82"/>
      <c r="BV205" s="82"/>
      <c r="BW205" s="82"/>
      <c r="BX205" s="82"/>
      <c r="BY205" s="82"/>
      <c r="BZ205" s="82"/>
      <c r="CA205" s="82"/>
      <c r="CB205" s="82"/>
      <c r="CC205" s="82"/>
      <c r="CD205" s="82"/>
      <c r="CE205" s="82"/>
    </row>
    <row r="207" spans="2:109">
      <c r="B207" s="82" t="s">
        <v>227</v>
      </c>
      <c r="C207" s="88">
        <v>217.17977163027544</v>
      </c>
      <c r="D207" s="88">
        <v>346.81240577604041</v>
      </c>
      <c r="E207" s="88">
        <v>844.31066666666663</v>
      </c>
      <c r="F207" s="89">
        <v>860.64711227358589</v>
      </c>
      <c r="G207" s="89">
        <v>839.2259394088004</v>
      </c>
      <c r="H207" s="89">
        <v>812.37058435648908</v>
      </c>
      <c r="I207" s="89">
        <v>786.57520510261361</v>
      </c>
      <c r="J207" s="89">
        <v>763.23867252572586</v>
      </c>
      <c r="K207" s="89">
        <v>743.91214935079302</v>
      </c>
      <c r="L207" s="89">
        <v>730.0910547299095</v>
      </c>
      <c r="M207" s="89">
        <v>719.52222946695122</v>
      </c>
      <c r="P207" s="82" t="s">
        <v>227</v>
      </c>
      <c r="Q207" s="88">
        <v>217.17977163027544</v>
      </c>
      <c r="R207" s="88">
        <v>346.81240577604041</v>
      </c>
      <c r="S207" s="88">
        <v>844.31066666666663</v>
      </c>
      <c r="T207" s="89">
        <v>860.64711227358589</v>
      </c>
      <c r="U207" s="89">
        <v>838.82669892712477</v>
      </c>
      <c r="V207" s="89">
        <v>811.9006044351529</v>
      </c>
      <c r="W207" s="89">
        <v>796.40927083298095</v>
      </c>
      <c r="X207" s="89">
        <v>793.91835185563684</v>
      </c>
      <c r="Y207" s="89">
        <v>786.44164245862703</v>
      </c>
      <c r="Z207" s="89">
        <v>774.76551313081961</v>
      </c>
      <c r="AA207" s="89">
        <v>766.29811091896454</v>
      </c>
      <c r="AD207" s="82" t="s">
        <v>227</v>
      </c>
      <c r="AE207" s="88">
        <v>215.11737634521586</v>
      </c>
      <c r="AF207" s="88">
        <v>345.95676240098209</v>
      </c>
      <c r="AG207" s="88">
        <v>496.58320000000003</v>
      </c>
      <c r="AH207" s="89">
        <v>506.19151688664749</v>
      </c>
      <c r="AI207" s="89">
        <v>493.59260633285254</v>
      </c>
      <c r="AJ207" s="89">
        <v>477.79756941633099</v>
      </c>
      <c r="AK207" s="89">
        <v>462.6259596276318</v>
      </c>
      <c r="AL207" s="89">
        <v>448.90052599111664</v>
      </c>
      <c r="AM207" s="89">
        <v>437.53358831997235</v>
      </c>
      <c r="AN207" s="89">
        <v>429.40468072078556</v>
      </c>
      <c r="AO207" s="89">
        <v>423.18860259158112</v>
      </c>
      <c r="AR207" s="82" t="s">
        <v>227</v>
      </c>
      <c r="AS207" s="88">
        <v>215.11737634521586</v>
      </c>
      <c r="AT207" s="88">
        <v>345.95676240098209</v>
      </c>
      <c r="AU207" s="88">
        <v>496.58320000000003</v>
      </c>
      <c r="AV207" s="111">
        <v>506.19151688664749</v>
      </c>
      <c r="AW207" s="89">
        <v>493.35779215391676</v>
      </c>
      <c r="AX207" s="89">
        <v>477.5211496783283</v>
      </c>
      <c r="AY207" s="89">
        <v>468.40988730045859</v>
      </c>
      <c r="AZ207" s="89">
        <v>466.94484775335235</v>
      </c>
      <c r="BA207" s="89">
        <v>462.54740446094985</v>
      </c>
      <c r="BB207" s="89">
        <v>455.6800629785692</v>
      </c>
      <c r="BC207" s="89">
        <v>450.69994149952828</v>
      </c>
    </row>
    <row r="208" spans="2:109">
      <c r="B208" s="82" t="s">
        <v>152</v>
      </c>
      <c r="C208" s="88">
        <v>0</v>
      </c>
      <c r="D208" s="88">
        <v>0</v>
      </c>
      <c r="E208" s="88">
        <v>0</v>
      </c>
      <c r="F208" s="89"/>
      <c r="G208" s="89"/>
      <c r="H208" s="89"/>
      <c r="I208" s="89"/>
      <c r="J208" s="89"/>
      <c r="K208" s="89"/>
      <c r="L208" s="89"/>
      <c r="M208" s="89"/>
      <c r="P208" s="82" t="s">
        <v>152</v>
      </c>
      <c r="Q208" s="88">
        <v>0</v>
      </c>
      <c r="R208" s="88">
        <v>0</v>
      </c>
      <c r="S208" s="88">
        <v>0</v>
      </c>
      <c r="T208" s="89"/>
      <c r="U208" s="89"/>
      <c r="V208" s="89"/>
      <c r="W208" s="89"/>
      <c r="X208" s="89"/>
      <c r="Y208" s="89"/>
      <c r="Z208" s="89"/>
      <c r="AA208" s="89"/>
      <c r="AD208" s="82" t="s">
        <v>152</v>
      </c>
      <c r="AE208" s="88">
        <v>0</v>
      </c>
      <c r="AF208" s="88">
        <v>0</v>
      </c>
      <c r="AG208" s="88">
        <v>0</v>
      </c>
      <c r="AH208" s="89"/>
      <c r="AI208" s="89"/>
      <c r="AJ208" s="89"/>
      <c r="AK208" s="89"/>
      <c r="AL208" s="89"/>
      <c r="AM208" s="89"/>
      <c r="AN208" s="89"/>
      <c r="AO208" s="89"/>
      <c r="AR208" s="82" t="s">
        <v>152</v>
      </c>
      <c r="AS208" s="88">
        <v>0</v>
      </c>
      <c r="AT208" s="88">
        <v>0</v>
      </c>
      <c r="AU208" s="88">
        <v>0</v>
      </c>
      <c r="AV208" s="89"/>
      <c r="AW208" s="89"/>
      <c r="AX208" s="89"/>
      <c r="AY208" s="89"/>
      <c r="AZ208" s="89"/>
      <c r="BA208" s="89"/>
      <c r="BB208" s="89"/>
      <c r="BC208" s="89"/>
      <c r="CJ208" s="89"/>
      <c r="CK208" s="89"/>
      <c r="CL208" s="89"/>
      <c r="CM208" s="89"/>
      <c r="CN208" s="89"/>
      <c r="CO208" s="89"/>
      <c r="CP208" s="89"/>
      <c r="CQ208" s="89"/>
      <c r="CX208" s="89"/>
      <c r="CY208" s="89"/>
      <c r="CZ208" s="89"/>
      <c r="DA208" s="89"/>
      <c r="DB208" s="89"/>
      <c r="DC208" s="89"/>
      <c r="DD208" s="89"/>
      <c r="DE208" s="89"/>
    </row>
    <row r="209" spans="2:55">
      <c r="B209" s="82" t="s">
        <v>228</v>
      </c>
      <c r="C209" s="88">
        <v>4271.5917484073698</v>
      </c>
      <c r="D209" s="88">
        <v>4124.0834921763908</v>
      </c>
      <c r="E209" s="88">
        <v>4474.5006688478297</v>
      </c>
      <c r="F209" s="89">
        <v>4626.6738529748391</v>
      </c>
      <c r="G209" s="89">
        <v>4746.21542294356</v>
      </c>
      <c r="H209" s="89">
        <v>4914.5586110814183</v>
      </c>
      <c r="I209" s="89">
        <v>5114.4335147151669</v>
      </c>
      <c r="J209" s="89">
        <v>5249.2890205225849</v>
      </c>
      <c r="K209" s="89">
        <v>5304.2372488427418</v>
      </c>
      <c r="L209" s="89">
        <v>5411.9548389480751</v>
      </c>
      <c r="M209" s="89">
        <v>5502.5157240509025</v>
      </c>
      <c r="P209" s="82" t="s">
        <v>228</v>
      </c>
      <c r="Q209" s="88">
        <v>4271.5917484073698</v>
      </c>
      <c r="R209" s="88">
        <v>4124.0834921763908</v>
      </c>
      <c r="S209" s="88">
        <v>4474.5006688478297</v>
      </c>
      <c r="T209" s="89">
        <v>4626.6738529748391</v>
      </c>
      <c r="U209" s="89">
        <v>4739.8554964791392</v>
      </c>
      <c r="V209" s="89">
        <v>4898.9371502410868</v>
      </c>
      <c r="W209" s="89">
        <v>5092.7850120552457</v>
      </c>
      <c r="X209" s="89">
        <v>5230.0289381805251</v>
      </c>
      <c r="Y209" s="89">
        <v>5301.8718652420248</v>
      </c>
      <c r="Z209" s="89">
        <v>5436.1938489076711</v>
      </c>
      <c r="AA209" s="89">
        <v>5563.9486586900575</v>
      </c>
      <c r="AD209" s="82" t="s">
        <v>228</v>
      </c>
      <c r="AE209" s="88">
        <v>4109.030096885831</v>
      </c>
      <c r="AF209" s="88">
        <v>3830.4428519667777</v>
      </c>
      <c r="AG209" s="88">
        <v>3893.152138621735</v>
      </c>
      <c r="AH209" s="89">
        <v>3815.7975049446864</v>
      </c>
      <c r="AI209" s="89">
        <v>3991.2356445700852</v>
      </c>
      <c r="AJ209" s="89">
        <v>4293.5010703508078</v>
      </c>
      <c r="AK209" s="89">
        <v>4468.2365336841767</v>
      </c>
      <c r="AL209" s="89">
        <v>4515.5016713056129</v>
      </c>
      <c r="AM209" s="89">
        <v>4550.8717581851342</v>
      </c>
      <c r="AN209" s="89">
        <v>4633.2292885263932</v>
      </c>
      <c r="AO209" s="89">
        <v>4670.1556347654569</v>
      </c>
      <c r="AR209" s="82" t="s">
        <v>228</v>
      </c>
      <c r="AS209" s="88">
        <v>4109.030096885831</v>
      </c>
      <c r="AT209" s="88">
        <v>3830.4428519667777</v>
      </c>
      <c r="AU209" s="88">
        <v>3893.152138621735</v>
      </c>
      <c r="AV209" s="111">
        <v>3815.7975049446864</v>
      </c>
      <c r="AW209" s="89">
        <v>3987.2207169598719</v>
      </c>
      <c r="AX209" s="89">
        <v>4262.6899068610737</v>
      </c>
      <c r="AY209" s="89">
        <v>4401.6050651115911</v>
      </c>
      <c r="AZ209" s="89">
        <v>4423.7120838914598</v>
      </c>
      <c r="BA209" s="89">
        <v>4461.1204956295787</v>
      </c>
      <c r="BB209" s="89">
        <v>4564.0122557512414</v>
      </c>
      <c r="BC209" s="89">
        <v>4643.4353589996244</v>
      </c>
    </row>
    <row r="210" spans="2:55">
      <c r="B210" s="82" t="s">
        <v>229</v>
      </c>
      <c r="C210" s="88">
        <v>88.209282373956825</v>
      </c>
      <c r="D210" s="88">
        <v>204.42853020000001</v>
      </c>
      <c r="E210" s="88">
        <v>378.11643753333334</v>
      </c>
      <c r="F210" s="89">
        <v>542.76453218119923</v>
      </c>
      <c r="G210" s="89">
        <v>666.89487044677242</v>
      </c>
      <c r="H210" s="89">
        <v>766.91650997121246</v>
      </c>
      <c r="I210" s="89">
        <v>861.42498562638582</v>
      </c>
      <c r="J210" s="89">
        <v>954.03813434492554</v>
      </c>
      <c r="K210" s="89">
        <v>1055.9546279745407</v>
      </c>
      <c r="L210" s="89">
        <v>1165.9335142003113</v>
      </c>
      <c r="M210" s="89">
        <v>1270.3344154637896</v>
      </c>
      <c r="P210" s="82" t="s">
        <v>229</v>
      </c>
      <c r="Q210" s="88">
        <v>88.209282373956825</v>
      </c>
      <c r="R210" s="88">
        <v>204.42853020000001</v>
      </c>
      <c r="S210" s="88">
        <v>378.11643753333334</v>
      </c>
      <c r="T210" s="89">
        <v>542.76453218119923</v>
      </c>
      <c r="U210" s="89">
        <v>650.7219420775607</v>
      </c>
      <c r="V210" s="89">
        <v>727.4914336990696</v>
      </c>
      <c r="W210" s="89">
        <v>793.48749752802996</v>
      </c>
      <c r="X210" s="89">
        <v>855.42046466065165</v>
      </c>
      <c r="Y210" s="89">
        <v>919.06580806667705</v>
      </c>
      <c r="Z210" s="89">
        <v>987.93510277794553</v>
      </c>
      <c r="AA210" s="89">
        <v>1046.6201147247741</v>
      </c>
      <c r="AD210" s="82" t="s">
        <v>229</v>
      </c>
      <c r="AE210" s="88">
        <v>88.869749301182864</v>
      </c>
      <c r="AF210" s="88">
        <v>203.28516980000001</v>
      </c>
      <c r="AG210" s="88">
        <v>376.1702904</v>
      </c>
      <c r="AH210" s="89">
        <v>511.83505931577832</v>
      </c>
      <c r="AI210" s="89">
        <v>641.23827451592354</v>
      </c>
      <c r="AJ210" s="89">
        <v>766.0855672796755</v>
      </c>
      <c r="AK210" s="89">
        <v>860.5145514458809</v>
      </c>
      <c r="AL210" s="89">
        <v>938.36844079185403</v>
      </c>
      <c r="AM210" s="89">
        <v>1035.9029048616278</v>
      </c>
      <c r="AN210" s="89">
        <v>1141.315070097505</v>
      </c>
      <c r="AO210" s="89">
        <v>1232.7932907793897</v>
      </c>
      <c r="AR210" s="82" t="s">
        <v>229</v>
      </c>
      <c r="AS210" s="88">
        <v>88.869749301182864</v>
      </c>
      <c r="AT210" s="88">
        <v>203.28516980000001</v>
      </c>
      <c r="AU210" s="88">
        <v>376.1702904</v>
      </c>
      <c r="AV210" s="111">
        <v>511.83505931577832</v>
      </c>
      <c r="AW210" s="89">
        <v>625.89684645363275</v>
      </c>
      <c r="AX210" s="89">
        <v>723.78885792061078</v>
      </c>
      <c r="AY210" s="89">
        <v>784.14784719174577</v>
      </c>
      <c r="AZ210" s="89">
        <v>827.30287562433091</v>
      </c>
      <c r="BA210" s="89">
        <v>884.22638950341241</v>
      </c>
      <c r="BB210" s="89">
        <v>948.38007382759349</v>
      </c>
      <c r="BC210" s="89">
        <v>998.7286396107753</v>
      </c>
    </row>
    <row r="211" spans="2:55">
      <c r="B211" s="82" t="s">
        <v>230</v>
      </c>
      <c r="C211" s="88">
        <v>0.83250354604667198</v>
      </c>
      <c r="D211" s="88">
        <v>1.0330558841175188</v>
      </c>
      <c r="E211" s="88">
        <v>1.1243964645053572</v>
      </c>
      <c r="F211" s="89">
        <v>1.1646256417632561</v>
      </c>
      <c r="G211" s="89">
        <v>1.1868241239680322</v>
      </c>
      <c r="H211" s="89">
        <v>1.2178743317446341</v>
      </c>
      <c r="I211" s="89">
        <v>1.2476830261301244</v>
      </c>
      <c r="J211" s="89">
        <v>1.2727231751572801</v>
      </c>
      <c r="K211" s="89">
        <v>1.2949759202907167</v>
      </c>
      <c r="L211" s="89">
        <v>1.3158153762345004</v>
      </c>
      <c r="M211" s="89">
        <v>1.3369299997645063</v>
      </c>
      <c r="P211" s="82" t="s">
        <v>230</v>
      </c>
      <c r="Q211" s="88">
        <v>0.83250354604667198</v>
      </c>
      <c r="R211" s="88">
        <v>1.0330558841175188</v>
      </c>
      <c r="S211" s="88">
        <v>1.1243964645053572</v>
      </c>
      <c r="T211" s="89">
        <v>1.1646256417632561</v>
      </c>
      <c r="U211" s="89">
        <v>1.2007774131633249</v>
      </c>
      <c r="V211" s="89">
        <v>1.2661073744883664</v>
      </c>
      <c r="W211" s="89">
        <v>1.3167458072670351</v>
      </c>
      <c r="X211" s="89">
        <v>1.3476581115952093</v>
      </c>
      <c r="Y211" s="89">
        <v>1.3667410892770244</v>
      </c>
      <c r="Z211" s="89">
        <v>1.3750748100978398</v>
      </c>
      <c r="AA211" s="89">
        <v>1.3806505706317485</v>
      </c>
      <c r="AD211" s="82" t="s">
        <v>230</v>
      </c>
      <c r="AE211" s="88">
        <v>0.21603928789784399</v>
      </c>
      <c r="AF211" s="88">
        <v>0.33957900845723143</v>
      </c>
      <c r="AG211" s="88">
        <v>0.93541169030574978</v>
      </c>
      <c r="AH211" s="89">
        <v>0.96887928281990376</v>
      </c>
      <c r="AI211" s="89">
        <v>0.98734671883281089</v>
      </c>
      <c r="AJ211" s="89">
        <v>1.0131781121691759</v>
      </c>
      <c r="AK211" s="89">
        <v>1.0379766615075585</v>
      </c>
      <c r="AL211" s="89">
        <v>1.0588081465454484</v>
      </c>
      <c r="AM211" s="89">
        <v>1.0773207251565597</v>
      </c>
      <c r="AN211" s="89">
        <v>1.0946575554693467</v>
      </c>
      <c r="AO211" s="89">
        <v>1.1122233041263929</v>
      </c>
      <c r="AR211" s="82" t="s">
        <v>230</v>
      </c>
      <c r="AS211" s="88">
        <v>0.21603928789784399</v>
      </c>
      <c r="AT211" s="88">
        <v>0.33957900845723143</v>
      </c>
      <c r="AU211" s="88">
        <v>0.93541169030574978</v>
      </c>
      <c r="AV211" s="111">
        <v>0.96887928281990376</v>
      </c>
      <c r="AW211" s="89">
        <v>0.99895478613248478</v>
      </c>
      <c r="AX211" s="89">
        <v>1.0533043073910293</v>
      </c>
      <c r="AY211" s="89">
        <v>1.0954316027848001</v>
      </c>
      <c r="AZ211" s="89">
        <v>1.1211482710203089</v>
      </c>
      <c r="BA211" s="89">
        <v>1.1370238460269113</v>
      </c>
      <c r="BB211" s="89">
        <v>1.1439568630948407</v>
      </c>
      <c r="BC211" s="89">
        <v>1.1485954685604476</v>
      </c>
    </row>
    <row r="212" spans="2:55">
      <c r="B212" s="82" t="s">
        <v>164</v>
      </c>
      <c r="C212" s="88">
        <v>8.3250354604667205</v>
      </c>
      <c r="D212" s="88">
        <v>10.330558841175186</v>
      </c>
      <c r="E212" s="88">
        <v>11.243964645053573</v>
      </c>
      <c r="F212" s="89">
        <v>11.646256417632561</v>
      </c>
      <c r="G212" s="89">
        <v>11.868241239680319</v>
      </c>
      <c r="H212" s="89">
        <v>12.178743317446338</v>
      </c>
      <c r="I212" s="89">
        <v>12.476830261301242</v>
      </c>
      <c r="J212" s="89">
        <v>12.727231751572797</v>
      </c>
      <c r="K212" s="89">
        <v>12.949759202907163</v>
      </c>
      <c r="L212" s="89">
        <v>13.158153762345002</v>
      </c>
      <c r="M212" s="89">
        <v>13.36929999764506</v>
      </c>
      <c r="P212" s="82" t="s">
        <v>164</v>
      </c>
      <c r="Q212" s="88">
        <v>8.3250354604667205</v>
      </c>
      <c r="R212" s="88">
        <v>10.330558841175186</v>
      </c>
      <c r="S212" s="88">
        <v>11.243964645053573</v>
      </c>
      <c r="T212" s="89">
        <v>11.646256417632561</v>
      </c>
      <c r="U212" s="89">
        <v>12.007774131633246</v>
      </c>
      <c r="V212" s="89">
        <v>12.661073744883659</v>
      </c>
      <c r="W212" s="89">
        <v>13.167458072670346</v>
      </c>
      <c r="X212" s="89">
        <v>13.476581115952088</v>
      </c>
      <c r="Y212" s="89">
        <v>13.667410892770238</v>
      </c>
      <c r="Z212" s="89">
        <v>13.750748100978392</v>
      </c>
      <c r="AA212" s="89">
        <v>13.806505706317482</v>
      </c>
      <c r="AD212" s="82" t="s">
        <v>164</v>
      </c>
      <c r="AE212" s="88">
        <v>8.4143403033050159</v>
      </c>
      <c r="AF212" s="88">
        <v>10.303976797521202</v>
      </c>
      <c r="AG212" s="88">
        <v>11.264192352298526</v>
      </c>
      <c r="AH212" s="89">
        <v>11.667207841151946</v>
      </c>
      <c r="AI212" s="89">
        <v>11.889592010239202</v>
      </c>
      <c r="AJ212" s="89">
        <v>12.200652676130163</v>
      </c>
      <c r="AK212" s="89">
        <v>12.499275873488541</v>
      </c>
      <c r="AL212" s="89">
        <v>12.750127831917798</v>
      </c>
      <c r="AM212" s="89">
        <v>12.973055606472812</v>
      </c>
      <c r="AN212" s="89">
        <v>13.1818250642915</v>
      </c>
      <c r="AO212" s="89">
        <v>13.393351148191972</v>
      </c>
      <c r="AR212" s="82" t="s">
        <v>164</v>
      </c>
      <c r="AS212" s="88">
        <v>8.4143403033050159</v>
      </c>
      <c r="AT212" s="88">
        <v>10.303976797521202</v>
      </c>
      <c r="AU212" s="88">
        <v>11.264192352298526</v>
      </c>
      <c r="AV212" s="111">
        <v>11.667207841151946</v>
      </c>
      <c r="AW212" s="89">
        <v>12.029375919567098</v>
      </c>
      <c r="AX212" s="89">
        <v>12.68385080806403</v>
      </c>
      <c r="AY212" s="89">
        <v>13.191146112917902</v>
      </c>
      <c r="AZ212" s="89">
        <v>13.500825263464257</v>
      </c>
      <c r="BA212" s="89">
        <v>13.691998339908558</v>
      </c>
      <c r="BB212" s="89">
        <v>13.775485470381984</v>
      </c>
      <c r="BC212" s="89">
        <v>13.831343382734932</v>
      </c>
    </row>
    <row r="213" spans="2:55">
      <c r="B213" s="82" t="s">
        <v>231</v>
      </c>
      <c r="C213" s="88">
        <v>274.93449015172177</v>
      </c>
      <c r="D213" s="88">
        <v>311.0883504844968</v>
      </c>
      <c r="E213" s="88">
        <v>436.87942044006797</v>
      </c>
      <c r="F213" s="89">
        <v>431.21702415836444</v>
      </c>
      <c r="G213" s="89">
        <v>451.79640838070799</v>
      </c>
      <c r="H213" s="89">
        <v>462.85723820840815</v>
      </c>
      <c r="I213" s="89">
        <v>475.11331783476248</v>
      </c>
      <c r="J213" s="89">
        <v>484.22667916911979</v>
      </c>
      <c r="K213" s="89">
        <v>492.58637238987347</v>
      </c>
      <c r="L213" s="89">
        <v>501.43270885466785</v>
      </c>
      <c r="M213" s="89">
        <v>511.06638112610364</v>
      </c>
      <c r="P213" s="82" t="s">
        <v>231</v>
      </c>
      <c r="Q213" s="88">
        <v>274.93449015172177</v>
      </c>
      <c r="R213" s="88">
        <v>311.0883504844968</v>
      </c>
      <c r="S213" s="88">
        <v>436.87942044006797</v>
      </c>
      <c r="T213" s="89">
        <v>431.21702415836444</v>
      </c>
      <c r="U213" s="89">
        <v>451.43406610043945</v>
      </c>
      <c r="V213" s="89">
        <v>461.8691741756104</v>
      </c>
      <c r="W213" s="89">
        <v>473.78058811284177</v>
      </c>
      <c r="X213" s="89">
        <v>482.70259156888369</v>
      </c>
      <c r="Y213" s="89">
        <v>490.9084333154853</v>
      </c>
      <c r="Z213" s="89">
        <v>499.7027792337712</v>
      </c>
      <c r="AA213" s="89">
        <v>509.28027539053471</v>
      </c>
      <c r="AD213" s="82" t="s">
        <v>231</v>
      </c>
      <c r="AE213" s="88">
        <v>276.69378437802249</v>
      </c>
      <c r="AF213" s="88">
        <v>307.77986112889045</v>
      </c>
      <c r="AG213" s="88">
        <v>435.44347354035517</v>
      </c>
      <c r="AH213" s="89">
        <v>429.79968857336513</v>
      </c>
      <c r="AI213" s="89">
        <v>450.31143192825306</v>
      </c>
      <c r="AJ213" s="89">
        <v>461.33590672626713</v>
      </c>
      <c r="AK213" s="89">
        <v>473.5517027441046</v>
      </c>
      <c r="AL213" s="89">
        <v>482.63511004002072</v>
      </c>
      <c r="AM213" s="89">
        <v>490.96732639873591</v>
      </c>
      <c r="AN213" s="89">
        <v>499.78458648953301</v>
      </c>
      <c r="AO213" s="89">
        <v>509.38659455069978</v>
      </c>
      <c r="AR213" s="82" t="s">
        <v>231</v>
      </c>
      <c r="AS213" s="88">
        <v>276.69378437802249</v>
      </c>
      <c r="AT213" s="88">
        <v>307.77986112889045</v>
      </c>
      <c r="AU213" s="88">
        <v>435.44347354035517</v>
      </c>
      <c r="AV213" s="111">
        <v>429.79968857336513</v>
      </c>
      <c r="AW213" s="89">
        <v>449.95028060422931</v>
      </c>
      <c r="AX213" s="89">
        <v>460.35109028861405</v>
      </c>
      <c r="AY213" s="89">
        <v>472.22335347368335</v>
      </c>
      <c r="AZ213" s="89">
        <v>481.11603185144844</v>
      </c>
      <c r="BA213" s="89">
        <v>489.29490241912913</v>
      </c>
      <c r="BB213" s="89">
        <v>498.06034284732891</v>
      </c>
      <c r="BC213" s="89">
        <v>507.60635943497135</v>
      </c>
    </row>
    <row r="214" spans="2:55">
      <c r="B214" s="82" t="s">
        <v>232</v>
      </c>
      <c r="C214" s="88">
        <v>49.162817643283326</v>
      </c>
      <c r="D214" s="88">
        <v>54.56581466984106</v>
      </c>
      <c r="E214" s="88">
        <v>63.188958493368894</v>
      </c>
      <c r="F214" s="89">
        <v>63.739917466381243</v>
      </c>
      <c r="G214" s="89">
        <v>65.735580762776053</v>
      </c>
      <c r="H214" s="89">
        <v>67.24047040281809</v>
      </c>
      <c r="I214" s="89">
        <v>68.730113120455741</v>
      </c>
      <c r="J214" s="89">
        <v>69.958713632981727</v>
      </c>
      <c r="K214" s="89">
        <v>71.141228253138451</v>
      </c>
      <c r="L214" s="89">
        <v>72.38995558320525</v>
      </c>
      <c r="M214" s="89">
        <v>73.758577838000832</v>
      </c>
      <c r="P214" s="82" t="s">
        <v>232</v>
      </c>
      <c r="Q214" s="88">
        <v>49.162817643283326</v>
      </c>
      <c r="R214" s="88">
        <v>54.56581466984106</v>
      </c>
      <c r="S214" s="88">
        <v>63.188958493368894</v>
      </c>
      <c r="T214" s="89">
        <v>63.739917466381243</v>
      </c>
      <c r="U214" s="89">
        <v>65.735580762776053</v>
      </c>
      <c r="V214" s="89">
        <v>67.24047040281809</v>
      </c>
      <c r="W214" s="89">
        <v>68.730113120455741</v>
      </c>
      <c r="X214" s="89">
        <v>69.958713632981713</v>
      </c>
      <c r="Y214" s="89">
        <v>71.141228253138451</v>
      </c>
      <c r="Z214" s="89">
        <v>72.38995558320525</v>
      </c>
      <c r="AA214" s="89">
        <v>73.758577838000875</v>
      </c>
      <c r="AD214" s="82" t="s">
        <v>232</v>
      </c>
      <c r="AE214" s="88">
        <v>49.825473385903713</v>
      </c>
      <c r="AF214" s="88">
        <v>54.584530567233763</v>
      </c>
      <c r="AG214" s="88">
        <v>62.801724604122342</v>
      </c>
      <c r="AH214" s="89">
        <v>63.349307196339346</v>
      </c>
      <c r="AI214" s="89">
        <v>65.332740690592843</v>
      </c>
      <c r="AJ214" s="89">
        <v>66.828408082284938</v>
      </c>
      <c r="AK214" s="89">
        <v>68.308921987596946</v>
      </c>
      <c r="AL214" s="89">
        <v>69.5299934038039</v>
      </c>
      <c r="AM214" s="89">
        <v>70.705261350706749</v>
      </c>
      <c r="AN214" s="89">
        <v>71.946336243509833</v>
      </c>
      <c r="AO214" s="89">
        <v>73.306571322265967</v>
      </c>
      <c r="AR214" s="82" t="s">
        <v>232</v>
      </c>
      <c r="AS214" s="88">
        <v>49.825473385903713</v>
      </c>
      <c r="AT214" s="88">
        <v>54.584530567233763</v>
      </c>
      <c r="AU214" s="88">
        <v>62.801724604122342</v>
      </c>
      <c r="AV214" s="111">
        <v>63.349307196339346</v>
      </c>
      <c r="AW214" s="89">
        <v>65.332740690592843</v>
      </c>
      <c r="AX214" s="89">
        <v>66.828408082284938</v>
      </c>
      <c r="AY214" s="89">
        <v>68.308921987596946</v>
      </c>
      <c r="AZ214" s="89">
        <v>69.529993403803886</v>
      </c>
      <c r="BA214" s="89">
        <v>70.705261350706735</v>
      </c>
      <c r="BB214" s="89">
        <v>71.946336243509819</v>
      </c>
      <c r="BC214" s="89">
        <v>73.306571322265981</v>
      </c>
    </row>
    <row r="215" spans="2:55">
      <c r="B215" s="82" t="s">
        <v>233</v>
      </c>
      <c r="C215" s="88">
        <v>32.77625189981331</v>
      </c>
      <c r="D215" s="88">
        <v>40.938584497132524</v>
      </c>
      <c r="E215" s="88">
        <v>48.303857053318133</v>
      </c>
      <c r="F215" s="89">
        <v>48.405528371669519</v>
      </c>
      <c r="G215" s="89">
        <v>51.035448534091252</v>
      </c>
      <c r="H215" s="89">
        <v>52.903162198067101</v>
      </c>
      <c r="I215" s="89">
        <v>54.683860824525034</v>
      </c>
      <c r="J215" s="89">
        <v>56.045554891630815</v>
      </c>
      <c r="K215" s="89">
        <v>57.200000964354778</v>
      </c>
      <c r="L215" s="89">
        <v>58.398139841049172</v>
      </c>
      <c r="M215" s="89">
        <v>59.661989533822442</v>
      </c>
      <c r="P215" s="82" t="s">
        <v>233</v>
      </c>
      <c r="Q215" s="88">
        <v>32.77625189981331</v>
      </c>
      <c r="R215" s="88">
        <v>40.938584497132524</v>
      </c>
      <c r="S215" s="88">
        <v>48.303857053318133</v>
      </c>
      <c r="T215" s="89">
        <v>48.405528371669519</v>
      </c>
      <c r="U215" s="89">
        <v>49.589348787356812</v>
      </c>
      <c r="V215" s="89">
        <v>51.222797943512745</v>
      </c>
      <c r="W215" s="89">
        <v>52.777352824697644</v>
      </c>
      <c r="X215" s="89">
        <v>53.997393676901112</v>
      </c>
      <c r="Y215" s="89">
        <v>55.058138858928977</v>
      </c>
      <c r="Z215" s="89">
        <v>56.151978185330044</v>
      </c>
      <c r="AA215" s="89">
        <v>57.345391321630096</v>
      </c>
      <c r="AD215" s="82" t="s">
        <v>233</v>
      </c>
      <c r="AE215" s="88">
        <v>32.854744150116879</v>
      </c>
      <c r="AF215" s="88">
        <v>40.949174125737088</v>
      </c>
      <c r="AG215" s="88">
        <v>47.999644820401706</v>
      </c>
      <c r="AH215" s="89">
        <v>48.100675824279961</v>
      </c>
      <c r="AI215" s="89">
        <v>50.714033046725305</v>
      </c>
      <c r="AJ215" s="89">
        <v>52.569984061115228</v>
      </c>
      <c r="AK215" s="89">
        <v>54.339468048859985</v>
      </c>
      <c r="AL215" s="89">
        <v>55.692586320615803</v>
      </c>
      <c r="AM215" s="89">
        <v>56.839761822437382</v>
      </c>
      <c r="AN215" s="89">
        <v>58.030354955887695</v>
      </c>
      <c r="AO215" s="89">
        <v>59.286245066123179</v>
      </c>
      <c r="AR215" s="82" t="s">
        <v>233</v>
      </c>
      <c r="AS215" s="88">
        <v>32.854744150116879</v>
      </c>
      <c r="AT215" s="88">
        <v>40.949174125737088</v>
      </c>
      <c r="AU215" s="88">
        <v>47.999644820401706</v>
      </c>
      <c r="AV215" s="111">
        <v>48.100675824279961</v>
      </c>
      <c r="AW215" s="89">
        <v>49.277040672772465</v>
      </c>
      <c r="AX215" s="89">
        <v>50.900202550738562</v>
      </c>
      <c r="AY215" s="89">
        <v>52.44496702096157</v>
      </c>
      <c r="AZ215" s="89">
        <v>53.657324193754341</v>
      </c>
      <c r="BA215" s="89">
        <v>54.711388922500312</v>
      </c>
      <c r="BB215" s="89">
        <v>55.798339372438186</v>
      </c>
      <c r="BC215" s="89">
        <v>56.984236527673104</v>
      </c>
    </row>
  </sheetData>
  <conditionalFormatting sqref="AE38:AG42 AE204:AG215 AE10:AG17 AE19:AG36 AE45:AG45 AE73:AG74 AE85:AO85 AH29:AO29 AH38:AO38 AH10:AO10 AH19:AO19 AE83:AO83 AE84:AG84 AE94:AO94 AF86:AG86 AE101:AG105 AE77:AO81">
    <cfRule type="cellIs" dxfId="250" priority="242" operator="equal">
      <formula>C10</formula>
    </cfRule>
    <cfRule type="cellIs" dxfId="249" priority="243" operator="between">
      <formula>C10+0.1*C10</formula>
      <formula>C10-0.1*C10</formula>
    </cfRule>
    <cfRule type="cellIs" dxfId="248" priority="244" operator="between">
      <formula>C10+0.1*C10</formula>
      <formula>C10+0.5*C10</formula>
    </cfRule>
    <cfRule type="cellIs" dxfId="247" priority="245" operator="between">
      <formula>C10-0.1*C10</formula>
      <formula>C10-0.5*C10</formula>
    </cfRule>
    <cfRule type="cellIs" dxfId="246" priority="246" operator="notBetween">
      <formula>C10+0.5*C10</formula>
      <formula>C10-0.5*C10</formula>
    </cfRule>
  </conditionalFormatting>
  <conditionalFormatting sqref="AE18:AG18">
    <cfRule type="cellIs" dxfId="245" priority="237" operator="equal">
      <formula>C18</formula>
    </cfRule>
    <cfRule type="cellIs" dxfId="244" priority="238" operator="between">
      <formula>C18+0.1*C18</formula>
      <formula>C18-0.1*C18</formula>
    </cfRule>
    <cfRule type="cellIs" dxfId="243" priority="239" operator="between">
      <formula>C18+0.1*C18</formula>
      <formula>C18+0.5*C18</formula>
    </cfRule>
    <cfRule type="cellIs" dxfId="242" priority="240" operator="between">
      <formula>C18-0.1*C18</formula>
      <formula>C18-0.5*C18</formula>
    </cfRule>
    <cfRule type="cellIs" dxfId="241" priority="241" operator="notBetween">
      <formula>C18+0.5*C18</formula>
      <formula>C18-0.5*C18</formula>
    </cfRule>
  </conditionalFormatting>
  <conditionalFormatting sqref="AE37:AG37">
    <cfRule type="cellIs" dxfId="240" priority="232" operator="equal">
      <formula>C37</formula>
    </cfRule>
    <cfRule type="cellIs" dxfId="239" priority="233" operator="between">
      <formula>C37+0.1*C37</formula>
      <formula>C37-0.1*C37</formula>
    </cfRule>
    <cfRule type="cellIs" dxfId="238" priority="234" operator="between">
      <formula>C37+0.1*C37</formula>
      <formula>C37+0.5*C37</formula>
    </cfRule>
    <cfRule type="cellIs" dxfId="237" priority="235" operator="between">
      <formula>C37-0.1*C37</formula>
      <formula>C37-0.5*C37</formula>
    </cfRule>
    <cfRule type="cellIs" dxfId="236" priority="236" operator="notBetween">
      <formula>C37+0.5*C37</formula>
      <formula>C37-0.5*C37</formula>
    </cfRule>
  </conditionalFormatting>
  <conditionalFormatting sqref="AE82:AG82">
    <cfRule type="cellIs" dxfId="235" priority="227" operator="equal">
      <formula>C82</formula>
    </cfRule>
    <cfRule type="cellIs" dxfId="234" priority="228" operator="between">
      <formula>C82+0.1*C82</formula>
      <formula>C82-0.1*C82</formula>
    </cfRule>
    <cfRule type="cellIs" dxfId="233" priority="229" operator="between">
      <formula>C82+0.1*C82</formula>
      <formula>C82+0.5*C82</formula>
    </cfRule>
    <cfRule type="cellIs" dxfId="232" priority="230" operator="between">
      <formula>C82-0.1*C82</formula>
      <formula>C82-0.5*C82</formula>
    </cfRule>
    <cfRule type="cellIs" dxfId="231" priority="231" operator="notBetween">
      <formula>C82+0.5*C82</formula>
      <formula>C82-0.5*C82</formula>
    </cfRule>
  </conditionalFormatting>
  <conditionalFormatting sqref="AE106:AG189 AE191:AG203 AH106:AO107 AH116:AO116 AH126:AO127 AH136:AO136 AH146:AO147 AH156:AO156">
    <cfRule type="cellIs" dxfId="230" priority="222" operator="equal">
      <formula>C106</formula>
    </cfRule>
    <cfRule type="cellIs" dxfId="229" priority="223" operator="between">
      <formula>C106+0.1*C106</formula>
      <formula>C106-0.1*C106</formula>
    </cfRule>
    <cfRule type="cellIs" dxfId="228" priority="224" operator="between">
      <formula>C106+0.1*C106</formula>
      <formula>C106+0.5*C106</formula>
    </cfRule>
    <cfRule type="cellIs" dxfId="227" priority="225" operator="between">
      <formula>C106-0.1*C106</formula>
      <formula>C106-0.5*C106</formula>
    </cfRule>
    <cfRule type="cellIs" dxfId="226" priority="226" operator="notBetween">
      <formula>C106+0.5*C106</formula>
      <formula>C106-0.5*C106</formula>
    </cfRule>
  </conditionalFormatting>
  <conditionalFormatting sqref="BG45:BI45">
    <cfRule type="cellIs" dxfId="225" priority="217" operator="equal">
      <formula>AE45</formula>
    </cfRule>
    <cfRule type="cellIs" dxfId="224" priority="218" operator="between">
      <formula>AE45+0.1*AE45</formula>
      <formula>AE45-0.1*AE45</formula>
    </cfRule>
    <cfRule type="cellIs" dxfId="223" priority="219" operator="between">
      <formula>AE45+0.1*AE45</formula>
      <formula>AE45+0.5*AE45</formula>
    </cfRule>
    <cfRule type="cellIs" dxfId="222" priority="220" operator="between">
      <formula>AE45-0.1*AE45</formula>
      <formula>AE45-0.5*AE45</formula>
    </cfRule>
    <cfRule type="cellIs" dxfId="221" priority="221" operator="notBetween">
      <formula>AE45+0.5*AE45</formula>
      <formula>AE45-0.5*AE45</formula>
    </cfRule>
  </conditionalFormatting>
  <conditionalFormatting sqref="BG46:BI47">
    <cfRule type="cellIs" dxfId="220" priority="247" operator="equal">
      <formula>C46</formula>
    </cfRule>
    <cfRule type="cellIs" dxfId="219" priority="248" operator="between">
      <formula>C46+0.1*C46</formula>
      <formula>C46-0.1*C46</formula>
    </cfRule>
    <cfRule type="cellIs" dxfId="218" priority="249" operator="between">
      <formula>C46+0.1*C46</formula>
      <formula>C46+0.5*C46</formula>
    </cfRule>
    <cfRule type="cellIs" dxfId="217" priority="250" operator="between">
      <formula>C46-0.1*C46</formula>
      <formula>C46-0.5*C46</formula>
    </cfRule>
    <cfRule type="cellIs" dxfId="216" priority="251" operator="notBetween">
      <formula>C46+0.5*C46</formula>
      <formula>C46-0.5*C46</formula>
    </cfRule>
  </conditionalFormatting>
  <conditionalFormatting sqref="AE46:AG47">
    <cfRule type="cellIs" dxfId="215" priority="212" operator="equal">
      <formula>XEE46</formula>
    </cfRule>
    <cfRule type="cellIs" dxfId="214" priority="213" operator="between">
      <formula>XEE46+0.1*XEE46</formula>
      <formula>XEE46-0.1*XEE46</formula>
    </cfRule>
    <cfRule type="cellIs" dxfId="213" priority="214" operator="between">
      <formula>XEE46+0.1*XEE46</formula>
      <formula>XEE46+0.5*XEE46</formula>
    </cfRule>
    <cfRule type="cellIs" dxfId="212" priority="215" operator="between">
      <formula>XEE46-0.1*XEE46</formula>
      <formula>XEE46-0.5*XEE46</formula>
    </cfRule>
    <cfRule type="cellIs" dxfId="211" priority="216" operator="notBetween">
      <formula>XEE46+0.5*XEE46</formula>
      <formula>XEE46-0.5*XEE46</formula>
    </cfRule>
  </conditionalFormatting>
  <conditionalFormatting sqref="AV11:AV18 AV82 AV101:AV105 AV87:AV93 AV108:AV115 AV117:AV125 AV137:AV145 AV128:AV135 AV148:AV155 AV157:AV215 AV30:AV37 AV39:AV47 AV20:AV28 AV84 AV58 AV73:AV74 AV49">
    <cfRule type="cellIs" dxfId="210" priority="211" operator="equal">
      <formula>AH11</formula>
    </cfRule>
  </conditionalFormatting>
  <conditionalFormatting sqref="AS94:BC94">
    <cfRule type="cellIs" dxfId="209" priority="206" operator="equal">
      <formula>Q94</formula>
    </cfRule>
    <cfRule type="cellIs" dxfId="208" priority="207" operator="between">
      <formula>Q94+0.1*Q94</formula>
      <formula>Q94-0.1*Q94</formula>
    </cfRule>
    <cfRule type="cellIs" dxfId="207" priority="208" operator="between">
      <formula>Q94+0.1*Q94</formula>
      <formula>Q94+0.5*Q94</formula>
    </cfRule>
    <cfRule type="cellIs" dxfId="206" priority="209" operator="between">
      <formula>Q94-0.1*Q94</formula>
      <formula>Q94-0.5*Q94</formula>
    </cfRule>
    <cfRule type="cellIs" dxfId="205" priority="210" operator="notBetween">
      <formula>Q94+0.5*Q94</formula>
      <formula>Q94-0.5*Q94</formula>
    </cfRule>
  </conditionalFormatting>
  <conditionalFormatting sqref="AS85:BC85">
    <cfRule type="cellIs" dxfId="204" priority="201" operator="equal">
      <formula>Q85</formula>
    </cfRule>
    <cfRule type="cellIs" dxfId="203" priority="202" operator="between">
      <formula>Q85+0.1*Q85</formula>
      <formula>Q85-0.1*Q85</formula>
    </cfRule>
    <cfRule type="cellIs" dxfId="202" priority="203" operator="between">
      <formula>Q85+0.1*Q85</formula>
      <formula>Q85+0.5*Q85</formula>
    </cfRule>
    <cfRule type="cellIs" dxfId="201" priority="204" operator="between">
      <formula>Q85-0.1*Q85</formula>
      <formula>Q85-0.5*Q85</formula>
    </cfRule>
    <cfRule type="cellIs" dxfId="200" priority="205" operator="notBetween">
      <formula>Q85+0.5*Q85</formula>
      <formula>Q85-0.5*Q85</formula>
    </cfRule>
  </conditionalFormatting>
  <conditionalFormatting sqref="AS106:BC107">
    <cfRule type="cellIs" dxfId="199" priority="196" operator="equal">
      <formula>Q106</formula>
    </cfRule>
    <cfRule type="cellIs" dxfId="198" priority="197" operator="between">
      <formula>Q106+0.1*Q106</formula>
      <formula>Q106-0.1*Q106</formula>
    </cfRule>
    <cfRule type="cellIs" dxfId="197" priority="198" operator="between">
      <formula>Q106+0.1*Q106</formula>
      <formula>Q106+0.5*Q106</formula>
    </cfRule>
    <cfRule type="cellIs" dxfId="196" priority="199" operator="between">
      <formula>Q106-0.1*Q106</formula>
      <formula>Q106-0.5*Q106</formula>
    </cfRule>
    <cfRule type="cellIs" dxfId="195" priority="200" operator="notBetween">
      <formula>Q106+0.5*Q106</formula>
      <formula>Q106-0.5*Q106</formula>
    </cfRule>
  </conditionalFormatting>
  <conditionalFormatting sqref="AS116:BC116">
    <cfRule type="cellIs" dxfId="194" priority="191" operator="equal">
      <formula>Q116</formula>
    </cfRule>
    <cfRule type="cellIs" dxfId="193" priority="192" operator="between">
      <formula>Q116+0.1*Q116</formula>
      <formula>Q116-0.1*Q116</formula>
    </cfRule>
    <cfRule type="cellIs" dxfId="192" priority="193" operator="between">
      <formula>Q116+0.1*Q116</formula>
      <formula>Q116+0.5*Q116</formula>
    </cfRule>
    <cfRule type="cellIs" dxfId="191" priority="194" operator="between">
      <formula>Q116-0.1*Q116</formula>
      <formula>Q116-0.5*Q116</formula>
    </cfRule>
    <cfRule type="cellIs" dxfId="190" priority="195" operator="notBetween">
      <formula>Q116+0.5*Q116</formula>
      <formula>Q116-0.5*Q116</formula>
    </cfRule>
  </conditionalFormatting>
  <conditionalFormatting sqref="AS136:BC136">
    <cfRule type="cellIs" dxfId="189" priority="186" operator="equal">
      <formula>Q136</formula>
    </cfRule>
    <cfRule type="cellIs" dxfId="188" priority="187" operator="between">
      <formula>Q136+0.1*Q136</formula>
      <formula>Q136-0.1*Q136</formula>
    </cfRule>
    <cfRule type="cellIs" dxfId="187" priority="188" operator="between">
      <formula>Q136+0.1*Q136</formula>
      <formula>Q136+0.5*Q136</formula>
    </cfRule>
    <cfRule type="cellIs" dxfId="186" priority="189" operator="between">
      <formula>Q136-0.1*Q136</formula>
      <formula>Q136-0.5*Q136</formula>
    </cfRule>
    <cfRule type="cellIs" dxfId="185" priority="190" operator="notBetween">
      <formula>Q136+0.5*Q136</formula>
      <formula>Q136-0.5*Q136</formula>
    </cfRule>
  </conditionalFormatting>
  <conditionalFormatting sqref="AS126:BC127">
    <cfRule type="cellIs" dxfId="184" priority="181" operator="equal">
      <formula>Q126</formula>
    </cfRule>
    <cfRule type="cellIs" dxfId="183" priority="182" operator="between">
      <formula>Q126+0.1*Q126</formula>
      <formula>Q126-0.1*Q126</formula>
    </cfRule>
    <cfRule type="cellIs" dxfId="182" priority="183" operator="between">
      <formula>Q126+0.1*Q126</formula>
      <formula>Q126+0.5*Q126</formula>
    </cfRule>
    <cfRule type="cellIs" dxfId="181" priority="184" operator="between">
      <formula>Q126-0.1*Q126</formula>
      <formula>Q126-0.5*Q126</formula>
    </cfRule>
    <cfRule type="cellIs" dxfId="180" priority="185" operator="notBetween">
      <formula>Q126+0.5*Q126</formula>
      <formula>Q126-0.5*Q126</formula>
    </cfRule>
  </conditionalFormatting>
  <conditionalFormatting sqref="AS146:BC147">
    <cfRule type="cellIs" dxfId="179" priority="176" operator="equal">
      <formula>Q146</formula>
    </cfRule>
    <cfRule type="cellIs" dxfId="178" priority="177" operator="between">
      <formula>Q146+0.1*Q146</formula>
      <formula>Q146-0.1*Q146</formula>
    </cfRule>
    <cfRule type="cellIs" dxfId="177" priority="178" operator="between">
      <formula>Q146+0.1*Q146</formula>
      <formula>Q146+0.5*Q146</formula>
    </cfRule>
    <cfRule type="cellIs" dxfId="176" priority="179" operator="between">
      <formula>Q146-0.1*Q146</formula>
      <formula>Q146-0.5*Q146</formula>
    </cfRule>
    <cfRule type="cellIs" dxfId="175" priority="180" operator="notBetween">
      <formula>Q146+0.5*Q146</formula>
      <formula>Q146-0.5*Q146</formula>
    </cfRule>
  </conditionalFormatting>
  <conditionalFormatting sqref="AS156:BC156">
    <cfRule type="cellIs" dxfId="174" priority="171" operator="equal">
      <formula>Q156</formula>
    </cfRule>
    <cfRule type="cellIs" dxfId="173" priority="172" operator="between">
      <formula>Q156+0.1*Q156</formula>
      <formula>Q156-0.1*Q156</formula>
    </cfRule>
    <cfRule type="cellIs" dxfId="172" priority="173" operator="between">
      <formula>Q156+0.1*Q156</formula>
      <formula>Q156+0.5*Q156</formula>
    </cfRule>
    <cfRule type="cellIs" dxfId="171" priority="174" operator="between">
      <formula>Q156-0.1*Q156</formula>
      <formula>Q156-0.5*Q156</formula>
    </cfRule>
    <cfRule type="cellIs" dxfId="170" priority="175" operator="notBetween">
      <formula>Q156+0.5*Q156</formula>
      <formula>Q156-0.5*Q156</formula>
    </cfRule>
  </conditionalFormatting>
  <conditionalFormatting sqref="AS29:BC29">
    <cfRule type="cellIs" dxfId="169" priority="166" operator="equal">
      <formula>Q29</formula>
    </cfRule>
    <cfRule type="cellIs" dxfId="168" priority="167" operator="between">
      <formula>Q29+0.1*Q29</formula>
      <formula>Q29-0.1*Q29</formula>
    </cfRule>
    <cfRule type="cellIs" dxfId="167" priority="168" operator="between">
      <formula>Q29+0.1*Q29</formula>
      <formula>Q29+0.5*Q29</formula>
    </cfRule>
    <cfRule type="cellIs" dxfId="166" priority="169" operator="between">
      <formula>Q29-0.1*Q29</formula>
      <formula>Q29-0.5*Q29</formula>
    </cfRule>
    <cfRule type="cellIs" dxfId="165" priority="170" operator="notBetween">
      <formula>Q29+0.5*Q29</formula>
      <formula>Q29-0.5*Q29</formula>
    </cfRule>
  </conditionalFormatting>
  <conditionalFormatting sqref="AS38:BC38">
    <cfRule type="cellIs" dxfId="164" priority="161" operator="equal">
      <formula>Q38</formula>
    </cfRule>
    <cfRule type="cellIs" dxfId="163" priority="162" operator="between">
      <formula>Q38+0.1*Q38</formula>
      <formula>Q38-0.1*Q38</formula>
    </cfRule>
    <cfRule type="cellIs" dxfId="162" priority="163" operator="between">
      <formula>Q38+0.1*Q38</formula>
      <formula>Q38+0.5*Q38</formula>
    </cfRule>
    <cfRule type="cellIs" dxfId="161" priority="164" operator="between">
      <formula>Q38-0.1*Q38</formula>
      <formula>Q38-0.5*Q38</formula>
    </cfRule>
    <cfRule type="cellIs" dxfId="160" priority="165" operator="notBetween">
      <formula>Q38+0.5*Q38</formula>
      <formula>Q38-0.5*Q38</formula>
    </cfRule>
  </conditionalFormatting>
  <conditionalFormatting sqref="AS19:BC19">
    <cfRule type="cellIs" dxfId="159" priority="156" operator="equal">
      <formula>Q19</formula>
    </cfRule>
    <cfRule type="cellIs" dxfId="158" priority="157" operator="between">
      <formula>Q19+0.1*Q19</formula>
      <formula>Q19-0.1*Q19</formula>
    </cfRule>
    <cfRule type="cellIs" dxfId="157" priority="158" operator="between">
      <formula>Q19+0.1*Q19</formula>
      <formula>Q19+0.5*Q19</formula>
    </cfRule>
    <cfRule type="cellIs" dxfId="156" priority="159" operator="between">
      <formula>Q19-0.1*Q19</formula>
      <formula>Q19-0.5*Q19</formula>
    </cfRule>
    <cfRule type="cellIs" dxfId="155" priority="160" operator="notBetween">
      <formula>Q19+0.5*Q19</formula>
      <formula>Q19-0.5*Q19</formula>
    </cfRule>
  </conditionalFormatting>
  <conditionalFormatting sqref="AS10:BC10">
    <cfRule type="cellIs" dxfId="154" priority="151" operator="equal">
      <formula>Q10</formula>
    </cfRule>
    <cfRule type="cellIs" dxfId="153" priority="152" operator="between">
      <formula>Q10+0.1*Q10</formula>
      <formula>Q10-0.1*Q10</formula>
    </cfRule>
    <cfRule type="cellIs" dxfId="152" priority="153" operator="between">
      <formula>Q10+0.1*Q10</formula>
      <formula>Q10+0.5*Q10</formula>
    </cfRule>
    <cfRule type="cellIs" dxfId="151" priority="154" operator="between">
      <formula>Q10-0.1*Q10</formula>
      <formula>Q10-0.5*Q10</formula>
    </cfRule>
    <cfRule type="cellIs" dxfId="150" priority="155" operator="notBetween">
      <formula>Q10+0.5*Q10</formula>
      <formula>Q10-0.5*Q10</formula>
    </cfRule>
  </conditionalFormatting>
  <conditionalFormatting sqref="AS78:BC79 AS81:BC81">
    <cfRule type="cellIs" dxfId="149" priority="146" operator="equal">
      <formula>Q78</formula>
    </cfRule>
    <cfRule type="cellIs" dxfId="148" priority="147" operator="between">
      <formula>Q78+0.1*Q78</formula>
      <formula>Q78-0.1*Q78</formula>
    </cfRule>
    <cfRule type="cellIs" dxfId="147" priority="148" operator="between">
      <formula>Q78+0.1*Q78</formula>
      <formula>Q78+0.5*Q78</formula>
    </cfRule>
    <cfRule type="cellIs" dxfId="146" priority="149" operator="between">
      <formula>Q78-0.1*Q78</formula>
      <formula>Q78-0.5*Q78</formula>
    </cfRule>
    <cfRule type="cellIs" dxfId="145" priority="150" operator="notBetween">
      <formula>Q78+0.5*Q78</formula>
      <formula>Q78-0.5*Q78</formula>
    </cfRule>
  </conditionalFormatting>
  <conditionalFormatting sqref="AS83:BC83">
    <cfRule type="cellIs" dxfId="144" priority="141" operator="equal">
      <formula>Q83</formula>
    </cfRule>
    <cfRule type="cellIs" dxfId="143" priority="142" operator="between">
      <formula>Q83+0.1*Q83</formula>
      <formula>Q83-0.1*Q83</formula>
    </cfRule>
    <cfRule type="cellIs" dxfId="142" priority="143" operator="between">
      <formula>Q83+0.1*Q83</formula>
      <formula>Q83+0.5*Q83</formula>
    </cfRule>
    <cfRule type="cellIs" dxfId="141" priority="144" operator="between">
      <formula>Q83-0.1*Q83</formula>
      <formula>Q83-0.5*Q83</formula>
    </cfRule>
    <cfRule type="cellIs" dxfId="140" priority="145" operator="notBetween">
      <formula>Q83+0.5*Q83</formula>
      <formula>Q83-0.5*Q83</formula>
    </cfRule>
  </conditionalFormatting>
  <conditionalFormatting sqref="AE76:AO76">
    <cfRule type="cellIs" dxfId="139" priority="136" operator="equal">
      <formula>C76</formula>
    </cfRule>
    <cfRule type="cellIs" dxfId="138" priority="137" operator="between">
      <formula>C76+0.1*C76</formula>
      <formula>C76-0.1*C76</formula>
    </cfRule>
    <cfRule type="cellIs" dxfId="137" priority="138" operator="between">
      <formula>C76+0.1*C76</formula>
      <formula>C76+0.5*C76</formula>
    </cfRule>
    <cfRule type="cellIs" dxfId="136" priority="139" operator="between">
      <formula>C76-0.1*C76</formula>
      <formula>C76-0.5*C76</formula>
    </cfRule>
    <cfRule type="cellIs" dxfId="135" priority="140" operator="notBetween">
      <formula>C76+0.5*C76</formula>
      <formula>C76-0.5*C76</formula>
    </cfRule>
  </conditionalFormatting>
  <conditionalFormatting sqref="AS76:BC76">
    <cfRule type="cellIs" dxfId="134" priority="131" operator="equal">
      <formula>Q76</formula>
    </cfRule>
    <cfRule type="cellIs" dxfId="133" priority="132" operator="between">
      <formula>Q76+0.1*Q76</formula>
      <formula>Q76-0.1*Q76</formula>
    </cfRule>
    <cfRule type="cellIs" dxfId="132" priority="133" operator="between">
      <formula>Q76+0.1*Q76</formula>
      <formula>Q76+0.5*Q76</formula>
    </cfRule>
    <cfRule type="cellIs" dxfId="131" priority="134" operator="between">
      <formula>Q76-0.1*Q76</formula>
      <formula>Q76-0.5*Q76</formula>
    </cfRule>
    <cfRule type="cellIs" dxfId="130" priority="135" operator="notBetween">
      <formula>Q76+0.5*Q76</formula>
      <formula>Q76-0.5*Q76</formula>
    </cfRule>
  </conditionalFormatting>
  <conditionalFormatting sqref="AE86:AO86">
    <cfRule type="cellIs" dxfId="129" priority="126" operator="equal">
      <formula>C86</formula>
    </cfRule>
    <cfRule type="cellIs" dxfId="128" priority="127" operator="between">
      <formula>C86+0.1*C86</formula>
      <formula>C86-0.1*C86</formula>
    </cfRule>
    <cfRule type="cellIs" dxfId="127" priority="128" operator="between">
      <formula>C86+0.1*C86</formula>
      <formula>C86+0.5*C86</formula>
    </cfRule>
    <cfRule type="cellIs" dxfId="126" priority="129" operator="between">
      <formula>C86-0.1*C86</formula>
      <formula>C86-0.5*C86</formula>
    </cfRule>
    <cfRule type="cellIs" dxfId="125" priority="130" operator="notBetween">
      <formula>C86+0.5*C86</formula>
      <formula>C86-0.5*C86</formula>
    </cfRule>
  </conditionalFormatting>
  <conditionalFormatting sqref="AF87:AG93">
    <cfRule type="cellIs" dxfId="124" priority="121" operator="equal">
      <formula>D87</formula>
    </cfRule>
    <cfRule type="cellIs" dxfId="123" priority="122" operator="between">
      <formula>D87+0.1*D87</formula>
      <formula>D87-0.1*D87</formula>
    </cfRule>
    <cfRule type="cellIs" dxfId="122" priority="123" operator="between">
      <formula>D87+0.1*D87</formula>
      <formula>D87+0.5*D87</formula>
    </cfRule>
    <cfRule type="cellIs" dxfId="121" priority="124" operator="between">
      <formula>D87-0.1*D87</formula>
      <formula>D87-0.5*D87</formula>
    </cfRule>
    <cfRule type="cellIs" dxfId="120" priority="125" operator="notBetween">
      <formula>D87+0.5*D87</formula>
      <formula>D87-0.5*D87</formula>
    </cfRule>
  </conditionalFormatting>
  <conditionalFormatting sqref="AE87:AO93">
    <cfRule type="cellIs" dxfId="119" priority="116" operator="equal">
      <formula>C87</formula>
    </cfRule>
    <cfRule type="cellIs" dxfId="118" priority="117" operator="between">
      <formula>C87+0.1*C87</formula>
      <formula>C87-0.1*C87</formula>
    </cfRule>
    <cfRule type="cellIs" dxfId="117" priority="118" operator="between">
      <formula>C87+0.1*C87</formula>
      <formula>C87+0.5*C87</formula>
    </cfRule>
    <cfRule type="cellIs" dxfId="116" priority="119" operator="between">
      <formula>C87-0.1*C87</formula>
      <formula>C87-0.5*C87</formula>
    </cfRule>
    <cfRule type="cellIs" dxfId="115" priority="120" operator="notBetween">
      <formula>C87+0.5*C87</formula>
      <formula>C87-0.5*C87</formula>
    </cfRule>
  </conditionalFormatting>
  <conditionalFormatting sqref="AF95:AG100">
    <cfRule type="cellIs" dxfId="114" priority="111" operator="equal">
      <formula>D95</formula>
    </cfRule>
    <cfRule type="cellIs" dxfId="113" priority="112" operator="between">
      <formula>D95+0.1*D95</formula>
      <formula>D95-0.1*D95</formula>
    </cfRule>
    <cfRule type="cellIs" dxfId="112" priority="113" operator="between">
      <formula>D95+0.1*D95</formula>
      <formula>D95+0.5*D95</formula>
    </cfRule>
    <cfRule type="cellIs" dxfId="111" priority="114" operator="between">
      <formula>D95-0.1*D95</formula>
      <formula>D95-0.5*D95</formula>
    </cfRule>
    <cfRule type="cellIs" dxfId="110" priority="115" operator="notBetween">
      <formula>D95+0.5*D95</formula>
      <formula>D95-0.5*D95</formula>
    </cfRule>
  </conditionalFormatting>
  <conditionalFormatting sqref="AE95:AO100">
    <cfRule type="cellIs" dxfId="109" priority="106" operator="equal">
      <formula>C95</formula>
    </cfRule>
    <cfRule type="cellIs" dxfId="108" priority="107" operator="between">
      <formula>C95+0.1*C95</formula>
      <formula>C95-0.1*C95</formula>
    </cfRule>
    <cfRule type="cellIs" dxfId="107" priority="108" operator="between">
      <formula>C95+0.1*C95</formula>
      <formula>C95+0.5*C95</formula>
    </cfRule>
    <cfRule type="cellIs" dxfId="106" priority="109" operator="between">
      <formula>C95-0.1*C95</formula>
      <formula>C95-0.5*C95</formula>
    </cfRule>
    <cfRule type="cellIs" dxfId="105" priority="110" operator="notBetween">
      <formula>C95+0.5*C95</formula>
      <formula>C95-0.5*C95</formula>
    </cfRule>
  </conditionalFormatting>
  <conditionalFormatting sqref="AT86:AU93">
    <cfRule type="cellIs" dxfId="104" priority="101" operator="equal">
      <formula>R86</formula>
    </cfRule>
    <cfRule type="cellIs" dxfId="103" priority="102" operator="between">
      <formula>R86+0.1*R86</formula>
      <formula>R86-0.1*R86</formula>
    </cfRule>
    <cfRule type="cellIs" dxfId="102" priority="103" operator="between">
      <formula>R86+0.1*R86</formula>
      <formula>R86+0.5*R86</formula>
    </cfRule>
    <cfRule type="cellIs" dxfId="101" priority="104" operator="between">
      <formula>R86-0.1*R86</formula>
      <formula>R86-0.5*R86</formula>
    </cfRule>
    <cfRule type="cellIs" dxfId="100" priority="105" operator="notBetween">
      <formula>R86+0.5*R86</formula>
      <formula>R86-0.5*R86</formula>
    </cfRule>
  </conditionalFormatting>
  <conditionalFormatting sqref="AS86:BC93">
    <cfRule type="cellIs" dxfId="99" priority="96" operator="equal">
      <formula>Q86</formula>
    </cfRule>
    <cfRule type="cellIs" dxfId="98" priority="97" operator="between">
      <formula>Q86+0.1*Q86</formula>
      <formula>Q86-0.1*Q86</formula>
    </cfRule>
    <cfRule type="cellIs" dxfId="97" priority="98" operator="between">
      <formula>Q86+0.1*Q86</formula>
      <formula>Q86+0.5*Q86</formula>
    </cfRule>
    <cfRule type="cellIs" dxfId="96" priority="99" operator="between">
      <formula>Q86-0.1*Q86</formula>
      <formula>Q86-0.5*Q86</formula>
    </cfRule>
    <cfRule type="cellIs" dxfId="95" priority="100" operator="notBetween">
      <formula>Q86+0.5*Q86</formula>
      <formula>Q86-0.5*Q86</formula>
    </cfRule>
  </conditionalFormatting>
  <conditionalFormatting sqref="AT95:AU100">
    <cfRule type="cellIs" dxfId="94" priority="91" operator="equal">
      <formula>R95</formula>
    </cfRule>
    <cfRule type="cellIs" dxfId="93" priority="92" operator="between">
      <formula>R95+0.1*R95</formula>
      <formula>R95-0.1*R95</formula>
    </cfRule>
    <cfRule type="cellIs" dxfId="92" priority="93" operator="between">
      <formula>R95+0.1*R95</formula>
      <formula>R95+0.5*R95</formula>
    </cfRule>
    <cfRule type="cellIs" dxfId="91" priority="94" operator="between">
      <formula>R95-0.1*R95</formula>
      <formula>R95-0.5*R95</formula>
    </cfRule>
    <cfRule type="cellIs" dxfId="90" priority="95" operator="notBetween">
      <formula>R95+0.5*R95</formula>
      <formula>R95-0.5*R95</formula>
    </cfRule>
  </conditionalFormatting>
  <conditionalFormatting sqref="AS95:BC100">
    <cfRule type="cellIs" dxfId="89" priority="86" operator="equal">
      <formula>Q95</formula>
    </cfRule>
    <cfRule type="cellIs" dxfId="88" priority="87" operator="between">
      <formula>Q95+0.1*Q95</formula>
      <formula>Q95-0.1*Q95</formula>
    </cfRule>
    <cfRule type="cellIs" dxfId="87" priority="88" operator="between">
      <formula>Q95+0.1*Q95</formula>
      <formula>Q95+0.5*Q95</formula>
    </cfRule>
    <cfRule type="cellIs" dxfId="86" priority="89" operator="between">
      <formula>Q95-0.1*Q95</formula>
      <formula>Q95-0.5*Q95</formula>
    </cfRule>
    <cfRule type="cellIs" dxfId="85" priority="90" operator="notBetween">
      <formula>Q95+0.5*Q95</formula>
      <formula>Q95-0.5*Q95</formula>
    </cfRule>
  </conditionalFormatting>
  <conditionalFormatting sqref="AS80:BC80">
    <cfRule type="cellIs" dxfId="84" priority="81" operator="equal">
      <formula>Q80</formula>
    </cfRule>
    <cfRule type="cellIs" dxfId="83" priority="82" operator="between">
      <formula>Q80+0.1*Q80</formula>
      <formula>Q80-0.1*Q80</formula>
    </cfRule>
    <cfRule type="cellIs" dxfId="82" priority="83" operator="between">
      <formula>Q80+0.1*Q80</formula>
      <formula>Q80+0.5*Q80</formula>
    </cfRule>
    <cfRule type="cellIs" dxfId="81" priority="84" operator="between">
      <formula>Q80-0.1*Q80</formula>
      <formula>Q80-0.5*Q80</formula>
    </cfRule>
    <cfRule type="cellIs" dxfId="80" priority="85" operator="notBetween">
      <formula>Q80+0.5*Q80</formula>
      <formula>Q80-0.5*Q80</formula>
    </cfRule>
  </conditionalFormatting>
  <conditionalFormatting sqref="AS77:BC77">
    <cfRule type="cellIs" dxfId="79" priority="76" operator="equal">
      <formula>Q77</formula>
    </cfRule>
    <cfRule type="cellIs" dxfId="78" priority="77" operator="between">
      <formula>Q77+0.1*Q77</formula>
      <formula>Q77-0.1*Q77</formula>
    </cfRule>
    <cfRule type="cellIs" dxfId="77" priority="78" operator="between">
      <formula>Q77+0.1*Q77</formula>
      <formula>Q77+0.5*Q77</formula>
    </cfRule>
    <cfRule type="cellIs" dxfId="76" priority="79" operator="between">
      <formula>Q77-0.1*Q77</formula>
      <formula>Q77-0.5*Q77</formula>
    </cfRule>
    <cfRule type="cellIs" dxfId="75" priority="80" operator="notBetween">
      <formula>Q77+0.5*Q77</formula>
      <formula>Q77-0.5*Q77</formula>
    </cfRule>
  </conditionalFormatting>
  <conditionalFormatting sqref="AF57:AG57">
    <cfRule type="cellIs" dxfId="74" priority="71" operator="equal">
      <formula>D57</formula>
    </cfRule>
    <cfRule type="cellIs" dxfId="73" priority="72" operator="between">
      <formula>D57+0.1*D57</formula>
      <formula>D57-0.1*D57</formula>
    </cfRule>
    <cfRule type="cellIs" dxfId="72" priority="73" operator="between">
      <formula>D57+0.1*D57</formula>
      <formula>D57+0.5*D57</formula>
    </cfRule>
    <cfRule type="cellIs" dxfId="71" priority="74" operator="between">
      <formula>D57-0.1*D57</formula>
      <formula>D57-0.5*D57</formula>
    </cfRule>
    <cfRule type="cellIs" dxfId="70" priority="75" operator="notBetween">
      <formula>D57+0.5*D57</formula>
      <formula>D57-0.5*D57</formula>
    </cfRule>
  </conditionalFormatting>
  <conditionalFormatting sqref="AE57:AO57">
    <cfRule type="cellIs" dxfId="69" priority="66" operator="equal">
      <formula>C57</formula>
    </cfRule>
    <cfRule type="cellIs" dxfId="68" priority="67" operator="between">
      <formula>C57+0.1*C57</formula>
      <formula>C57-0.1*C57</formula>
    </cfRule>
    <cfRule type="cellIs" dxfId="67" priority="68" operator="between">
      <formula>C57+0.1*C57</formula>
      <formula>C57+0.5*C57</formula>
    </cfRule>
    <cfRule type="cellIs" dxfId="66" priority="69" operator="between">
      <formula>C57-0.1*C57</formula>
      <formula>C57-0.5*C57</formula>
    </cfRule>
    <cfRule type="cellIs" dxfId="65" priority="70" operator="notBetween">
      <formula>C57+0.5*C57</formula>
      <formula>C57-0.5*C57</formula>
    </cfRule>
  </conditionalFormatting>
  <conditionalFormatting sqref="AT57:AU57">
    <cfRule type="cellIs" dxfId="64" priority="61" operator="equal">
      <formula>R57</formula>
    </cfRule>
    <cfRule type="cellIs" dxfId="63" priority="62" operator="between">
      <formula>R57+0.1*R57</formula>
      <formula>R57-0.1*R57</formula>
    </cfRule>
    <cfRule type="cellIs" dxfId="62" priority="63" operator="between">
      <formula>R57+0.1*R57</formula>
      <formula>R57+0.5*R57</formula>
    </cfRule>
    <cfRule type="cellIs" dxfId="61" priority="64" operator="between">
      <formula>R57-0.1*R57</formula>
      <formula>R57-0.5*R57</formula>
    </cfRule>
    <cfRule type="cellIs" dxfId="60" priority="65" operator="notBetween">
      <formula>R57+0.5*R57</formula>
      <formula>R57-0.5*R57</formula>
    </cfRule>
  </conditionalFormatting>
  <conditionalFormatting sqref="AS57:BC57">
    <cfRule type="cellIs" dxfId="59" priority="56" operator="equal">
      <formula>Q57</formula>
    </cfRule>
    <cfRule type="cellIs" dxfId="58" priority="57" operator="between">
      <formula>Q57+0.1*Q57</formula>
      <formula>Q57-0.1*Q57</formula>
    </cfRule>
    <cfRule type="cellIs" dxfId="57" priority="58" operator="between">
      <formula>Q57+0.1*Q57</formula>
      <formula>Q57+0.5*Q57</formula>
    </cfRule>
    <cfRule type="cellIs" dxfId="56" priority="59" operator="between">
      <formula>Q57-0.1*Q57</formula>
      <formula>Q57-0.5*Q57</formula>
    </cfRule>
    <cfRule type="cellIs" dxfId="55" priority="60" operator="notBetween">
      <formula>Q57+0.5*Q57</formula>
      <formula>Q57-0.5*Q57</formula>
    </cfRule>
  </conditionalFormatting>
  <conditionalFormatting sqref="AF59:AG66 AF68:AG72">
    <cfRule type="cellIs" dxfId="54" priority="51" operator="equal">
      <formula>D59</formula>
    </cfRule>
    <cfRule type="cellIs" dxfId="53" priority="52" operator="between">
      <formula>D59+0.1*D59</formula>
      <formula>D59-0.1*D59</formula>
    </cfRule>
    <cfRule type="cellIs" dxfId="52" priority="53" operator="between">
      <formula>D59+0.1*D59</formula>
      <formula>D59+0.5*D59</formula>
    </cfRule>
    <cfRule type="cellIs" dxfId="51" priority="54" operator="between">
      <formula>D59-0.1*D59</formula>
      <formula>D59-0.5*D59</formula>
    </cfRule>
    <cfRule type="cellIs" dxfId="50" priority="55" operator="notBetween">
      <formula>D59+0.5*D59</formula>
      <formula>D59-0.5*D59</formula>
    </cfRule>
  </conditionalFormatting>
  <conditionalFormatting sqref="AE59:AO66 AE68:AO72">
    <cfRule type="cellIs" dxfId="49" priority="46" operator="equal">
      <formula>C59</formula>
    </cfRule>
    <cfRule type="cellIs" dxfId="48" priority="47" operator="between">
      <formula>C59+0.1*C59</formula>
      <formula>C59-0.1*C59</formula>
    </cfRule>
    <cfRule type="cellIs" dxfId="47" priority="48" operator="between">
      <formula>C59+0.1*C59</formula>
      <formula>C59+0.5*C59</formula>
    </cfRule>
    <cfRule type="cellIs" dxfId="46" priority="49" operator="between">
      <formula>C59-0.1*C59</formula>
      <formula>C59-0.5*C59</formula>
    </cfRule>
    <cfRule type="cellIs" dxfId="45" priority="50" operator="notBetween">
      <formula>C59+0.5*C59</formula>
      <formula>C59-0.5*C59</formula>
    </cfRule>
  </conditionalFormatting>
  <conditionalFormatting sqref="AT59:AU66 AT68:AU72">
    <cfRule type="cellIs" dxfId="44" priority="41" operator="equal">
      <formula>R59</formula>
    </cfRule>
    <cfRule type="cellIs" dxfId="43" priority="42" operator="between">
      <formula>R59+0.1*R59</formula>
      <formula>R59-0.1*R59</formula>
    </cfRule>
    <cfRule type="cellIs" dxfId="42" priority="43" operator="between">
      <formula>R59+0.1*R59</formula>
      <formula>R59+0.5*R59</formula>
    </cfRule>
    <cfRule type="cellIs" dxfId="41" priority="44" operator="between">
      <formula>R59-0.1*R59</formula>
      <formula>R59-0.5*R59</formula>
    </cfRule>
    <cfRule type="cellIs" dxfId="40" priority="45" operator="notBetween">
      <formula>R59+0.5*R59</formula>
      <formula>R59-0.5*R59</formula>
    </cfRule>
  </conditionalFormatting>
  <conditionalFormatting sqref="AS59:BC66 AS68:BC72">
    <cfRule type="cellIs" dxfId="39" priority="36" operator="equal">
      <formula>Q59</formula>
    </cfRule>
    <cfRule type="cellIs" dxfId="38" priority="37" operator="between">
      <formula>Q59+0.1*Q59</formula>
      <formula>Q59-0.1*Q59</formula>
    </cfRule>
    <cfRule type="cellIs" dxfId="37" priority="38" operator="between">
      <formula>Q59+0.1*Q59</formula>
      <formula>Q59+0.5*Q59</formula>
    </cfRule>
    <cfRule type="cellIs" dxfId="36" priority="39" operator="between">
      <formula>Q59-0.1*Q59</formula>
      <formula>Q59-0.5*Q59</formula>
    </cfRule>
    <cfRule type="cellIs" dxfId="35" priority="40" operator="notBetween">
      <formula>Q59+0.5*Q59</formula>
      <formula>Q59-0.5*Q59</formula>
    </cfRule>
  </conditionalFormatting>
  <conditionalFormatting sqref="AF50:AG56">
    <cfRule type="cellIs" dxfId="34" priority="31" operator="equal">
      <formula>D50</formula>
    </cfRule>
    <cfRule type="cellIs" dxfId="33" priority="32" operator="between">
      <formula>D50+0.1*D50</formula>
      <formula>D50-0.1*D50</formula>
    </cfRule>
    <cfRule type="cellIs" dxfId="32" priority="33" operator="between">
      <formula>D50+0.1*D50</formula>
      <formula>D50+0.5*D50</formula>
    </cfRule>
    <cfRule type="cellIs" dxfId="31" priority="34" operator="between">
      <formula>D50-0.1*D50</formula>
      <formula>D50-0.5*D50</formula>
    </cfRule>
    <cfRule type="cellIs" dxfId="30" priority="35" operator="notBetween">
      <formula>D50+0.5*D50</formula>
      <formula>D50-0.5*D50</formula>
    </cfRule>
  </conditionalFormatting>
  <conditionalFormatting sqref="AE50:AO56">
    <cfRule type="cellIs" dxfId="29" priority="26" operator="equal">
      <formula>C50</formula>
    </cfRule>
    <cfRule type="cellIs" dxfId="28" priority="27" operator="between">
      <formula>C50+0.1*C50</formula>
      <formula>C50-0.1*C50</formula>
    </cfRule>
    <cfRule type="cellIs" dxfId="27" priority="28" operator="between">
      <formula>C50+0.1*C50</formula>
      <formula>C50+0.5*C50</formula>
    </cfRule>
    <cfRule type="cellIs" dxfId="26" priority="29" operator="between">
      <formula>C50-0.1*C50</formula>
      <formula>C50-0.5*C50</formula>
    </cfRule>
    <cfRule type="cellIs" dxfId="25" priority="30" operator="notBetween">
      <formula>C50+0.5*C50</formula>
      <formula>C50-0.5*C50</formula>
    </cfRule>
  </conditionalFormatting>
  <conditionalFormatting sqref="AT50:AU56">
    <cfRule type="cellIs" dxfId="24" priority="21" operator="equal">
      <formula>R50</formula>
    </cfRule>
    <cfRule type="cellIs" dxfId="23" priority="22" operator="between">
      <formula>R50+0.1*R50</formula>
      <formula>R50-0.1*R50</formula>
    </cfRule>
    <cfRule type="cellIs" dxfId="22" priority="23" operator="between">
      <formula>R50+0.1*R50</formula>
      <formula>R50+0.5*R50</formula>
    </cfRule>
    <cfRule type="cellIs" dxfId="21" priority="24" operator="between">
      <formula>R50-0.1*R50</formula>
      <formula>R50-0.5*R50</formula>
    </cfRule>
    <cfRule type="cellIs" dxfId="20" priority="25" operator="notBetween">
      <formula>R50+0.5*R50</formula>
      <formula>R50-0.5*R50</formula>
    </cfRule>
  </conditionalFormatting>
  <conditionalFormatting sqref="AS50:BC56">
    <cfRule type="cellIs" dxfId="19" priority="16" operator="equal">
      <formula>Q50</formula>
    </cfRule>
    <cfRule type="cellIs" dxfId="18" priority="17" operator="between">
      <formula>Q50+0.1*Q50</formula>
      <formula>Q50-0.1*Q50</formula>
    </cfRule>
    <cfRule type="cellIs" dxfId="17" priority="18" operator="between">
      <formula>Q50+0.1*Q50</formula>
      <formula>Q50+0.5*Q50</formula>
    </cfRule>
    <cfRule type="cellIs" dxfId="16" priority="19" operator="between">
      <formula>Q50-0.1*Q50</formula>
      <formula>Q50-0.5*Q50</formula>
    </cfRule>
    <cfRule type="cellIs" dxfId="15" priority="20" operator="notBetween">
      <formula>Q50+0.5*Q50</formula>
      <formula>Q50-0.5*Q50</formula>
    </cfRule>
  </conditionalFormatting>
  <conditionalFormatting sqref="BG48:BI72 BJ57:BQ57">
    <cfRule type="cellIs" dxfId="14" priority="11" operator="equal">
      <formula>C48</formula>
    </cfRule>
    <cfRule type="cellIs" dxfId="13" priority="12" operator="between">
      <formula>C48+0.1*C48</formula>
      <formula>C48-0.1*C48</formula>
    </cfRule>
    <cfRule type="cellIs" dxfId="12" priority="13" operator="between">
      <formula>C48+0.1*C48</formula>
      <formula>C48+0.5*C48</formula>
    </cfRule>
    <cfRule type="cellIs" dxfId="11" priority="14" operator="between">
      <formula>C48-0.1*C48</formula>
      <formula>C48-0.5*C48</formula>
    </cfRule>
    <cfRule type="cellIs" dxfId="10" priority="15" operator="notBetween">
      <formula>C48+0.5*C48</formula>
      <formula>C48-0.5*C48</formula>
    </cfRule>
  </conditionalFormatting>
  <conditionalFormatting sqref="BU57:CE57">
    <cfRule type="cellIs" dxfId="9" priority="6" operator="equal">
      <formula>Q57</formula>
    </cfRule>
    <cfRule type="cellIs" dxfId="8" priority="7" operator="between">
      <formula>Q57+0.1*Q57</formula>
      <formula>Q57-0.1*Q57</formula>
    </cfRule>
    <cfRule type="cellIs" dxfId="7" priority="8" operator="between">
      <formula>Q57+0.1*Q57</formula>
      <formula>Q57+0.5*Q57</formula>
    </cfRule>
    <cfRule type="cellIs" dxfId="6" priority="9" operator="between">
      <formula>Q57-0.1*Q57</formula>
      <formula>Q57-0.5*Q57</formula>
    </cfRule>
    <cfRule type="cellIs" dxfId="5" priority="10" operator="notBetween">
      <formula>Q57+0.5*Q57</formula>
      <formula>Q57-0.5*Q57</formula>
    </cfRule>
  </conditionalFormatting>
  <conditionalFormatting sqref="BU67:BW67">
    <cfRule type="cellIs" dxfId="4" priority="1" operator="equal">
      <formula>Q67</formula>
    </cfRule>
    <cfRule type="cellIs" dxfId="3" priority="2" operator="between">
      <formula>Q67+0.1*Q67</formula>
      <formula>Q67-0.1*Q67</formula>
    </cfRule>
    <cfRule type="cellIs" dxfId="2" priority="3" operator="between">
      <formula>Q67+0.1*Q67</formula>
      <formula>Q67+0.5*Q67</formula>
    </cfRule>
    <cfRule type="cellIs" dxfId="1" priority="4" operator="between">
      <formula>Q67-0.1*Q67</formula>
      <formula>Q67-0.5*Q67</formula>
    </cfRule>
    <cfRule type="cellIs" dxfId="0" priority="5" operator="notBetween">
      <formula>Q67+0.5*Q67</formula>
      <formula>Q67-0.5*Q67</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C5801-9E54-4D81-B248-F9549892B3C5}">
  <sheetPr>
    <tabColor theme="9" tint="0.39997558519241921"/>
  </sheetPr>
  <dimension ref="A1:T20"/>
  <sheetViews>
    <sheetView workbookViewId="0">
      <pane xSplit="2" ySplit="9" topLeftCell="C10" activePane="bottomRight" state="frozen"/>
      <selection activeCell="Q51" sqref="Q51"/>
      <selection pane="topRight" activeCell="Q51" sqref="Q51"/>
      <selection pane="bottomLeft" activeCell="Q51" sqref="Q51"/>
      <selection pane="bottomRight" activeCell="Q51" sqref="Q51"/>
    </sheetView>
  </sheetViews>
  <sheetFormatPr defaultColWidth="8.88671875" defaultRowHeight="11.4" customHeight="1"/>
  <cols>
    <col min="1" max="1" width="29.88671875" style="145" customWidth="1"/>
    <col min="2" max="2" width="12" style="145" customWidth="1"/>
    <col min="3" max="3" width="10" style="145" customWidth="1"/>
    <col min="4" max="4" width="5" style="145" customWidth="1"/>
    <col min="5" max="5" width="10" style="145" customWidth="1"/>
    <col min="6" max="6" width="5" style="145" customWidth="1"/>
    <col min="7" max="7" width="10" style="145" customWidth="1"/>
    <col min="8" max="8" width="5" style="145" customWidth="1"/>
    <col min="9" max="9" width="10" style="145" customWidth="1"/>
    <col min="10" max="10" width="5" style="145" customWidth="1"/>
    <col min="11" max="11" width="10" style="145" customWidth="1"/>
    <col min="12" max="12" width="5" style="145" customWidth="1"/>
    <col min="13" max="13" width="10" style="145" customWidth="1"/>
    <col min="14" max="14" width="5" style="145" customWidth="1"/>
    <col min="15" max="15" width="10" style="145" customWidth="1"/>
    <col min="16" max="16" width="5" style="145" customWidth="1"/>
    <col min="17" max="17" width="10" style="145" customWidth="1"/>
    <col min="18" max="18" width="5" style="145" customWidth="1"/>
    <col min="19" max="19" width="10" style="145" customWidth="1"/>
    <col min="20" max="20" width="5" style="145" customWidth="1"/>
    <col min="21" max="16384" width="8.88671875" style="145"/>
  </cols>
  <sheetData>
    <row r="1" spans="1:20">
      <c r="A1" s="144" t="s">
        <v>251</v>
      </c>
    </row>
    <row r="2" spans="1:20">
      <c r="A2" s="144" t="s">
        <v>252</v>
      </c>
      <c r="B2" s="146" t="s">
        <v>253</v>
      </c>
    </row>
    <row r="3" spans="1:20">
      <c r="A3" s="144" t="s">
        <v>254</v>
      </c>
      <c r="B3" s="144" t="s">
        <v>255</v>
      </c>
    </row>
    <row r="5" spans="1:20">
      <c r="A5" s="146" t="s">
        <v>256</v>
      </c>
      <c r="C5" s="144" t="s">
        <v>257</v>
      </c>
    </row>
    <row r="6" spans="1:20">
      <c r="A6" s="146" t="s">
        <v>258</v>
      </c>
      <c r="C6" s="144" t="s">
        <v>259</v>
      </c>
    </row>
    <row r="8" spans="1:20">
      <c r="A8" s="360" t="s">
        <v>260</v>
      </c>
      <c r="B8" s="360" t="s">
        <v>260</v>
      </c>
      <c r="C8" s="147" t="s">
        <v>239</v>
      </c>
      <c r="D8" s="147" t="s">
        <v>74</v>
      </c>
      <c r="E8" s="147" t="s">
        <v>240</v>
      </c>
      <c r="F8" s="147" t="s">
        <v>74</v>
      </c>
      <c r="G8" s="147" t="s">
        <v>241</v>
      </c>
      <c r="H8" s="147" t="s">
        <v>74</v>
      </c>
      <c r="I8" s="147" t="s">
        <v>242</v>
      </c>
      <c r="J8" s="147" t="s">
        <v>74</v>
      </c>
      <c r="K8" s="147" t="s">
        <v>243</v>
      </c>
      <c r="L8" s="147" t="s">
        <v>74</v>
      </c>
      <c r="M8" s="147" t="s">
        <v>244</v>
      </c>
      <c r="N8" s="147" t="s">
        <v>74</v>
      </c>
      <c r="O8" s="147" t="s">
        <v>245</v>
      </c>
      <c r="P8" s="147" t="s">
        <v>74</v>
      </c>
      <c r="Q8" s="147" t="s">
        <v>246</v>
      </c>
      <c r="R8" s="147" t="s">
        <v>74</v>
      </c>
      <c r="S8" s="147" t="s">
        <v>247</v>
      </c>
      <c r="T8" s="147" t="s">
        <v>74</v>
      </c>
    </row>
    <row r="9" spans="1:20">
      <c r="A9" s="148" t="s">
        <v>261</v>
      </c>
      <c r="B9" s="148" t="s">
        <v>262</v>
      </c>
      <c r="C9" s="149" t="s">
        <v>74</v>
      </c>
      <c r="D9" s="149" t="s">
        <v>74</v>
      </c>
      <c r="E9" s="149" t="s">
        <v>74</v>
      </c>
      <c r="F9" s="149" t="s">
        <v>74</v>
      </c>
      <c r="G9" s="149" t="s">
        <v>74</v>
      </c>
      <c r="H9" s="149" t="s">
        <v>74</v>
      </c>
      <c r="I9" s="149" t="s">
        <v>74</v>
      </c>
      <c r="J9" s="149" t="s">
        <v>74</v>
      </c>
      <c r="K9" s="149" t="s">
        <v>74</v>
      </c>
      <c r="L9" s="149" t="s">
        <v>74</v>
      </c>
      <c r="M9" s="149" t="s">
        <v>74</v>
      </c>
      <c r="N9" s="149" t="s">
        <v>74</v>
      </c>
      <c r="O9" s="149" t="s">
        <v>74</v>
      </c>
      <c r="P9" s="149" t="s">
        <v>74</v>
      </c>
      <c r="Q9" s="149" t="s">
        <v>74</v>
      </c>
      <c r="R9" s="149" t="s">
        <v>74</v>
      </c>
      <c r="S9" s="149" t="s">
        <v>74</v>
      </c>
      <c r="T9" s="149" t="s">
        <v>74</v>
      </c>
    </row>
    <row r="10" spans="1:20">
      <c r="A10" s="150" t="s">
        <v>263</v>
      </c>
      <c r="B10" s="150" t="s">
        <v>264</v>
      </c>
      <c r="C10" s="151">
        <v>1805</v>
      </c>
      <c r="D10" s="151" t="s">
        <v>74</v>
      </c>
      <c r="E10" s="151">
        <v>1899</v>
      </c>
      <c r="F10" s="151" t="s">
        <v>74</v>
      </c>
      <c r="G10" s="151">
        <v>1869</v>
      </c>
      <c r="H10" s="151" t="s">
        <v>74</v>
      </c>
      <c r="I10" s="151">
        <v>1946</v>
      </c>
      <c r="J10" s="151" t="s">
        <v>74</v>
      </c>
      <c r="K10" s="151">
        <v>2047</v>
      </c>
      <c r="L10" s="151" t="s">
        <v>74</v>
      </c>
      <c r="M10" s="151">
        <v>2137</v>
      </c>
      <c r="N10" s="151" t="s">
        <v>74</v>
      </c>
      <c r="O10" s="151">
        <v>2344</v>
      </c>
      <c r="P10" s="151" t="s">
        <v>74</v>
      </c>
      <c r="Q10" s="151">
        <v>2417</v>
      </c>
      <c r="R10" s="151" t="s">
        <v>74</v>
      </c>
      <c r="S10" s="151">
        <v>2487</v>
      </c>
      <c r="T10" s="151" t="s">
        <v>74</v>
      </c>
    </row>
    <row r="11" spans="1:20">
      <c r="A11" s="150" t="s">
        <v>263</v>
      </c>
      <c r="B11" s="150" t="s">
        <v>265</v>
      </c>
      <c r="C11" s="152">
        <v>2210</v>
      </c>
      <c r="D11" s="152" t="s">
        <v>74</v>
      </c>
      <c r="E11" s="152">
        <v>2636</v>
      </c>
      <c r="F11" s="152" t="s">
        <v>74</v>
      </c>
      <c r="G11" s="152">
        <v>2688</v>
      </c>
      <c r="H11" s="152" t="s">
        <v>74</v>
      </c>
      <c r="I11" s="152">
        <v>2519</v>
      </c>
      <c r="J11" s="152" t="s">
        <v>74</v>
      </c>
      <c r="K11" s="152">
        <v>2586</v>
      </c>
      <c r="L11" s="152" t="s">
        <v>74</v>
      </c>
      <c r="M11" s="152">
        <v>2593</v>
      </c>
      <c r="N11" s="152" t="s">
        <v>74</v>
      </c>
      <c r="O11" s="152">
        <v>2696</v>
      </c>
      <c r="P11" s="152" t="s">
        <v>74</v>
      </c>
      <c r="Q11" s="152">
        <v>2922</v>
      </c>
      <c r="R11" s="152" t="s">
        <v>74</v>
      </c>
      <c r="S11" s="152">
        <v>3207</v>
      </c>
      <c r="T11" s="152" t="s">
        <v>74</v>
      </c>
    </row>
    <row r="12" spans="1:20">
      <c r="A12" s="150" t="s">
        <v>263</v>
      </c>
      <c r="B12" s="150" t="s">
        <v>171</v>
      </c>
      <c r="C12" s="151">
        <v>6755</v>
      </c>
      <c r="D12" s="151" t="s">
        <v>74</v>
      </c>
      <c r="E12" s="151">
        <v>7486</v>
      </c>
      <c r="F12" s="151" t="s">
        <v>74</v>
      </c>
      <c r="G12" s="151">
        <v>7591</v>
      </c>
      <c r="H12" s="151" t="s">
        <v>74</v>
      </c>
      <c r="I12" s="151">
        <v>7792</v>
      </c>
      <c r="J12" s="151" t="s">
        <v>74</v>
      </c>
      <c r="K12" s="151">
        <v>8115</v>
      </c>
      <c r="L12" s="151" t="s">
        <v>74</v>
      </c>
      <c r="M12" s="151">
        <v>8417</v>
      </c>
      <c r="N12" s="151" t="s">
        <v>74</v>
      </c>
      <c r="O12" s="151">
        <v>9071</v>
      </c>
      <c r="P12" s="151" t="s">
        <v>74</v>
      </c>
      <c r="Q12" s="151">
        <v>9702</v>
      </c>
      <c r="R12" s="151" t="s">
        <v>74</v>
      </c>
      <c r="S12" s="151">
        <v>9539</v>
      </c>
      <c r="T12" s="151" t="s">
        <v>74</v>
      </c>
    </row>
    <row r="13" spans="1:20">
      <c r="A13" s="150" t="s">
        <v>263</v>
      </c>
      <c r="B13" s="150" t="s">
        <v>266</v>
      </c>
      <c r="C13" s="152">
        <v>7089</v>
      </c>
      <c r="D13" s="152" t="s">
        <v>74</v>
      </c>
      <c r="E13" s="152">
        <v>7674</v>
      </c>
      <c r="F13" s="152" t="s">
        <v>74</v>
      </c>
      <c r="G13" s="152">
        <v>8110</v>
      </c>
      <c r="H13" s="152" t="s">
        <v>74</v>
      </c>
      <c r="I13" s="152">
        <v>8480</v>
      </c>
      <c r="J13" s="152" t="s">
        <v>74</v>
      </c>
      <c r="K13" s="152">
        <v>8736</v>
      </c>
      <c r="L13" s="152" t="s">
        <v>74</v>
      </c>
      <c r="M13" s="152">
        <v>8739</v>
      </c>
      <c r="N13" s="152" t="s">
        <v>74</v>
      </c>
      <c r="O13" s="152">
        <v>8907</v>
      </c>
      <c r="P13" s="152" t="s">
        <v>74</v>
      </c>
      <c r="Q13" s="152">
        <v>9187</v>
      </c>
      <c r="R13" s="152" t="s">
        <v>74</v>
      </c>
      <c r="S13" s="152">
        <v>9425</v>
      </c>
      <c r="T13" s="152" t="s">
        <v>74</v>
      </c>
    </row>
    <row r="14" spans="1:20">
      <c r="A14" s="150" t="s">
        <v>267</v>
      </c>
      <c r="B14" s="150" t="s">
        <v>264</v>
      </c>
      <c r="C14" s="151">
        <v>1313</v>
      </c>
      <c r="D14" s="151" t="s">
        <v>74</v>
      </c>
      <c r="E14" s="151">
        <v>1406</v>
      </c>
      <c r="F14" s="151" t="s">
        <v>74</v>
      </c>
      <c r="G14" s="151">
        <v>1432</v>
      </c>
      <c r="H14" s="151" t="s">
        <v>74</v>
      </c>
      <c r="I14" s="151">
        <v>1505</v>
      </c>
      <c r="J14" s="151" t="s">
        <v>74</v>
      </c>
      <c r="K14" s="151">
        <v>1659</v>
      </c>
      <c r="L14" s="151" t="s">
        <v>74</v>
      </c>
      <c r="M14" s="151">
        <v>1759</v>
      </c>
      <c r="N14" s="151" t="s">
        <v>74</v>
      </c>
      <c r="O14" s="151">
        <v>1909</v>
      </c>
      <c r="P14" s="151" t="s">
        <v>74</v>
      </c>
      <c r="Q14" s="151">
        <v>1828</v>
      </c>
      <c r="R14" s="151" t="s">
        <v>74</v>
      </c>
      <c r="S14" s="151">
        <v>1880</v>
      </c>
      <c r="T14" s="151" t="s">
        <v>74</v>
      </c>
    </row>
    <row r="15" spans="1:20">
      <c r="A15" s="150" t="s">
        <v>267</v>
      </c>
      <c r="B15" s="150" t="s">
        <v>265</v>
      </c>
      <c r="C15" s="152">
        <v>668</v>
      </c>
      <c r="D15" s="152" t="s">
        <v>74</v>
      </c>
      <c r="E15" s="152">
        <v>769</v>
      </c>
      <c r="F15" s="152" t="s">
        <v>74</v>
      </c>
      <c r="G15" s="152">
        <v>783</v>
      </c>
      <c r="H15" s="152" t="s">
        <v>74</v>
      </c>
      <c r="I15" s="152">
        <v>832</v>
      </c>
      <c r="J15" s="152" t="s">
        <v>74</v>
      </c>
      <c r="K15" s="152">
        <v>894</v>
      </c>
      <c r="L15" s="152" t="s">
        <v>74</v>
      </c>
      <c r="M15" s="152">
        <v>916</v>
      </c>
      <c r="N15" s="152" t="s">
        <v>74</v>
      </c>
      <c r="O15" s="152">
        <v>925</v>
      </c>
      <c r="P15" s="152" t="s">
        <v>74</v>
      </c>
      <c r="Q15" s="152">
        <v>1062</v>
      </c>
      <c r="R15" s="152" t="s">
        <v>74</v>
      </c>
      <c r="S15" s="152">
        <v>1199</v>
      </c>
      <c r="T15" s="152" t="s">
        <v>74</v>
      </c>
    </row>
    <row r="16" spans="1:20">
      <c r="A16" s="150" t="s">
        <v>267</v>
      </c>
      <c r="B16" s="150" t="s">
        <v>171</v>
      </c>
      <c r="C16" s="151">
        <v>1795</v>
      </c>
      <c r="D16" s="151" t="s">
        <v>74</v>
      </c>
      <c r="E16" s="151">
        <v>2048</v>
      </c>
      <c r="F16" s="151" t="s">
        <v>74</v>
      </c>
      <c r="G16" s="151">
        <v>2105</v>
      </c>
      <c r="H16" s="151" t="s">
        <v>74</v>
      </c>
      <c r="I16" s="151">
        <v>2236</v>
      </c>
      <c r="J16" s="151" t="s">
        <v>74</v>
      </c>
      <c r="K16" s="151">
        <v>2425</v>
      </c>
      <c r="L16" s="151" t="s">
        <v>74</v>
      </c>
      <c r="M16" s="151">
        <v>2447</v>
      </c>
      <c r="N16" s="151" t="s">
        <v>74</v>
      </c>
      <c r="O16" s="151">
        <v>2468</v>
      </c>
      <c r="P16" s="151" t="s">
        <v>74</v>
      </c>
      <c r="Q16" s="151">
        <v>2619</v>
      </c>
      <c r="R16" s="151" t="s">
        <v>74</v>
      </c>
      <c r="S16" s="151">
        <v>2680</v>
      </c>
      <c r="T16" s="151" t="s">
        <v>74</v>
      </c>
    </row>
    <row r="17" spans="1:20">
      <c r="A17" s="150" t="s">
        <v>267</v>
      </c>
      <c r="B17" s="150" t="s">
        <v>266</v>
      </c>
      <c r="C17" s="152">
        <v>765</v>
      </c>
      <c r="D17" s="152" t="s">
        <v>74</v>
      </c>
      <c r="E17" s="152">
        <v>848</v>
      </c>
      <c r="F17" s="152" t="s">
        <v>74</v>
      </c>
      <c r="G17" s="152">
        <v>933</v>
      </c>
      <c r="H17" s="152" t="s">
        <v>74</v>
      </c>
      <c r="I17" s="152">
        <v>1054</v>
      </c>
      <c r="J17" s="152" t="s">
        <v>74</v>
      </c>
      <c r="K17" s="152">
        <v>1088</v>
      </c>
      <c r="L17" s="152" t="s">
        <v>74</v>
      </c>
      <c r="M17" s="152">
        <v>1082</v>
      </c>
      <c r="N17" s="152" t="s">
        <v>74</v>
      </c>
      <c r="O17" s="152">
        <v>1040</v>
      </c>
      <c r="P17" s="152" t="s">
        <v>74</v>
      </c>
      <c r="Q17" s="152">
        <v>1054</v>
      </c>
      <c r="R17" s="152" t="s">
        <v>74</v>
      </c>
      <c r="S17" s="152">
        <v>1098</v>
      </c>
      <c r="T17" s="152" t="s">
        <v>74</v>
      </c>
    </row>
    <row r="19" spans="1:20">
      <c r="A19" s="146" t="s">
        <v>268</v>
      </c>
    </row>
    <row r="20" spans="1:20">
      <c r="A20" s="146" t="s">
        <v>269</v>
      </c>
      <c r="B20" s="144" t="s">
        <v>270</v>
      </c>
    </row>
  </sheetData>
  <mergeCells count="1">
    <mergeCell ref="A8:B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CDEFE-EDA3-46B5-A686-8508340EB5BA}">
  <sheetPr>
    <tabColor theme="9" tint="0.39997558519241921"/>
  </sheetPr>
  <dimension ref="A1:T20"/>
  <sheetViews>
    <sheetView workbookViewId="0">
      <pane xSplit="2" ySplit="9" topLeftCell="C10" activePane="bottomRight" state="frozen"/>
      <selection activeCell="Q51" sqref="Q51"/>
      <selection pane="topRight" activeCell="Q51" sqref="Q51"/>
      <selection pane="bottomLeft" activeCell="Q51" sqref="Q51"/>
      <selection pane="bottomRight" activeCell="G21" sqref="G21"/>
    </sheetView>
  </sheetViews>
  <sheetFormatPr defaultColWidth="8.88671875" defaultRowHeight="11.4" customHeight="1"/>
  <cols>
    <col min="1" max="1" width="12" style="154" customWidth="1"/>
    <col min="2" max="2" width="29.88671875" style="154" customWidth="1"/>
    <col min="3" max="3" width="10" style="154" customWidth="1"/>
    <col min="4" max="4" width="5" style="154" customWidth="1"/>
    <col min="5" max="5" width="10" style="154" customWidth="1"/>
    <col min="6" max="6" width="5" style="154" customWidth="1"/>
    <col min="7" max="7" width="10" style="154" customWidth="1"/>
    <col min="8" max="8" width="5" style="154" customWidth="1"/>
    <col min="9" max="9" width="10" style="154" customWidth="1"/>
    <col min="10" max="10" width="5" style="154" customWidth="1"/>
    <col min="11" max="11" width="10" style="154" customWidth="1"/>
    <col min="12" max="12" width="5" style="154" customWidth="1"/>
    <col min="13" max="13" width="10" style="154" customWidth="1"/>
    <col min="14" max="14" width="5" style="154" customWidth="1"/>
    <col min="15" max="15" width="10" style="154" customWidth="1"/>
    <col min="16" max="16" width="5" style="154" customWidth="1"/>
    <col min="17" max="17" width="10" style="154" customWidth="1"/>
    <col min="18" max="18" width="5" style="154" customWidth="1"/>
    <col min="19" max="19" width="10" style="154" customWidth="1"/>
    <col min="20" max="20" width="5" style="154" customWidth="1"/>
    <col min="21" max="16384" width="8.88671875" style="154"/>
  </cols>
  <sheetData>
    <row r="1" spans="1:20">
      <c r="A1" s="153" t="s">
        <v>271</v>
      </c>
    </row>
    <row r="2" spans="1:20">
      <c r="A2" s="153" t="s">
        <v>252</v>
      </c>
      <c r="B2" s="155" t="s">
        <v>272</v>
      </c>
    </row>
    <row r="3" spans="1:20">
      <c r="A3" s="153" t="s">
        <v>254</v>
      </c>
      <c r="B3" s="153" t="s">
        <v>255</v>
      </c>
    </row>
    <row r="5" spans="1:20">
      <c r="A5" s="155" t="s">
        <v>256</v>
      </c>
      <c r="C5" s="153" t="s">
        <v>257</v>
      </c>
    </row>
    <row r="6" spans="1:20">
      <c r="A6" s="155" t="s">
        <v>258</v>
      </c>
      <c r="C6" s="153" t="s">
        <v>273</v>
      </c>
    </row>
    <row r="8" spans="1:20">
      <c r="A8" s="361" t="s">
        <v>260</v>
      </c>
      <c r="B8" s="361" t="s">
        <v>260</v>
      </c>
      <c r="C8" s="156">
        <v>2010</v>
      </c>
      <c r="D8" s="156" t="s">
        <v>74</v>
      </c>
      <c r="E8" s="156" t="s">
        <v>240</v>
      </c>
      <c r="F8" s="156" t="s">
        <v>74</v>
      </c>
      <c r="G8" s="156" t="s">
        <v>241</v>
      </c>
      <c r="H8" s="156" t="s">
        <v>74</v>
      </c>
      <c r="I8" s="156" t="s">
        <v>242</v>
      </c>
      <c r="J8" s="156" t="s">
        <v>74</v>
      </c>
      <c r="K8" s="156" t="s">
        <v>243</v>
      </c>
      <c r="L8" s="156" t="s">
        <v>74</v>
      </c>
      <c r="M8" s="156" t="s">
        <v>244</v>
      </c>
      <c r="N8" s="156" t="s">
        <v>74</v>
      </c>
      <c r="O8" s="156" t="s">
        <v>245</v>
      </c>
      <c r="P8" s="156" t="s">
        <v>74</v>
      </c>
      <c r="Q8" s="156" t="s">
        <v>246</v>
      </c>
      <c r="R8" s="156" t="s">
        <v>74</v>
      </c>
      <c r="S8" s="156" t="s">
        <v>247</v>
      </c>
      <c r="T8" s="156" t="s">
        <v>74</v>
      </c>
    </row>
    <row r="9" spans="1:20">
      <c r="A9" s="157" t="s">
        <v>261</v>
      </c>
      <c r="B9" s="157" t="s">
        <v>262</v>
      </c>
      <c r="C9" s="158" t="s">
        <v>74</v>
      </c>
      <c r="D9" s="158" t="s">
        <v>74</v>
      </c>
      <c r="E9" s="158" t="s">
        <v>74</v>
      </c>
      <c r="F9" s="158" t="s">
        <v>74</v>
      </c>
      <c r="G9" s="158" t="s">
        <v>74</v>
      </c>
      <c r="H9" s="158" t="s">
        <v>74</v>
      </c>
      <c r="I9" s="158" t="s">
        <v>74</v>
      </c>
      <c r="J9" s="158" t="s">
        <v>74</v>
      </c>
      <c r="K9" s="158" t="s">
        <v>74</v>
      </c>
      <c r="L9" s="158" t="s">
        <v>74</v>
      </c>
      <c r="M9" s="158" t="s">
        <v>74</v>
      </c>
      <c r="N9" s="158" t="s">
        <v>74</v>
      </c>
      <c r="O9" s="158" t="s">
        <v>74</v>
      </c>
      <c r="P9" s="158" t="s">
        <v>74</v>
      </c>
      <c r="Q9" s="158" t="s">
        <v>74</v>
      </c>
      <c r="R9" s="158" t="s">
        <v>74</v>
      </c>
      <c r="S9" s="158" t="s">
        <v>74</v>
      </c>
      <c r="T9" s="158" t="s">
        <v>74</v>
      </c>
    </row>
    <row r="10" spans="1:20">
      <c r="A10" s="143" t="s">
        <v>263</v>
      </c>
      <c r="B10" s="159" t="s">
        <v>264</v>
      </c>
      <c r="C10" s="160">
        <v>7</v>
      </c>
      <c r="D10" s="160" t="s">
        <v>74</v>
      </c>
      <c r="E10" s="160">
        <v>9</v>
      </c>
      <c r="F10" s="160" t="s">
        <v>74</v>
      </c>
      <c r="G10" s="160">
        <v>8</v>
      </c>
      <c r="H10" s="160" t="s">
        <v>74</v>
      </c>
      <c r="I10" s="160">
        <v>8</v>
      </c>
      <c r="J10" s="160" t="s">
        <v>74</v>
      </c>
      <c r="K10" s="160">
        <v>11</v>
      </c>
      <c r="L10" s="160" t="s">
        <v>74</v>
      </c>
      <c r="M10" s="160">
        <v>10</v>
      </c>
      <c r="N10" s="160" t="s">
        <v>74</v>
      </c>
      <c r="O10" s="160">
        <v>11</v>
      </c>
      <c r="P10" s="160" t="s">
        <v>74</v>
      </c>
      <c r="Q10" s="160">
        <v>9</v>
      </c>
      <c r="R10" s="160" t="s">
        <v>74</v>
      </c>
      <c r="S10" s="160">
        <v>9</v>
      </c>
      <c r="T10" s="160" t="s">
        <v>74</v>
      </c>
    </row>
    <row r="11" spans="1:20">
      <c r="A11" s="143" t="s">
        <v>263</v>
      </c>
      <c r="B11" s="143" t="s">
        <v>265</v>
      </c>
      <c r="C11" s="160">
        <v>7</v>
      </c>
      <c r="D11" s="160" t="s">
        <v>74</v>
      </c>
      <c r="E11" s="160">
        <v>8</v>
      </c>
      <c r="F11" s="160" t="s">
        <v>74</v>
      </c>
      <c r="G11" s="160">
        <v>9</v>
      </c>
      <c r="H11" s="160" t="s">
        <v>74</v>
      </c>
      <c r="I11" s="160">
        <v>9</v>
      </c>
      <c r="J11" s="160" t="s">
        <v>74</v>
      </c>
      <c r="K11" s="160">
        <v>9</v>
      </c>
      <c r="L11" s="160" t="s">
        <v>74</v>
      </c>
      <c r="M11" s="160">
        <v>10</v>
      </c>
      <c r="N11" s="160" t="s">
        <v>74</v>
      </c>
      <c r="O11" s="160">
        <v>10</v>
      </c>
      <c r="P11" s="160" t="s">
        <v>74</v>
      </c>
      <c r="Q11" s="160">
        <v>9</v>
      </c>
      <c r="R11" s="160" t="s">
        <v>74</v>
      </c>
      <c r="S11" s="160">
        <v>7</v>
      </c>
      <c r="T11" s="161" t="s">
        <v>74</v>
      </c>
    </row>
    <row r="12" spans="1:20">
      <c r="A12" s="143" t="s">
        <v>263</v>
      </c>
      <c r="B12" s="143" t="s">
        <v>171</v>
      </c>
      <c r="C12" s="160">
        <v>37</v>
      </c>
      <c r="D12" s="160" t="s">
        <v>74</v>
      </c>
      <c r="E12" s="160">
        <v>32</v>
      </c>
      <c r="F12" s="160" t="s">
        <v>74</v>
      </c>
      <c r="G12" s="160">
        <v>30</v>
      </c>
      <c r="H12" s="160" t="s">
        <v>74</v>
      </c>
      <c r="I12" s="160">
        <v>30</v>
      </c>
      <c r="J12" s="160" t="s">
        <v>74</v>
      </c>
      <c r="K12" s="160">
        <v>29</v>
      </c>
      <c r="L12" s="160" t="s">
        <v>74</v>
      </c>
      <c r="M12" s="160">
        <v>30</v>
      </c>
      <c r="N12" s="160" t="s">
        <v>74</v>
      </c>
      <c r="O12" s="160">
        <v>29</v>
      </c>
      <c r="P12" s="160" t="s">
        <v>74</v>
      </c>
      <c r="Q12" s="160">
        <v>31</v>
      </c>
      <c r="R12" s="160" t="s">
        <v>74</v>
      </c>
      <c r="S12" s="160">
        <v>30</v>
      </c>
      <c r="T12" s="160" t="s">
        <v>74</v>
      </c>
    </row>
    <row r="13" spans="1:20">
      <c r="A13" s="143" t="s">
        <v>263</v>
      </c>
      <c r="B13" s="143" t="s">
        <v>266</v>
      </c>
      <c r="C13" s="160">
        <v>6</v>
      </c>
      <c r="D13" s="160" t="s">
        <v>74</v>
      </c>
      <c r="E13" s="160">
        <v>7</v>
      </c>
      <c r="F13" s="160" t="s">
        <v>74</v>
      </c>
      <c r="G13" s="160">
        <v>7</v>
      </c>
      <c r="H13" s="160" t="s">
        <v>74</v>
      </c>
      <c r="I13" s="160">
        <v>13</v>
      </c>
      <c r="J13" s="160" t="s">
        <v>74</v>
      </c>
      <c r="K13" s="160">
        <v>15</v>
      </c>
      <c r="L13" s="160" t="s">
        <v>74</v>
      </c>
      <c r="M13" s="160">
        <v>15</v>
      </c>
      <c r="N13" s="160" t="s">
        <v>74</v>
      </c>
      <c r="O13" s="160">
        <v>14</v>
      </c>
      <c r="P13" s="160" t="s">
        <v>74</v>
      </c>
      <c r="Q13" s="160">
        <v>15</v>
      </c>
      <c r="R13" s="160" t="s">
        <v>74</v>
      </c>
      <c r="S13" s="160">
        <v>14</v>
      </c>
      <c r="T13" s="161" t="s">
        <v>74</v>
      </c>
    </row>
    <row r="14" spans="1:20">
      <c r="A14" s="143" t="s">
        <v>267</v>
      </c>
      <c r="B14" s="143" t="s">
        <v>264</v>
      </c>
      <c r="C14" s="161">
        <v>14</v>
      </c>
      <c r="D14" s="161" t="s">
        <v>74</v>
      </c>
      <c r="E14" s="161">
        <v>14</v>
      </c>
      <c r="F14" s="161" t="s">
        <v>74</v>
      </c>
      <c r="G14" s="161">
        <v>13</v>
      </c>
      <c r="H14" s="161" t="s">
        <v>74</v>
      </c>
      <c r="I14" s="161">
        <v>14</v>
      </c>
      <c r="J14" s="161" t="s">
        <v>74</v>
      </c>
      <c r="K14" s="161">
        <v>21</v>
      </c>
      <c r="L14" s="161" t="s">
        <v>74</v>
      </c>
      <c r="M14" s="161">
        <v>21</v>
      </c>
      <c r="N14" s="161" t="s">
        <v>74</v>
      </c>
      <c r="O14" s="161">
        <v>20</v>
      </c>
      <c r="P14" s="161" t="s">
        <v>74</v>
      </c>
      <c r="Q14" s="161">
        <v>22</v>
      </c>
      <c r="R14" s="161" t="s">
        <v>74</v>
      </c>
      <c r="S14" s="161">
        <v>22</v>
      </c>
      <c r="T14" s="160" t="s">
        <v>74</v>
      </c>
    </row>
    <row r="15" spans="1:20">
      <c r="A15" s="143" t="s">
        <v>267</v>
      </c>
      <c r="B15" s="143" t="s">
        <v>265</v>
      </c>
      <c r="C15" s="161">
        <v>24</v>
      </c>
      <c r="D15" s="161" t="s">
        <v>74</v>
      </c>
      <c r="E15" s="161">
        <v>26</v>
      </c>
      <c r="F15" s="161" t="s">
        <v>74</v>
      </c>
      <c r="G15" s="161">
        <v>27</v>
      </c>
      <c r="H15" s="161" t="s">
        <v>74</v>
      </c>
      <c r="I15" s="161">
        <v>25</v>
      </c>
      <c r="J15" s="161" t="s">
        <v>74</v>
      </c>
      <c r="K15" s="161">
        <v>25</v>
      </c>
      <c r="L15" s="161" t="s">
        <v>74</v>
      </c>
      <c r="M15" s="161">
        <v>25</v>
      </c>
      <c r="N15" s="161" t="s">
        <v>74</v>
      </c>
      <c r="O15" s="161">
        <v>26</v>
      </c>
      <c r="P15" s="161" t="s">
        <v>74</v>
      </c>
      <c r="Q15" s="161">
        <v>27</v>
      </c>
      <c r="R15" s="161" t="s">
        <v>74</v>
      </c>
      <c r="S15" s="161">
        <v>32</v>
      </c>
      <c r="T15" s="161" t="s">
        <v>74</v>
      </c>
    </row>
    <row r="16" spans="1:20">
      <c r="A16" s="143" t="s">
        <v>267</v>
      </c>
      <c r="B16" s="143" t="s">
        <v>171</v>
      </c>
      <c r="C16" s="161">
        <v>26</v>
      </c>
      <c r="D16" s="161" t="s">
        <v>74</v>
      </c>
      <c r="E16" s="161">
        <v>24</v>
      </c>
      <c r="F16" s="161" t="s">
        <v>74</v>
      </c>
      <c r="G16" s="161">
        <v>19</v>
      </c>
      <c r="H16" s="161" t="s">
        <v>74</v>
      </c>
      <c r="I16" s="161">
        <v>16</v>
      </c>
      <c r="J16" s="161" t="s">
        <v>74</v>
      </c>
      <c r="K16" s="161">
        <v>15</v>
      </c>
      <c r="L16" s="161" t="s">
        <v>74</v>
      </c>
      <c r="M16" s="161">
        <v>15</v>
      </c>
      <c r="N16" s="161" t="s">
        <v>74</v>
      </c>
      <c r="O16" s="161">
        <v>17</v>
      </c>
      <c r="P16" s="161" t="s">
        <v>74</v>
      </c>
      <c r="Q16" s="161">
        <v>19</v>
      </c>
      <c r="R16" s="161" t="s">
        <v>74</v>
      </c>
      <c r="S16" s="161">
        <v>18</v>
      </c>
      <c r="T16" s="160" t="s">
        <v>74</v>
      </c>
    </row>
    <row r="17" spans="1:20">
      <c r="A17" s="143" t="s">
        <v>267</v>
      </c>
      <c r="B17" s="143" t="s">
        <v>266</v>
      </c>
      <c r="C17" s="161">
        <v>2</v>
      </c>
      <c r="D17" s="161" t="s">
        <v>74</v>
      </c>
      <c r="E17" s="161">
        <v>4</v>
      </c>
      <c r="F17" s="161" t="s">
        <v>74</v>
      </c>
      <c r="G17" s="161">
        <v>5</v>
      </c>
      <c r="H17" s="161" t="s">
        <v>74</v>
      </c>
      <c r="I17" s="161">
        <v>7</v>
      </c>
      <c r="J17" s="161" t="s">
        <v>74</v>
      </c>
      <c r="K17" s="161">
        <v>7</v>
      </c>
      <c r="L17" s="161" t="s">
        <v>74</v>
      </c>
      <c r="M17" s="161">
        <v>6</v>
      </c>
      <c r="N17" s="161" t="s">
        <v>74</v>
      </c>
      <c r="O17" s="161">
        <v>7</v>
      </c>
      <c r="P17" s="161" t="s">
        <v>74</v>
      </c>
      <c r="Q17" s="161">
        <v>9</v>
      </c>
      <c r="R17" s="161" t="s">
        <v>74</v>
      </c>
      <c r="S17" s="161">
        <v>9</v>
      </c>
      <c r="T17" s="161" t="s">
        <v>74</v>
      </c>
    </row>
    <row r="19" spans="1:20">
      <c r="A19" s="155" t="s">
        <v>268</v>
      </c>
    </row>
    <row r="20" spans="1:20">
      <c r="A20" s="155" t="s">
        <v>269</v>
      </c>
      <c r="B20" s="153" t="s">
        <v>270</v>
      </c>
    </row>
  </sheetData>
  <mergeCells count="1">
    <mergeCell ref="A8:B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55973-CF82-477E-98C6-1205D76F6244}">
  <sheetPr>
    <tabColor theme="9" tint="0.39997558519241921"/>
  </sheetPr>
  <dimension ref="A1:T29"/>
  <sheetViews>
    <sheetView workbookViewId="0">
      <pane xSplit="2" ySplit="9" topLeftCell="C10" activePane="bottomRight" state="frozen"/>
      <selection activeCell="Q51" sqref="Q51"/>
      <selection pane="topRight" activeCell="Q51" sqref="Q51"/>
      <selection pane="bottomLeft" activeCell="Q51" sqref="Q51"/>
      <selection pane="bottomRight" activeCell="E28" sqref="E28"/>
    </sheetView>
  </sheetViews>
  <sheetFormatPr defaultColWidth="8.88671875" defaultRowHeight="11.4" customHeight="1"/>
  <cols>
    <col min="1" max="1" width="29.88671875" style="154" customWidth="1"/>
    <col min="2" max="2" width="12" style="154" customWidth="1"/>
    <col min="3" max="3" width="10" style="154" customWidth="1"/>
    <col min="4" max="4" width="5" style="154" customWidth="1"/>
    <col min="5" max="5" width="10" style="154" customWidth="1"/>
    <col min="6" max="6" width="9" style="154" customWidth="1"/>
    <col min="7" max="7" width="10" style="154" customWidth="1"/>
    <col min="8" max="8" width="7" style="154" bestFit="1" customWidth="1"/>
    <col min="9" max="9" width="10" style="154" customWidth="1"/>
    <col min="10" max="10" width="5" style="154" customWidth="1"/>
    <col min="11" max="11" width="10" style="154" customWidth="1"/>
    <col min="12" max="12" width="5" style="154" customWidth="1"/>
    <col min="13" max="13" width="10" style="154" customWidth="1"/>
    <col min="14" max="14" width="5" style="154" customWidth="1"/>
    <col min="15" max="15" width="10" style="154" customWidth="1"/>
    <col min="16" max="16" width="5" style="154" customWidth="1"/>
    <col min="17" max="17" width="10" style="154" customWidth="1"/>
    <col min="18" max="18" width="5" style="154" customWidth="1"/>
    <col min="19" max="19" width="10" style="154" customWidth="1"/>
    <col min="20" max="20" width="5" style="154" customWidth="1"/>
    <col min="21" max="16384" width="8.88671875" style="154"/>
  </cols>
  <sheetData>
    <row r="1" spans="1:20">
      <c r="A1" s="153" t="s">
        <v>274</v>
      </c>
    </row>
    <row r="2" spans="1:20">
      <c r="A2" s="153" t="s">
        <v>252</v>
      </c>
      <c r="B2" s="155" t="s">
        <v>275</v>
      </c>
    </row>
    <row r="3" spans="1:20">
      <c r="A3" s="153" t="s">
        <v>254</v>
      </c>
      <c r="B3" s="153" t="s">
        <v>276</v>
      </c>
    </row>
    <row r="5" spans="1:20">
      <c r="A5" s="155" t="s">
        <v>256</v>
      </c>
      <c r="C5" s="153" t="s">
        <v>257</v>
      </c>
    </row>
    <row r="6" spans="1:20">
      <c r="A6" s="155" t="s">
        <v>258</v>
      </c>
      <c r="C6" s="153" t="s">
        <v>259</v>
      </c>
    </row>
    <row r="8" spans="1:20">
      <c r="A8" s="361" t="s">
        <v>260</v>
      </c>
      <c r="B8" s="361" t="s">
        <v>260</v>
      </c>
      <c r="C8" s="156" t="s">
        <v>239</v>
      </c>
      <c r="D8" s="156" t="s">
        <v>74</v>
      </c>
      <c r="E8" s="156" t="s">
        <v>240</v>
      </c>
      <c r="F8" s="156" t="s">
        <v>74</v>
      </c>
      <c r="G8" s="156" t="s">
        <v>241</v>
      </c>
      <c r="H8" s="156" t="s">
        <v>74</v>
      </c>
      <c r="I8" s="156" t="s">
        <v>242</v>
      </c>
      <c r="J8" s="156" t="s">
        <v>74</v>
      </c>
      <c r="K8" s="156" t="s">
        <v>243</v>
      </c>
      <c r="L8" s="156" t="s">
        <v>74</v>
      </c>
      <c r="M8" s="156" t="s">
        <v>244</v>
      </c>
      <c r="N8" s="156" t="s">
        <v>74</v>
      </c>
      <c r="O8" s="156" t="s">
        <v>245</v>
      </c>
      <c r="P8" s="156" t="s">
        <v>74</v>
      </c>
      <c r="Q8" s="156" t="s">
        <v>246</v>
      </c>
      <c r="R8" s="156" t="s">
        <v>74</v>
      </c>
      <c r="S8" s="156" t="s">
        <v>247</v>
      </c>
      <c r="T8" s="156" t="s">
        <v>74</v>
      </c>
    </row>
    <row r="9" spans="1:20">
      <c r="A9" s="157" t="s">
        <v>277</v>
      </c>
      <c r="B9" s="157" t="s">
        <v>262</v>
      </c>
      <c r="C9" s="158" t="s">
        <v>74</v>
      </c>
      <c r="D9" s="158" t="s">
        <v>74</v>
      </c>
      <c r="E9" s="158" t="s">
        <v>74</v>
      </c>
      <c r="F9" s="158" t="s">
        <v>74</v>
      </c>
      <c r="G9" s="158" t="s">
        <v>74</v>
      </c>
      <c r="H9" s="158" t="s">
        <v>74</v>
      </c>
      <c r="I9" s="158" t="s">
        <v>74</v>
      </c>
      <c r="J9" s="158" t="s">
        <v>74</v>
      </c>
      <c r="K9" s="158" t="s">
        <v>74</v>
      </c>
      <c r="L9" s="158" t="s">
        <v>74</v>
      </c>
      <c r="M9" s="158" t="s">
        <v>74</v>
      </c>
      <c r="N9" s="158" t="s">
        <v>74</v>
      </c>
      <c r="O9" s="158" t="s">
        <v>74</v>
      </c>
      <c r="P9" s="158" t="s">
        <v>74</v>
      </c>
      <c r="Q9" s="158" t="s">
        <v>74</v>
      </c>
      <c r="R9" s="158" t="s">
        <v>74</v>
      </c>
      <c r="S9" s="158" t="s">
        <v>74</v>
      </c>
      <c r="T9" s="158" t="s">
        <v>74</v>
      </c>
    </row>
    <row r="10" spans="1:20">
      <c r="A10" s="143" t="s">
        <v>278</v>
      </c>
      <c r="B10" s="143" t="s">
        <v>264</v>
      </c>
      <c r="C10" s="160" t="s">
        <v>269</v>
      </c>
      <c r="D10" s="160" t="s">
        <v>74</v>
      </c>
      <c r="E10" s="160" t="s">
        <v>269</v>
      </c>
      <c r="F10" s="160" t="s">
        <v>74</v>
      </c>
      <c r="G10" s="160" t="s">
        <v>269</v>
      </c>
      <c r="H10" s="160" t="s">
        <v>74</v>
      </c>
      <c r="I10" s="160">
        <v>473</v>
      </c>
      <c r="J10" s="160" t="s">
        <v>74</v>
      </c>
      <c r="K10" s="160">
        <v>476</v>
      </c>
      <c r="L10" s="160" t="s">
        <v>74</v>
      </c>
      <c r="M10" s="160">
        <v>480</v>
      </c>
      <c r="N10" s="160" t="s">
        <v>74</v>
      </c>
      <c r="O10" s="160">
        <v>488</v>
      </c>
      <c r="P10" s="160" t="s">
        <v>74</v>
      </c>
      <c r="Q10" s="160">
        <v>496</v>
      </c>
      <c r="R10" s="160" t="s">
        <v>74</v>
      </c>
      <c r="S10" s="160">
        <v>503</v>
      </c>
      <c r="T10" s="160" t="s">
        <v>74</v>
      </c>
    </row>
    <row r="11" spans="1:20">
      <c r="A11" s="143" t="s">
        <v>278</v>
      </c>
      <c r="B11" s="143" t="s">
        <v>265</v>
      </c>
      <c r="C11" s="161">
        <v>1161</v>
      </c>
      <c r="D11" s="161" t="s">
        <v>74</v>
      </c>
      <c r="E11" s="161">
        <v>1161</v>
      </c>
      <c r="F11" s="161" t="s">
        <v>74</v>
      </c>
      <c r="G11" s="161">
        <v>1161</v>
      </c>
      <c r="H11" s="161" t="s">
        <v>74</v>
      </c>
      <c r="I11" s="161">
        <v>1161</v>
      </c>
      <c r="J11" s="161" t="s">
        <v>74</v>
      </c>
      <c r="K11" s="161">
        <v>1161</v>
      </c>
      <c r="L11" s="161" t="s">
        <v>74</v>
      </c>
      <c r="M11" s="161">
        <v>1161</v>
      </c>
      <c r="N11" s="161" t="s">
        <v>74</v>
      </c>
      <c r="O11" s="161">
        <v>1161</v>
      </c>
      <c r="P11" s="161" t="s">
        <v>74</v>
      </c>
      <c r="Q11" s="161">
        <v>1161</v>
      </c>
      <c r="R11" s="161" t="s">
        <v>74</v>
      </c>
      <c r="S11" s="161">
        <v>1161</v>
      </c>
      <c r="T11" s="161" t="s">
        <v>74</v>
      </c>
    </row>
    <row r="12" spans="1:20">
      <c r="A12" s="143" t="s">
        <v>278</v>
      </c>
      <c r="B12" s="143" t="s">
        <v>171</v>
      </c>
      <c r="C12" s="160">
        <v>919</v>
      </c>
      <c r="D12" s="160" t="s">
        <v>74</v>
      </c>
      <c r="E12" s="160" t="s">
        <v>269</v>
      </c>
      <c r="F12" s="160" t="s">
        <v>74</v>
      </c>
      <c r="G12" s="160" t="s">
        <v>269</v>
      </c>
      <c r="H12" s="160" t="s">
        <v>74</v>
      </c>
      <c r="I12" s="160" t="s">
        <v>269</v>
      </c>
      <c r="J12" s="160" t="s">
        <v>74</v>
      </c>
      <c r="K12" s="160" t="s">
        <v>269</v>
      </c>
      <c r="L12" s="160" t="s">
        <v>74</v>
      </c>
      <c r="M12" s="160" t="s">
        <v>269</v>
      </c>
      <c r="N12" s="160" t="s">
        <v>74</v>
      </c>
      <c r="O12" s="160" t="s">
        <v>269</v>
      </c>
      <c r="P12" s="160" t="s">
        <v>74</v>
      </c>
      <c r="Q12" s="160" t="s">
        <v>269</v>
      </c>
      <c r="R12" s="160" t="s">
        <v>74</v>
      </c>
      <c r="S12" s="160" t="s">
        <v>269</v>
      </c>
      <c r="T12" s="160" t="s">
        <v>74</v>
      </c>
    </row>
    <row r="13" spans="1:20">
      <c r="A13" s="143" t="s">
        <v>278</v>
      </c>
      <c r="B13" s="143" t="s">
        <v>266</v>
      </c>
      <c r="C13" s="161">
        <v>1364</v>
      </c>
      <c r="D13" s="161" t="s">
        <v>74</v>
      </c>
      <c r="E13" s="161">
        <v>1404</v>
      </c>
      <c r="F13" s="161" t="s">
        <v>74</v>
      </c>
      <c r="G13" s="161">
        <v>1442</v>
      </c>
      <c r="H13" s="161" t="s">
        <v>74</v>
      </c>
      <c r="I13" s="161">
        <v>1478</v>
      </c>
      <c r="J13" s="161" t="s">
        <v>74</v>
      </c>
      <c r="K13" s="161">
        <v>1513</v>
      </c>
      <c r="L13" s="161" t="s">
        <v>74</v>
      </c>
      <c r="M13" s="161" t="s">
        <v>269</v>
      </c>
      <c r="N13" s="161" t="s">
        <v>74</v>
      </c>
      <c r="O13" s="161" t="s">
        <v>269</v>
      </c>
      <c r="P13" s="161" t="s">
        <v>74</v>
      </c>
      <c r="Q13" s="161" t="s">
        <v>269</v>
      </c>
      <c r="R13" s="161" t="s">
        <v>74</v>
      </c>
      <c r="S13" s="161" t="s">
        <v>269</v>
      </c>
      <c r="T13" s="161" t="s">
        <v>74</v>
      </c>
    </row>
    <row r="14" spans="1:20">
      <c r="A14" s="143" t="s">
        <v>278</v>
      </c>
      <c r="B14" s="143" t="s">
        <v>279</v>
      </c>
      <c r="C14" s="160" t="s">
        <v>269</v>
      </c>
      <c r="D14" s="160" t="s">
        <v>74</v>
      </c>
      <c r="E14" s="160" t="s">
        <v>269</v>
      </c>
      <c r="F14" s="160" t="s">
        <v>74</v>
      </c>
      <c r="G14" s="160" t="s">
        <v>269</v>
      </c>
      <c r="H14" s="160" t="s">
        <v>74</v>
      </c>
      <c r="I14" s="160" t="s">
        <v>269</v>
      </c>
      <c r="J14" s="160" t="s">
        <v>74</v>
      </c>
      <c r="K14" s="160" t="s">
        <v>269</v>
      </c>
      <c r="L14" s="160" t="s">
        <v>74</v>
      </c>
      <c r="M14" s="160" t="s">
        <v>269</v>
      </c>
      <c r="N14" s="160" t="s">
        <v>74</v>
      </c>
      <c r="O14" s="160" t="s">
        <v>269</v>
      </c>
      <c r="P14" s="160" t="s">
        <v>74</v>
      </c>
      <c r="Q14" s="160" t="s">
        <v>269</v>
      </c>
      <c r="R14" s="160" t="s">
        <v>74</v>
      </c>
      <c r="S14" s="160" t="s">
        <v>269</v>
      </c>
      <c r="T14" s="160" t="s">
        <v>74</v>
      </c>
    </row>
    <row r="15" spans="1:20">
      <c r="A15" s="143" t="s">
        <v>249</v>
      </c>
      <c r="B15" s="143" t="s">
        <v>264</v>
      </c>
      <c r="C15" s="161" t="s">
        <v>269</v>
      </c>
      <c r="D15" s="161" t="s">
        <v>74</v>
      </c>
      <c r="E15" s="161" t="s">
        <v>269</v>
      </c>
      <c r="F15" s="161" t="s">
        <v>74</v>
      </c>
      <c r="G15" s="161" t="s">
        <v>269</v>
      </c>
      <c r="H15" s="161" t="s">
        <v>74</v>
      </c>
      <c r="I15" s="161">
        <v>52559</v>
      </c>
      <c r="J15" s="161" t="s">
        <v>74</v>
      </c>
      <c r="K15" s="161">
        <v>54064</v>
      </c>
      <c r="L15" s="161" t="s">
        <v>74</v>
      </c>
      <c r="M15" s="161">
        <v>56692</v>
      </c>
      <c r="N15" s="161" t="s">
        <v>74</v>
      </c>
      <c r="O15" s="161">
        <v>58781</v>
      </c>
      <c r="P15" s="161" t="s">
        <v>74</v>
      </c>
      <c r="Q15" s="161">
        <v>59736</v>
      </c>
      <c r="R15" s="161" t="s">
        <v>74</v>
      </c>
      <c r="S15" s="161">
        <v>60417</v>
      </c>
      <c r="T15" s="161" t="s">
        <v>74</v>
      </c>
    </row>
    <row r="16" spans="1:20">
      <c r="A16" s="143" t="s">
        <v>249</v>
      </c>
      <c r="B16" s="143" t="s">
        <v>265</v>
      </c>
      <c r="C16" s="160">
        <v>64745</v>
      </c>
      <c r="D16" s="160" t="s">
        <v>74</v>
      </c>
      <c r="E16" s="160">
        <v>65490</v>
      </c>
      <c r="F16" s="160" t="s">
        <v>74</v>
      </c>
      <c r="G16" s="160">
        <v>65270</v>
      </c>
      <c r="H16" s="160" t="s">
        <v>74</v>
      </c>
      <c r="I16" s="160">
        <v>65115</v>
      </c>
      <c r="J16" s="160" t="s">
        <v>74</v>
      </c>
      <c r="K16" s="160">
        <v>65520</v>
      </c>
      <c r="L16" s="160" t="s">
        <v>74</v>
      </c>
      <c r="M16" s="160">
        <v>66295</v>
      </c>
      <c r="N16" s="160" t="s">
        <v>74</v>
      </c>
      <c r="O16" s="160">
        <v>57006</v>
      </c>
      <c r="P16" s="160" t="s">
        <v>74</v>
      </c>
      <c r="Q16" s="160">
        <v>66607</v>
      </c>
      <c r="R16" s="160" t="s">
        <v>74</v>
      </c>
      <c r="S16" s="160">
        <v>66800</v>
      </c>
      <c r="T16" s="160" t="s">
        <v>74</v>
      </c>
    </row>
    <row r="17" spans="1:20">
      <c r="A17" s="143" t="s">
        <v>249</v>
      </c>
      <c r="B17" s="143" t="s">
        <v>171</v>
      </c>
      <c r="C17" s="161">
        <v>99207</v>
      </c>
      <c r="D17" s="161" t="s">
        <v>74</v>
      </c>
      <c r="E17" s="161" t="s">
        <v>269</v>
      </c>
      <c r="F17" s="161" t="s">
        <v>74</v>
      </c>
      <c r="G17" s="161" t="s">
        <v>269</v>
      </c>
      <c r="H17" s="161" t="s">
        <v>74</v>
      </c>
      <c r="I17" s="161" t="s">
        <v>269</v>
      </c>
      <c r="J17" s="161" t="s">
        <v>74</v>
      </c>
      <c r="K17" s="161" t="s">
        <v>269</v>
      </c>
      <c r="L17" s="161" t="s">
        <v>74</v>
      </c>
      <c r="M17" s="161" t="s">
        <v>269</v>
      </c>
      <c r="N17" s="161" t="s">
        <v>74</v>
      </c>
      <c r="O17" s="161" t="s">
        <v>269</v>
      </c>
      <c r="P17" s="161" t="s">
        <v>74</v>
      </c>
      <c r="Q17" s="161" t="s">
        <v>269</v>
      </c>
      <c r="R17" s="161" t="s">
        <v>74</v>
      </c>
      <c r="S17" s="161" t="s">
        <v>269</v>
      </c>
      <c r="T17" s="161" t="s">
        <v>74</v>
      </c>
    </row>
    <row r="18" spans="1:20">
      <c r="A18" s="143" t="s">
        <v>249</v>
      </c>
      <c r="B18" s="143" t="s">
        <v>266</v>
      </c>
      <c r="C18" s="160">
        <v>58831</v>
      </c>
      <c r="D18" s="160" t="s">
        <v>280</v>
      </c>
      <c r="E18" s="160">
        <v>59903</v>
      </c>
      <c r="F18" s="160" t="s">
        <v>74</v>
      </c>
      <c r="G18" s="160">
        <v>60704</v>
      </c>
      <c r="H18" s="160" t="s">
        <v>74</v>
      </c>
      <c r="I18" s="160">
        <v>61513</v>
      </c>
      <c r="J18" s="160" t="s">
        <v>74</v>
      </c>
      <c r="K18" s="160">
        <v>63480</v>
      </c>
      <c r="L18" s="160" t="s">
        <v>280</v>
      </c>
      <c r="M18" s="160" t="s">
        <v>269</v>
      </c>
      <c r="N18" s="160" t="s">
        <v>74</v>
      </c>
      <c r="O18" s="160" t="s">
        <v>269</v>
      </c>
      <c r="P18" s="160" t="s">
        <v>74</v>
      </c>
      <c r="Q18" s="160" t="s">
        <v>269</v>
      </c>
      <c r="R18" s="160" t="s">
        <v>74</v>
      </c>
      <c r="S18" s="160" t="s">
        <v>269</v>
      </c>
      <c r="T18" s="160" t="s">
        <v>74</v>
      </c>
    </row>
    <row r="19" spans="1:20">
      <c r="A19" s="143" t="s">
        <v>249</v>
      </c>
      <c r="B19" s="143" t="s">
        <v>279</v>
      </c>
      <c r="C19" s="161" t="s">
        <v>269</v>
      </c>
      <c r="D19" s="161" t="s">
        <v>74</v>
      </c>
      <c r="E19" s="161" t="s">
        <v>269</v>
      </c>
      <c r="F19" s="161" t="s">
        <v>74</v>
      </c>
      <c r="G19" s="161" t="s">
        <v>269</v>
      </c>
      <c r="H19" s="161" t="s">
        <v>74</v>
      </c>
      <c r="I19" s="161" t="s">
        <v>269</v>
      </c>
      <c r="J19" s="161" t="s">
        <v>74</v>
      </c>
      <c r="K19" s="161" t="s">
        <v>269</v>
      </c>
      <c r="L19" s="161" t="s">
        <v>74</v>
      </c>
      <c r="M19" s="161" t="s">
        <v>269</v>
      </c>
      <c r="N19" s="161" t="s">
        <v>74</v>
      </c>
      <c r="O19" s="161" t="s">
        <v>269</v>
      </c>
      <c r="P19" s="161" t="s">
        <v>74</v>
      </c>
      <c r="Q19" s="161" t="s">
        <v>269</v>
      </c>
      <c r="R19" s="161" t="s">
        <v>74</v>
      </c>
      <c r="S19" s="161" t="s">
        <v>269</v>
      </c>
      <c r="T19" s="161" t="s">
        <v>74</v>
      </c>
    </row>
    <row r="20" spans="1:20">
      <c r="A20" s="143" t="s">
        <v>281</v>
      </c>
      <c r="B20" s="143" t="s">
        <v>264</v>
      </c>
      <c r="C20" s="160" t="s">
        <v>269</v>
      </c>
      <c r="D20" s="160" t="s">
        <v>74</v>
      </c>
      <c r="E20" s="160" t="s">
        <v>269</v>
      </c>
      <c r="F20" s="160" t="s">
        <v>74</v>
      </c>
      <c r="G20" s="160" t="s">
        <v>269</v>
      </c>
      <c r="H20" s="160" t="s">
        <v>74</v>
      </c>
      <c r="I20" s="160">
        <v>13762</v>
      </c>
      <c r="J20" s="160" t="s">
        <v>74</v>
      </c>
      <c r="K20" s="160">
        <v>13600</v>
      </c>
      <c r="L20" s="160" t="s">
        <v>74</v>
      </c>
      <c r="M20" s="160">
        <v>13790</v>
      </c>
      <c r="N20" s="160" t="s">
        <v>74</v>
      </c>
      <c r="O20" s="160">
        <v>14124</v>
      </c>
      <c r="P20" s="160" t="s">
        <v>74</v>
      </c>
      <c r="Q20" s="160">
        <v>14236</v>
      </c>
      <c r="R20" s="160" t="s">
        <v>74</v>
      </c>
      <c r="S20" s="160">
        <v>14014</v>
      </c>
      <c r="T20" s="160" t="s">
        <v>74</v>
      </c>
    </row>
    <row r="21" spans="1:20">
      <c r="A21" s="143" t="s">
        <v>281</v>
      </c>
      <c r="B21" s="143" t="s">
        <v>265</v>
      </c>
      <c r="C21" s="161">
        <v>7540</v>
      </c>
      <c r="D21" s="161" t="s">
        <v>74</v>
      </c>
      <c r="E21" s="161">
        <v>7540</v>
      </c>
      <c r="F21" s="161" t="s">
        <v>74</v>
      </c>
      <c r="G21" s="161">
        <v>7540</v>
      </c>
      <c r="H21" s="161" t="s">
        <v>74</v>
      </c>
      <c r="I21" s="161">
        <v>7540</v>
      </c>
      <c r="J21" s="161" t="s">
        <v>74</v>
      </c>
      <c r="K21" s="161">
        <v>7540</v>
      </c>
      <c r="L21" s="161" t="s">
        <v>74</v>
      </c>
      <c r="M21" s="161">
        <v>7540</v>
      </c>
      <c r="N21" s="161" t="s">
        <v>74</v>
      </c>
      <c r="O21" s="161">
        <v>8255</v>
      </c>
      <c r="P21" s="161" t="s">
        <v>74</v>
      </c>
      <c r="Q21" s="161">
        <v>8234</v>
      </c>
      <c r="R21" s="161" t="s">
        <v>74</v>
      </c>
      <c r="S21" s="161">
        <v>8000</v>
      </c>
      <c r="T21" s="161" t="s">
        <v>74</v>
      </c>
    </row>
    <row r="22" spans="1:20">
      <c r="A22" s="143" t="s">
        <v>281</v>
      </c>
      <c r="B22" s="143" t="s">
        <v>171</v>
      </c>
      <c r="C22" s="160">
        <v>8560</v>
      </c>
      <c r="D22" s="160" t="s">
        <v>74</v>
      </c>
      <c r="E22" s="160" t="s">
        <v>269</v>
      </c>
      <c r="F22" s="160" t="s">
        <v>74</v>
      </c>
      <c r="G22" s="160" t="s">
        <v>269</v>
      </c>
      <c r="H22" s="160" t="s">
        <v>74</v>
      </c>
      <c r="I22" s="160" t="s">
        <v>269</v>
      </c>
      <c r="J22" s="160" t="s">
        <v>74</v>
      </c>
      <c r="K22" s="160" t="s">
        <v>269</v>
      </c>
      <c r="L22" s="160" t="s">
        <v>74</v>
      </c>
      <c r="M22" s="160" t="s">
        <v>269</v>
      </c>
      <c r="N22" s="160" t="s">
        <v>74</v>
      </c>
      <c r="O22" s="160" t="s">
        <v>269</v>
      </c>
      <c r="P22" s="160" t="s">
        <v>74</v>
      </c>
      <c r="Q22" s="160" t="s">
        <v>269</v>
      </c>
      <c r="R22" s="160" t="s">
        <v>74</v>
      </c>
      <c r="S22" s="160" t="s">
        <v>269</v>
      </c>
      <c r="T22" s="160" t="s">
        <v>74</v>
      </c>
    </row>
    <row r="23" spans="1:20">
      <c r="A23" s="143" t="s">
        <v>281</v>
      </c>
      <c r="B23" s="143" t="s">
        <v>266</v>
      </c>
      <c r="C23" s="161">
        <v>4574</v>
      </c>
      <c r="D23" s="161" t="s">
        <v>74</v>
      </c>
      <c r="E23" s="161">
        <v>4748</v>
      </c>
      <c r="F23" s="161" t="s">
        <v>74</v>
      </c>
      <c r="G23" s="161">
        <v>3788</v>
      </c>
      <c r="H23" s="161" t="s">
        <v>280</v>
      </c>
      <c r="I23" s="161">
        <v>3738</v>
      </c>
      <c r="J23" s="161" t="s">
        <v>74</v>
      </c>
      <c r="K23" s="161">
        <v>3793</v>
      </c>
      <c r="L23" s="161" t="s">
        <v>74</v>
      </c>
      <c r="M23" s="161">
        <v>4089</v>
      </c>
      <c r="N23" s="161" t="s">
        <v>280</v>
      </c>
      <c r="O23" s="161" t="s">
        <v>269</v>
      </c>
      <c r="P23" s="161" t="s">
        <v>74</v>
      </c>
      <c r="Q23" s="161" t="s">
        <v>269</v>
      </c>
      <c r="R23" s="161" t="s">
        <v>74</v>
      </c>
      <c r="S23" s="161" t="s">
        <v>269</v>
      </c>
      <c r="T23" s="161" t="s">
        <v>74</v>
      </c>
    </row>
    <row r="24" spans="1:20">
      <c r="A24" s="143" t="s">
        <v>281</v>
      </c>
      <c r="B24" s="143" t="s">
        <v>279</v>
      </c>
      <c r="C24" s="160" t="s">
        <v>269</v>
      </c>
      <c r="D24" s="160" t="s">
        <v>74</v>
      </c>
      <c r="E24" s="160" t="s">
        <v>269</v>
      </c>
      <c r="F24" s="160" t="s">
        <v>74</v>
      </c>
      <c r="G24" s="160" t="s">
        <v>269</v>
      </c>
      <c r="H24" s="160" t="s">
        <v>74</v>
      </c>
      <c r="I24" s="160" t="s">
        <v>269</v>
      </c>
      <c r="J24" s="160" t="s">
        <v>74</v>
      </c>
      <c r="K24" s="160" t="s">
        <v>269</v>
      </c>
      <c r="L24" s="160" t="s">
        <v>74</v>
      </c>
      <c r="M24" s="160" t="s">
        <v>269</v>
      </c>
      <c r="N24" s="160" t="s">
        <v>74</v>
      </c>
      <c r="O24" s="160" t="s">
        <v>269</v>
      </c>
      <c r="P24" s="160" t="s">
        <v>74</v>
      </c>
      <c r="Q24" s="160" t="s">
        <v>269</v>
      </c>
      <c r="R24" s="160" t="s">
        <v>74</v>
      </c>
      <c r="S24" s="160" t="s">
        <v>269</v>
      </c>
      <c r="T24" s="160" t="s">
        <v>74</v>
      </c>
    </row>
    <row r="26" spans="1:20">
      <c r="A26" s="155" t="s">
        <v>268</v>
      </c>
    </row>
    <row r="27" spans="1:20">
      <c r="A27" s="155" t="s">
        <v>269</v>
      </c>
      <c r="B27" s="153" t="s">
        <v>270</v>
      </c>
    </row>
    <row r="28" spans="1:20">
      <c r="A28" s="155" t="s">
        <v>282</v>
      </c>
    </row>
    <row r="29" spans="1:20">
      <c r="A29" s="155" t="s">
        <v>280</v>
      </c>
      <c r="B29" s="153" t="s">
        <v>283</v>
      </c>
    </row>
  </sheetData>
  <mergeCells count="1">
    <mergeCell ref="A8:B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28689-FB49-4EF6-BC81-B7D9FFE04802}">
  <sheetPr>
    <tabColor theme="9" tint="0.39997558519241921"/>
  </sheetPr>
  <dimension ref="A1:V26"/>
  <sheetViews>
    <sheetView workbookViewId="0">
      <pane xSplit="2" ySplit="9" topLeftCell="C10" activePane="bottomRight" state="frozen"/>
      <selection activeCell="Q51" sqref="Q51"/>
      <selection pane="topRight" activeCell="Q51" sqref="Q51"/>
      <selection pane="bottomLeft" activeCell="Q51" sqref="Q51"/>
      <selection pane="bottomRight" activeCell="Q51" sqref="Q51"/>
    </sheetView>
  </sheetViews>
  <sheetFormatPr defaultColWidth="8.88671875" defaultRowHeight="11.4" customHeight="1"/>
  <cols>
    <col min="1" max="1" width="29.88671875" style="154" customWidth="1"/>
    <col min="2" max="2" width="12" style="154" customWidth="1"/>
    <col min="3" max="3" width="10" style="154" customWidth="1"/>
    <col min="4" max="4" width="5" style="154" customWidth="1"/>
    <col min="5" max="5" width="10" style="154" customWidth="1"/>
    <col min="6" max="6" width="5" style="154" customWidth="1"/>
    <col min="7" max="7" width="10" style="154" customWidth="1"/>
    <col min="8" max="8" width="5" style="154" customWidth="1"/>
    <col min="9" max="9" width="10" style="154" customWidth="1"/>
    <col min="10" max="10" width="5" style="154" customWidth="1"/>
    <col min="11" max="11" width="10" style="154" customWidth="1"/>
    <col min="12" max="12" width="5" style="154" customWidth="1"/>
    <col min="13" max="13" width="10" style="154" customWidth="1"/>
    <col min="14" max="14" width="5" style="154" customWidth="1"/>
    <col min="15" max="15" width="10" style="154" customWidth="1"/>
    <col min="16" max="16" width="5" style="154" customWidth="1"/>
    <col min="17" max="17" width="10" style="154" customWidth="1"/>
    <col min="18" max="18" width="5" style="154" customWidth="1"/>
    <col min="19" max="19" width="10" style="154" customWidth="1"/>
    <col min="20" max="20" width="5" style="154" customWidth="1"/>
    <col min="21" max="21" width="10" style="154" customWidth="1"/>
    <col min="22" max="22" width="5" style="154" customWidth="1"/>
    <col min="23" max="16384" width="8.88671875" style="154"/>
  </cols>
  <sheetData>
    <row r="1" spans="1:22">
      <c r="A1" s="153" t="s">
        <v>284</v>
      </c>
    </row>
    <row r="2" spans="1:22">
      <c r="A2" s="153" t="s">
        <v>252</v>
      </c>
      <c r="B2" s="155" t="s">
        <v>285</v>
      </c>
    </row>
    <row r="3" spans="1:22">
      <c r="A3" s="153" t="s">
        <v>254</v>
      </c>
      <c r="B3" s="153" t="s">
        <v>286</v>
      </c>
    </row>
    <row r="5" spans="1:22">
      <c r="A5" s="155" t="s">
        <v>256</v>
      </c>
      <c r="C5" s="153" t="s">
        <v>257</v>
      </c>
    </row>
    <row r="6" spans="1:22">
      <c r="A6" s="155" t="s">
        <v>258</v>
      </c>
      <c r="C6" s="153" t="s">
        <v>273</v>
      </c>
    </row>
    <row r="8" spans="1:22">
      <c r="A8" s="361" t="s">
        <v>260</v>
      </c>
      <c r="B8" s="361" t="s">
        <v>260</v>
      </c>
      <c r="C8" s="156" t="s">
        <v>239</v>
      </c>
      <c r="D8" s="156" t="s">
        <v>74</v>
      </c>
      <c r="E8" s="156" t="s">
        <v>240</v>
      </c>
      <c r="F8" s="156" t="s">
        <v>74</v>
      </c>
      <c r="G8" s="156" t="s">
        <v>241</v>
      </c>
      <c r="H8" s="156" t="s">
        <v>74</v>
      </c>
      <c r="I8" s="156" t="s">
        <v>242</v>
      </c>
      <c r="J8" s="156" t="s">
        <v>74</v>
      </c>
      <c r="K8" s="156" t="s">
        <v>243</v>
      </c>
      <c r="L8" s="156" t="s">
        <v>74</v>
      </c>
      <c r="M8" s="156" t="s">
        <v>244</v>
      </c>
      <c r="N8" s="156" t="s">
        <v>74</v>
      </c>
      <c r="O8" s="156" t="s">
        <v>245</v>
      </c>
      <c r="P8" s="156" t="s">
        <v>74</v>
      </c>
      <c r="Q8" s="156" t="s">
        <v>246</v>
      </c>
      <c r="R8" s="156" t="s">
        <v>74</v>
      </c>
      <c r="S8" s="156" t="s">
        <v>247</v>
      </c>
      <c r="T8" s="156" t="s">
        <v>74</v>
      </c>
      <c r="U8" s="156" t="s">
        <v>248</v>
      </c>
      <c r="V8" s="156" t="s">
        <v>74</v>
      </c>
    </row>
    <row r="9" spans="1:22">
      <c r="A9" s="157" t="s">
        <v>287</v>
      </c>
      <c r="B9" s="157" t="s">
        <v>262</v>
      </c>
      <c r="C9" s="158" t="s">
        <v>74</v>
      </c>
      <c r="D9" s="158" t="s">
        <v>74</v>
      </c>
      <c r="E9" s="158" t="s">
        <v>74</v>
      </c>
      <c r="F9" s="158" t="s">
        <v>74</v>
      </c>
      <c r="G9" s="158" t="s">
        <v>74</v>
      </c>
      <c r="H9" s="158" t="s">
        <v>74</v>
      </c>
      <c r="I9" s="158" t="s">
        <v>74</v>
      </c>
      <c r="J9" s="158" t="s">
        <v>74</v>
      </c>
      <c r="K9" s="158" t="s">
        <v>74</v>
      </c>
      <c r="L9" s="158" t="s">
        <v>74</v>
      </c>
      <c r="M9" s="158" t="s">
        <v>74</v>
      </c>
      <c r="N9" s="158" t="s">
        <v>74</v>
      </c>
      <c r="O9" s="158" t="s">
        <v>74</v>
      </c>
      <c r="P9" s="158" t="s">
        <v>74</v>
      </c>
      <c r="Q9" s="158" t="s">
        <v>74</v>
      </c>
      <c r="R9" s="158" t="s">
        <v>74</v>
      </c>
      <c r="S9" s="158" t="s">
        <v>74</v>
      </c>
      <c r="T9" s="158" t="s">
        <v>74</v>
      </c>
      <c r="U9" s="158" t="s">
        <v>74</v>
      </c>
      <c r="V9" s="158" t="s">
        <v>74</v>
      </c>
    </row>
    <row r="10" spans="1:22">
      <c r="A10" s="143" t="s">
        <v>288</v>
      </c>
      <c r="B10" s="143" t="s">
        <v>264</v>
      </c>
      <c r="C10" s="161">
        <v>15018</v>
      </c>
      <c r="D10" s="161" t="s">
        <v>74</v>
      </c>
      <c r="E10" s="161">
        <v>16120</v>
      </c>
      <c r="F10" s="161" t="s">
        <v>74</v>
      </c>
      <c r="G10" s="161">
        <v>16679</v>
      </c>
      <c r="H10" s="161" t="s">
        <v>74</v>
      </c>
      <c r="I10" s="161">
        <v>16072</v>
      </c>
      <c r="J10" s="161" t="s">
        <v>74</v>
      </c>
      <c r="K10" s="161">
        <v>16184</v>
      </c>
      <c r="L10" s="161" t="s">
        <v>74</v>
      </c>
      <c r="M10" s="161">
        <v>15500</v>
      </c>
      <c r="N10" s="161" t="s">
        <v>74</v>
      </c>
      <c r="O10" s="161">
        <v>16094</v>
      </c>
      <c r="P10" s="161" t="s">
        <v>74</v>
      </c>
      <c r="Q10" s="161">
        <v>15502</v>
      </c>
      <c r="R10" s="161" t="s">
        <v>74</v>
      </c>
      <c r="S10" s="161">
        <v>14998</v>
      </c>
      <c r="T10" s="161" t="s">
        <v>74</v>
      </c>
      <c r="U10" s="161">
        <v>14991</v>
      </c>
      <c r="V10" s="161" t="s">
        <v>74</v>
      </c>
    </row>
    <row r="11" spans="1:22">
      <c r="A11" s="143" t="s">
        <v>288</v>
      </c>
      <c r="B11" s="143" t="s">
        <v>265</v>
      </c>
      <c r="C11" s="160">
        <v>29532</v>
      </c>
      <c r="D11" s="160" t="s">
        <v>74</v>
      </c>
      <c r="E11" s="160">
        <v>26863</v>
      </c>
      <c r="F11" s="160" t="s">
        <v>74</v>
      </c>
      <c r="G11" s="160">
        <v>25460</v>
      </c>
      <c r="H11" s="160" t="s">
        <v>74</v>
      </c>
      <c r="I11" s="160">
        <v>24429</v>
      </c>
      <c r="J11" s="160" t="s">
        <v>74</v>
      </c>
      <c r="K11" s="160">
        <v>23401</v>
      </c>
      <c r="L11" s="160" t="s">
        <v>74</v>
      </c>
      <c r="M11" s="160">
        <v>24488</v>
      </c>
      <c r="N11" s="160" t="s">
        <v>74</v>
      </c>
      <c r="O11" s="160">
        <v>26846</v>
      </c>
      <c r="P11" s="160" t="s">
        <v>74</v>
      </c>
      <c r="Q11" s="160">
        <v>27966</v>
      </c>
      <c r="R11" s="160" t="s">
        <v>74</v>
      </c>
      <c r="S11" s="160">
        <v>28345</v>
      </c>
      <c r="T11" s="160" t="s">
        <v>74</v>
      </c>
      <c r="U11" s="160">
        <v>28848</v>
      </c>
      <c r="V11" s="160" t="s">
        <v>74</v>
      </c>
    </row>
    <row r="12" spans="1:22">
      <c r="A12" s="143" t="s">
        <v>288</v>
      </c>
      <c r="B12" s="143" t="s">
        <v>171</v>
      </c>
      <c r="C12" s="161">
        <v>36268</v>
      </c>
      <c r="D12" s="161" t="s">
        <v>74</v>
      </c>
      <c r="E12" s="161">
        <v>36932</v>
      </c>
      <c r="F12" s="161" t="s">
        <v>74</v>
      </c>
      <c r="G12" s="161">
        <v>33481</v>
      </c>
      <c r="H12" s="161" t="s">
        <v>74</v>
      </c>
      <c r="I12" s="161">
        <v>33529</v>
      </c>
      <c r="J12" s="161" t="s">
        <v>74</v>
      </c>
      <c r="K12" s="161">
        <v>41964</v>
      </c>
      <c r="L12" s="161" t="s">
        <v>74</v>
      </c>
      <c r="M12" s="161">
        <v>41502</v>
      </c>
      <c r="N12" s="161" t="s">
        <v>74</v>
      </c>
      <c r="O12" s="161">
        <v>42673</v>
      </c>
      <c r="P12" s="161" t="s">
        <v>74</v>
      </c>
      <c r="Q12" s="161">
        <v>41851</v>
      </c>
      <c r="R12" s="161" t="s">
        <v>74</v>
      </c>
      <c r="S12" s="161">
        <v>43478</v>
      </c>
      <c r="T12" s="161" t="s">
        <v>74</v>
      </c>
      <c r="U12" s="161">
        <v>42604</v>
      </c>
      <c r="V12" s="161" t="s">
        <v>74</v>
      </c>
    </row>
    <row r="13" spans="1:22">
      <c r="A13" s="143" t="s">
        <v>288</v>
      </c>
      <c r="B13" s="143" t="s">
        <v>266</v>
      </c>
      <c r="C13" s="160">
        <v>19751</v>
      </c>
      <c r="D13" s="160" t="s">
        <v>74</v>
      </c>
      <c r="E13" s="160">
        <v>19188</v>
      </c>
      <c r="F13" s="160" t="s">
        <v>74</v>
      </c>
      <c r="G13" s="160">
        <v>20171</v>
      </c>
      <c r="H13" s="160" t="s">
        <v>74</v>
      </c>
      <c r="I13" s="160">
        <v>21317</v>
      </c>
      <c r="J13" s="160" t="s">
        <v>74</v>
      </c>
      <c r="K13" s="160">
        <v>21594</v>
      </c>
      <c r="L13" s="160" t="s">
        <v>74</v>
      </c>
      <c r="M13" s="160">
        <v>23136</v>
      </c>
      <c r="N13" s="160" t="s">
        <v>74</v>
      </c>
      <c r="O13" s="160">
        <v>20910</v>
      </c>
      <c r="P13" s="160" t="s">
        <v>74</v>
      </c>
      <c r="Q13" s="160">
        <v>21385</v>
      </c>
      <c r="R13" s="160" t="s">
        <v>74</v>
      </c>
      <c r="S13" s="160">
        <v>21338</v>
      </c>
      <c r="T13" s="160" t="s">
        <v>74</v>
      </c>
      <c r="U13" s="160">
        <v>21463</v>
      </c>
      <c r="V13" s="160" t="s">
        <v>74</v>
      </c>
    </row>
    <row r="14" spans="1:22">
      <c r="A14" s="143" t="s">
        <v>289</v>
      </c>
      <c r="B14" s="143" t="s">
        <v>264</v>
      </c>
      <c r="C14" s="161">
        <v>10573</v>
      </c>
      <c r="D14" s="161" t="s">
        <v>74</v>
      </c>
      <c r="E14" s="161">
        <v>12025</v>
      </c>
      <c r="F14" s="161" t="s">
        <v>74</v>
      </c>
      <c r="G14" s="161">
        <v>12292</v>
      </c>
      <c r="H14" s="161" t="s">
        <v>74</v>
      </c>
      <c r="I14" s="161">
        <v>12217</v>
      </c>
      <c r="J14" s="161" t="s">
        <v>74</v>
      </c>
      <c r="K14" s="161">
        <v>12943</v>
      </c>
      <c r="L14" s="161" t="s">
        <v>74</v>
      </c>
      <c r="M14" s="161">
        <v>12532</v>
      </c>
      <c r="N14" s="161" t="s">
        <v>74</v>
      </c>
      <c r="O14" s="161">
        <v>13037</v>
      </c>
      <c r="P14" s="161" t="s">
        <v>74</v>
      </c>
      <c r="Q14" s="161">
        <v>12577</v>
      </c>
      <c r="R14" s="161" t="s">
        <v>74</v>
      </c>
      <c r="S14" s="161">
        <v>12075</v>
      </c>
      <c r="T14" s="161" t="s">
        <v>74</v>
      </c>
      <c r="U14" s="161">
        <v>12165</v>
      </c>
      <c r="V14" s="161" t="s">
        <v>74</v>
      </c>
    </row>
    <row r="15" spans="1:22">
      <c r="A15" s="143" t="s">
        <v>289</v>
      </c>
      <c r="B15" s="143" t="s">
        <v>265</v>
      </c>
      <c r="C15" s="160">
        <v>25156</v>
      </c>
      <c r="D15" s="160" t="s">
        <v>74</v>
      </c>
      <c r="E15" s="160">
        <v>23732</v>
      </c>
      <c r="F15" s="160" t="s">
        <v>74</v>
      </c>
      <c r="G15" s="160">
        <v>21928</v>
      </c>
      <c r="H15" s="160" t="s">
        <v>74</v>
      </c>
      <c r="I15" s="160">
        <v>20968</v>
      </c>
      <c r="J15" s="160" t="s">
        <v>74</v>
      </c>
      <c r="K15" s="160">
        <v>20298</v>
      </c>
      <c r="L15" s="160" t="s">
        <v>74</v>
      </c>
      <c r="M15" s="160">
        <v>21434</v>
      </c>
      <c r="N15" s="160" t="s">
        <v>74</v>
      </c>
      <c r="O15" s="160">
        <v>24586</v>
      </c>
      <c r="P15" s="160" t="s">
        <v>74</v>
      </c>
      <c r="Q15" s="160">
        <v>26330</v>
      </c>
      <c r="R15" s="160" t="s">
        <v>74</v>
      </c>
      <c r="S15" s="160">
        <v>25970</v>
      </c>
      <c r="T15" s="160" t="s">
        <v>74</v>
      </c>
      <c r="U15" s="160">
        <v>26711</v>
      </c>
      <c r="V15" s="160" t="s">
        <v>74</v>
      </c>
    </row>
    <row r="16" spans="1:22">
      <c r="A16" s="143" t="s">
        <v>289</v>
      </c>
      <c r="B16" s="143" t="s">
        <v>171</v>
      </c>
      <c r="C16" s="161">
        <v>32732</v>
      </c>
      <c r="D16" s="161" t="s">
        <v>74</v>
      </c>
      <c r="E16" s="161">
        <v>33402</v>
      </c>
      <c r="F16" s="161" t="s">
        <v>74</v>
      </c>
      <c r="G16" s="161">
        <v>30370</v>
      </c>
      <c r="H16" s="161" t="s">
        <v>74</v>
      </c>
      <c r="I16" s="161">
        <v>30715</v>
      </c>
      <c r="J16" s="161" t="s">
        <v>74</v>
      </c>
      <c r="K16" s="161">
        <v>38816</v>
      </c>
      <c r="L16" s="161" t="s">
        <v>74</v>
      </c>
      <c r="M16" s="161">
        <v>38106</v>
      </c>
      <c r="N16" s="161" t="s">
        <v>74</v>
      </c>
      <c r="O16" s="161">
        <v>39260</v>
      </c>
      <c r="P16" s="161" t="s">
        <v>74</v>
      </c>
      <c r="Q16" s="161">
        <v>38556</v>
      </c>
      <c r="R16" s="161" t="s">
        <v>74</v>
      </c>
      <c r="S16" s="161">
        <v>40662</v>
      </c>
      <c r="T16" s="161" t="s">
        <v>74</v>
      </c>
      <c r="U16" s="161">
        <v>40112</v>
      </c>
      <c r="V16" s="161" t="s">
        <v>74</v>
      </c>
    </row>
    <row r="17" spans="1:22">
      <c r="A17" s="143" t="s">
        <v>289</v>
      </c>
      <c r="B17" s="143" t="s">
        <v>266</v>
      </c>
      <c r="C17" s="160">
        <v>16344</v>
      </c>
      <c r="D17" s="160" t="s">
        <v>74</v>
      </c>
      <c r="E17" s="160">
        <v>16131</v>
      </c>
      <c r="F17" s="160" t="s">
        <v>74</v>
      </c>
      <c r="G17" s="160">
        <v>16983</v>
      </c>
      <c r="H17" s="160" t="s">
        <v>74</v>
      </c>
      <c r="I17" s="160">
        <v>18334</v>
      </c>
      <c r="J17" s="160" t="s">
        <v>74</v>
      </c>
      <c r="K17" s="160">
        <v>19034</v>
      </c>
      <c r="L17" s="160" t="s">
        <v>74</v>
      </c>
      <c r="M17" s="160">
        <v>20462</v>
      </c>
      <c r="N17" s="160" t="s">
        <v>74</v>
      </c>
      <c r="O17" s="160">
        <v>18514</v>
      </c>
      <c r="P17" s="160" t="s">
        <v>74</v>
      </c>
      <c r="Q17" s="160">
        <v>18741</v>
      </c>
      <c r="R17" s="160" t="s">
        <v>74</v>
      </c>
      <c r="S17" s="160">
        <v>18924</v>
      </c>
      <c r="T17" s="160" t="s">
        <v>74</v>
      </c>
      <c r="U17" s="160">
        <v>19400</v>
      </c>
      <c r="V17" s="160" t="s">
        <v>74</v>
      </c>
    </row>
    <row r="18" spans="1:22">
      <c r="A18" s="143" t="s">
        <v>290</v>
      </c>
      <c r="B18" s="143" t="s">
        <v>264</v>
      </c>
      <c r="C18" s="161">
        <v>4445</v>
      </c>
      <c r="D18" s="161" t="s">
        <v>74</v>
      </c>
      <c r="E18" s="161">
        <v>4095</v>
      </c>
      <c r="F18" s="161" t="s">
        <v>74</v>
      </c>
      <c r="G18" s="161">
        <v>4387</v>
      </c>
      <c r="H18" s="161" t="s">
        <v>74</v>
      </c>
      <c r="I18" s="161">
        <v>3855</v>
      </c>
      <c r="J18" s="161" t="s">
        <v>74</v>
      </c>
      <c r="K18" s="161">
        <v>3241</v>
      </c>
      <c r="L18" s="161" t="s">
        <v>74</v>
      </c>
      <c r="M18" s="161">
        <v>2969</v>
      </c>
      <c r="N18" s="161" t="s">
        <v>74</v>
      </c>
      <c r="O18" s="161">
        <v>3057</v>
      </c>
      <c r="P18" s="161" t="s">
        <v>74</v>
      </c>
      <c r="Q18" s="161">
        <v>2925</v>
      </c>
      <c r="R18" s="161" t="s">
        <v>74</v>
      </c>
      <c r="S18" s="161">
        <v>2923</v>
      </c>
      <c r="T18" s="161" t="s">
        <v>74</v>
      </c>
      <c r="U18" s="161">
        <v>2826</v>
      </c>
      <c r="V18" s="161" t="s">
        <v>74</v>
      </c>
    </row>
    <row r="19" spans="1:22">
      <c r="A19" s="143" t="s">
        <v>290</v>
      </c>
      <c r="B19" s="143" t="s">
        <v>265</v>
      </c>
      <c r="C19" s="160">
        <v>4376</v>
      </c>
      <c r="D19" s="160" t="s">
        <v>74</v>
      </c>
      <c r="E19" s="160" t="s">
        <v>269</v>
      </c>
      <c r="F19" s="160" t="s">
        <v>291</v>
      </c>
      <c r="G19" s="160" t="s">
        <v>269</v>
      </c>
      <c r="H19" s="160" t="s">
        <v>291</v>
      </c>
      <c r="I19" s="160" t="s">
        <v>269</v>
      </c>
      <c r="J19" s="160" t="s">
        <v>291</v>
      </c>
      <c r="K19" s="160" t="s">
        <v>269</v>
      </c>
      <c r="L19" s="160" t="s">
        <v>291</v>
      </c>
      <c r="M19" s="160">
        <v>3054</v>
      </c>
      <c r="N19" s="160" t="s">
        <v>74</v>
      </c>
      <c r="O19" s="160">
        <v>2260</v>
      </c>
      <c r="P19" s="160" t="s">
        <v>74</v>
      </c>
      <c r="Q19" s="160" t="s">
        <v>269</v>
      </c>
      <c r="R19" s="160" t="s">
        <v>291</v>
      </c>
      <c r="S19" s="160" t="s">
        <v>269</v>
      </c>
      <c r="T19" s="160" t="s">
        <v>291</v>
      </c>
      <c r="U19" s="160" t="s">
        <v>269</v>
      </c>
      <c r="V19" s="160" t="s">
        <v>291</v>
      </c>
    </row>
    <row r="20" spans="1:22">
      <c r="A20" s="143" t="s">
        <v>290</v>
      </c>
      <c r="B20" s="143" t="s">
        <v>171</v>
      </c>
      <c r="C20" s="161">
        <v>3536</v>
      </c>
      <c r="D20" s="161" t="s">
        <v>74</v>
      </c>
      <c r="E20" s="161">
        <v>3530</v>
      </c>
      <c r="F20" s="161" t="s">
        <v>74</v>
      </c>
      <c r="G20" s="161">
        <v>3111</v>
      </c>
      <c r="H20" s="161" t="s">
        <v>74</v>
      </c>
      <c r="I20" s="161">
        <v>2814</v>
      </c>
      <c r="J20" s="161" t="s">
        <v>74</v>
      </c>
      <c r="K20" s="161">
        <v>3148</v>
      </c>
      <c r="L20" s="161" t="s">
        <v>74</v>
      </c>
      <c r="M20" s="161">
        <v>3396</v>
      </c>
      <c r="N20" s="161" t="s">
        <v>74</v>
      </c>
      <c r="O20" s="161">
        <v>3413</v>
      </c>
      <c r="P20" s="161" t="s">
        <v>74</v>
      </c>
      <c r="Q20" s="161">
        <v>3295</v>
      </c>
      <c r="R20" s="161" t="s">
        <v>74</v>
      </c>
      <c r="S20" s="161">
        <v>2816</v>
      </c>
      <c r="T20" s="161" t="s">
        <v>74</v>
      </c>
      <c r="U20" s="161">
        <v>2492</v>
      </c>
      <c r="V20" s="161" t="s">
        <v>74</v>
      </c>
    </row>
    <row r="21" spans="1:22">
      <c r="A21" s="143" t="s">
        <v>290</v>
      </c>
      <c r="B21" s="143" t="s">
        <v>266</v>
      </c>
      <c r="C21" s="160">
        <v>3407</v>
      </c>
      <c r="D21" s="160" t="s">
        <v>74</v>
      </c>
      <c r="E21" s="160">
        <v>3057</v>
      </c>
      <c r="F21" s="160" t="s">
        <v>74</v>
      </c>
      <c r="G21" s="160">
        <v>3188</v>
      </c>
      <c r="H21" s="160" t="s">
        <v>74</v>
      </c>
      <c r="I21" s="160">
        <v>2983</v>
      </c>
      <c r="J21" s="160" t="s">
        <v>74</v>
      </c>
      <c r="K21" s="160">
        <v>2560</v>
      </c>
      <c r="L21" s="160" t="s">
        <v>74</v>
      </c>
      <c r="M21" s="160">
        <v>2674</v>
      </c>
      <c r="N21" s="160" t="s">
        <v>74</v>
      </c>
      <c r="O21" s="160">
        <v>2397</v>
      </c>
      <c r="P21" s="160" t="s">
        <v>74</v>
      </c>
      <c r="Q21" s="160">
        <v>2645</v>
      </c>
      <c r="R21" s="160" t="s">
        <v>74</v>
      </c>
      <c r="S21" s="160">
        <v>2414</v>
      </c>
      <c r="T21" s="160" t="s">
        <v>74</v>
      </c>
      <c r="U21" s="160">
        <v>2063</v>
      </c>
      <c r="V21" s="160" t="s">
        <v>74</v>
      </c>
    </row>
    <row r="23" spans="1:22">
      <c r="A23" s="155" t="s">
        <v>268</v>
      </c>
    </row>
    <row r="24" spans="1:22">
      <c r="A24" s="155" t="s">
        <v>269</v>
      </c>
      <c r="B24" s="153" t="s">
        <v>270</v>
      </c>
    </row>
    <row r="25" spans="1:22">
      <c r="A25" s="155" t="s">
        <v>282</v>
      </c>
    </row>
    <row r="26" spans="1:22">
      <c r="A26" s="155" t="s">
        <v>291</v>
      </c>
      <c r="B26" s="153" t="s">
        <v>292</v>
      </c>
    </row>
  </sheetData>
  <mergeCells count="1">
    <mergeCell ref="A8:B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5C1FD-2860-49BF-859C-6A4A8758E277}">
  <sheetPr>
    <tabColor theme="9" tint="0.39997558519241921"/>
  </sheetPr>
  <dimension ref="A1:V16"/>
  <sheetViews>
    <sheetView workbookViewId="0">
      <pane xSplit="1" ySplit="9" topLeftCell="B10" activePane="bottomRight" state="frozen"/>
      <selection activeCell="Q51" sqref="Q51"/>
      <selection pane="topRight" activeCell="Q51" sqref="Q51"/>
      <selection pane="bottomLeft" activeCell="Q51" sqref="Q51"/>
      <selection pane="bottomRight" activeCell="Q51" sqref="Q51"/>
    </sheetView>
  </sheetViews>
  <sheetFormatPr defaultColWidth="8.88671875" defaultRowHeight="11.4" customHeight="1"/>
  <cols>
    <col min="1" max="1" width="12" style="154" customWidth="1"/>
    <col min="2" max="2" width="10" style="154" customWidth="1"/>
    <col min="3" max="3" width="5" style="154" customWidth="1"/>
    <col min="4" max="4" width="10" style="154" customWidth="1"/>
    <col min="5" max="5" width="5" style="154" customWidth="1"/>
    <col min="6" max="6" width="10" style="154" customWidth="1"/>
    <col min="7" max="7" width="5" style="154" customWidth="1"/>
    <col min="8" max="8" width="10" style="154" customWidth="1"/>
    <col min="9" max="9" width="5" style="154" customWidth="1"/>
    <col min="10" max="10" width="10" style="154" customWidth="1"/>
    <col min="11" max="11" width="5" style="154" customWidth="1"/>
    <col min="12" max="12" width="10" style="154" customWidth="1"/>
    <col min="13" max="13" width="5" style="154" customWidth="1"/>
    <col min="14" max="14" width="10" style="154" customWidth="1"/>
    <col min="15" max="15" width="5" style="154" customWidth="1"/>
    <col min="16" max="16" width="10" style="154" customWidth="1"/>
    <col min="17" max="17" width="5" style="154" customWidth="1"/>
    <col min="18" max="18" width="10" style="154" customWidth="1"/>
    <col min="19" max="19" width="5" style="154" customWidth="1"/>
    <col min="20" max="20" width="10" style="154" customWidth="1"/>
    <col min="21" max="21" width="5" style="154" customWidth="1"/>
    <col min="22" max="16384" width="8.88671875" style="154"/>
  </cols>
  <sheetData>
    <row r="1" spans="1:22">
      <c r="A1" s="153" t="s">
        <v>293</v>
      </c>
    </row>
    <row r="2" spans="1:22">
      <c r="A2" s="153" t="s">
        <v>252</v>
      </c>
      <c r="B2" s="155" t="s">
        <v>294</v>
      </c>
    </row>
    <row r="3" spans="1:22">
      <c r="A3" s="153" t="s">
        <v>254</v>
      </c>
      <c r="B3" s="153" t="s">
        <v>295</v>
      </c>
    </row>
    <row r="5" spans="1:22">
      <c r="A5" s="155" t="s">
        <v>256</v>
      </c>
      <c r="C5" s="153" t="s">
        <v>257</v>
      </c>
    </row>
    <row r="6" spans="1:22">
      <c r="A6" s="155" t="s">
        <v>258</v>
      </c>
      <c r="C6" s="153" t="s">
        <v>259</v>
      </c>
    </row>
    <row r="8" spans="1:22">
      <c r="B8" s="162" t="s">
        <v>260</v>
      </c>
      <c r="C8" s="156" t="s">
        <v>239</v>
      </c>
      <c r="D8" s="156" t="s">
        <v>74</v>
      </c>
      <c r="E8" s="156" t="s">
        <v>240</v>
      </c>
      <c r="F8" s="156" t="s">
        <v>74</v>
      </c>
      <c r="G8" s="156" t="s">
        <v>241</v>
      </c>
      <c r="H8" s="156" t="s">
        <v>74</v>
      </c>
      <c r="I8" s="156" t="s">
        <v>242</v>
      </c>
      <c r="J8" s="156" t="s">
        <v>74</v>
      </c>
      <c r="K8" s="156" t="s">
        <v>243</v>
      </c>
      <c r="L8" s="156" t="s">
        <v>74</v>
      </c>
      <c r="M8" s="156" t="s">
        <v>244</v>
      </c>
      <c r="N8" s="156" t="s">
        <v>74</v>
      </c>
      <c r="O8" s="156" t="s">
        <v>245</v>
      </c>
      <c r="P8" s="156" t="s">
        <v>74</v>
      </c>
      <c r="Q8" s="156" t="s">
        <v>246</v>
      </c>
      <c r="R8" s="156" t="s">
        <v>74</v>
      </c>
      <c r="S8" s="156" t="s">
        <v>247</v>
      </c>
      <c r="T8" s="156" t="s">
        <v>74</v>
      </c>
      <c r="U8" s="156" t="s">
        <v>248</v>
      </c>
      <c r="V8" s="156" t="s">
        <v>74</v>
      </c>
    </row>
    <row r="9" spans="1:22">
      <c r="A9" s="157" t="s">
        <v>287</v>
      </c>
      <c r="B9" s="157" t="s">
        <v>262</v>
      </c>
      <c r="C9" s="158" t="s">
        <v>74</v>
      </c>
      <c r="D9" s="158" t="s">
        <v>74</v>
      </c>
      <c r="E9" s="158" t="s">
        <v>74</v>
      </c>
      <c r="F9" s="158" t="s">
        <v>74</v>
      </c>
      <c r="G9" s="158" t="s">
        <v>74</v>
      </c>
      <c r="H9" s="158" t="s">
        <v>74</v>
      </c>
      <c r="I9" s="158" t="s">
        <v>74</v>
      </c>
      <c r="J9" s="158" t="s">
        <v>74</v>
      </c>
      <c r="K9" s="158" t="s">
        <v>74</v>
      </c>
      <c r="L9" s="158" t="s">
        <v>74</v>
      </c>
      <c r="M9" s="158" t="s">
        <v>74</v>
      </c>
      <c r="N9" s="158" t="s">
        <v>74</v>
      </c>
      <c r="O9" s="158" t="s">
        <v>74</v>
      </c>
      <c r="P9" s="158" t="s">
        <v>74</v>
      </c>
      <c r="Q9" s="158" t="s">
        <v>74</v>
      </c>
      <c r="R9" s="158" t="s">
        <v>74</v>
      </c>
      <c r="S9" s="158" t="s">
        <v>74</v>
      </c>
      <c r="T9" s="158" t="s">
        <v>74</v>
      </c>
      <c r="U9" s="158" t="s">
        <v>74</v>
      </c>
      <c r="V9" s="158" t="s">
        <v>74</v>
      </c>
    </row>
    <row r="10" spans="1:22">
      <c r="A10" s="154" t="s">
        <v>149</v>
      </c>
      <c r="B10" s="143" t="s">
        <v>264</v>
      </c>
      <c r="C10" s="160">
        <v>6341</v>
      </c>
      <c r="D10" s="160" t="s">
        <v>74</v>
      </c>
      <c r="E10" s="160">
        <v>6605</v>
      </c>
      <c r="F10" s="160" t="s">
        <v>74</v>
      </c>
      <c r="G10" s="160">
        <v>6744</v>
      </c>
      <c r="H10" s="160" t="s">
        <v>74</v>
      </c>
      <c r="I10" s="160">
        <v>6785</v>
      </c>
      <c r="J10" s="160" t="s">
        <v>74</v>
      </c>
      <c r="K10" s="160">
        <v>6513</v>
      </c>
      <c r="L10" s="160" t="s">
        <v>74</v>
      </c>
      <c r="M10" s="160">
        <v>6507</v>
      </c>
      <c r="N10" s="160" t="s">
        <v>74</v>
      </c>
      <c r="O10" s="160">
        <v>6332</v>
      </c>
      <c r="P10" s="160" t="s">
        <v>74</v>
      </c>
      <c r="Q10" s="160">
        <v>6280</v>
      </c>
      <c r="R10" s="160" t="s">
        <v>74</v>
      </c>
      <c r="S10" s="160">
        <v>6182</v>
      </c>
      <c r="T10" s="160" t="s">
        <v>74</v>
      </c>
      <c r="U10" s="160">
        <v>6174</v>
      </c>
      <c r="V10" s="160" t="s">
        <v>74</v>
      </c>
    </row>
    <row r="11" spans="1:22">
      <c r="A11" s="154" t="s">
        <v>149</v>
      </c>
      <c r="B11" s="143" t="s">
        <v>265</v>
      </c>
      <c r="C11" s="161">
        <v>3959</v>
      </c>
      <c r="D11" s="161" t="s">
        <v>74</v>
      </c>
      <c r="E11" s="161">
        <v>3882</v>
      </c>
      <c r="F11" s="161" t="s">
        <v>74</v>
      </c>
      <c r="G11" s="161">
        <v>4035</v>
      </c>
      <c r="H11" s="161" t="s">
        <v>74</v>
      </c>
      <c r="I11" s="161">
        <v>4053</v>
      </c>
      <c r="J11" s="161" t="s">
        <v>74</v>
      </c>
      <c r="K11" s="161">
        <v>3874</v>
      </c>
      <c r="L11" s="161" t="s">
        <v>74</v>
      </c>
      <c r="M11" s="161">
        <v>4114</v>
      </c>
      <c r="N11" s="161" t="s">
        <v>74</v>
      </c>
      <c r="O11" s="161">
        <v>3868</v>
      </c>
      <c r="P11" s="161" t="s">
        <v>74</v>
      </c>
      <c r="Q11" s="161">
        <v>4271</v>
      </c>
      <c r="R11" s="161" t="s">
        <v>74</v>
      </c>
      <c r="S11" s="161">
        <v>4535</v>
      </c>
      <c r="T11" s="161" t="s">
        <v>74</v>
      </c>
      <c r="U11" s="161">
        <v>4924</v>
      </c>
      <c r="V11" s="161" t="s">
        <v>74</v>
      </c>
    </row>
    <row r="12" spans="1:22">
      <c r="A12" s="154" t="s">
        <v>149</v>
      </c>
      <c r="B12" s="143" t="s">
        <v>171</v>
      </c>
      <c r="C12" s="160">
        <v>11155</v>
      </c>
      <c r="D12" s="160" t="s">
        <v>74</v>
      </c>
      <c r="E12" s="160">
        <v>11379</v>
      </c>
      <c r="F12" s="160" t="s">
        <v>74</v>
      </c>
      <c r="G12" s="160">
        <v>11792</v>
      </c>
      <c r="H12" s="160" t="s">
        <v>74</v>
      </c>
      <c r="I12" s="160">
        <v>11842</v>
      </c>
      <c r="J12" s="160" t="s">
        <v>74</v>
      </c>
      <c r="K12" s="160">
        <v>12121</v>
      </c>
      <c r="L12" s="160" t="s">
        <v>74</v>
      </c>
      <c r="M12" s="160">
        <v>12741</v>
      </c>
      <c r="N12" s="160" t="s">
        <v>74</v>
      </c>
      <c r="O12" s="160">
        <v>12800</v>
      </c>
      <c r="P12" s="160" t="s">
        <v>74</v>
      </c>
      <c r="Q12" s="160">
        <v>13331</v>
      </c>
      <c r="R12" s="160" t="s">
        <v>74</v>
      </c>
      <c r="S12" s="160">
        <v>13547</v>
      </c>
      <c r="T12" s="160" t="s">
        <v>74</v>
      </c>
      <c r="U12" s="160">
        <v>14617</v>
      </c>
      <c r="V12" s="160" t="s">
        <v>74</v>
      </c>
    </row>
    <row r="13" spans="1:22">
      <c r="A13" s="154" t="s">
        <v>149</v>
      </c>
      <c r="B13" s="143" t="s">
        <v>266</v>
      </c>
      <c r="C13" s="161">
        <v>3186</v>
      </c>
      <c r="D13" s="161" t="s">
        <v>74</v>
      </c>
      <c r="E13" s="161">
        <v>3076</v>
      </c>
      <c r="F13" s="161" t="s">
        <v>74</v>
      </c>
      <c r="G13" s="161">
        <v>3092</v>
      </c>
      <c r="H13" s="161" t="s">
        <v>74</v>
      </c>
      <c r="I13" s="161">
        <v>3260</v>
      </c>
      <c r="J13" s="161" t="s">
        <v>74</v>
      </c>
      <c r="K13" s="161">
        <v>3440</v>
      </c>
      <c r="L13" s="161" t="s">
        <v>74</v>
      </c>
      <c r="M13" s="161">
        <v>3555</v>
      </c>
      <c r="N13" s="161" t="s">
        <v>74</v>
      </c>
      <c r="O13" s="161">
        <v>3695</v>
      </c>
      <c r="P13" s="161" t="s">
        <v>74</v>
      </c>
      <c r="Q13" s="161">
        <v>3584</v>
      </c>
      <c r="R13" s="161" t="s">
        <v>74</v>
      </c>
      <c r="S13" s="161">
        <v>3722</v>
      </c>
      <c r="T13" s="161" t="s">
        <v>74</v>
      </c>
      <c r="U13" s="161">
        <v>3715</v>
      </c>
      <c r="V13" s="161" t="s">
        <v>74</v>
      </c>
    </row>
    <row r="15" spans="1:22">
      <c r="A15" s="155" t="s">
        <v>268</v>
      </c>
    </row>
    <row r="16" spans="1:22">
      <c r="A16" s="155" t="s">
        <v>269</v>
      </c>
      <c r="B16" s="153" t="s">
        <v>270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722B2-E70C-4096-8810-EFE4268C5B5F}">
  <sheetPr>
    <tabColor theme="9" tint="0.39997558519241921"/>
  </sheetPr>
  <dimension ref="A1:V16"/>
  <sheetViews>
    <sheetView workbookViewId="0">
      <pane xSplit="1" ySplit="9" topLeftCell="B10" activePane="bottomRight" state="frozen"/>
      <selection activeCell="Q51" sqref="Q51"/>
      <selection pane="topRight" activeCell="Q51" sqref="Q51"/>
      <selection pane="bottomLeft" activeCell="Q51" sqref="Q51"/>
      <selection pane="bottomRight" activeCell="Q51" sqref="Q51"/>
    </sheetView>
  </sheetViews>
  <sheetFormatPr defaultColWidth="8.88671875" defaultRowHeight="11.4" customHeight="1"/>
  <cols>
    <col min="1" max="1" width="12" style="154" customWidth="1"/>
    <col min="2" max="2" width="10" style="154" customWidth="1"/>
    <col min="3" max="3" width="5" style="154" customWidth="1"/>
    <col min="4" max="4" width="10" style="154" customWidth="1"/>
    <col min="5" max="5" width="5" style="154" customWidth="1"/>
    <col min="6" max="6" width="10" style="154" customWidth="1"/>
    <col min="7" max="7" width="5" style="154" customWidth="1"/>
    <col min="8" max="8" width="10" style="154" customWidth="1"/>
    <col min="9" max="9" width="5" style="154" customWidth="1"/>
    <col min="10" max="10" width="10" style="154" customWidth="1"/>
    <col min="11" max="11" width="5" style="154" customWidth="1"/>
    <col min="12" max="12" width="10" style="154" customWidth="1"/>
    <col min="13" max="13" width="5" style="154" customWidth="1"/>
    <col min="14" max="14" width="10" style="154" customWidth="1"/>
    <col min="15" max="15" width="5" style="154" customWidth="1"/>
    <col min="16" max="16" width="10" style="154" customWidth="1"/>
    <col min="17" max="17" width="5" style="154" customWidth="1"/>
    <col min="18" max="18" width="10" style="154" customWidth="1"/>
    <col min="19" max="19" width="5" style="154" customWidth="1"/>
    <col min="20" max="20" width="10" style="154" customWidth="1"/>
    <col min="21" max="21" width="5" style="154" customWidth="1"/>
    <col min="22" max="16384" width="8.88671875" style="154"/>
  </cols>
  <sheetData>
    <row r="1" spans="1:22">
      <c r="A1" s="153" t="s">
        <v>296</v>
      </c>
    </row>
    <row r="2" spans="1:22">
      <c r="A2" s="153" t="s">
        <v>252</v>
      </c>
      <c r="B2" s="155" t="s">
        <v>297</v>
      </c>
    </row>
    <row r="3" spans="1:22">
      <c r="A3" s="153" t="s">
        <v>254</v>
      </c>
      <c r="B3" s="153" t="s">
        <v>295</v>
      </c>
    </row>
    <row r="5" spans="1:22">
      <c r="A5" s="155" t="s">
        <v>256</v>
      </c>
      <c r="C5" s="153" t="s">
        <v>257</v>
      </c>
    </row>
    <row r="6" spans="1:22">
      <c r="A6" s="155" t="s">
        <v>258</v>
      </c>
      <c r="C6" s="153" t="s">
        <v>273</v>
      </c>
    </row>
    <row r="8" spans="1:22">
      <c r="B8" s="162" t="s">
        <v>260</v>
      </c>
      <c r="C8" s="156" t="s">
        <v>239</v>
      </c>
      <c r="D8" s="156" t="s">
        <v>74</v>
      </c>
      <c r="E8" s="156" t="s">
        <v>240</v>
      </c>
      <c r="F8" s="156" t="s">
        <v>74</v>
      </c>
      <c r="G8" s="156" t="s">
        <v>241</v>
      </c>
      <c r="H8" s="156" t="s">
        <v>74</v>
      </c>
      <c r="I8" s="156" t="s">
        <v>242</v>
      </c>
      <c r="J8" s="156" t="s">
        <v>74</v>
      </c>
      <c r="K8" s="156" t="s">
        <v>243</v>
      </c>
      <c r="L8" s="156" t="s">
        <v>74</v>
      </c>
      <c r="M8" s="156" t="s">
        <v>244</v>
      </c>
      <c r="N8" s="156" t="s">
        <v>74</v>
      </c>
      <c r="O8" s="156" t="s">
        <v>245</v>
      </c>
      <c r="P8" s="156" t="s">
        <v>74</v>
      </c>
      <c r="Q8" s="156" t="s">
        <v>246</v>
      </c>
      <c r="R8" s="156" t="s">
        <v>74</v>
      </c>
      <c r="S8" s="156" t="s">
        <v>247</v>
      </c>
      <c r="T8" s="156" t="s">
        <v>74</v>
      </c>
      <c r="U8" s="156" t="s">
        <v>248</v>
      </c>
      <c r="V8" s="156" t="s">
        <v>74</v>
      </c>
    </row>
    <row r="9" spans="1:22">
      <c r="A9" s="157" t="s">
        <v>287</v>
      </c>
      <c r="B9" s="157" t="s">
        <v>262</v>
      </c>
      <c r="C9" s="158" t="s">
        <v>74</v>
      </c>
      <c r="D9" s="158" t="s">
        <v>74</v>
      </c>
      <c r="E9" s="158" t="s">
        <v>74</v>
      </c>
      <c r="F9" s="158" t="s">
        <v>74</v>
      </c>
      <c r="G9" s="158" t="s">
        <v>74</v>
      </c>
      <c r="H9" s="158" t="s">
        <v>74</v>
      </c>
      <c r="I9" s="158" t="s">
        <v>74</v>
      </c>
      <c r="J9" s="158" t="s">
        <v>74</v>
      </c>
      <c r="K9" s="158" t="s">
        <v>74</v>
      </c>
      <c r="L9" s="158" t="s">
        <v>74</v>
      </c>
      <c r="M9" s="158" t="s">
        <v>74</v>
      </c>
      <c r="N9" s="158" t="s">
        <v>74</v>
      </c>
      <c r="O9" s="158" t="s">
        <v>74</v>
      </c>
      <c r="P9" s="158" t="s">
        <v>74</v>
      </c>
      <c r="Q9" s="158" t="s">
        <v>74</v>
      </c>
      <c r="R9" s="158" t="s">
        <v>74</v>
      </c>
      <c r="S9" s="158" t="s">
        <v>74</v>
      </c>
      <c r="T9" s="158" t="s">
        <v>74</v>
      </c>
      <c r="U9" s="158" t="s">
        <v>74</v>
      </c>
      <c r="V9" s="158" t="s">
        <v>74</v>
      </c>
    </row>
    <row r="10" spans="1:22">
      <c r="A10" s="154" t="s">
        <v>149</v>
      </c>
      <c r="B10" s="143" t="s">
        <v>264</v>
      </c>
      <c r="C10" s="160">
        <v>2239</v>
      </c>
      <c r="D10" s="160" t="s">
        <v>74</v>
      </c>
      <c r="E10" s="160">
        <v>2614</v>
      </c>
      <c r="F10" s="160" t="s">
        <v>74</v>
      </c>
      <c r="G10" s="160">
        <v>2278</v>
      </c>
      <c r="H10" s="160" t="s">
        <v>74</v>
      </c>
      <c r="I10" s="160">
        <v>2449</v>
      </c>
      <c r="J10" s="160" t="s">
        <v>74</v>
      </c>
      <c r="K10" s="160">
        <v>2453</v>
      </c>
      <c r="L10" s="160" t="s">
        <v>74</v>
      </c>
      <c r="M10" s="160">
        <v>2603</v>
      </c>
      <c r="N10" s="160" t="s">
        <v>74</v>
      </c>
      <c r="O10" s="160">
        <v>2616</v>
      </c>
      <c r="P10" s="160" t="s">
        <v>74</v>
      </c>
      <c r="Q10" s="160">
        <v>2653</v>
      </c>
      <c r="R10" s="160" t="s">
        <v>74</v>
      </c>
      <c r="S10" s="160">
        <v>2594</v>
      </c>
      <c r="T10" s="160" t="s">
        <v>74</v>
      </c>
      <c r="U10" s="160">
        <v>2525</v>
      </c>
      <c r="V10" s="160" t="s">
        <v>74</v>
      </c>
    </row>
    <row r="11" spans="1:22">
      <c r="A11" s="154" t="s">
        <v>149</v>
      </c>
      <c r="B11" s="143" t="s">
        <v>265</v>
      </c>
      <c r="C11" s="161">
        <v>9750</v>
      </c>
      <c r="D11" s="161" t="s">
        <v>74</v>
      </c>
      <c r="E11" s="161">
        <v>9395</v>
      </c>
      <c r="F11" s="161" t="s">
        <v>74</v>
      </c>
      <c r="G11" s="161">
        <v>9275</v>
      </c>
      <c r="H11" s="161" t="s">
        <v>74</v>
      </c>
      <c r="I11" s="161">
        <v>9470</v>
      </c>
      <c r="J11" s="161" t="s">
        <v>74</v>
      </c>
      <c r="K11" s="161">
        <v>9597</v>
      </c>
      <c r="L11" s="161" t="s">
        <v>74</v>
      </c>
      <c r="M11" s="161">
        <v>8468</v>
      </c>
      <c r="N11" s="161" t="s">
        <v>74</v>
      </c>
      <c r="O11" s="161">
        <v>9456</v>
      </c>
      <c r="P11" s="161" t="s">
        <v>74</v>
      </c>
      <c r="Q11" s="161">
        <v>10362</v>
      </c>
      <c r="R11" s="161" t="s">
        <v>74</v>
      </c>
      <c r="S11" s="161">
        <v>11175</v>
      </c>
      <c r="T11" s="161" t="s">
        <v>74</v>
      </c>
      <c r="U11" s="161">
        <v>10271</v>
      </c>
      <c r="V11" s="161" t="s">
        <v>74</v>
      </c>
    </row>
    <row r="12" spans="1:22">
      <c r="A12" s="154" t="s">
        <v>149</v>
      </c>
      <c r="B12" s="143" t="s">
        <v>171</v>
      </c>
      <c r="C12" s="160">
        <v>23464</v>
      </c>
      <c r="D12" s="160" t="s">
        <v>74</v>
      </c>
      <c r="E12" s="160">
        <v>22864</v>
      </c>
      <c r="F12" s="160" t="s">
        <v>74</v>
      </c>
      <c r="G12" s="160">
        <v>22043</v>
      </c>
      <c r="H12" s="160" t="s">
        <v>74</v>
      </c>
      <c r="I12" s="160">
        <v>20970</v>
      </c>
      <c r="J12" s="160" t="s">
        <v>74</v>
      </c>
      <c r="K12" s="160">
        <v>21296</v>
      </c>
      <c r="L12" s="160" t="s">
        <v>74</v>
      </c>
      <c r="M12" s="160">
        <v>20699</v>
      </c>
      <c r="N12" s="160" t="s">
        <v>74</v>
      </c>
      <c r="O12" s="160">
        <v>21406</v>
      </c>
      <c r="P12" s="160" t="s">
        <v>74</v>
      </c>
      <c r="Q12" s="160">
        <v>21838</v>
      </c>
      <c r="R12" s="160" t="s">
        <v>74</v>
      </c>
      <c r="S12" s="160">
        <v>23358</v>
      </c>
      <c r="T12" s="160" t="s">
        <v>74</v>
      </c>
      <c r="U12" s="160">
        <v>22717</v>
      </c>
      <c r="V12" s="160" t="s">
        <v>74</v>
      </c>
    </row>
    <row r="13" spans="1:22">
      <c r="A13" s="154" t="s">
        <v>149</v>
      </c>
      <c r="B13" s="143" t="s">
        <v>266</v>
      </c>
      <c r="C13" s="161">
        <v>3496</v>
      </c>
      <c r="D13" s="161" t="s">
        <v>74</v>
      </c>
      <c r="E13" s="161">
        <v>3574</v>
      </c>
      <c r="F13" s="161" t="s">
        <v>74</v>
      </c>
      <c r="G13" s="161">
        <v>3489</v>
      </c>
      <c r="H13" s="161" t="s">
        <v>74</v>
      </c>
      <c r="I13" s="161">
        <v>3383</v>
      </c>
      <c r="J13" s="161" t="s">
        <v>74</v>
      </c>
      <c r="K13" s="161">
        <v>3539</v>
      </c>
      <c r="L13" s="161" t="s">
        <v>74</v>
      </c>
      <c r="M13" s="161">
        <v>3498</v>
      </c>
      <c r="N13" s="161" t="s">
        <v>74</v>
      </c>
      <c r="O13" s="161">
        <v>3312</v>
      </c>
      <c r="P13" s="161" t="s">
        <v>74</v>
      </c>
      <c r="Q13" s="161">
        <v>4040</v>
      </c>
      <c r="R13" s="161" t="s">
        <v>74</v>
      </c>
      <c r="S13" s="161">
        <v>3970</v>
      </c>
      <c r="T13" s="161" t="s">
        <v>74</v>
      </c>
      <c r="U13" s="161">
        <v>3903</v>
      </c>
      <c r="V13" s="161" t="s">
        <v>74</v>
      </c>
    </row>
    <row r="15" spans="1:22">
      <c r="A15" s="155" t="s">
        <v>268</v>
      </c>
    </row>
    <row r="16" spans="1:22">
      <c r="A16" s="155" t="s">
        <v>269</v>
      </c>
      <c r="B16" s="153" t="s">
        <v>270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BY_Demands</vt:lpstr>
      <vt:lpstr>TRA_PROJ</vt:lpstr>
      <vt:lpstr>Projection_Growth</vt:lpstr>
      <vt:lpstr>Projection New</vt:lpstr>
      <vt:lpstr>NETP DATA SE</vt:lpstr>
      <vt:lpstr>MPkm Avi</vt:lpstr>
      <vt:lpstr>Mtkm Avi</vt:lpstr>
      <vt:lpstr>MPkm Road</vt:lpstr>
      <vt:lpstr>Mtkm Road</vt:lpstr>
      <vt:lpstr>MPkm Rail</vt:lpstr>
      <vt:lpstr>Mtkm Rail</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Mikkel Bosack</cp:lastModifiedBy>
  <dcterms:created xsi:type="dcterms:W3CDTF">2009-05-27T15:40:55Z</dcterms:created>
  <dcterms:modified xsi:type="dcterms:W3CDTF">2021-03-03T15:09:14Z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715979993343353</vt:r8>
  </property>
</Properties>
</file>