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defaultThemeVersion="124226"/>
  <mc:AlternateContent xmlns:mc="http://schemas.openxmlformats.org/markup-compatibility/2006">
    <mc:Choice Requires="x15">
      <x15ac:absPath xmlns:x15ac="http://schemas.microsoft.com/office/spreadsheetml/2010/11/ac" url="C:\TIMES models\EMS\SuppXLS\Trades\"/>
    </mc:Choice>
  </mc:AlternateContent>
  <xr:revisionPtr revIDLastSave="0" documentId="13_ncr:1_{BBDF678E-D195-4205-AF3C-8449230D9787}" xr6:coauthVersionLast="44" xr6:coauthVersionMax="44" xr10:uidLastSave="{00000000-0000-0000-0000-000000000000}"/>
  <bookViews>
    <workbookView xWindow="735" yWindow="735" windowWidth="19350" windowHeight="7492" xr2:uid="{00000000-000D-0000-FFFF-FFFF00000000}"/>
  </bookViews>
  <sheets>
    <sheet name="ELC_TRADE" sheetId="2" r:id="rId1"/>
    <sheet name="Data New Transmission" sheetId="3" r:id="rId2"/>
    <sheet name="Data Existing Transmission" sheetId="4"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9" i="3" l="1"/>
  <c r="F13" i="2" l="1"/>
  <c r="W15" i="3"/>
  <c r="X15" i="3" s="1"/>
  <c r="G13" i="2" s="1"/>
  <c r="AB34" i="4" l="1"/>
  <c r="Y3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Gary Goldstein</author>
    <author>Raffaele Salvucci</author>
  </authors>
  <commentList>
    <comment ref="B3" authorId="0" shapeId="0" xr:uid="{00000000-0006-0000-0000-000001000000}">
      <text>
        <r>
          <rPr>
            <b/>
            <sz val="8"/>
            <color indexed="81"/>
            <rFont val="Tahoma"/>
            <family val="2"/>
          </rPr>
          <t>Insert Table</t>
        </r>
      </text>
    </comment>
    <comment ref="H3" authorId="1" shapeId="0" xr:uid="{00000000-0006-0000-0000-000002000000}">
      <text>
        <r>
          <rPr>
            <sz val="8"/>
            <color indexed="81"/>
            <rFont val="Tahoma"/>
            <family val="2"/>
          </rPr>
          <t>Define the qualifiers based upon technology set + topology + name + descriptions, according to both include and exclude specifications.</t>
        </r>
      </text>
    </comment>
    <comment ref="F9" authorId="2" shapeId="0" xr:uid="{00000000-0006-0000-0000-000003000000}">
      <text>
        <r>
          <rPr>
            <b/>
            <sz val="9"/>
            <color indexed="81"/>
            <rFont val="Tahoma"/>
            <family val="2"/>
          </rPr>
          <t>Raffaele Salvucci:</t>
        </r>
        <r>
          <rPr>
            <sz val="9"/>
            <color indexed="81"/>
            <rFont val="Tahoma"/>
            <family val="2"/>
          </rPr>
          <t xml:space="preserve">
from Agora Study - "Increased Integration of the Nordic and German Electricity Systems" pp. 154</t>
        </r>
      </text>
    </comment>
    <comment ref="G9" authorId="2" shapeId="0" xr:uid="{00000000-0006-0000-0000-000004000000}">
      <text>
        <r>
          <rPr>
            <b/>
            <sz val="9"/>
            <color indexed="81"/>
            <rFont val="Tahoma"/>
            <family val="2"/>
          </rPr>
          <t>Raffaele Salvucci:</t>
        </r>
        <r>
          <rPr>
            <sz val="9"/>
            <color indexed="81"/>
            <rFont val="Tahoma"/>
            <family val="2"/>
          </rPr>
          <t xml:space="preserve">
Agora Study - "Increased Integration of the Nordic and German Electricity Systems" pp. 154</t>
        </r>
      </text>
    </comment>
    <comment ref="F10" authorId="2" shapeId="0" xr:uid="{00000000-0006-0000-0000-000005000000}">
      <text>
        <r>
          <rPr>
            <b/>
            <sz val="9"/>
            <color indexed="81"/>
            <rFont val="Tahoma"/>
            <family val="2"/>
          </rPr>
          <t>Raffaele Salvucci:</t>
        </r>
        <r>
          <rPr>
            <sz val="9"/>
            <color indexed="81"/>
            <rFont val="Tahoma"/>
            <family val="2"/>
          </rPr>
          <t xml:space="preserve">
from Agora Study - "Increased Integration of the Nordic and German Electricity Systems" pp. 154</t>
        </r>
      </text>
    </comment>
    <comment ref="G10" authorId="2" shapeId="0" xr:uid="{00000000-0006-0000-0000-000006000000}">
      <text>
        <r>
          <rPr>
            <b/>
            <sz val="9"/>
            <color indexed="81"/>
            <rFont val="Tahoma"/>
            <family val="2"/>
          </rPr>
          <t>Raffaele Salvucci:</t>
        </r>
        <r>
          <rPr>
            <sz val="9"/>
            <color indexed="81"/>
            <rFont val="Tahoma"/>
            <family val="2"/>
          </rPr>
          <t xml:space="preserve">
Agora Study - "Increased Integration of the Nordic and German Electricity Systems" pp. 154</t>
        </r>
      </text>
    </comment>
    <comment ref="F11" authorId="2" shapeId="0" xr:uid="{00000000-0006-0000-0000-000007000000}">
      <text>
        <r>
          <rPr>
            <b/>
            <sz val="9"/>
            <color indexed="81"/>
            <rFont val="Tahoma"/>
            <family val="2"/>
          </rPr>
          <t>Raffaele Salvucci:</t>
        </r>
        <r>
          <rPr>
            <sz val="9"/>
            <color indexed="81"/>
            <rFont val="Tahoma"/>
            <family val="2"/>
          </rPr>
          <t xml:space="preserve">
from NETP 2016 report pp. 166</t>
        </r>
      </text>
    </comment>
    <comment ref="G11" authorId="2" shapeId="0" xr:uid="{00000000-0006-0000-0000-000008000000}">
      <text>
        <r>
          <rPr>
            <b/>
            <sz val="9"/>
            <color indexed="81"/>
            <rFont val="Tahoma"/>
            <family val="2"/>
          </rPr>
          <t>Raffaele Salvucci:</t>
        </r>
        <r>
          <rPr>
            <sz val="9"/>
            <color indexed="81"/>
            <rFont val="Tahoma"/>
            <family val="2"/>
          </rPr>
          <t xml:space="preserve">
from NETP 2016 report pp. 166</t>
        </r>
      </text>
    </comment>
  </commentList>
</comments>
</file>

<file path=xl/sharedStrings.xml><?xml version="1.0" encoding="utf-8"?>
<sst xmlns="http://schemas.openxmlformats.org/spreadsheetml/2006/main" count="71" uniqueCount="48">
  <si>
    <t>Year</t>
  </si>
  <si>
    <t>Pset_PN</t>
  </si>
  <si>
    <t>Pset_Set</t>
  </si>
  <si>
    <t>Attribute</t>
  </si>
  <si>
    <t>LimType</t>
  </si>
  <si>
    <t>~TFM_INS</t>
  </si>
  <si>
    <t>TimeSlice</t>
  </si>
  <si>
    <t>Trans - Insert</t>
  </si>
  <si>
    <t>EFF</t>
  </si>
  <si>
    <t>CAP2ACT</t>
  </si>
  <si>
    <t>AFA</t>
  </si>
  <si>
    <t>CAP_BND</t>
  </si>
  <si>
    <t>UP</t>
  </si>
  <si>
    <t>LIFE</t>
  </si>
  <si>
    <t>CURR</t>
  </si>
  <si>
    <t>Capacity</t>
  </si>
  <si>
    <t xml:space="preserve">From </t>
  </si>
  <si>
    <t>To</t>
  </si>
  <si>
    <t>Invest</t>
  </si>
  <si>
    <t>MW</t>
  </si>
  <si>
    <t>Meuros 2014/MW</t>
  </si>
  <si>
    <t>NO_M</t>
  </si>
  <si>
    <t>NO_MW</t>
  </si>
  <si>
    <t>NO_SE</t>
  </si>
  <si>
    <t>In 2030</t>
  </si>
  <si>
    <t>Picture from: TIMES-NO documentaiton (Pernille) pp. 4. the picture is probably referring to the situation in 2012.</t>
  </si>
  <si>
    <t>Picture from: "Nordic Market report 2013" by NordReg, pp. 20. It is placed in the folder called "My Data"</t>
  </si>
  <si>
    <t>NO3</t>
  </si>
  <si>
    <t>NO5</t>
  </si>
  <si>
    <t>Picture Extracted from the "Data" excel workbook which embodied the Flex4RES database for their base year (2012). The picture is contained in the sheet called "35".</t>
  </si>
  <si>
    <t>NO1</t>
  </si>
  <si>
    <t>From NETP 2016 Ch. 3 pp. 166</t>
  </si>
  <si>
    <t>South</t>
  </si>
  <si>
    <t>NO1, NO2 and NO5</t>
  </si>
  <si>
    <t>North</t>
  </si>
  <si>
    <t>NO3 and NO4</t>
  </si>
  <si>
    <t>Flex4RES Database 2012</t>
  </si>
  <si>
    <t>Existing Lines</t>
  </si>
  <si>
    <t>Agora Study - "Increased Integration of the Nordic and German Electricity Systems" pp. 154</t>
  </si>
  <si>
    <t>NO2</t>
  </si>
  <si>
    <t>TB_ELCC_NO1_NO2_01</t>
  </si>
  <si>
    <t>NO1:</t>
  </si>
  <si>
    <t>NO2:</t>
  </si>
  <si>
    <t>INVCOST</t>
  </si>
  <si>
    <t>Cost allocation</t>
  </si>
  <si>
    <t>FX</t>
  </si>
  <si>
    <t>Additional MW</t>
  </si>
  <si>
    <t>2030-2050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</si>
</sst>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indexed="8"/>
      <name val="Calibri"/>
      <family val="2"/>
    </font>
    <font>
      <b/>
      <sz val="10"/>
      <name val="Arial"/>
      <family val="2"/>
    </font>
    <font>
      <sz val="10"/>
      <name val="Arial"/>
      <family val="2"/>
    </font>
    <font>
      <b/>
      <sz val="10"/>
      <color indexed="12"/>
      <name val="Arial"/>
      <family val="2"/>
    </font>
    <font>
      <b/>
      <sz val="8"/>
      <color indexed="81"/>
      <name val="Tahoma"/>
      <family val="2"/>
    </font>
    <font>
      <sz val="8"/>
      <color indexed="81"/>
      <name val="Tahoma"/>
      <family val="2"/>
    </font>
    <font>
      <sz val="11"/>
      <color indexed="17"/>
      <name val="Calibri"/>
      <family val="2"/>
    </font>
    <font>
      <sz val="10"/>
      <name val="Helv"/>
    </font>
    <font>
      <sz val="10"/>
      <color rgb="FF9C0006"/>
      <name val="Calibri"/>
      <family val="2"/>
    </font>
    <font>
      <sz val="10"/>
      <color theme="1"/>
      <name val="Calibri"/>
      <family val="2"/>
    </font>
    <font>
      <sz val="15"/>
      <color theme="1"/>
      <name val="Calibri"/>
      <family val="2"/>
      <scheme val="minor"/>
    </font>
    <font>
      <sz val="9"/>
      <color indexed="81"/>
      <name val="Tahoma"/>
      <family val="2"/>
    </font>
    <font>
      <b/>
      <sz val="9"/>
      <color indexed="81"/>
      <name val="Tahoma"/>
      <family val="2"/>
    </font>
    <font>
      <b/>
      <sz val="11"/>
      <color theme="1"/>
      <name val="Calibri"/>
      <family val="2"/>
      <scheme val="minor"/>
    </font>
    <font>
      <b/>
      <sz val="10"/>
      <name val="Calibri"/>
      <family val="2"/>
    </font>
    <font>
      <sz val="10"/>
      <name val="Calibri"/>
      <family val="2"/>
    </font>
    <font>
      <sz val="11"/>
      <name val="Calibri"/>
      <family val="2"/>
      <scheme val="minor"/>
    </font>
  </fonts>
  <fills count="7">
    <fill>
      <patternFill patternType="none"/>
    </fill>
    <fill>
      <patternFill patternType="gray125"/>
    </fill>
    <fill>
      <patternFill patternType="solid">
        <fgColor indexed="42"/>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s>
  <borders count="2">
    <border>
      <left/>
      <right/>
      <top/>
      <bottom/>
      <diagonal/>
    </border>
    <border>
      <left/>
      <right/>
      <top style="thin">
        <color indexed="64"/>
      </top>
      <bottom style="medium">
        <color indexed="64"/>
      </bottom>
      <diagonal/>
    </border>
  </borders>
  <cellStyleXfs count="11">
    <xf numFmtId="0" fontId="0" fillId="0" borderId="0"/>
    <xf numFmtId="0" fontId="9" fillId="5" borderId="0" applyNumberFormat="0" applyBorder="0" applyAlignment="0" applyProtection="0"/>
    <xf numFmtId="0" fontId="8" fillId="0" borderId="0"/>
    <xf numFmtId="0" fontId="8" fillId="0" borderId="0"/>
    <xf numFmtId="0" fontId="3" fillId="0" borderId="0"/>
    <xf numFmtId="0" fontId="8" fillId="0" borderId="0"/>
    <xf numFmtId="0" fontId="10" fillId="0" borderId="0"/>
    <xf numFmtId="0" fontId="1" fillId="0" borderId="0"/>
    <xf numFmtId="0" fontId="8" fillId="0" borderId="0"/>
    <xf numFmtId="9" fontId="3" fillId="0" borderId="0" applyFont="0" applyFill="0" applyBorder="0" applyAlignment="0" applyProtection="0"/>
    <xf numFmtId="0" fontId="7" fillId="2" borderId="0" applyNumberFormat="0" applyBorder="0" applyAlignment="0" applyProtection="0"/>
  </cellStyleXfs>
  <cellXfs count="21">
    <xf numFmtId="0" fontId="0" fillId="0" borderId="0" xfId="0"/>
    <xf numFmtId="0" fontId="4" fillId="0" borderId="0" xfId="0" applyFont="1"/>
    <xf numFmtId="0" fontId="2" fillId="0" borderId="0" xfId="0" applyFont="1" applyAlignment="1">
      <alignment horizontal="left"/>
    </xf>
    <xf numFmtId="0" fontId="2" fillId="0" borderId="0" xfId="0" applyFont="1" applyAlignment="1">
      <alignment horizontal="center"/>
    </xf>
    <xf numFmtId="0" fontId="2" fillId="3" borderId="1" xfId="0" applyFont="1" applyFill="1" applyBorder="1"/>
    <xf numFmtId="0" fontId="2" fillId="4" borderId="1" xfId="0" applyFont="1" applyFill="1" applyBorder="1"/>
    <xf numFmtId="0" fontId="3" fillId="3" borderId="1" xfId="0" applyFont="1" applyFill="1" applyBorder="1"/>
    <xf numFmtId="0" fontId="3" fillId="6" borderId="1" xfId="0" applyFont="1" applyFill="1" applyBorder="1"/>
    <xf numFmtId="164" fontId="0" fillId="0" borderId="0" xfId="0" applyNumberFormat="1"/>
    <xf numFmtId="1" fontId="0" fillId="0" borderId="0" xfId="0" applyNumberFormat="1"/>
    <xf numFmtId="0" fontId="0" fillId="0" borderId="0" xfId="0" applyBorder="1"/>
    <xf numFmtId="0" fontId="11" fillId="0" borderId="0" xfId="0" applyFont="1"/>
    <xf numFmtId="0" fontId="0" fillId="0" borderId="0" xfId="0" applyAlignment="1">
      <alignment vertical="center"/>
    </xf>
    <xf numFmtId="0" fontId="15" fillId="0" borderId="0" xfId="0" applyFont="1" applyFill="1"/>
    <xf numFmtId="0" fontId="14" fillId="0" borderId="0" xfId="0" applyFont="1"/>
    <xf numFmtId="0" fontId="2" fillId="0" borderId="0" xfId="0" applyFont="1"/>
    <xf numFmtId="0" fontId="3" fillId="0" borderId="0" xfId="0" applyFont="1" applyAlignment="1"/>
    <xf numFmtId="0" fontId="16" fillId="0" borderId="0" xfId="0" applyFont="1" applyFill="1"/>
    <xf numFmtId="0" fontId="0" fillId="0" borderId="0" xfId="0" applyFill="1" applyBorder="1"/>
    <xf numFmtId="0" fontId="17" fillId="0" borderId="0" xfId="0" applyFont="1" applyFill="1" applyBorder="1"/>
    <xf numFmtId="0" fontId="0" fillId="0" borderId="0" xfId="0" applyAlignment="1">
      <alignment horizontal="center" vertical="center" wrapText="1"/>
    </xf>
  </cellXfs>
  <cellStyles count="11">
    <cellStyle name="Bad 2" xfId="1" xr:uid="{00000000-0005-0000-0000-000000000000}"/>
    <cellStyle name="Comma0 - Type3" xfId="2" xr:uid="{00000000-0005-0000-0000-000001000000}"/>
    <cellStyle name="Fixed2 - Type2" xfId="3" xr:uid="{00000000-0005-0000-0000-000002000000}"/>
    <cellStyle name="Normal" xfId="0" builtinId="0"/>
    <cellStyle name="Normal 10" xfId="4" xr:uid="{00000000-0005-0000-0000-000004000000}"/>
    <cellStyle name="Normal 2" xfId="5" xr:uid="{00000000-0005-0000-0000-000005000000}"/>
    <cellStyle name="Normal 3" xfId="6" xr:uid="{00000000-0005-0000-0000-000006000000}"/>
    <cellStyle name="Normale_Scen_UC_IND-StrucConst" xfId="7" xr:uid="{00000000-0005-0000-0000-000007000000}"/>
    <cellStyle name="Percen - Type1" xfId="8" xr:uid="{00000000-0005-0000-0000-000008000000}"/>
    <cellStyle name="Percent 2" xfId="9" xr:uid="{00000000-0005-0000-0000-000009000000}"/>
    <cellStyle name="Valore valido" xfId="10" xr:uid="{00000000-0005-0000-0000-00000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599440</xdr:colOff>
      <xdr:row>15</xdr:row>
      <xdr:rowOff>184573</xdr:rowOff>
    </xdr:from>
    <xdr:to>
      <xdr:col>14</xdr:col>
      <xdr:colOff>340360</xdr:colOff>
      <xdr:row>41</xdr:row>
      <xdr:rowOff>42333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9440" y="2614506"/>
          <a:ext cx="10705253" cy="47006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i="0" u="none" strike="noStrike" baseline="0">
              <a:solidFill>
                <a:sysClr val="windowText" lastClr="000000"/>
              </a:solidFill>
              <a:latin typeface="+mn-lt"/>
              <a:ea typeface="+mn-ea"/>
              <a:cs typeface="+mn-cs"/>
            </a:rPr>
            <a:t>NOTES FROM JACOPO extracted from TIMES-NordPool:</a:t>
          </a:r>
        </a:p>
        <a:p>
          <a:endParaRPr lang="da-DK" sz="1100" b="0" i="0" u="none" strike="noStrike" baseline="0">
            <a:solidFill>
              <a:srgbClr val="FF0000"/>
            </a:solidFill>
            <a:latin typeface="+mn-lt"/>
            <a:ea typeface="+mn-ea"/>
            <a:cs typeface="+mn-cs"/>
          </a:endParaRPr>
        </a:p>
        <a:p>
          <a:r>
            <a:rPr lang="da-DK" sz="1100" b="0" i="1" u="none" strike="noStrike" baseline="0">
              <a:solidFill>
                <a:sysClr val="windowText" lastClr="000000"/>
              </a:solidFill>
              <a:latin typeface="+mn-lt"/>
              <a:ea typeface="+mn-ea"/>
              <a:cs typeface="+mn-cs"/>
            </a:rPr>
            <a:t>The values of the current maximum transmission capacity were taken from (ENTSO-E, 2011) and from (ENTSO-E, 2014). See Report Nord Pool for references.</a:t>
          </a:r>
        </a:p>
        <a:p>
          <a:endParaRPr lang="da-DK" sz="1100" b="0" i="1" u="none" strike="noStrike" baseline="0">
            <a:solidFill>
              <a:sysClr val="windowText" lastClr="000000"/>
            </a:solidFill>
            <a:latin typeface="+mn-lt"/>
            <a:ea typeface="+mn-ea"/>
            <a:cs typeface="+mn-cs"/>
          </a:endParaRPr>
        </a:p>
        <a:p>
          <a:r>
            <a:rPr lang="da-DK" sz="1100" b="0" i="1" u="none" strike="noStrike" baseline="0">
              <a:solidFill>
                <a:sysClr val="windowText" lastClr="000000"/>
              </a:solidFill>
              <a:latin typeface="+mn-lt"/>
              <a:ea typeface="+mn-ea"/>
              <a:cs typeface="+mn-cs"/>
            </a:rPr>
            <a:t>After 2020 the model has the possibility to install new trasnmission technologies, which are those theroized by the ENTSO-E 2014. The investments costs have been taken from ENTSOE-E 2014, but since they were varying in quite a wide range, the value from EA Fjernvarme modellen have been used (andAGORA project).</a:t>
          </a:r>
        </a:p>
        <a:p>
          <a:endParaRPr lang="da-DK" sz="1100" b="0" i="1" u="none" strike="noStrike" baseline="0">
            <a:solidFill>
              <a:sysClr val="windowText" lastClr="000000"/>
            </a:solidFill>
            <a:latin typeface="+mn-lt"/>
            <a:ea typeface="+mn-ea"/>
            <a:cs typeface="+mn-cs"/>
          </a:endParaRPr>
        </a:p>
        <a:p>
          <a:r>
            <a:rPr lang="da-DK" sz="1100" b="0" i="1" u="none" strike="noStrike" baseline="0">
              <a:solidFill>
                <a:sysClr val="windowText" lastClr="000000"/>
              </a:solidFill>
              <a:latin typeface="+mn-lt"/>
              <a:ea typeface="+mn-ea"/>
              <a:cs typeface="+mn-cs"/>
            </a:rPr>
            <a:t>When the constraints on the CAP are UP, the solver can establish the optimal capacity to install. Since the interconnectors don´t have associated any INVCOST, they are installed till the maximum available capacity. Instead in 2025 and 2030 the network expansion starts costing, so that it is optimized by the solver.</a:t>
          </a:r>
        </a:p>
        <a:p>
          <a:endParaRPr lang="da-DK" sz="1100" b="0" i="1" u="none" strike="noStrike" baseline="0">
            <a:solidFill>
              <a:sysClr val="windowText" lastClr="000000"/>
            </a:solidFill>
            <a:latin typeface="+mn-lt"/>
            <a:ea typeface="+mn-ea"/>
            <a:cs typeface="+mn-cs"/>
          </a:endParaRPr>
        </a:p>
        <a:p>
          <a:r>
            <a:rPr lang="da-DK" sz="1100" b="0" i="1" u="none" strike="noStrike" baseline="0">
              <a:solidFill>
                <a:sysClr val="windowText" lastClr="000000"/>
              </a:solidFill>
              <a:latin typeface="+mn-lt"/>
              <a:ea typeface="+mn-ea"/>
              <a:cs typeface="+mn-cs"/>
            </a:rPr>
            <a:t>For the FIXOM and INVCOST I set the year from which the parameter becomes active...otherwise it starts to be valid from 2010, also for the already existing interconnectors.</a:t>
          </a:r>
        </a:p>
        <a:p>
          <a:pPr marL="0" marR="0" indent="0" defTabSz="914400" eaLnBrk="1" fontAlgn="auto" latinLnBrk="0" hangingPunct="1">
            <a:lnSpc>
              <a:spcPct val="100000"/>
            </a:lnSpc>
            <a:spcBef>
              <a:spcPts val="0"/>
            </a:spcBef>
            <a:spcAft>
              <a:spcPts val="0"/>
            </a:spcAft>
            <a:buClrTx/>
            <a:buSzTx/>
            <a:buFontTx/>
            <a:buNone/>
            <a:tabLst/>
            <a:defRPr/>
          </a:pPr>
          <a:r>
            <a:rPr lang="da-DK" sz="1100" b="0" i="1" baseline="0">
              <a:solidFill>
                <a:sysClr val="windowText" lastClr="000000"/>
              </a:solidFill>
              <a:effectLst/>
              <a:latin typeface="+mn-lt"/>
              <a:ea typeface="+mn-ea"/>
              <a:cs typeface="+mn-cs"/>
            </a:rPr>
            <a:t>Since I introduce the FIXOM cost, the solver decides not to install some interconnectors which instead have already been created (2012). This is due to the fact that with FIXOM, even if related to a future year, the interconnector will be associated to a cost and thereefore if it is not useful it is not built. For avoiding this porblem, the interconnectors which have already been used have associated a FX constraint.</a:t>
          </a:r>
        </a:p>
        <a:p>
          <a:pPr marL="0" marR="0" indent="0" defTabSz="914400" eaLnBrk="1" fontAlgn="auto" latinLnBrk="0" hangingPunct="1">
            <a:lnSpc>
              <a:spcPct val="100000"/>
            </a:lnSpc>
            <a:spcBef>
              <a:spcPts val="0"/>
            </a:spcBef>
            <a:spcAft>
              <a:spcPts val="0"/>
            </a:spcAft>
            <a:buClrTx/>
            <a:buSzTx/>
            <a:buFontTx/>
            <a:buNone/>
            <a:tabLst/>
            <a:defRPr/>
          </a:pPr>
          <a:endParaRPr lang="da-DK" sz="1100" b="0" i="1"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a-DK" sz="1100" b="1" i="0" baseline="0">
              <a:solidFill>
                <a:sysClr val="windowText" lastClr="000000"/>
              </a:solidFill>
              <a:effectLst/>
              <a:latin typeface="+mn-lt"/>
              <a:ea typeface="+mn-ea"/>
              <a:cs typeface="+mn-cs"/>
            </a:rPr>
            <a:t>RAFS 12th April 2017:</a:t>
          </a:r>
          <a:endParaRPr lang="da-DK" b="1" i="0">
            <a:solidFill>
              <a:sysClr val="windowText" lastClr="000000"/>
            </a:solidFill>
            <a:effectLst/>
          </a:endParaRPr>
        </a:p>
        <a:p>
          <a:endParaRPr lang="da-DK" sz="1100" b="0" i="0" u="none" strike="noStrike" baseline="0">
            <a:solidFill>
              <a:schemeClr val="dk1"/>
            </a:solidFill>
            <a:latin typeface="+mn-lt"/>
            <a:ea typeface="+mn-ea"/>
            <a:cs typeface="+mn-cs"/>
          </a:endParaRPr>
        </a:p>
        <a:p>
          <a:r>
            <a:rPr lang="da-DK" sz="1100" b="0" i="0" u="none" strike="noStrike" baseline="0">
              <a:solidFill>
                <a:schemeClr val="dk1"/>
              </a:solidFill>
              <a:latin typeface="+mn-lt"/>
              <a:ea typeface="+mn-ea"/>
              <a:cs typeface="+mn-cs"/>
            </a:rPr>
            <a:t>Data about existing inter-regional transmission capacity is included in the sheet called "Data Existing Transmission". For now I included a fixed value until 2050. In the NETP 2016 CNS there are two alternative futures for the interconnectors expansion: the "baseline" and the "flexible". You can read more about such alternatives in Ch. 3 in the NETP 2016. By the way until 2030 the two alternatives have the same interconnectors, only after 2030 they show differences in installed capacity.</a:t>
          </a:r>
        </a:p>
        <a:p>
          <a:r>
            <a:rPr lang="da-DK" sz="1100" b="0" i="0" u="none" strike="noStrike" baseline="0">
              <a:solidFill>
                <a:schemeClr val="dk1"/>
              </a:solidFill>
              <a:latin typeface="+mn-lt"/>
              <a:ea typeface="+mn-ea"/>
              <a:cs typeface="+mn-cs"/>
            </a:rPr>
            <a:t>As you can see in the sheet "Data New Transmission", further expansion of the inter-regional transmission capacity between NO1 and NO2 (regions defined in this model) are not planned.</a:t>
          </a:r>
        </a:p>
        <a:p>
          <a:endParaRPr lang="da-DK" sz="1100" b="0" i="0" u="none" strike="noStrike" baseline="0">
            <a:solidFill>
              <a:schemeClr val="dk1"/>
            </a:solidFill>
            <a:latin typeface="+mn-lt"/>
            <a:ea typeface="+mn-ea"/>
            <a:cs typeface="+mn-cs"/>
          </a:endParaRPr>
        </a:p>
        <a:p>
          <a:r>
            <a:rPr lang="da-DK" sz="1100" b="0" i="0" u="none" strike="noStrike" baseline="0">
              <a:solidFill>
                <a:schemeClr val="dk1"/>
              </a:solidFill>
              <a:latin typeface="+mn-lt"/>
              <a:ea typeface="+mn-ea"/>
              <a:cs typeface="+mn-cs"/>
            </a:rPr>
            <a:t>So summing up, I assume around 2 GW of transmission between the two regions which remain at the same level over the whole time horizon up to 2050</a:t>
          </a:r>
        </a:p>
        <a:p>
          <a:endParaRPr lang="da-DK" sz="1100" b="0" i="0" u="none" strike="noStrike" baseline="0">
            <a:solidFill>
              <a:schemeClr val="dk1"/>
            </a:solidFill>
            <a:latin typeface="+mn-lt"/>
            <a:ea typeface="+mn-ea"/>
            <a:cs typeface="+mn-cs"/>
          </a:endParaRPr>
        </a:p>
        <a:p>
          <a:r>
            <a:rPr lang="da-DK" sz="1100" b="1" i="0" u="none" strike="noStrike" baseline="0">
              <a:solidFill>
                <a:schemeClr val="dk1"/>
              </a:solidFill>
              <a:latin typeface="+mn-lt"/>
              <a:ea typeface="+mn-ea"/>
              <a:cs typeface="+mn-cs"/>
            </a:rPr>
            <a:t>Giada 10th April 2018:</a:t>
          </a:r>
        </a:p>
        <a:p>
          <a:r>
            <a:rPr lang="da-DK" sz="1100" b="0" i="0" u="none" strike="noStrike" baseline="0">
              <a:solidFill>
                <a:schemeClr val="dk1"/>
              </a:solidFill>
              <a:latin typeface="+mn-lt"/>
              <a:ea typeface="+mn-ea"/>
              <a:cs typeface="+mn-cs"/>
            </a:rPr>
            <a:t>Removed INVCOST and FIXOM to align to the rest of the TIMES-Nordic model, where no costs are applied to transmission lines</a:t>
          </a:r>
        </a:p>
        <a:p>
          <a:endParaRPr lang="da-DK" sz="1100" b="0" i="0" u="none" strike="noStrike" baseline="0">
            <a:solidFill>
              <a:schemeClr val="dk1"/>
            </a:solidFill>
            <a:latin typeface="+mn-lt"/>
            <a:ea typeface="+mn-ea"/>
            <a:cs typeface="+mn-cs"/>
          </a:endParaRPr>
        </a:p>
        <a:p>
          <a:endParaRPr lang="da-DK" sz="1100"/>
        </a:p>
      </xdr:txBody>
    </xdr:sp>
    <xdr:clientData/>
  </xdr:twoCellAnchor>
  <xdr:twoCellAnchor editAs="oneCell">
    <xdr:from>
      <xdr:col>12</xdr:col>
      <xdr:colOff>101601</xdr:colOff>
      <xdr:row>0</xdr:row>
      <xdr:rowOff>76200</xdr:rowOff>
    </xdr:from>
    <xdr:to>
      <xdr:col>18</xdr:col>
      <xdr:colOff>169335</xdr:colOff>
      <xdr:row>11</xdr:row>
      <xdr:rowOff>83820</xdr:rowOff>
    </xdr:to>
    <xdr:pic>
      <xdr:nvPicPr>
        <xdr:cNvPr id="3"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53134" y="76200"/>
          <a:ext cx="4114800" cy="2065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56217</xdr:colOff>
      <xdr:row>21</xdr:row>
      <xdr:rowOff>7969</xdr:rowOff>
    </xdr:from>
    <xdr:to>
      <xdr:col>28</xdr:col>
      <xdr:colOff>202268</xdr:colOff>
      <xdr:row>37</xdr:row>
      <xdr:rowOff>561</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12857817" y="3844863"/>
          <a:ext cx="5040780" cy="28612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Spring 2016: Update 12th of April 2017</a:t>
          </a:r>
        </a:p>
        <a:p>
          <a:endParaRPr lang="da-DK" sz="1100"/>
        </a:p>
        <a:p>
          <a:r>
            <a:rPr lang="da-DK" sz="1100"/>
            <a:t>In</a:t>
          </a:r>
          <a:r>
            <a:rPr lang="da-DK" sz="1100" baseline="0"/>
            <a:t> TIMES-NO documentation (Pernille) there is no data concerning the expansion of transmission lines within the Norwegian power regions. But such information are included in the NETP 2016 report. You can find information related to this topic in the pictures here presented.</a:t>
          </a:r>
        </a:p>
        <a:p>
          <a:endParaRPr lang="da-DK" sz="1100" baseline="0"/>
        </a:p>
        <a:p>
          <a:r>
            <a:rPr lang="da-DK" sz="1100" baseline="0"/>
            <a:t>The first picture here on the left include existing and planned capacities in 2030. While the other include the expansion of the interconnectors from 2030 until 2050.</a:t>
          </a:r>
        </a:p>
        <a:p>
          <a:r>
            <a:rPr lang="da-DK" sz="1100" baseline="0"/>
            <a:t>Since in the base year we already defined around 2000 MW of capacity between NOR1 and NOR2 (which corresponds to the values shown in the NETP 2016 in 2030) and there is no further expansion included in the CNS (neither the baseline nor the flexible alternative) for those regions, I did not include further changes in the installed capacity until 2050. </a:t>
          </a:r>
        </a:p>
      </xdr:txBody>
    </xdr:sp>
    <xdr:clientData/>
  </xdr:twoCellAnchor>
  <xdr:twoCellAnchor editAs="oneCell">
    <xdr:from>
      <xdr:col>10</xdr:col>
      <xdr:colOff>67732</xdr:colOff>
      <xdr:row>0</xdr:row>
      <xdr:rowOff>169334</xdr:rowOff>
    </xdr:from>
    <xdr:to>
      <xdr:col>20</xdr:col>
      <xdr:colOff>66970</xdr:colOff>
      <xdr:row>48</xdr:row>
      <xdr:rowOff>75087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6163732" y="169334"/>
          <a:ext cx="6095238" cy="8914286"/>
        </a:xfrm>
        <a:prstGeom prst="rect">
          <a:avLst/>
        </a:prstGeom>
      </xdr:spPr>
    </xdr:pic>
    <xdr:clientData/>
  </xdr:twoCellAnchor>
  <xdr:twoCellAnchor editAs="oneCell">
    <xdr:from>
      <xdr:col>10</xdr:col>
      <xdr:colOff>338667</xdr:colOff>
      <xdr:row>50</xdr:row>
      <xdr:rowOff>177801</xdr:rowOff>
    </xdr:from>
    <xdr:to>
      <xdr:col>20</xdr:col>
      <xdr:colOff>328381</xdr:colOff>
      <xdr:row>74</xdr:row>
      <xdr:rowOff>88353</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6434667" y="9558868"/>
          <a:ext cx="6085714" cy="4380952"/>
        </a:xfrm>
        <a:prstGeom prst="rect">
          <a:avLst/>
        </a:prstGeom>
      </xdr:spPr>
    </xdr:pic>
    <xdr:clientData/>
  </xdr:twoCellAnchor>
  <xdr:twoCellAnchor editAs="oneCell">
    <xdr:from>
      <xdr:col>0</xdr:col>
      <xdr:colOff>130176</xdr:colOff>
      <xdr:row>1</xdr:row>
      <xdr:rowOff>74084</xdr:rowOff>
    </xdr:from>
    <xdr:to>
      <xdr:col>9</xdr:col>
      <xdr:colOff>510443</xdr:colOff>
      <xdr:row>48</xdr:row>
      <xdr:rowOff>119551</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130176" y="321734"/>
          <a:ext cx="5866667" cy="8551292"/>
        </a:xfrm>
        <a:prstGeom prst="rect">
          <a:avLst/>
        </a:prstGeom>
      </xdr:spPr>
    </xdr:pic>
    <xdr:clientData/>
  </xdr:twoCellAnchor>
  <xdr:twoCellAnchor editAs="oneCell">
    <xdr:from>
      <xdr:col>0</xdr:col>
      <xdr:colOff>143933</xdr:colOff>
      <xdr:row>49</xdr:row>
      <xdr:rowOff>8467</xdr:rowOff>
    </xdr:from>
    <xdr:to>
      <xdr:col>9</xdr:col>
      <xdr:colOff>524200</xdr:colOff>
      <xdr:row>96</xdr:row>
      <xdr:rowOff>63458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43933" y="9203267"/>
          <a:ext cx="5866667" cy="8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516731</xdr:colOff>
      <xdr:row>3</xdr:row>
      <xdr:rowOff>176213</xdr:rowOff>
    </xdr:from>
    <xdr:to>
      <xdr:col>10</xdr:col>
      <xdr:colOff>71172</xdr:colOff>
      <xdr:row>31</xdr:row>
      <xdr:rowOff>157163</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6731" y="719138"/>
          <a:ext cx="5650441" cy="504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69056</xdr:colOff>
      <xdr:row>3</xdr:row>
      <xdr:rowOff>80963</xdr:rowOff>
    </xdr:from>
    <xdr:to>
      <xdr:col>20</xdr:col>
      <xdr:colOff>125890</xdr:colOff>
      <xdr:row>32</xdr:row>
      <xdr:rowOff>169389</xdr:rowOff>
    </xdr:to>
    <xdr:pic>
      <xdr:nvPicPr>
        <xdr:cNvPr id="3" name="Pictur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84256" y="623888"/>
          <a:ext cx="4933634" cy="5336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133350</xdr:colOff>
      <xdr:row>3</xdr:row>
      <xdr:rowOff>15875</xdr:rowOff>
    </xdr:from>
    <xdr:to>
      <xdr:col>31</xdr:col>
      <xdr:colOff>292100</xdr:colOff>
      <xdr:row>24</xdr:row>
      <xdr:rowOff>152400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2934950" y="574675"/>
          <a:ext cx="6254750" cy="404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12th</a:t>
          </a:r>
          <a:r>
            <a:rPr lang="da-DK" sz="1100" b="1" baseline="0"/>
            <a:t> April 2017</a:t>
          </a:r>
          <a:r>
            <a:rPr lang="da-DK" sz="1100" b="1"/>
            <a:t>:</a:t>
          </a:r>
        </a:p>
        <a:p>
          <a:endParaRPr lang="da-DK" sz="1100"/>
        </a:p>
        <a:p>
          <a:r>
            <a:rPr lang="da-DK" sz="1100" baseline="0"/>
            <a:t>Considering the two pictures on the left taken from TIMES-NO documentation (Pernille) and the NordReg report, it seams that the existing power lines between NOR1 and NOR2 are roughlybetween 500 and 700 MW. I said roughly because the values are estimated looking at the pictures and there is no more information about those numbers in the documentations. Moreover, the year the pictures are referring to is not totally clear, I assume they refer to 2012. </a:t>
          </a:r>
        </a:p>
        <a:p>
          <a:endParaRPr lang="da-DK" sz="1100" baseline="0"/>
        </a:p>
        <a:p>
          <a:r>
            <a:rPr lang="da-DK" sz="1100" baseline="0"/>
            <a:t>Moreover, also the Agora project (picture on the right) presents similar values for the year 2013.</a:t>
          </a:r>
        </a:p>
        <a:p>
          <a:endParaRPr lang="da-DK" sz="1100" baseline="0"/>
        </a:p>
        <a:p>
          <a:r>
            <a:rPr lang="da-DK" sz="1100" baseline="0"/>
            <a:t>Looking at the Flex4RES database </a:t>
          </a:r>
          <a:r>
            <a:rPr lang="da-DK" sz="1100" baseline="0">
              <a:solidFill>
                <a:schemeClr val="dk1"/>
              </a:solidFill>
              <a:effectLst/>
              <a:latin typeface="+mn-lt"/>
              <a:ea typeface="+mn-ea"/>
              <a:cs typeface="+mn-cs"/>
            </a:rPr>
            <a:t>(picture below)</a:t>
          </a:r>
          <a:r>
            <a:rPr lang="da-DK" sz="1100" baseline="0"/>
            <a:t> the transmission capacity assumed between NO3 and NO5 is 1000 MW and the one assumed between NO3 and NO1 is 1150 or 1200 depending by the direction. These data refer to 2012. These numbers seem a bit overestimated compared to the other three sources mentioned above this is also underline by the fact that in the NETP 2016 the overall capacity in 2030 between the same regions is roughly 2000 MW and no further expanion is included in the following years. </a:t>
          </a:r>
        </a:p>
        <a:p>
          <a:endParaRPr lang="da-DK" sz="1100" baseline="0"/>
        </a:p>
        <a:p>
          <a:r>
            <a:rPr lang="da-DK" sz="1100" baseline="0"/>
            <a:t>In light of this, I assumed 500 MW of interconnectors in the base year (source: Agora Study - "Increased Integration of the Nordic and German Electricity Systems" pp. 154) and then I implement the expansion predicted by the NETP 2016 report (pp. 166) as fixed value in 2030. So basically I used the CAP_BND parameter with the interpolation rule number 5: interpolation and forward extrapolation, so basically the model will increase the capacity linearly over the year from 2010 to 2030, starting with 500 Mw up to 2000 MW. After 2030 there is no plan in expanding this link, as it can be noted in the sheet "Data New Transmission" so then the model just extrapolated the last value until the end of the time horizon.</a:t>
          </a:r>
        </a:p>
      </xdr:txBody>
    </xdr:sp>
    <xdr:clientData/>
  </xdr:twoCellAnchor>
  <xdr:twoCellAnchor editAs="oneCell">
    <xdr:from>
      <xdr:col>0</xdr:col>
      <xdr:colOff>428625</xdr:colOff>
      <xdr:row>39</xdr:row>
      <xdr:rowOff>9525</xdr:rowOff>
    </xdr:from>
    <xdr:to>
      <xdr:col>26</xdr:col>
      <xdr:colOff>236168</xdr:colOff>
      <xdr:row>79</xdr:row>
      <xdr:rowOff>37192</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428625" y="7067550"/>
          <a:ext cx="15657143" cy="7266667"/>
        </a:xfrm>
        <a:prstGeom prst="rect">
          <a:avLst/>
        </a:prstGeom>
        <a:ln w="76200">
          <a:solidFill>
            <a:sysClr val="windowText" lastClr="000000"/>
          </a:solidFill>
        </a:ln>
      </xdr:spPr>
    </xdr:pic>
    <xdr:clientData/>
  </xdr:twoCellAnchor>
  <xdr:twoCellAnchor editAs="oneCell">
    <xdr:from>
      <xdr:col>32</xdr:col>
      <xdr:colOff>601980</xdr:colOff>
      <xdr:row>5</xdr:row>
      <xdr:rowOff>58420</xdr:rowOff>
    </xdr:from>
    <xdr:to>
      <xdr:col>41</xdr:col>
      <xdr:colOff>20342</xdr:colOff>
      <xdr:row>44</xdr:row>
      <xdr:rowOff>2290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20109180" y="947420"/>
          <a:ext cx="4904762" cy="6878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J13"/>
  <sheetViews>
    <sheetView tabSelected="1" topLeftCell="A4" zoomScaleNormal="100" workbookViewId="0">
      <selection activeCell="C13" sqref="C13"/>
    </sheetView>
  </sheetViews>
  <sheetFormatPr defaultRowHeight="14.25" x14ac:dyDescent="0.45"/>
  <cols>
    <col min="2" max="2" width="10.1328125" bestFit="1" customWidth="1"/>
    <col min="3" max="3" width="8.86328125" bestFit="1" customWidth="1"/>
    <col min="4" max="4" width="9.53125" bestFit="1" customWidth="1"/>
    <col min="5" max="5" width="8" customWidth="1"/>
    <col min="6" max="6" width="9.6640625" bestFit="1" customWidth="1"/>
    <col min="7" max="7" width="8.6640625" bestFit="1" customWidth="1"/>
    <col min="8" max="8" width="12.6640625" customWidth="1"/>
    <col min="9" max="9" width="23.33203125" customWidth="1"/>
    <col min="10" max="10" width="19.53125" customWidth="1"/>
    <col min="11" max="11" width="8.53125" bestFit="1" customWidth="1"/>
    <col min="12" max="12" width="8.6640625" bestFit="1" customWidth="1"/>
    <col min="13" max="13" width="8.46484375" bestFit="1" customWidth="1"/>
    <col min="14" max="14" width="15" bestFit="1" customWidth="1"/>
  </cols>
  <sheetData>
    <row r="1" spans="1:10" x14ac:dyDescent="0.45">
      <c r="A1" t="s">
        <v>7</v>
      </c>
    </row>
    <row r="3" spans="1:10" x14ac:dyDescent="0.45">
      <c r="B3" s="1" t="s">
        <v>5</v>
      </c>
      <c r="H3" s="2"/>
      <c r="I3" s="3"/>
      <c r="J3" s="3"/>
    </row>
    <row r="4" spans="1:10" ht="14.65" thickBot="1" x14ac:dyDescent="0.5">
      <c r="B4" s="4" t="s">
        <v>6</v>
      </c>
      <c r="C4" s="4" t="s">
        <v>4</v>
      </c>
      <c r="D4" s="4" t="s">
        <v>3</v>
      </c>
      <c r="E4" s="4" t="s">
        <v>0</v>
      </c>
      <c r="F4" s="5" t="s">
        <v>30</v>
      </c>
      <c r="G4" s="5" t="s">
        <v>39</v>
      </c>
      <c r="H4" s="6" t="s">
        <v>2</v>
      </c>
      <c r="I4" s="6" t="s">
        <v>1</v>
      </c>
      <c r="J4" s="7" t="s">
        <v>14</v>
      </c>
    </row>
    <row r="5" spans="1:10" x14ac:dyDescent="0.45">
      <c r="D5" t="s">
        <v>8</v>
      </c>
      <c r="E5">
        <v>2010</v>
      </c>
      <c r="F5">
        <v>0.97</v>
      </c>
      <c r="G5">
        <v>0.97</v>
      </c>
      <c r="I5" s="10" t="s">
        <v>40</v>
      </c>
    </row>
    <row r="6" spans="1:10" x14ac:dyDescent="0.45">
      <c r="D6" t="s">
        <v>10</v>
      </c>
      <c r="F6">
        <v>0.92</v>
      </c>
      <c r="G6">
        <v>0.92</v>
      </c>
      <c r="I6" s="10" t="s">
        <v>40</v>
      </c>
    </row>
    <row r="7" spans="1:10" x14ac:dyDescent="0.45">
      <c r="D7" t="s">
        <v>13</v>
      </c>
      <c r="F7">
        <v>50</v>
      </c>
      <c r="G7">
        <v>50</v>
      </c>
      <c r="I7" s="10" t="s">
        <v>40</v>
      </c>
    </row>
    <row r="8" spans="1:10" x14ac:dyDescent="0.45">
      <c r="D8" t="s">
        <v>9</v>
      </c>
      <c r="F8" s="8">
        <v>3.1536000000000002E-2</v>
      </c>
      <c r="G8" s="8">
        <v>3.1536000000000002E-2</v>
      </c>
      <c r="I8" s="10" t="s">
        <v>40</v>
      </c>
    </row>
    <row r="9" spans="1:10" x14ac:dyDescent="0.45">
      <c r="B9" s="10"/>
      <c r="C9" s="10" t="s">
        <v>45</v>
      </c>
      <c r="D9" s="10" t="s">
        <v>11</v>
      </c>
      <c r="E9" s="10">
        <v>2010</v>
      </c>
      <c r="F9" s="10">
        <v>500</v>
      </c>
      <c r="G9" s="10">
        <v>500</v>
      </c>
      <c r="H9" s="10"/>
      <c r="I9" s="10" t="s">
        <v>40</v>
      </c>
      <c r="J9" s="10"/>
    </row>
    <row r="10" spans="1:10" x14ac:dyDescent="0.45">
      <c r="B10" s="10"/>
      <c r="C10" s="10" t="s">
        <v>45</v>
      </c>
      <c r="D10" s="10" t="s">
        <v>11</v>
      </c>
      <c r="E10" s="10">
        <v>2020</v>
      </c>
      <c r="F10" s="10">
        <v>500</v>
      </c>
      <c r="G10" s="10">
        <v>500</v>
      </c>
      <c r="H10" s="10"/>
      <c r="I10" s="10" t="s">
        <v>40</v>
      </c>
      <c r="J10" s="10"/>
    </row>
    <row r="11" spans="1:10" x14ac:dyDescent="0.45">
      <c r="B11" s="10"/>
      <c r="C11" s="10" t="s">
        <v>12</v>
      </c>
      <c r="D11" s="10" t="s">
        <v>11</v>
      </c>
      <c r="E11" s="10">
        <v>2030</v>
      </c>
      <c r="F11" s="10">
        <v>2000</v>
      </c>
      <c r="G11" s="10">
        <v>2000</v>
      </c>
      <c r="H11" s="10"/>
      <c r="I11" s="10" t="s">
        <v>40</v>
      </c>
      <c r="J11" s="10"/>
    </row>
    <row r="12" spans="1:10" x14ac:dyDescent="0.45">
      <c r="B12" s="10"/>
      <c r="C12" t="s">
        <v>12</v>
      </c>
      <c r="D12" t="s">
        <v>11</v>
      </c>
      <c r="E12">
        <v>0</v>
      </c>
      <c r="F12" s="9">
        <v>5</v>
      </c>
      <c r="G12" s="9">
        <v>5</v>
      </c>
      <c r="I12" s="10" t="s">
        <v>40</v>
      </c>
      <c r="J12" s="10"/>
    </row>
    <row r="13" spans="1:10" x14ac:dyDescent="0.45">
      <c r="B13" s="10"/>
      <c r="C13" s="18"/>
      <c r="D13" s="18" t="s">
        <v>43</v>
      </c>
      <c r="E13" s="10"/>
      <c r="F13" s="19">
        <f>'Data New Transmission'!W15</f>
        <v>0.26750000000000002</v>
      </c>
      <c r="G13" s="19">
        <f>'Data New Transmission'!X15</f>
        <v>0.26750000000000002</v>
      </c>
      <c r="H13" s="10"/>
      <c r="I13" s="10" t="s">
        <v>40</v>
      </c>
      <c r="J13" s="10"/>
    </row>
  </sheetData>
  <pageMargins left="0.7" right="0.7" top="0.75" bottom="0.75" header="0.3" footer="0.3"/>
  <pageSetup paperSize="9" orientation="portrait" horizontalDpi="4294967293" verticalDpi="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28"/>
  <sheetViews>
    <sheetView topLeftCell="D4" zoomScale="85" zoomScaleNormal="85" workbookViewId="0">
      <selection activeCell="Z11" sqref="Z11"/>
    </sheetView>
  </sheetViews>
  <sheetFormatPr defaultRowHeight="14.25" x14ac:dyDescent="0.45"/>
  <cols>
    <col min="24" max="24" width="10.6640625" customWidth="1"/>
    <col min="25" max="25" width="13.6640625" bestFit="1" customWidth="1"/>
    <col min="26" max="26" width="17.53125" customWidth="1"/>
    <col min="27" max="27" width="16.46484375" customWidth="1"/>
  </cols>
  <sheetData>
    <row r="1" spans="2:27" ht="19.5" x14ac:dyDescent="0.6">
      <c r="B1" s="11" t="s">
        <v>31</v>
      </c>
    </row>
    <row r="2" spans="2:27" x14ac:dyDescent="0.45">
      <c r="X2" t="s">
        <v>24</v>
      </c>
      <c r="Y2" t="s">
        <v>47</v>
      </c>
    </row>
    <row r="3" spans="2:27" x14ac:dyDescent="0.45">
      <c r="X3" t="s">
        <v>15</v>
      </c>
      <c r="Z3" t="s">
        <v>18</v>
      </c>
    </row>
    <row r="4" spans="2:27" x14ac:dyDescent="0.45">
      <c r="X4" t="s">
        <v>19</v>
      </c>
      <c r="Y4" t="s">
        <v>46</v>
      </c>
      <c r="Z4" t="s">
        <v>20</v>
      </c>
    </row>
    <row r="5" spans="2:27" x14ac:dyDescent="0.45">
      <c r="V5" t="s">
        <v>16</v>
      </c>
      <c r="W5" t="s">
        <v>17</v>
      </c>
    </row>
    <row r="6" spans="2:27" x14ac:dyDescent="0.45">
      <c r="V6" t="s">
        <v>21</v>
      </c>
      <c r="W6" t="s">
        <v>22</v>
      </c>
      <c r="X6">
        <v>1500</v>
      </c>
      <c r="Z6">
        <v>0.52</v>
      </c>
    </row>
    <row r="7" spans="2:27" x14ac:dyDescent="0.45">
      <c r="V7" t="s">
        <v>21</v>
      </c>
      <c r="W7" t="s">
        <v>23</v>
      </c>
      <c r="X7">
        <v>500</v>
      </c>
      <c r="Z7">
        <v>0.57999999999999996</v>
      </c>
    </row>
    <row r="9" spans="2:27" x14ac:dyDescent="0.45">
      <c r="V9" t="s">
        <v>39</v>
      </c>
      <c r="W9" t="s">
        <v>30</v>
      </c>
      <c r="X9">
        <v>2000</v>
      </c>
      <c r="Y9">
        <v>0</v>
      </c>
      <c r="Z9">
        <f>(X6*Z6+X7*Z7)/2000</f>
        <v>0.53500000000000003</v>
      </c>
    </row>
    <row r="12" spans="2:27" x14ac:dyDescent="0.45">
      <c r="W12" t="s">
        <v>44</v>
      </c>
    </row>
    <row r="13" spans="2:27" x14ac:dyDescent="0.45">
      <c r="W13" t="s">
        <v>30</v>
      </c>
      <c r="X13" t="s">
        <v>39</v>
      </c>
    </row>
    <row r="14" spans="2:27" x14ac:dyDescent="0.45">
      <c r="W14" t="s">
        <v>20</v>
      </c>
    </row>
    <row r="15" spans="2:27" x14ac:dyDescent="0.45">
      <c r="V15" s="12"/>
      <c r="W15" s="12">
        <f>Z9/2</f>
        <v>0.26750000000000002</v>
      </c>
      <c r="X15" s="12">
        <f>W15</f>
        <v>0.26750000000000002</v>
      </c>
      <c r="Y15" s="12"/>
      <c r="Z15" s="12"/>
      <c r="AA15" s="12"/>
    </row>
    <row r="16" spans="2:27" x14ac:dyDescent="0.45">
      <c r="V16" s="12"/>
      <c r="W16" s="12"/>
      <c r="X16" s="12"/>
      <c r="Y16" s="12"/>
      <c r="Z16" s="12"/>
      <c r="AA16" s="12"/>
    </row>
    <row r="17" spans="22:27" x14ac:dyDescent="0.45">
      <c r="V17" s="12"/>
      <c r="W17" s="12"/>
      <c r="X17" s="12"/>
      <c r="Y17" s="12"/>
      <c r="Z17" s="12"/>
      <c r="AA17" s="12"/>
    </row>
    <row r="18" spans="22:27" x14ac:dyDescent="0.45">
      <c r="V18" s="12"/>
      <c r="W18" s="12"/>
      <c r="X18" s="12"/>
      <c r="Y18" s="12"/>
      <c r="Z18" s="12"/>
      <c r="AA18" s="12"/>
    </row>
    <row r="19" spans="22:27" x14ac:dyDescent="0.45">
      <c r="V19" s="12"/>
      <c r="W19" s="12"/>
      <c r="X19" s="12"/>
      <c r="Y19" s="12"/>
      <c r="Z19" s="12"/>
      <c r="AA19" s="12"/>
    </row>
    <row r="20" spans="22:27" x14ac:dyDescent="0.45">
      <c r="V20" s="12"/>
      <c r="W20" s="12"/>
      <c r="X20" s="12"/>
      <c r="Y20" s="12"/>
      <c r="Z20" s="12"/>
      <c r="AA20" s="12"/>
    </row>
    <row r="21" spans="22:27" x14ac:dyDescent="0.45">
      <c r="V21" s="12"/>
      <c r="W21" s="12"/>
      <c r="X21" s="12"/>
      <c r="Y21" s="12"/>
      <c r="Z21" s="12"/>
      <c r="AA21" s="12"/>
    </row>
    <row r="22" spans="22:27" x14ac:dyDescent="0.45">
      <c r="V22" s="12"/>
      <c r="W22" s="12"/>
      <c r="X22" s="12"/>
      <c r="Y22" s="12"/>
      <c r="Z22" s="12"/>
      <c r="AA22" s="12"/>
    </row>
    <row r="23" spans="22:27" x14ac:dyDescent="0.45">
      <c r="V23" s="12"/>
      <c r="W23" s="12"/>
      <c r="X23" s="12"/>
      <c r="Y23" s="12"/>
      <c r="Z23" s="12"/>
      <c r="AA23" s="12"/>
    </row>
    <row r="24" spans="22:27" x14ac:dyDescent="0.45">
      <c r="V24" s="12"/>
      <c r="W24" s="12"/>
      <c r="X24" s="12"/>
      <c r="Y24" s="12"/>
      <c r="Z24" s="12"/>
      <c r="AA24" s="12"/>
    </row>
    <row r="25" spans="22:27" x14ac:dyDescent="0.45">
      <c r="V25" s="12"/>
      <c r="W25" s="12"/>
      <c r="X25" s="12"/>
      <c r="Y25" s="12"/>
      <c r="Z25" s="12"/>
      <c r="AA25" s="12"/>
    </row>
    <row r="26" spans="22:27" x14ac:dyDescent="0.45">
      <c r="V26" s="12"/>
      <c r="W26" s="12"/>
      <c r="X26" s="12"/>
      <c r="Y26" s="12"/>
      <c r="Z26" s="12"/>
      <c r="AA26" s="12"/>
    </row>
    <row r="27" spans="22:27" x14ac:dyDescent="0.45">
      <c r="V27" s="12"/>
      <c r="W27" s="12"/>
      <c r="X27" s="12"/>
      <c r="Y27" s="12"/>
      <c r="Z27" s="12"/>
      <c r="AA27" s="12"/>
    </row>
    <row r="28" spans="22:27" x14ac:dyDescent="0.45">
      <c r="V28" s="12"/>
      <c r="W28" s="12"/>
      <c r="X28" s="12"/>
      <c r="Y28" s="12"/>
      <c r="Z28" s="12"/>
      <c r="AA28" s="12"/>
    </row>
  </sheetData>
  <pageMargins left="0.7" right="0.7" top="0.75" bottom="0.75" header="0.3" footer="0.3"/>
  <pageSetup paperSize="9" orientation="portrait"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H38"/>
  <sheetViews>
    <sheetView zoomScale="70" zoomScaleNormal="70" workbookViewId="0">
      <selection activeCell="AC55" sqref="AC54:AC55"/>
    </sheetView>
  </sheetViews>
  <sheetFormatPr defaultRowHeight="14.25" x14ac:dyDescent="0.45"/>
  <sheetData>
    <row r="2" spans="2:34" x14ac:dyDescent="0.45">
      <c r="B2" s="20" t="s">
        <v>25</v>
      </c>
      <c r="C2" s="20"/>
      <c r="D2" s="20"/>
      <c r="E2" s="20"/>
      <c r="F2" s="20"/>
      <c r="G2" s="20"/>
      <c r="H2" s="20"/>
      <c r="I2" s="20"/>
      <c r="J2" s="20"/>
      <c r="M2" s="20" t="s">
        <v>26</v>
      </c>
      <c r="N2" s="20"/>
      <c r="O2" s="20"/>
      <c r="P2" s="20"/>
      <c r="Q2" s="20"/>
      <c r="R2" s="20"/>
      <c r="S2" s="20"/>
      <c r="T2" s="20"/>
      <c r="U2" s="20"/>
    </row>
    <row r="3" spans="2:34" x14ac:dyDescent="0.45">
      <c r="B3" s="20"/>
      <c r="C3" s="20"/>
      <c r="D3" s="20"/>
      <c r="E3" s="20"/>
      <c r="F3" s="20"/>
      <c r="G3" s="20"/>
      <c r="H3" s="20"/>
      <c r="I3" s="20"/>
      <c r="J3" s="20"/>
      <c r="M3" s="20"/>
      <c r="N3" s="20"/>
      <c r="O3" s="20"/>
      <c r="P3" s="20"/>
      <c r="Q3" s="20"/>
      <c r="R3" s="20"/>
      <c r="S3" s="20"/>
      <c r="T3" s="20"/>
      <c r="U3" s="20"/>
      <c r="AH3" s="15" t="s">
        <v>37</v>
      </c>
    </row>
    <row r="4" spans="2:34" x14ac:dyDescent="0.45">
      <c r="AH4" s="16" t="s">
        <v>38</v>
      </c>
    </row>
    <row r="5" spans="2:34" x14ac:dyDescent="0.45">
      <c r="V5" s="12"/>
      <c r="W5" s="12"/>
      <c r="X5" s="12"/>
      <c r="Y5" s="12"/>
    </row>
    <row r="6" spans="2:34" x14ac:dyDescent="0.45">
      <c r="V6" s="12"/>
      <c r="W6" s="12"/>
      <c r="X6" s="12"/>
      <c r="Y6" s="12"/>
    </row>
    <row r="7" spans="2:34" x14ac:dyDescent="0.45">
      <c r="V7" s="12"/>
      <c r="W7" s="12"/>
      <c r="X7" s="12"/>
      <c r="Y7" s="12"/>
    </row>
    <row r="8" spans="2:34" x14ac:dyDescent="0.45">
      <c r="V8" s="12"/>
      <c r="W8" s="12"/>
      <c r="X8" s="12"/>
      <c r="Y8" s="12"/>
    </row>
    <row r="9" spans="2:34" x14ac:dyDescent="0.45">
      <c r="V9" s="12"/>
      <c r="W9" s="12"/>
      <c r="X9" s="12"/>
      <c r="Y9" s="12"/>
    </row>
    <row r="10" spans="2:34" x14ac:dyDescent="0.45">
      <c r="V10" s="12"/>
      <c r="W10" s="12"/>
      <c r="X10" s="12"/>
      <c r="Y10" s="12"/>
    </row>
    <row r="11" spans="2:34" x14ac:dyDescent="0.45">
      <c r="V11" s="12"/>
      <c r="W11" s="12"/>
      <c r="X11" s="12"/>
      <c r="Y11" s="12"/>
    </row>
    <row r="12" spans="2:34" x14ac:dyDescent="0.45">
      <c r="V12" s="12"/>
      <c r="W12" s="12"/>
      <c r="X12" s="12"/>
      <c r="Y12" s="12"/>
    </row>
    <row r="13" spans="2:34" x14ac:dyDescent="0.45">
      <c r="V13" s="12"/>
      <c r="W13" s="12"/>
      <c r="X13" s="12"/>
      <c r="Y13" s="12"/>
    </row>
    <row r="14" spans="2:34" x14ac:dyDescent="0.45">
      <c r="V14" s="12"/>
      <c r="W14" s="12"/>
      <c r="X14" s="12"/>
      <c r="Y14" s="12"/>
    </row>
    <row r="15" spans="2:34" x14ac:dyDescent="0.45">
      <c r="V15" s="12"/>
      <c r="W15" s="12"/>
      <c r="X15" s="12"/>
      <c r="Y15" s="12"/>
    </row>
    <row r="16" spans="2:34" x14ac:dyDescent="0.45">
      <c r="V16" s="12"/>
      <c r="W16" s="12"/>
      <c r="X16" s="12"/>
      <c r="Y16" s="12"/>
    </row>
    <row r="17" spans="22:27" x14ac:dyDescent="0.45">
      <c r="V17" s="12"/>
      <c r="W17" s="12"/>
      <c r="X17" s="12"/>
      <c r="Y17" s="12"/>
    </row>
    <row r="18" spans="22:27" x14ac:dyDescent="0.45">
      <c r="V18" s="12"/>
      <c r="W18" s="12"/>
      <c r="X18" s="12"/>
      <c r="Y18" s="12"/>
    </row>
    <row r="19" spans="22:27" x14ac:dyDescent="0.45">
      <c r="V19" s="12"/>
      <c r="W19" s="12"/>
      <c r="X19" s="12"/>
      <c r="Y19" s="12"/>
    </row>
    <row r="20" spans="22:27" x14ac:dyDescent="0.45">
      <c r="V20" s="12"/>
      <c r="W20" s="12"/>
      <c r="X20" s="12"/>
      <c r="Y20" s="12"/>
    </row>
    <row r="21" spans="22:27" x14ac:dyDescent="0.45">
      <c r="V21" s="12"/>
      <c r="W21" s="12"/>
      <c r="X21" s="12"/>
      <c r="Y21" s="12"/>
    </row>
    <row r="28" spans="22:27" x14ac:dyDescent="0.45">
      <c r="X28" s="13" t="s">
        <v>41</v>
      </c>
      <c r="Y28" s="17" t="s">
        <v>32</v>
      </c>
      <c r="Z28" s="17" t="s">
        <v>33</v>
      </c>
      <c r="AA28" s="17"/>
    </row>
    <row r="29" spans="22:27" x14ac:dyDescent="0.45">
      <c r="X29" s="13" t="s">
        <v>42</v>
      </c>
      <c r="Y29" s="17" t="s">
        <v>34</v>
      </c>
      <c r="Z29" s="17" t="s">
        <v>35</v>
      </c>
      <c r="AA29" s="17"/>
    </row>
    <row r="32" spans="22:27" x14ac:dyDescent="0.45">
      <c r="X32" s="14" t="s">
        <v>36</v>
      </c>
    </row>
    <row r="33" spans="2:28" x14ac:dyDescent="0.45">
      <c r="Y33" t="s">
        <v>27</v>
      </c>
      <c r="Z33" t="s">
        <v>28</v>
      </c>
      <c r="AA33" t="s">
        <v>30</v>
      </c>
    </row>
    <row r="34" spans="2:28" x14ac:dyDescent="0.45">
      <c r="X34" t="s">
        <v>27</v>
      </c>
      <c r="Z34">
        <v>1000</v>
      </c>
      <c r="AA34">
        <v>1200</v>
      </c>
      <c r="AB34">
        <f>SUM(Z34:AA34)</f>
        <v>2200</v>
      </c>
    </row>
    <row r="35" spans="2:28" x14ac:dyDescent="0.45">
      <c r="X35" t="s">
        <v>28</v>
      </c>
      <c r="Y35">
        <v>1000</v>
      </c>
    </row>
    <row r="36" spans="2:28" x14ac:dyDescent="0.45">
      <c r="X36" t="s">
        <v>30</v>
      </c>
      <c r="Y36">
        <v>1150</v>
      </c>
    </row>
    <row r="37" spans="2:28" x14ac:dyDescent="0.45">
      <c r="Y37">
        <f>SUM(Y35:Y36)</f>
        <v>2150</v>
      </c>
    </row>
    <row r="38" spans="2:28" x14ac:dyDescent="0.45">
      <c r="B38" t="s">
        <v>29</v>
      </c>
    </row>
  </sheetData>
  <mergeCells count="2">
    <mergeCell ref="B2:J3"/>
    <mergeCell ref="M2:U3"/>
  </mergeCells>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ELC_TRADE</vt:lpstr>
      <vt:lpstr>Data New Transmission</vt:lpstr>
      <vt:lpstr>Data Existing Transmission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2020-03-09T11:43:39Z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639380991458892</vt:r8>
  </property>
</Properties>
</file>