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filterPrivacy="1" codeName="ThisWorkbook"/>
  <xr:revisionPtr revIDLastSave="0" documentId="13_ncr:1_{E40321F5-C6FD-43DA-83F1-DCC35B5A18CC}" xr6:coauthVersionLast="46" xr6:coauthVersionMax="46" xr10:uidLastSave="{00000000-0000-0000-0000-000000000000}"/>
  <bookViews>
    <workbookView xWindow="-108" yWindow="-108" windowWidth="41496" windowHeight="16896" activeTab="1" xr2:uid="{00000000-000D-0000-FFFF-FFFF00000000}"/>
  </bookViews>
  <sheets>
    <sheet name="FLOCOST" sheetId="2" r:id="rId1"/>
    <sheet name="FIX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7" i="2" l="1"/>
  <c r="C187" i="2"/>
  <c r="C186" i="2"/>
  <c r="C8" i="2" l="1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7" i="2"/>
  <c r="Q17" i="2" l="1"/>
  <c r="R17" i="2" s="1"/>
  <c r="M17" i="2" s="1"/>
  <c r="Q18" i="2"/>
  <c r="R18" i="2" s="1"/>
  <c r="Q16" i="2"/>
  <c r="Q22" i="2" s="1"/>
  <c r="Q15" i="2"/>
  <c r="R15" i="2" s="1"/>
  <c r="K15" i="2" s="1"/>
  <c r="Q14" i="2"/>
  <c r="Q13" i="2"/>
  <c r="Q19" i="2" s="1"/>
  <c r="R19" i="2" s="1"/>
  <c r="R12" i="2"/>
  <c r="L12" i="2" s="1"/>
  <c r="R11" i="2"/>
  <c r="N11" i="2" s="1"/>
  <c r="R10" i="2"/>
  <c r="K10" i="2" s="1"/>
  <c r="R203" i="2"/>
  <c r="O203" i="2"/>
  <c r="D203" i="2"/>
  <c r="C203" i="2"/>
  <c r="R202" i="2"/>
  <c r="N202" i="2" s="1"/>
  <c r="O202" i="2"/>
  <c r="D202" i="2"/>
  <c r="C202" i="2"/>
  <c r="R201" i="2"/>
  <c r="O201" i="2"/>
  <c r="D201" i="2"/>
  <c r="C201" i="2"/>
  <c r="R200" i="2"/>
  <c r="N200" i="2" s="1"/>
  <c r="O200" i="2"/>
  <c r="D200" i="2"/>
  <c r="C200" i="2"/>
  <c r="R199" i="2"/>
  <c r="M199" i="2" s="1"/>
  <c r="O199" i="2"/>
  <c r="D199" i="2"/>
  <c r="C199" i="2"/>
  <c r="R198" i="2"/>
  <c r="O198" i="2"/>
  <c r="D198" i="2"/>
  <c r="C198" i="2"/>
  <c r="R197" i="2"/>
  <c r="N197" i="2" s="1"/>
  <c r="O197" i="2"/>
  <c r="D197" i="2"/>
  <c r="C197" i="2"/>
  <c r="R196" i="2"/>
  <c r="M196" i="2" s="1"/>
  <c r="O196" i="2"/>
  <c r="D196" i="2"/>
  <c r="C196" i="2"/>
  <c r="R195" i="2"/>
  <c r="O195" i="2"/>
  <c r="D195" i="2"/>
  <c r="C195" i="2"/>
  <c r="R194" i="2"/>
  <c r="O194" i="2"/>
  <c r="D194" i="2"/>
  <c r="C194" i="2"/>
  <c r="R193" i="2"/>
  <c r="N193" i="2" s="1"/>
  <c r="O193" i="2"/>
  <c r="D193" i="2"/>
  <c r="C193" i="2"/>
  <c r="R192" i="2"/>
  <c r="N192" i="2" s="1"/>
  <c r="O192" i="2"/>
  <c r="D192" i="2"/>
  <c r="C192" i="2"/>
  <c r="R191" i="2"/>
  <c r="L191" i="2" s="1"/>
  <c r="O191" i="2"/>
  <c r="D191" i="2"/>
  <c r="C191" i="2"/>
  <c r="R190" i="2"/>
  <c r="O190" i="2"/>
  <c r="D190" i="2"/>
  <c r="C190" i="2"/>
  <c r="R189" i="2"/>
  <c r="N189" i="2" s="1"/>
  <c r="O189" i="2"/>
  <c r="D189" i="2"/>
  <c r="C189" i="2"/>
  <c r="R188" i="2"/>
  <c r="M188" i="2" s="1"/>
  <c r="O188" i="2"/>
  <c r="D188" i="2"/>
  <c r="C188" i="2"/>
  <c r="R187" i="2"/>
  <c r="O187" i="2"/>
  <c r="D187" i="2"/>
  <c r="R186" i="2"/>
  <c r="O186" i="2"/>
  <c r="D186" i="2"/>
  <c r="R185" i="2"/>
  <c r="O185" i="2"/>
  <c r="D185" i="2"/>
  <c r="C185" i="2"/>
  <c r="R184" i="2"/>
  <c r="N184" i="2" s="1"/>
  <c r="O184" i="2"/>
  <c r="D184" i="2"/>
  <c r="C184" i="2"/>
  <c r="R183" i="2"/>
  <c r="N183" i="2" s="1"/>
  <c r="O183" i="2"/>
  <c r="D183" i="2"/>
  <c r="C183" i="2"/>
  <c r="R182" i="2"/>
  <c r="O182" i="2"/>
  <c r="D182" i="2"/>
  <c r="C182" i="2"/>
  <c r="R181" i="2"/>
  <c r="O181" i="2"/>
  <c r="D181" i="2"/>
  <c r="C181" i="2"/>
  <c r="R180" i="2"/>
  <c r="M180" i="2" s="1"/>
  <c r="O180" i="2"/>
  <c r="D180" i="2"/>
  <c r="C180" i="2"/>
  <c r="R179" i="2"/>
  <c r="O179" i="2"/>
  <c r="D179" i="2"/>
  <c r="C179" i="2"/>
  <c r="R178" i="2"/>
  <c r="O178" i="2"/>
  <c r="D178" i="2"/>
  <c r="C178" i="2"/>
  <c r="R177" i="2"/>
  <c r="D177" i="2"/>
  <c r="D173" i="2"/>
  <c r="R9" i="2"/>
  <c r="L9" i="2" s="1"/>
  <c r="R8" i="2"/>
  <c r="H8" i="2" s="1"/>
  <c r="R7" i="2"/>
  <c r="L7" i="2" s="1"/>
  <c r="F17" i="2" l="1"/>
  <c r="N17" i="2"/>
  <c r="N12" i="2"/>
  <c r="Q24" i="2"/>
  <c r="R24" i="2" s="1"/>
  <c r="N24" i="2" s="1"/>
  <c r="M19" i="2"/>
  <c r="L19" i="2"/>
  <c r="I19" i="2"/>
  <c r="K19" i="2"/>
  <c r="J19" i="2"/>
  <c r="H19" i="2"/>
  <c r="G19" i="2"/>
  <c r="O19" i="2"/>
  <c r="F19" i="2"/>
  <c r="N19" i="2"/>
  <c r="I18" i="2"/>
  <c r="N18" i="2"/>
  <c r="M18" i="2"/>
  <c r="H18" i="2"/>
  <c r="F18" i="2"/>
  <c r="G18" i="2"/>
  <c r="O18" i="2"/>
  <c r="L18" i="2"/>
  <c r="K18" i="2"/>
  <c r="J18" i="2"/>
  <c r="O17" i="2"/>
  <c r="G17" i="2"/>
  <c r="Q21" i="2"/>
  <c r="R21" i="2" s="1"/>
  <c r="H17" i="2"/>
  <c r="J17" i="2"/>
  <c r="K17" i="2"/>
  <c r="I17" i="2"/>
  <c r="Q20" i="2"/>
  <c r="R20" i="2" s="1"/>
  <c r="L17" i="2"/>
  <c r="N9" i="2"/>
  <c r="K12" i="2"/>
  <c r="J9" i="2"/>
  <c r="G9" i="2"/>
  <c r="K9" i="2"/>
  <c r="K7" i="2"/>
  <c r="R16" i="2"/>
  <c r="H16" i="2" s="1"/>
  <c r="H9" i="2"/>
  <c r="J7" i="2"/>
  <c r="J12" i="2"/>
  <c r="N8" i="2"/>
  <c r="H15" i="2"/>
  <c r="Q23" i="2"/>
  <c r="R23" i="2" s="1"/>
  <c r="N23" i="2" s="1"/>
  <c r="H7" i="2"/>
  <c r="H12" i="2"/>
  <c r="N7" i="2"/>
  <c r="N15" i="2"/>
  <c r="N10" i="2"/>
  <c r="G7" i="2"/>
  <c r="G12" i="2"/>
  <c r="L11" i="2"/>
  <c r="M11" i="2"/>
  <c r="F11" i="2"/>
  <c r="G11" i="2"/>
  <c r="I11" i="2"/>
  <c r="J11" i="2"/>
  <c r="H11" i="2"/>
  <c r="L8" i="2"/>
  <c r="M8" i="2"/>
  <c r="F8" i="2"/>
  <c r="G8" i="2"/>
  <c r="I8" i="2"/>
  <c r="O8" i="2"/>
  <c r="J8" i="2"/>
  <c r="N194" i="2"/>
  <c r="L194" i="2"/>
  <c r="M194" i="2"/>
  <c r="L10" i="2"/>
  <c r="M10" i="2"/>
  <c r="F10" i="2"/>
  <c r="G10" i="2"/>
  <c r="I10" i="2"/>
  <c r="J10" i="2"/>
  <c r="L15" i="2"/>
  <c r="M15" i="2"/>
  <c r="F15" i="2"/>
  <c r="G15" i="2"/>
  <c r="I15" i="2"/>
  <c r="J15" i="2"/>
  <c r="K8" i="2"/>
  <c r="K11" i="2"/>
  <c r="H10" i="2"/>
  <c r="I7" i="2"/>
  <c r="I9" i="2"/>
  <c r="I12" i="2"/>
  <c r="F7" i="2"/>
  <c r="F9" i="2"/>
  <c r="F12" i="2"/>
  <c r="M7" i="2"/>
  <c r="M9" i="2"/>
  <c r="M12" i="2"/>
  <c r="N181" i="2"/>
  <c r="M181" i="2"/>
  <c r="R13" i="2"/>
  <c r="N13" i="2" s="1"/>
  <c r="L178" i="2"/>
  <c r="N178" i="2"/>
  <c r="M186" i="2"/>
  <c r="L186" i="2"/>
  <c r="O15" i="2"/>
  <c r="Q28" i="2"/>
  <c r="R22" i="2"/>
  <c r="N22" i="2" s="1"/>
  <c r="R14" i="2"/>
  <c r="N14" i="2" s="1"/>
  <c r="O12" i="2"/>
  <c r="O11" i="2"/>
  <c r="O10" i="2"/>
  <c r="M183" i="2"/>
  <c r="N196" i="2"/>
  <c r="M197" i="2"/>
  <c r="N199" i="2"/>
  <c r="L197" i="2"/>
  <c r="M178" i="2"/>
  <c r="L181" i="2"/>
  <c r="L199" i="2"/>
  <c r="L183" i="2"/>
  <c r="M202" i="2"/>
  <c r="N191" i="2"/>
  <c r="L202" i="2"/>
  <c r="M191" i="2"/>
  <c r="N186" i="2"/>
  <c r="N188" i="2"/>
  <c r="M189" i="2"/>
  <c r="L200" i="2"/>
  <c r="L192" i="2"/>
  <c r="L184" i="2"/>
  <c r="L189" i="2"/>
  <c r="M203" i="2"/>
  <c r="N203" i="2"/>
  <c r="L203" i="2"/>
  <c r="L177" i="2"/>
  <c r="M177" i="2"/>
  <c r="N177" i="2"/>
  <c r="O9" i="2"/>
  <c r="O7" i="2"/>
  <c r="L185" i="2"/>
  <c r="M185" i="2"/>
  <c r="M195" i="2"/>
  <c r="N195" i="2"/>
  <c r="L195" i="2"/>
  <c r="N185" i="2"/>
  <c r="L193" i="2"/>
  <c r="M193" i="2"/>
  <c r="L180" i="2"/>
  <c r="L182" i="2"/>
  <c r="M182" i="2"/>
  <c r="N182" i="2"/>
  <c r="L201" i="2"/>
  <c r="M201" i="2"/>
  <c r="L188" i="2"/>
  <c r="L190" i="2"/>
  <c r="M190" i="2"/>
  <c r="N190" i="2"/>
  <c r="M179" i="2"/>
  <c r="N179" i="2"/>
  <c r="L179" i="2"/>
  <c r="M187" i="2"/>
  <c r="N187" i="2"/>
  <c r="L187" i="2"/>
  <c r="L196" i="2"/>
  <c r="L198" i="2"/>
  <c r="M198" i="2"/>
  <c r="N198" i="2"/>
  <c r="N180" i="2"/>
  <c r="N201" i="2"/>
  <c r="M184" i="2"/>
  <c r="M192" i="2"/>
  <c r="M200" i="2"/>
  <c r="Q27" i="2" l="1"/>
  <c r="G23" i="2"/>
  <c r="R28" i="2"/>
  <c r="N28" i="2" s="1"/>
  <c r="Q34" i="2"/>
  <c r="R27" i="2"/>
  <c r="N27" i="2" s="1"/>
  <c r="Q33" i="2"/>
  <c r="Q30" i="2"/>
  <c r="Q36" i="2" s="1"/>
  <c r="Q26" i="2"/>
  <c r="Q32" i="2" s="1"/>
  <c r="F16" i="2"/>
  <c r="G16" i="2"/>
  <c r="J16" i="2"/>
  <c r="I20" i="2"/>
  <c r="H20" i="2"/>
  <c r="F20" i="2"/>
  <c r="M20" i="2"/>
  <c r="G20" i="2"/>
  <c r="O20" i="2"/>
  <c r="N20" i="2"/>
  <c r="L20" i="2"/>
  <c r="K20" i="2"/>
  <c r="J20" i="2"/>
  <c r="M21" i="2"/>
  <c r="L21" i="2"/>
  <c r="J21" i="2"/>
  <c r="I21" i="2"/>
  <c r="K21" i="2"/>
  <c r="H21" i="2"/>
  <c r="G21" i="2"/>
  <c r="O21" i="2"/>
  <c r="F21" i="2"/>
  <c r="N21" i="2"/>
  <c r="M23" i="2"/>
  <c r="K23" i="2"/>
  <c r="O16" i="2"/>
  <c r="N16" i="2"/>
  <c r="I16" i="2"/>
  <c r="L23" i="2"/>
  <c r="F23" i="2"/>
  <c r="Q29" i="2"/>
  <c r="H23" i="2"/>
  <c r="L16" i="2"/>
  <c r="I23" i="2"/>
  <c r="K16" i="2"/>
  <c r="M16" i="2"/>
  <c r="O23" i="2"/>
  <c r="J23" i="2"/>
  <c r="O14" i="2"/>
  <c r="L14" i="2"/>
  <c r="M14" i="2"/>
  <c r="G14" i="2"/>
  <c r="F14" i="2"/>
  <c r="I14" i="2"/>
  <c r="J14" i="2"/>
  <c r="K14" i="2"/>
  <c r="H14" i="2"/>
  <c r="L22" i="2"/>
  <c r="M22" i="2"/>
  <c r="F22" i="2"/>
  <c r="O22" i="2"/>
  <c r="G22" i="2"/>
  <c r="I22" i="2"/>
  <c r="J22" i="2"/>
  <c r="H22" i="2"/>
  <c r="K22" i="2"/>
  <c r="L24" i="2"/>
  <c r="G24" i="2"/>
  <c r="M24" i="2"/>
  <c r="F24" i="2"/>
  <c r="I24" i="2"/>
  <c r="J24" i="2"/>
  <c r="H24" i="2"/>
  <c r="K24" i="2"/>
  <c r="O24" i="2"/>
  <c r="L13" i="2"/>
  <c r="M13" i="2"/>
  <c r="F13" i="2"/>
  <c r="G13" i="2"/>
  <c r="I13" i="2"/>
  <c r="J13" i="2"/>
  <c r="H13" i="2"/>
  <c r="K13" i="2"/>
  <c r="G27" i="2"/>
  <c r="I27" i="2"/>
  <c r="J27" i="2"/>
  <c r="O13" i="2"/>
  <c r="Q25" i="2"/>
  <c r="Q31" i="2" s="1"/>
  <c r="H27" i="2" l="1"/>
  <c r="K27" i="2"/>
  <c r="L27" i="2"/>
  <c r="M27" i="2"/>
  <c r="O27" i="2"/>
  <c r="F27" i="2"/>
  <c r="O28" i="2"/>
  <c r="R34" i="2"/>
  <c r="N34" i="2" s="1"/>
  <c r="Q40" i="2"/>
  <c r="M28" i="2"/>
  <c r="J28" i="2"/>
  <c r="G28" i="2"/>
  <c r="R32" i="2"/>
  <c r="N32" i="2" s="1"/>
  <c r="Q38" i="2"/>
  <c r="L28" i="2"/>
  <c r="I28" i="2"/>
  <c r="R33" i="2"/>
  <c r="N33" i="2" s="1"/>
  <c r="Q39" i="2"/>
  <c r="R31" i="2"/>
  <c r="N31" i="2" s="1"/>
  <c r="Q37" i="2"/>
  <c r="Q42" i="2"/>
  <c r="R36" i="2"/>
  <c r="R29" i="2"/>
  <c r="N29" i="2" s="1"/>
  <c r="Q35" i="2"/>
  <c r="H28" i="2"/>
  <c r="F28" i="2"/>
  <c r="K28" i="2"/>
  <c r="R30" i="2"/>
  <c r="N30" i="2" s="1"/>
  <c r="R26" i="2"/>
  <c r="F26" i="2" s="1"/>
  <c r="R25" i="2"/>
  <c r="N25" i="2" s="1"/>
  <c r="J33" i="2" l="1"/>
  <c r="I33" i="2"/>
  <c r="L33" i="2"/>
  <c r="H33" i="2"/>
  <c r="J34" i="2"/>
  <c r="K26" i="2"/>
  <c r="G26" i="2"/>
  <c r="G34" i="2"/>
  <c r="F33" i="2"/>
  <c r="O34" i="2"/>
  <c r="K34" i="2"/>
  <c r="G29" i="2"/>
  <c r="F29" i="2"/>
  <c r="H29" i="2"/>
  <c r="J29" i="2"/>
  <c r="M33" i="2"/>
  <c r="M29" i="2"/>
  <c r="J32" i="2"/>
  <c r="R35" i="2"/>
  <c r="Q41" i="2"/>
  <c r="Q46" i="2"/>
  <c r="R40" i="2"/>
  <c r="M40" i="2" s="1"/>
  <c r="R39" i="2"/>
  <c r="Q45" i="2"/>
  <c r="M34" i="2"/>
  <c r="O33" i="2"/>
  <c r="K33" i="2"/>
  <c r="F34" i="2"/>
  <c r="J26" i="2"/>
  <c r="R37" i="2"/>
  <c r="N37" i="2" s="1"/>
  <c r="Q43" i="2"/>
  <c r="R42" i="2"/>
  <c r="Q48" i="2"/>
  <c r="H34" i="2"/>
  <c r="I29" i="2"/>
  <c r="G33" i="2"/>
  <c r="I34" i="2"/>
  <c r="K29" i="2"/>
  <c r="N36" i="2"/>
  <c r="I36" i="2"/>
  <c r="M36" i="2"/>
  <c r="H36" i="2"/>
  <c r="F36" i="2"/>
  <c r="O36" i="2"/>
  <c r="G36" i="2"/>
  <c r="L36" i="2"/>
  <c r="K36" i="2"/>
  <c r="J36" i="2"/>
  <c r="R38" i="2"/>
  <c r="N38" i="2" s="1"/>
  <c r="Q44" i="2"/>
  <c r="L34" i="2"/>
  <c r="O29" i="2"/>
  <c r="L29" i="2"/>
  <c r="M30" i="2"/>
  <c r="L30" i="2"/>
  <c r="G30" i="2"/>
  <c r="K30" i="2"/>
  <c r="I30" i="2"/>
  <c r="H30" i="2"/>
  <c r="O30" i="2"/>
  <c r="F30" i="2"/>
  <c r="J30" i="2"/>
  <c r="I26" i="2"/>
  <c r="L26" i="2"/>
  <c r="M26" i="2"/>
  <c r="N26" i="2"/>
  <c r="H26" i="2"/>
  <c r="O26" i="2"/>
  <c r="H32" i="2"/>
  <c r="F32" i="2"/>
  <c r="K32" i="2"/>
  <c r="G32" i="2"/>
  <c r="L32" i="2"/>
  <c r="O32" i="2"/>
  <c r="I32" i="2"/>
  <c r="M32" i="2"/>
  <c r="L25" i="2"/>
  <c r="M25" i="2"/>
  <c r="G25" i="2"/>
  <c r="F25" i="2"/>
  <c r="I25" i="2"/>
  <c r="J25" i="2"/>
  <c r="H25" i="2"/>
  <c r="K25" i="2"/>
  <c r="O25" i="2"/>
  <c r="H40" i="2" l="1"/>
  <c r="G38" i="2"/>
  <c r="L37" i="2"/>
  <c r="K37" i="2"/>
  <c r="F38" i="2"/>
  <c r="I38" i="2"/>
  <c r="H38" i="2"/>
  <c r="J38" i="2"/>
  <c r="O38" i="2"/>
  <c r="L38" i="2"/>
  <c r="K38" i="2"/>
  <c r="M38" i="2"/>
  <c r="J40" i="2"/>
  <c r="O37" i="2"/>
  <c r="O40" i="2"/>
  <c r="L40" i="2"/>
  <c r="N35" i="2"/>
  <c r="G35" i="2"/>
  <c r="K35" i="2"/>
  <c r="F35" i="2"/>
  <c r="J35" i="2"/>
  <c r="M35" i="2"/>
  <c r="H35" i="2"/>
  <c r="O35" i="2"/>
  <c r="L35" i="2"/>
  <c r="I35" i="2"/>
  <c r="R41" i="2"/>
  <c r="N41" i="2" s="1"/>
  <c r="Q47" i="2"/>
  <c r="Q52" i="2"/>
  <c r="R46" i="2"/>
  <c r="F37" i="2"/>
  <c r="R44" i="2"/>
  <c r="Q50" i="2"/>
  <c r="N40" i="2"/>
  <c r="F40" i="2"/>
  <c r="R43" i="2"/>
  <c r="Q49" i="2"/>
  <c r="R45" i="2"/>
  <c r="Q51" i="2"/>
  <c r="I40" i="2"/>
  <c r="N39" i="2"/>
  <c r="L39" i="2"/>
  <c r="O39" i="2"/>
  <c r="I39" i="2"/>
  <c r="M39" i="2"/>
  <c r="H39" i="2"/>
  <c r="G39" i="2"/>
  <c r="J39" i="2"/>
  <c r="K39" i="2"/>
  <c r="F39" i="2"/>
  <c r="Q54" i="2"/>
  <c r="R48" i="2"/>
  <c r="N48" i="2" s="1"/>
  <c r="M37" i="2"/>
  <c r="J37" i="2"/>
  <c r="G37" i="2"/>
  <c r="G40" i="2"/>
  <c r="H37" i="2"/>
  <c r="I37" i="2"/>
  <c r="K40" i="2"/>
  <c r="G31" i="2"/>
  <c r="H31" i="2"/>
  <c r="L31" i="2"/>
  <c r="F31" i="2"/>
  <c r="I31" i="2"/>
  <c r="J31" i="2"/>
  <c r="M31" i="2"/>
  <c r="K31" i="2"/>
  <c r="O31" i="2"/>
  <c r="N42" i="2"/>
  <c r="M48" i="2" l="1"/>
  <c r="J41" i="2"/>
  <c r="O41" i="2"/>
  <c r="G48" i="2"/>
  <c r="H48" i="2"/>
  <c r="L48" i="2"/>
  <c r="J48" i="2"/>
  <c r="K48" i="2"/>
  <c r="N44" i="2"/>
  <c r="L44" i="2"/>
  <c r="I44" i="2"/>
  <c r="H44" i="2"/>
  <c r="O44" i="2"/>
  <c r="G44" i="2"/>
  <c r="F44" i="2"/>
  <c r="J44" i="2"/>
  <c r="M44" i="2"/>
  <c r="K44" i="2"/>
  <c r="Q56" i="2"/>
  <c r="R50" i="2"/>
  <c r="F41" i="2"/>
  <c r="L41" i="2"/>
  <c r="O48" i="2"/>
  <c r="F48" i="2"/>
  <c r="G41" i="2"/>
  <c r="N43" i="2"/>
  <c r="O43" i="2"/>
  <c r="I43" i="2"/>
  <c r="K43" i="2"/>
  <c r="G43" i="2"/>
  <c r="F43" i="2"/>
  <c r="J43" i="2"/>
  <c r="M43" i="2"/>
  <c r="L43" i="2"/>
  <c r="H43" i="2"/>
  <c r="R47" i="2"/>
  <c r="Q53" i="2"/>
  <c r="R49" i="2"/>
  <c r="Q55" i="2"/>
  <c r="R52" i="2"/>
  <c r="N52" i="2" s="1"/>
  <c r="Q58" i="2"/>
  <c r="M41" i="2"/>
  <c r="I48" i="2"/>
  <c r="I41" i="2"/>
  <c r="G45" i="2"/>
  <c r="N45" i="2"/>
  <c r="H45" i="2"/>
  <c r="L45" i="2"/>
  <c r="J45" i="2"/>
  <c r="I45" i="2"/>
  <c r="K45" i="2"/>
  <c r="O45" i="2"/>
  <c r="F45" i="2"/>
  <c r="M45" i="2"/>
  <c r="K46" i="2"/>
  <c r="F46" i="2"/>
  <c r="G46" i="2"/>
  <c r="O46" i="2"/>
  <c r="L46" i="2"/>
  <c r="N46" i="2"/>
  <c r="H46" i="2"/>
  <c r="M46" i="2"/>
  <c r="J46" i="2"/>
  <c r="I46" i="2"/>
  <c r="H41" i="2"/>
  <c r="R54" i="2"/>
  <c r="Q60" i="2"/>
  <c r="R51" i="2"/>
  <c r="M51" i="2" s="1"/>
  <c r="Q57" i="2"/>
  <c r="K41" i="2"/>
  <c r="G42" i="2"/>
  <c r="H42" i="2"/>
  <c r="I42" i="2"/>
  <c r="L42" i="2"/>
  <c r="J42" i="2"/>
  <c r="K42" i="2"/>
  <c r="M42" i="2"/>
  <c r="F42" i="2"/>
  <c r="O42" i="2"/>
  <c r="O51" i="2" l="1"/>
  <c r="F51" i="2"/>
  <c r="H51" i="2"/>
  <c r="J51" i="2"/>
  <c r="L52" i="2"/>
  <c r="G51" i="2"/>
  <c r="I52" i="2"/>
  <c r="O52" i="2"/>
  <c r="F52" i="2"/>
  <c r="K52" i="2"/>
  <c r="K51" i="2"/>
  <c r="R55" i="2"/>
  <c r="Q61" i="2"/>
  <c r="Q64" i="2"/>
  <c r="R58" i="2"/>
  <c r="G52" i="2"/>
  <c r="R56" i="2"/>
  <c r="Q62" i="2"/>
  <c r="N50" i="2"/>
  <c r="H50" i="2"/>
  <c r="K50" i="2"/>
  <c r="G50" i="2"/>
  <c r="F50" i="2"/>
  <c r="O50" i="2"/>
  <c r="I50" i="2"/>
  <c r="M50" i="2"/>
  <c r="J50" i="2"/>
  <c r="L50" i="2"/>
  <c r="N54" i="2"/>
  <c r="K54" i="2"/>
  <c r="M54" i="2"/>
  <c r="F54" i="2"/>
  <c r="H54" i="2"/>
  <c r="L54" i="2"/>
  <c r="J54" i="2"/>
  <c r="I54" i="2"/>
  <c r="O54" i="2"/>
  <c r="G54" i="2"/>
  <c r="N47" i="2"/>
  <c r="M47" i="2"/>
  <c r="L47" i="2"/>
  <c r="I47" i="2"/>
  <c r="K47" i="2"/>
  <c r="O47" i="2"/>
  <c r="F47" i="2"/>
  <c r="J47" i="2"/>
  <c r="H47" i="2"/>
  <c r="G47" i="2"/>
  <c r="Q66" i="2"/>
  <c r="R60" i="2"/>
  <c r="R53" i="2"/>
  <c r="N53" i="2" s="1"/>
  <c r="Q59" i="2"/>
  <c r="L51" i="2"/>
  <c r="M52" i="2"/>
  <c r="J52" i="2"/>
  <c r="H52" i="2"/>
  <c r="R57" i="2"/>
  <c r="Q63" i="2"/>
  <c r="I51" i="2"/>
  <c r="N51" i="2"/>
  <c r="N49" i="2"/>
  <c r="J49" i="2"/>
  <c r="M49" i="2"/>
  <c r="L49" i="2"/>
  <c r="K49" i="2"/>
  <c r="F49" i="2"/>
  <c r="G49" i="2"/>
  <c r="I49" i="2"/>
  <c r="H49" i="2"/>
  <c r="O49" i="2"/>
  <c r="M53" i="2" l="1"/>
  <c r="I53" i="2"/>
  <c r="J53" i="2"/>
  <c r="H53" i="2"/>
  <c r="N55" i="2"/>
  <c r="K55" i="2"/>
  <c r="L55" i="2"/>
  <c r="F55" i="2"/>
  <c r="I55" i="2"/>
  <c r="O55" i="2"/>
  <c r="J55" i="2"/>
  <c r="G55" i="2"/>
  <c r="H55" i="2"/>
  <c r="M55" i="2"/>
  <c r="R61" i="2"/>
  <c r="Q67" i="2"/>
  <c r="R59" i="2"/>
  <c r="Q65" i="2"/>
  <c r="R64" i="2"/>
  <c r="N64" i="2" s="1"/>
  <c r="Q70" i="2"/>
  <c r="G53" i="2"/>
  <c r="R63" i="2"/>
  <c r="Q69" i="2"/>
  <c r="N56" i="2"/>
  <c r="K56" i="2"/>
  <c r="J56" i="2"/>
  <c r="H56" i="2"/>
  <c r="L56" i="2"/>
  <c r="I56" i="2"/>
  <c r="G56" i="2"/>
  <c r="O56" i="2"/>
  <c r="F56" i="2"/>
  <c r="M56" i="2"/>
  <c r="Q68" i="2"/>
  <c r="R62" i="2"/>
  <c r="F53" i="2"/>
  <c r="N60" i="2"/>
  <c r="J60" i="2"/>
  <c r="O60" i="2"/>
  <c r="L60" i="2"/>
  <c r="I60" i="2"/>
  <c r="H60" i="2"/>
  <c r="G60" i="2"/>
  <c r="K60" i="2"/>
  <c r="F60" i="2"/>
  <c r="M60" i="2"/>
  <c r="N58" i="2"/>
  <c r="I58" i="2"/>
  <c r="F58" i="2"/>
  <c r="J58" i="2"/>
  <c r="H58" i="2"/>
  <c r="M58" i="2"/>
  <c r="G58" i="2"/>
  <c r="O58" i="2"/>
  <c r="K58" i="2"/>
  <c r="L58" i="2"/>
  <c r="I57" i="2"/>
  <c r="H57" i="2"/>
  <c r="O57" i="2"/>
  <c r="F57" i="2"/>
  <c r="N57" i="2"/>
  <c r="M57" i="2"/>
  <c r="L57" i="2"/>
  <c r="G57" i="2"/>
  <c r="K57" i="2"/>
  <c r="J57" i="2"/>
  <c r="R66" i="2"/>
  <c r="Q72" i="2"/>
  <c r="L53" i="2"/>
  <c r="O53" i="2"/>
  <c r="K53" i="2"/>
  <c r="F64" i="2" l="1"/>
  <c r="G64" i="2"/>
  <c r="H64" i="2"/>
  <c r="I64" i="2"/>
  <c r="K64" i="2"/>
  <c r="O64" i="2"/>
  <c r="L64" i="2"/>
  <c r="J64" i="2"/>
  <c r="M64" i="2"/>
  <c r="Q76" i="2"/>
  <c r="R70" i="2"/>
  <c r="N63" i="2"/>
  <c r="G63" i="2"/>
  <c r="L63" i="2"/>
  <c r="K63" i="2"/>
  <c r="H63" i="2"/>
  <c r="O63" i="2"/>
  <c r="F63" i="2"/>
  <c r="I63" i="2"/>
  <c r="M63" i="2"/>
  <c r="J63" i="2"/>
  <c r="N66" i="2"/>
  <c r="J66" i="2"/>
  <c r="L66" i="2"/>
  <c r="I66" i="2"/>
  <c r="H66" i="2"/>
  <c r="K66" i="2"/>
  <c r="O66" i="2"/>
  <c r="G66" i="2"/>
  <c r="F66" i="2"/>
  <c r="M66" i="2"/>
  <c r="R72" i="2"/>
  <c r="Q78" i="2"/>
  <c r="N59" i="2"/>
  <c r="F59" i="2"/>
  <c r="L59" i="2"/>
  <c r="I59" i="2"/>
  <c r="H59" i="2"/>
  <c r="G59" i="2"/>
  <c r="J59" i="2"/>
  <c r="K59" i="2"/>
  <c r="O59" i="2"/>
  <c r="M59" i="2"/>
  <c r="R69" i="2"/>
  <c r="Q75" i="2"/>
  <c r="R65" i="2"/>
  <c r="Q71" i="2"/>
  <c r="N62" i="2"/>
  <c r="I62" i="2"/>
  <c r="F62" i="2"/>
  <c r="G62" i="2"/>
  <c r="K62" i="2"/>
  <c r="M62" i="2"/>
  <c r="H62" i="2"/>
  <c r="O62" i="2"/>
  <c r="L62" i="2"/>
  <c r="J62" i="2"/>
  <c r="N61" i="2"/>
  <c r="G61" i="2"/>
  <c r="O61" i="2"/>
  <c r="J61" i="2"/>
  <c r="F61" i="2"/>
  <c r="M61" i="2"/>
  <c r="K61" i="2"/>
  <c r="H61" i="2"/>
  <c r="L61" i="2"/>
  <c r="I61" i="2"/>
  <c r="R67" i="2"/>
  <c r="Q73" i="2"/>
  <c r="R68" i="2"/>
  <c r="Q74" i="2"/>
  <c r="Q84" i="2" l="1"/>
  <c r="R78" i="2"/>
  <c r="R76" i="2"/>
  <c r="Q82" i="2"/>
  <c r="N70" i="2"/>
  <c r="K70" i="2"/>
  <c r="O70" i="2"/>
  <c r="M70" i="2"/>
  <c r="J70" i="2"/>
  <c r="L70" i="2"/>
  <c r="I70" i="2"/>
  <c r="H70" i="2"/>
  <c r="G70" i="2"/>
  <c r="F70" i="2"/>
  <c r="N67" i="2"/>
  <c r="H67" i="2"/>
  <c r="M67" i="2"/>
  <c r="O67" i="2"/>
  <c r="I67" i="2"/>
  <c r="G67" i="2"/>
  <c r="J67" i="2"/>
  <c r="K67" i="2"/>
  <c r="F67" i="2"/>
  <c r="L67" i="2"/>
  <c r="N69" i="2"/>
  <c r="M69" i="2"/>
  <c r="O69" i="2"/>
  <c r="G69" i="2"/>
  <c r="J69" i="2"/>
  <c r="K69" i="2"/>
  <c r="H69" i="2"/>
  <c r="F69" i="2"/>
  <c r="L69" i="2"/>
  <c r="I69" i="2"/>
  <c r="R73" i="2"/>
  <c r="Q79" i="2"/>
  <c r="R75" i="2"/>
  <c r="Q81" i="2"/>
  <c r="N68" i="2"/>
  <c r="J68" i="2"/>
  <c r="L68" i="2"/>
  <c r="G68" i="2"/>
  <c r="F68" i="2"/>
  <c r="I68" i="2"/>
  <c r="O68" i="2"/>
  <c r="H68" i="2"/>
  <c r="M68" i="2"/>
  <c r="K68" i="2"/>
  <c r="N65" i="2"/>
  <c r="L65" i="2"/>
  <c r="K65" i="2"/>
  <c r="H65" i="2"/>
  <c r="F65" i="2"/>
  <c r="M65" i="2"/>
  <c r="I65" i="2"/>
  <c r="G65" i="2"/>
  <c r="O65" i="2"/>
  <c r="J65" i="2"/>
  <c r="R74" i="2"/>
  <c r="Q80" i="2"/>
  <c r="R71" i="2"/>
  <c r="Q77" i="2"/>
  <c r="N72" i="2"/>
  <c r="L72" i="2"/>
  <c r="M72" i="2"/>
  <c r="I72" i="2"/>
  <c r="H72" i="2"/>
  <c r="G72" i="2"/>
  <c r="F72" i="2"/>
  <c r="J72" i="2"/>
  <c r="O72" i="2"/>
  <c r="K72" i="2"/>
  <c r="N71" i="2" l="1"/>
  <c r="K71" i="2"/>
  <c r="M71" i="2"/>
  <c r="F71" i="2"/>
  <c r="L71" i="2"/>
  <c r="I71" i="2"/>
  <c r="H71" i="2"/>
  <c r="O71" i="2"/>
  <c r="G71" i="2"/>
  <c r="J71" i="2"/>
  <c r="R77" i="2"/>
  <c r="Q83" i="2"/>
  <c r="N78" i="2"/>
  <c r="G78" i="2"/>
  <c r="F78" i="2"/>
  <c r="J78" i="2"/>
  <c r="M78" i="2"/>
  <c r="K78" i="2"/>
  <c r="O78" i="2"/>
  <c r="L78" i="2"/>
  <c r="I78" i="2"/>
  <c r="H78" i="2"/>
  <c r="N76" i="2"/>
  <c r="J76" i="2"/>
  <c r="L76" i="2"/>
  <c r="M76" i="2"/>
  <c r="K76" i="2"/>
  <c r="F76" i="2"/>
  <c r="O76" i="2"/>
  <c r="H76" i="2"/>
  <c r="G76" i="2"/>
  <c r="I76" i="2"/>
  <c r="R82" i="2"/>
  <c r="Q88" i="2"/>
  <c r="N73" i="2"/>
  <c r="F73" i="2"/>
  <c r="G73" i="2"/>
  <c r="L73" i="2"/>
  <c r="K73" i="2"/>
  <c r="J73" i="2"/>
  <c r="O73" i="2"/>
  <c r="H73" i="2"/>
  <c r="M73" i="2"/>
  <c r="I73" i="2"/>
  <c r="R79" i="2"/>
  <c r="Q85" i="2"/>
  <c r="N74" i="2"/>
  <c r="F74" i="2"/>
  <c r="L74" i="2"/>
  <c r="K74" i="2"/>
  <c r="O74" i="2"/>
  <c r="G74" i="2"/>
  <c r="J74" i="2"/>
  <c r="H74" i="2"/>
  <c r="I74" i="2"/>
  <c r="M74" i="2"/>
  <c r="N75" i="2"/>
  <c r="F75" i="2"/>
  <c r="J75" i="2"/>
  <c r="L75" i="2"/>
  <c r="I75" i="2"/>
  <c r="O75" i="2"/>
  <c r="K75" i="2"/>
  <c r="H75" i="2"/>
  <c r="G75" i="2"/>
  <c r="M75" i="2"/>
  <c r="R84" i="2"/>
  <c r="Q90" i="2"/>
  <c r="Q86" i="2"/>
  <c r="R80" i="2"/>
  <c r="R81" i="2"/>
  <c r="Q87" i="2"/>
  <c r="R88" i="2" l="1"/>
  <c r="Q94" i="2"/>
  <c r="N84" i="2"/>
  <c r="M84" i="2"/>
  <c r="F84" i="2"/>
  <c r="J84" i="2"/>
  <c r="O84" i="2"/>
  <c r="I84" i="2"/>
  <c r="L84" i="2"/>
  <c r="K84" i="2"/>
  <c r="G84" i="2"/>
  <c r="H84" i="2"/>
  <c r="N77" i="2"/>
  <c r="K77" i="2"/>
  <c r="F77" i="2"/>
  <c r="L77" i="2"/>
  <c r="I77" i="2"/>
  <c r="M77" i="2"/>
  <c r="O77" i="2"/>
  <c r="H77" i="2"/>
  <c r="G77" i="2"/>
  <c r="J77" i="2"/>
  <c r="R83" i="2"/>
  <c r="Q89" i="2"/>
  <c r="N79" i="2"/>
  <c r="L79" i="2"/>
  <c r="O79" i="2"/>
  <c r="I79" i="2"/>
  <c r="H79" i="2"/>
  <c r="J79" i="2"/>
  <c r="G79" i="2"/>
  <c r="F79" i="2"/>
  <c r="M79" i="2"/>
  <c r="K79" i="2"/>
  <c r="N80" i="2"/>
  <c r="G80" i="2"/>
  <c r="O80" i="2"/>
  <c r="F80" i="2"/>
  <c r="M80" i="2"/>
  <c r="K80" i="2"/>
  <c r="J80" i="2"/>
  <c r="L80" i="2"/>
  <c r="I80" i="2"/>
  <c r="H80" i="2"/>
  <c r="R85" i="2"/>
  <c r="Q91" i="2"/>
  <c r="Q96" i="2"/>
  <c r="R90" i="2"/>
  <c r="R86" i="2"/>
  <c r="Q92" i="2"/>
  <c r="N82" i="2"/>
  <c r="G82" i="2"/>
  <c r="F82" i="2"/>
  <c r="O82" i="2"/>
  <c r="M82" i="2"/>
  <c r="K82" i="2"/>
  <c r="J82" i="2"/>
  <c r="L82" i="2"/>
  <c r="I82" i="2"/>
  <c r="H82" i="2"/>
  <c r="N81" i="2"/>
  <c r="G81" i="2"/>
  <c r="J81" i="2"/>
  <c r="O81" i="2"/>
  <c r="F81" i="2"/>
  <c r="M81" i="2"/>
  <c r="K81" i="2"/>
  <c r="H81" i="2"/>
  <c r="L81" i="2"/>
  <c r="I81" i="2"/>
  <c r="R87" i="2"/>
  <c r="Q93" i="2"/>
  <c r="N86" i="2" l="1"/>
  <c r="J86" i="2"/>
  <c r="G86" i="2"/>
  <c r="O86" i="2"/>
  <c r="L86" i="2"/>
  <c r="M86" i="2"/>
  <c r="K86" i="2"/>
  <c r="I86" i="2"/>
  <c r="H86" i="2"/>
  <c r="F86" i="2"/>
  <c r="R92" i="2"/>
  <c r="Q98" i="2"/>
  <c r="R94" i="2"/>
  <c r="Q100" i="2"/>
  <c r="N88" i="2"/>
  <c r="F88" i="2"/>
  <c r="L88" i="2"/>
  <c r="M88" i="2"/>
  <c r="K88" i="2"/>
  <c r="J88" i="2"/>
  <c r="G88" i="2"/>
  <c r="I88" i="2"/>
  <c r="H88" i="2"/>
  <c r="O88" i="2"/>
  <c r="N85" i="2"/>
  <c r="I85" i="2"/>
  <c r="G85" i="2"/>
  <c r="M85" i="2"/>
  <c r="O85" i="2"/>
  <c r="F85" i="2"/>
  <c r="J85" i="2"/>
  <c r="K85" i="2"/>
  <c r="H85" i="2"/>
  <c r="L85" i="2"/>
  <c r="R91" i="2"/>
  <c r="Q97" i="2"/>
  <c r="N87" i="2"/>
  <c r="G87" i="2"/>
  <c r="O87" i="2"/>
  <c r="L87" i="2"/>
  <c r="H87" i="2"/>
  <c r="F87" i="2"/>
  <c r="I87" i="2"/>
  <c r="K87" i="2"/>
  <c r="M87" i="2"/>
  <c r="J87" i="2"/>
  <c r="R96" i="2"/>
  <c r="Q102" i="2"/>
  <c r="N83" i="2"/>
  <c r="J83" i="2"/>
  <c r="M83" i="2"/>
  <c r="F83" i="2"/>
  <c r="L83" i="2"/>
  <c r="G83" i="2"/>
  <c r="O83" i="2"/>
  <c r="K83" i="2"/>
  <c r="I83" i="2"/>
  <c r="H83" i="2"/>
  <c r="R93" i="2"/>
  <c r="Q99" i="2"/>
  <c r="L90" i="2"/>
  <c r="K90" i="2"/>
  <c r="M90" i="2"/>
  <c r="H90" i="2"/>
  <c r="J90" i="2"/>
  <c r="F90" i="2"/>
  <c r="N90" i="2"/>
  <c r="G90" i="2"/>
  <c r="I90" i="2"/>
  <c r="O90" i="2"/>
  <c r="R89" i="2"/>
  <c r="Q95" i="2"/>
  <c r="N93" i="2" l="1"/>
  <c r="F93" i="2"/>
  <c r="H93" i="2"/>
  <c r="G93" i="2"/>
  <c r="L93" i="2"/>
  <c r="I93" i="2"/>
  <c r="O93" i="2"/>
  <c r="K93" i="2"/>
  <c r="J93" i="2"/>
  <c r="M93" i="2"/>
  <c r="N91" i="2"/>
  <c r="I91" i="2"/>
  <c r="H91" i="2"/>
  <c r="O91" i="2"/>
  <c r="G91" i="2"/>
  <c r="J91" i="2"/>
  <c r="M91" i="2"/>
  <c r="L91" i="2"/>
  <c r="K91" i="2"/>
  <c r="F91" i="2"/>
  <c r="N92" i="2"/>
  <c r="K92" i="2"/>
  <c r="L92" i="2"/>
  <c r="O92" i="2"/>
  <c r="J92" i="2"/>
  <c r="I92" i="2"/>
  <c r="M92" i="2"/>
  <c r="H92" i="2"/>
  <c r="G92" i="2"/>
  <c r="F92" i="2"/>
  <c r="R97" i="2"/>
  <c r="Q103" i="2"/>
  <c r="R98" i="2"/>
  <c r="Q104" i="2"/>
  <c r="R100" i="2"/>
  <c r="Q106" i="2"/>
  <c r="N94" i="2"/>
  <c r="G94" i="2"/>
  <c r="O94" i="2"/>
  <c r="J94" i="2"/>
  <c r="F94" i="2"/>
  <c r="M94" i="2"/>
  <c r="K94" i="2"/>
  <c r="H94" i="2"/>
  <c r="L94" i="2"/>
  <c r="I94" i="2"/>
  <c r="N89" i="2"/>
  <c r="O89" i="2"/>
  <c r="K89" i="2"/>
  <c r="H89" i="2"/>
  <c r="F89" i="2"/>
  <c r="L89" i="2"/>
  <c r="I89" i="2"/>
  <c r="G89" i="2"/>
  <c r="J89" i="2"/>
  <c r="M89" i="2"/>
  <c r="N96" i="2"/>
  <c r="F96" i="2"/>
  <c r="J96" i="2"/>
  <c r="I96" i="2"/>
  <c r="G96" i="2"/>
  <c r="K96" i="2"/>
  <c r="H96" i="2"/>
  <c r="L96" i="2"/>
  <c r="O96" i="2"/>
  <c r="M96" i="2"/>
  <c r="R99" i="2"/>
  <c r="Q105" i="2"/>
  <c r="R95" i="2"/>
  <c r="Q101" i="2"/>
  <c r="Q108" i="2"/>
  <c r="R102" i="2"/>
  <c r="N99" i="2" l="1"/>
  <c r="F99" i="2"/>
  <c r="K99" i="2"/>
  <c r="L99" i="2"/>
  <c r="O99" i="2"/>
  <c r="I99" i="2"/>
  <c r="H99" i="2"/>
  <c r="G99" i="2"/>
  <c r="J99" i="2"/>
  <c r="M99" i="2"/>
  <c r="N100" i="2"/>
  <c r="I100" i="2"/>
  <c r="H100" i="2"/>
  <c r="G100" i="2"/>
  <c r="O100" i="2"/>
  <c r="F100" i="2"/>
  <c r="M100" i="2"/>
  <c r="L100" i="2"/>
  <c r="K100" i="2"/>
  <c r="J100" i="2"/>
  <c r="R101" i="2"/>
  <c r="Q107" i="2"/>
  <c r="N98" i="2"/>
  <c r="L98" i="2"/>
  <c r="K98" i="2"/>
  <c r="G98" i="2"/>
  <c r="J98" i="2"/>
  <c r="M98" i="2"/>
  <c r="I98" i="2"/>
  <c r="H98" i="2"/>
  <c r="O98" i="2"/>
  <c r="F98" i="2"/>
  <c r="Q110" i="2"/>
  <c r="R104" i="2"/>
  <c r="R105" i="2"/>
  <c r="Q111" i="2"/>
  <c r="Q112" i="2"/>
  <c r="R106" i="2"/>
  <c r="N95" i="2"/>
  <c r="H95" i="2"/>
  <c r="K95" i="2"/>
  <c r="I95" i="2"/>
  <c r="L95" i="2"/>
  <c r="F95" i="2"/>
  <c r="O95" i="2"/>
  <c r="J95" i="2"/>
  <c r="G95" i="2"/>
  <c r="M95" i="2"/>
  <c r="Q114" i="2"/>
  <c r="R108" i="2"/>
  <c r="N97" i="2"/>
  <c r="M97" i="2"/>
  <c r="L97" i="2"/>
  <c r="G97" i="2"/>
  <c r="F97" i="2"/>
  <c r="K97" i="2"/>
  <c r="J97" i="2"/>
  <c r="I97" i="2"/>
  <c r="O97" i="2"/>
  <c r="H97" i="2"/>
  <c r="N102" i="2"/>
  <c r="K102" i="2"/>
  <c r="J102" i="2"/>
  <c r="H102" i="2"/>
  <c r="L102" i="2"/>
  <c r="I102" i="2"/>
  <c r="O102" i="2"/>
  <c r="G102" i="2"/>
  <c r="F102" i="2"/>
  <c r="M102" i="2"/>
  <c r="R103" i="2"/>
  <c r="Q109" i="2"/>
  <c r="N108" i="2" l="1"/>
  <c r="G108" i="2"/>
  <c r="F108" i="2"/>
  <c r="K108" i="2"/>
  <c r="O108" i="2"/>
  <c r="J108" i="2"/>
  <c r="M108" i="2"/>
  <c r="L108" i="2"/>
  <c r="I108" i="2"/>
  <c r="H108" i="2"/>
  <c r="N105" i="2"/>
  <c r="F105" i="2"/>
  <c r="O105" i="2"/>
  <c r="H105" i="2"/>
  <c r="L105" i="2"/>
  <c r="I105" i="2"/>
  <c r="G105" i="2"/>
  <c r="K105" i="2"/>
  <c r="J105" i="2"/>
  <c r="M105" i="2"/>
  <c r="N104" i="2"/>
  <c r="J104" i="2"/>
  <c r="H104" i="2"/>
  <c r="K104" i="2"/>
  <c r="L104" i="2"/>
  <c r="G104" i="2"/>
  <c r="O104" i="2"/>
  <c r="I104" i="2"/>
  <c r="M104" i="2"/>
  <c r="F104" i="2"/>
  <c r="Q117" i="2"/>
  <c r="R111" i="2"/>
  <c r="N106" i="2"/>
  <c r="G106" i="2"/>
  <c r="J106" i="2"/>
  <c r="O106" i="2"/>
  <c r="F106" i="2"/>
  <c r="L106" i="2"/>
  <c r="M106" i="2"/>
  <c r="H106" i="2"/>
  <c r="K106" i="2"/>
  <c r="I106" i="2"/>
  <c r="R107" i="2"/>
  <c r="Q113" i="2"/>
  <c r="R112" i="2"/>
  <c r="Q118" i="2"/>
  <c r="N101" i="2"/>
  <c r="O101" i="2"/>
  <c r="M101" i="2"/>
  <c r="K101" i="2"/>
  <c r="F101" i="2"/>
  <c r="H101" i="2"/>
  <c r="I101" i="2"/>
  <c r="L101" i="2"/>
  <c r="G101" i="2"/>
  <c r="J101" i="2"/>
  <c r="N103" i="2"/>
  <c r="F103" i="2"/>
  <c r="M103" i="2"/>
  <c r="L103" i="2"/>
  <c r="G103" i="2"/>
  <c r="I103" i="2"/>
  <c r="H103" i="2"/>
  <c r="O103" i="2"/>
  <c r="J103" i="2"/>
  <c r="K103" i="2"/>
  <c r="R114" i="2"/>
  <c r="Q120" i="2"/>
  <c r="R110" i="2"/>
  <c r="Q116" i="2"/>
  <c r="R109" i="2"/>
  <c r="Q115" i="2"/>
  <c r="N114" i="2" l="1"/>
  <c r="G114" i="2"/>
  <c r="O114" i="2"/>
  <c r="F114" i="2"/>
  <c r="K114" i="2"/>
  <c r="J114" i="2"/>
  <c r="M114" i="2"/>
  <c r="H114" i="2"/>
  <c r="L114" i="2"/>
  <c r="I114" i="2"/>
  <c r="N107" i="2"/>
  <c r="I107" i="2"/>
  <c r="O107" i="2"/>
  <c r="M107" i="2"/>
  <c r="G107" i="2"/>
  <c r="J107" i="2"/>
  <c r="F107" i="2"/>
  <c r="K107" i="2"/>
  <c r="H107" i="2"/>
  <c r="L107" i="2"/>
  <c r="Q126" i="2"/>
  <c r="R120" i="2"/>
  <c r="R116" i="2"/>
  <c r="Q122" i="2"/>
  <c r="R118" i="2"/>
  <c r="Q124" i="2"/>
  <c r="N109" i="2"/>
  <c r="G109" i="2"/>
  <c r="I109" i="2"/>
  <c r="L109" i="2"/>
  <c r="M109" i="2"/>
  <c r="F109" i="2"/>
  <c r="H109" i="2"/>
  <c r="J109" i="2"/>
  <c r="K109" i="2"/>
  <c r="O109" i="2"/>
  <c r="R117" i="2"/>
  <c r="Q123" i="2"/>
  <c r="R113" i="2"/>
  <c r="Q119" i="2"/>
  <c r="N110" i="2"/>
  <c r="J110" i="2"/>
  <c r="H110" i="2"/>
  <c r="K110" i="2"/>
  <c r="L110" i="2"/>
  <c r="O110" i="2"/>
  <c r="G110" i="2"/>
  <c r="I110" i="2"/>
  <c r="M110" i="2"/>
  <c r="F110" i="2"/>
  <c r="N112" i="2"/>
  <c r="L112" i="2"/>
  <c r="J112" i="2"/>
  <c r="I112" i="2"/>
  <c r="G112" i="2"/>
  <c r="F112" i="2"/>
  <c r="O112" i="2"/>
  <c r="K112" i="2"/>
  <c r="H112" i="2"/>
  <c r="M112" i="2"/>
  <c r="R115" i="2"/>
  <c r="Q121" i="2"/>
  <c r="N111" i="2"/>
  <c r="F111" i="2"/>
  <c r="G111" i="2"/>
  <c r="L111" i="2"/>
  <c r="O111" i="2"/>
  <c r="H111" i="2"/>
  <c r="I111" i="2"/>
  <c r="K111" i="2"/>
  <c r="J111" i="2"/>
  <c r="M111" i="2"/>
  <c r="N118" i="2" l="1"/>
  <c r="K118" i="2"/>
  <c r="L118" i="2"/>
  <c r="M118" i="2"/>
  <c r="H118" i="2"/>
  <c r="I118" i="2"/>
  <c r="F118" i="2"/>
  <c r="G118" i="2"/>
  <c r="J118" i="2"/>
  <c r="O118" i="2"/>
  <c r="R124" i="2"/>
  <c r="Q130" i="2"/>
  <c r="R126" i="2"/>
  <c r="Q132" i="2"/>
  <c r="R121" i="2"/>
  <c r="Q127" i="2"/>
  <c r="R123" i="2"/>
  <c r="Q129" i="2"/>
  <c r="N120" i="2"/>
  <c r="G120" i="2"/>
  <c r="H120" i="2"/>
  <c r="K120" i="2"/>
  <c r="O120" i="2"/>
  <c r="F120" i="2"/>
  <c r="L120" i="2"/>
  <c r="J120" i="2"/>
  <c r="M120" i="2"/>
  <c r="I120" i="2"/>
  <c r="N115" i="2"/>
  <c r="G115" i="2"/>
  <c r="H115" i="2"/>
  <c r="J115" i="2"/>
  <c r="K115" i="2"/>
  <c r="F115" i="2"/>
  <c r="O115" i="2"/>
  <c r="M115" i="2"/>
  <c r="L115" i="2"/>
  <c r="I115" i="2"/>
  <c r="N117" i="2"/>
  <c r="O117" i="2"/>
  <c r="I117" i="2"/>
  <c r="F117" i="2"/>
  <c r="J117" i="2"/>
  <c r="G117" i="2"/>
  <c r="K117" i="2"/>
  <c r="H117" i="2"/>
  <c r="L117" i="2"/>
  <c r="M117" i="2"/>
  <c r="N113" i="2"/>
  <c r="I113" i="2"/>
  <c r="H113" i="2"/>
  <c r="G113" i="2"/>
  <c r="J113" i="2"/>
  <c r="M113" i="2"/>
  <c r="L113" i="2"/>
  <c r="K113" i="2"/>
  <c r="F113" i="2"/>
  <c r="O113" i="2"/>
  <c r="N116" i="2"/>
  <c r="J116" i="2"/>
  <c r="O116" i="2"/>
  <c r="G116" i="2"/>
  <c r="L116" i="2"/>
  <c r="M116" i="2"/>
  <c r="K116" i="2"/>
  <c r="I116" i="2"/>
  <c r="H116" i="2"/>
  <c r="F116" i="2"/>
  <c r="R119" i="2"/>
  <c r="Q125" i="2"/>
  <c r="R122" i="2"/>
  <c r="Q128" i="2"/>
  <c r="N124" i="2" l="1"/>
  <c r="M124" i="2"/>
  <c r="J124" i="2"/>
  <c r="I124" i="2"/>
  <c r="F124" i="2"/>
  <c r="K124" i="2"/>
  <c r="L124" i="2"/>
  <c r="H124" i="2"/>
  <c r="G124" i="2"/>
  <c r="O124" i="2"/>
  <c r="N123" i="2"/>
  <c r="K123" i="2"/>
  <c r="L123" i="2"/>
  <c r="I123" i="2"/>
  <c r="H123" i="2"/>
  <c r="F123" i="2"/>
  <c r="O123" i="2"/>
  <c r="M123" i="2"/>
  <c r="G123" i="2"/>
  <c r="J123" i="2"/>
  <c r="R125" i="2"/>
  <c r="Q131" i="2"/>
  <c r="Q138" i="2"/>
  <c r="R132" i="2"/>
  <c r="R129" i="2"/>
  <c r="Q135" i="2"/>
  <c r="R130" i="2"/>
  <c r="Q136" i="2"/>
  <c r="N119" i="2"/>
  <c r="H119" i="2"/>
  <c r="O119" i="2"/>
  <c r="M119" i="2"/>
  <c r="L119" i="2"/>
  <c r="I119" i="2"/>
  <c r="G119" i="2"/>
  <c r="J119" i="2"/>
  <c r="K119" i="2"/>
  <c r="F119" i="2"/>
  <c r="N126" i="2"/>
  <c r="G126" i="2"/>
  <c r="H126" i="2"/>
  <c r="F126" i="2"/>
  <c r="O126" i="2"/>
  <c r="J126" i="2"/>
  <c r="M126" i="2"/>
  <c r="K126" i="2"/>
  <c r="I126" i="2"/>
  <c r="L126" i="2"/>
  <c r="N122" i="2"/>
  <c r="K122" i="2"/>
  <c r="L122" i="2"/>
  <c r="J122" i="2"/>
  <c r="I122" i="2"/>
  <c r="H122" i="2"/>
  <c r="M122" i="2"/>
  <c r="G122" i="2"/>
  <c r="O122" i="2"/>
  <c r="F122" i="2"/>
  <c r="N121" i="2"/>
  <c r="J121" i="2"/>
  <c r="M121" i="2"/>
  <c r="F121" i="2"/>
  <c r="L121" i="2"/>
  <c r="K121" i="2"/>
  <c r="O121" i="2"/>
  <c r="G121" i="2"/>
  <c r="I121" i="2"/>
  <c r="H121" i="2"/>
  <c r="R128" i="2"/>
  <c r="Q134" i="2"/>
  <c r="R127" i="2"/>
  <c r="Q133" i="2"/>
  <c r="N130" i="2" l="1"/>
  <c r="L130" i="2"/>
  <c r="G130" i="2"/>
  <c r="F130" i="2"/>
  <c r="J130" i="2"/>
  <c r="I130" i="2"/>
  <c r="H130" i="2"/>
  <c r="O130" i="2"/>
  <c r="K130" i="2"/>
  <c r="M130" i="2"/>
  <c r="N129" i="2"/>
  <c r="I129" i="2"/>
  <c r="F129" i="2"/>
  <c r="G129" i="2"/>
  <c r="H129" i="2"/>
  <c r="L129" i="2"/>
  <c r="M129" i="2"/>
  <c r="K129" i="2"/>
  <c r="J129" i="2"/>
  <c r="O129" i="2"/>
  <c r="R135" i="2"/>
  <c r="Q141" i="2"/>
  <c r="N128" i="2"/>
  <c r="H128" i="2"/>
  <c r="M128" i="2"/>
  <c r="F128" i="2"/>
  <c r="L128" i="2"/>
  <c r="K128" i="2"/>
  <c r="J128" i="2"/>
  <c r="G128" i="2"/>
  <c r="O128" i="2"/>
  <c r="I128" i="2"/>
  <c r="N125" i="2"/>
  <c r="G125" i="2"/>
  <c r="O125" i="2"/>
  <c r="I125" i="2"/>
  <c r="J125" i="2"/>
  <c r="M125" i="2"/>
  <c r="K125" i="2"/>
  <c r="F125" i="2"/>
  <c r="H125" i="2"/>
  <c r="L125" i="2"/>
  <c r="R134" i="2"/>
  <c r="Q140" i="2"/>
  <c r="R131" i="2"/>
  <c r="Q137" i="2"/>
  <c r="N127" i="2"/>
  <c r="G127" i="2"/>
  <c r="J127" i="2"/>
  <c r="K127" i="2"/>
  <c r="F127" i="2"/>
  <c r="M127" i="2"/>
  <c r="H127" i="2"/>
  <c r="L127" i="2"/>
  <c r="I127" i="2"/>
  <c r="O127" i="2"/>
  <c r="R138" i="2"/>
  <c r="Q144" i="2"/>
  <c r="R136" i="2"/>
  <c r="Q142" i="2"/>
  <c r="R133" i="2"/>
  <c r="Q139" i="2"/>
  <c r="N132" i="2"/>
  <c r="G132" i="2"/>
  <c r="O132" i="2"/>
  <c r="H132" i="2"/>
  <c r="F132" i="2"/>
  <c r="K132" i="2"/>
  <c r="J132" i="2"/>
  <c r="M132" i="2"/>
  <c r="I132" i="2"/>
  <c r="L132" i="2"/>
  <c r="N136" i="2" l="1"/>
  <c r="I136" i="2"/>
  <c r="L136" i="2"/>
  <c r="H136" i="2"/>
  <c r="G136" i="2"/>
  <c r="F136" i="2"/>
  <c r="O136" i="2"/>
  <c r="M136" i="2"/>
  <c r="K136" i="2"/>
  <c r="J136" i="2"/>
  <c r="N134" i="2"/>
  <c r="K134" i="2"/>
  <c r="J134" i="2"/>
  <c r="M134" i="2"/>
  <c r="L134" i="2"/>
  <c r="G134" i="2"/>
  <c r="O134" i="2"/>
  <c r="I134" i="2"/>
  <c r="H134" i="2"/>
  <c r="F134" i="2"/>
  <c r="R142" i="2"/>
  <c r="Q148" i="2"/>
  <c r="N135" i="2"/>
  <c r="G135" i="2"/>
  <c r="F135" i="2"/>
  <c r="J135" i="2"/>
  <c r="M135" i="2"/>
  <c r="K135" i="2"/>
  <c r="O135" i="2"/>
  <c r="H135" i="2"/>
  <c r="L135" i="2"/>
  <c r="I135" i="2"/>
  <c r="R139" i="2"/>
  <c r="Q145" i="2"/>
  <c r="R137" i="2"/>
  <c r="Q143" i="2"/>
  <c r="R141" i="2"/>
  <c r="Q147" i="2"/>
  <c r="Q150" i="2"/>
  <c r="R144" i="2"/>
  <c r="R140" i="2"/>
  <c r="Q146" i="2"/>
  <c r="N133" i="2"/>
  <c r="G133" i="2"/>
  <c r="J133" i="2"/>
  <c r="O133" i="2"/>
  <c r="K133" i="2"/>
  <c r="M133" i="2"/>
  <c r="F133" i="2"/>
  <c r="L133" i="2"/>
  <c r="I133" i="2"/>
  <c r="H133" i="2"/>
  <c r="N131" i="2"/>
  <c r="J131" i="2"/>
  <c r="O131" i="2"/>
  <c r="K131" i="2"/>
  <c r="H131" i="2"/>
  <c r="L131" i="2"/>
  <c r="M131" i="2"/>
  <c r="I131" i="2"/>
  <c r="G131" i="2"/>
  <c r="F131" i="2"/>
  <c r="N138" i="2"/>
  <c r="G138" i="2"/>
  <c r="O138" i="2"/>
  <c r="F138" i="2"/>
  <c r="K138" i="2"/>
  <c r="J138" i="2"/>
  <c r="M138" i="2"/>
  <c r="L138" i="2"/>
  <c r="I138" i="2"/>
  <c r="H138" i="2"/>
  <c r="N137" i="2" l="1"/>
  <c r="G137" i="2"/>
  <c r="J137" i="2"/>
  <c r="K137" i="2"/>
  <c r="F137" i="2"/>
  <c r="O137" i="2"/>
  <c r="H137" i="2"/>
  <c r="M137" i="2"/>
  <c r="I137" i="2"/>
  <c r="L137" i="2"/>
  <c r="N140" i="2"/>
  <c r="F140" i="2"/>
  <c r="O140" i="2"/>
  <c r="I140" i="2"/>
  <c r="H140" i="2"/>
  <c r="L140" i="2"/>
  <c r="K140" i="2"/>
  <c r="M140" i="2"/>
  <c r="J140" i="2"/>
  <c r="G140" i="2"/>
  <c r="N139" i="2"/>
  <c r="I139" i="2"/>
  <c r="H139" i="2"/>
  <c r="L139" i="2"/>
  <c r="G139" i="2"/>
  <c r="O139" i="2"/>
  <c r="F139" i="2"/>
  <c r="J139" i="2"/>
  <c r="K139" i="2"/>
  <c r="M139" i="2"/>
  <c r="N142" i="2"/>
  <c r="O142" i="2"/>
  <c r="I142" i="2"/>
  <c r="F142" i="2"/>
  <c r="L142" i="2"/>
  <c r="K142" i="2"/>
  <c r="J142" i="2"/>
  <c r="H142" i="2"/>
  <c r="M142" i="2"/>
  <c r="G142" i="2"/>
  <c r="R147" i="2"/>
  <c r="Q153" i="2"/>
  <c r="R148" i="2"/>
  <c r="Q154" i="2"/>
  <c r="N141" i="2"/>
  <c r="F141" i="2"/>
  <c r="M141" i="2"/>
  <c r="K141" i="2"/>
  <c r="L141" i="2"/>
  <c r="O141" i="2"/>
  <c r="H141" i="2"/>
  <c r="G141" i="2"/>
  <c r="I141" i="2"/>
  <c r="J141" i="2"/>
  <c r="R150" i="2"/>
  <c r="Q156" i="2"/>
  <c r="R146" i="2"/>
  <c r="Q152" i="2"/>
  <c r="R145" i="2"/>
  <c r="Q151" i="2"/>
  <c r="R143" i="2"/>
  <c r="Q149" i="2"/>
  <c r="N144" i="2"/>
  <c r="G144" i="2"/>
  <c r="K144" i="2"/>
  <c r="F144" i="2"/>
  <c r="M144" i="2"/>
  <c r="J144" i="2"/>
  <c r="O144" i="2"/>
  <c r="H144" i="2"/>
  <c r="L144" i="2"/>
  <c r="I144" i="2"/>
  <c r="N146" i="2" l="1"/>
  <c r="F146" i="2"/>
  <c r="J146" i="2"/>
  <c r="L146" i="2"/>
  <c r="M146" i="2"/>
  <c r="K146" i="2"/>
  <c r="G146" i="2"/>
  <c r="I146" i="2"/>
  <c r="H146" i="2"/>
  <c r="O146" i="2"/>
  <c r="R152" i="2"/>
  <c r="Q158" i="2"/>
  <c r="R153" i="2"/>
  <c r="Q159" i="2"/>
  <c r="N145" i="2"/>
  <c r="K145" i="2"/>
  <c r="H145" i="2"/>
  <c r="F145" i="2"/>
  <c r="L145" i="2"/>
  <c r="I145" i="2"/>
  <c r="G145" i="2"/>
  <c r="J145" i="2"/>
  <c r="O145" i="2"/>
  <c r="M145" i="2"/>
  <c r="N148" i="2"/>
  <c r="I148" i="2"/>
  <c r="M148" i="2"/>
  <c r="H148" i="2"/>
  <c r="F148" i="2"/>
  <c r="J148" i="2"/>
  <c r="G148" i="2"/>
  <c r="L148" i="2"/>
  <c r="K148" i="2"/>
  <c r="O148" i="2"/>
  <c r="N147" i="2"/>
  <c r="I147" i="2"/>
  <c r="J147" i="2"/>
  <c r="H147" i="2"/>
  <c r="O147" i="2"/>
  <c r="M147" i="2"/>
  <c r="G147" i="2"/>
  <c r="F147" i="2"/>
  <c r="K147" i="2"/>
  <c r="L147" i="2"/>
  <c r="R151" i="2"/>
  <c r="Q157" i="2"/>
  <c r="R149" i="2"/>
  <c r="Q155" i="2"/>
  <c r="R154" i="2"/>
  <c r="Q160" i="2"/>
  <c r="N143" i="2"/>
  <c r="G143" i="2"/>
  <c r="K143" i="2"/>
  <c r="O143" i="2"/>
  <c r="H143" i="2"/>
  <c r="J143" i="2"/>
  <c r="M143" i="2"/>
  <c r="F143" i="2"/>
  <c r="I143" i="2"/>
  <c r="L143" i="2"/>
  <c r="N150" i="2"/>
  <c r="L150" i="2"/>
  <c r="J150" i="2"/>
  <c r="H150" i="2"/>
  <c r="O150" i="2"/>
  <c r="M150" i="2"/>
  <c r="G150" i="2"/>
  <c r="F150" i="2"/>
  <c r="I150" i="2"/>
  <c r="K150" i="2"/>
  <c r="R156" i="2"/>
  <c r="Q162" i="2"/>
  <c r="N152" i="2" l="1"/>
  <c r="M152" i="2"/>
  <c r="K152" i="2"/>
  <c r="L152" i="2"/>
  <c r="O152" i="2"/>
  <c r="J152" i="2"/>
  <c r="I152" i="2"/>
  <c r="H152" i="2"/>
  <c r="G152" i="2"/>
  <c r="F152" i="2"/>
  <c r="N154" i="2"/>
  <c r="L154" i="2"/>
  <c r="O154" i="2"/>
  <c r="I154" i="2"/>
  <c r="J154" i="2"/>
  <c r="H154" i="2"/>
  <c r="G154" i="2"/>
  <c r="F154" i="2"/>
  <c r="K154" i="2"/>
  <c r="M154" i="2"/>
  <c r="R160" i="2"/>
  <c r="Q166" i="2"/>
  <c r="R166" i="2" s="1"/>
  <c r="R158" i="2"/>
  <c r="Q164" i="2"/>
  <c r="R164" i="2" s="1"/>
  <c r="R157" i="2"/>
  <c r="Q163" i="2"/>
  <c r="R163" i="2" s="1"/>
  <c r="R159" i="2"/>
  <c r="Q165" i="2"/>
  <c r="R165" i="2" s="1"/>
  <c r="N151" i="2"/>
  <c r="K151" i="2"/>
  <c r="I151" i="2"/>
  <c r="L151" i="2"/>
  <c r="M151" i="2"/>
  <c r="G151" i="2"/>
  <c r="F151" i="2"/>
  <c r="H151" i="2"/>
  <c r="O151" i="2"/>
  <c r="J151" i="2"/>
  <c r="N153" i="2"/>
  <c r="K153" i="2"/>
  <c r="M153" i="2"/>
  <c r="L153" i="2"/>
  <c r="J153" i="2"/>
  <c r="H153" i="2"/>
  <c r="G153" i="2"/>
  <c r="F153" i="2"/>
  <c r="I153" i="2"/>
  <c r="O153" i="2"/>
  <c r="N156" i="2"/>
  <c r="J156" i="2"/>
  <c r="M156" i="2"/>
  <c r="L156" i="2"/>
  <c r="G156" i="2"/>
  <c r="K156" i="2"/>
  <c r="I156" i="2"/>
  <c r="H156" i="2"/>
  <c r="O156" i="2"/>
  <c r="F156" i="2"/>
  <c r="N149" i="2"/>
  <c r="G149" i="2"/>
  <c r="K149" i="2"/>
  <c r="J149" i="2"/>
  <c r="F149" i="2"/>
  <c r="M149" i="2"/>
  <c r="L149" i="2"/>
  <c r="I149" i="2"/>
  <c r="H149" i="2"/>
  <c r="O149" i="2"/>
  <c r="R162" i="2"/>
  <c r="Q168" i="2"/>
  <c r="R168" i="2" s="1"/>
  <c r="R155" i="2"/>
  <c r="Q161" i="2"/>
  <c r="N163" i="2" l="1"/>
  <c r="J163" i="2"/>
  <c r="F163" i="2"/>
  <c r="G163" i="2"/>
  <c r="O163" i="2"/>
  <c r="M163" i="2"/>
  <c r="L163" i="2"/>
  <c r="K163" i="2"/>
  <c r="H163" i="2"/>
  <c r="I163" i="2"/>
  <c r="N159" i="2"/>
  <c r="F159" i="2"/>
  <c r="G159" i="2"/>
  <c r="M159" i="2"/>
  <c r="L159" i="2"/>
  <c r="H159" i="2"/>
  <c r="K159" i="2"/>
  <c r="I159" i="2"/>
  <c r="O159" i="2"/>
  <c r="J159" i="2"/>
  <c r="N165" i="2"/>
  <c r="F165" i="2"/>
  <c r="G165" i="2"/>
  <c r="L165" i="2"/>
  <c r="H165" i="2"/>
  <c r="O165" i="2"/>
  <c r="M165" i="2"/>
  <c r="I165" i="2"/>
  <c r="K165" i="2"/>
  <c r="J165" i="2"/>
  <c r="N168" i="2"/>
  <c r="G168" i="2"/>
  <c r="F168" i="2"/>
  <c r="K168" i="2"/>
  <c r="J168" i="2"/>
  <c r="M168" i="2"/>
  <c r="H168" i="2"/>
  <c r="L168" i="2"/>
  <c r="I168" i="2"/>
  <c r="O168" i="2"/>
  <c r="N166" i="2"/>
  <c r="F166" i="2"/>
  <c r="M166" i="2"/>
  <c r="K166" i="2"/>
  <c r="J166" i="2"/>
  <c r="L166" i="2"/>
  <c r="I166" i="2"/>
  <c r="H166" i="2"/>
  <c r="O166" i="2"/>
  <c r="G166" i="2"/>
  <c r="N155" i="2"/>
  <c r="F155" i="2"/>
  <c r="G155" i="2"/>
  <c r="M155" i="2"/>
  <c r="L155" i="2"/>
  <c r="O155" i="2"/>
  <c r="K155" i="2"/>
  <c r="I155" i="2"/>
  <c r="H155" i="2"/>
  <c r="J155" i="2"/>
  <c r="N158" i="2"/>
  <c r="J158" i="2"/>
  <c r="O158" i="2"/>
  <c r="G158" i="2"/>
  <c r="L158" i="2"/>
  <c r="H158" i="2"/>
  <c r="M158" i="2"/>
  <c r="I158" i="2"/>
  <c r="F158" i="2"/>
  <c r="K158" i="2"/>
  <c r="N157" i="2"/>
  <c r="F157" i="2"/>
  <c r="M157" i="2"/>
  <c r="L157" i="2"/>
  <c r="G157" i="2"/>
  <c r="O157" i="2"/>
  <c r="I157" i="2"/>
  <c r="H157" i="2"/>
  <c r="K157" i="2"/>
  <c r="J157" i="2"/>
  <c r="N162" i="2"/>
  <c r="O162" i="2"/>
  <c r="K162" i="2"/>
  <c r="F162" i="2"/>
  <c r="L162" i="2"/>
  <c r="M162" i="2"/>
  <c r="H162" i="2"/>
  <c r="I162" i="2"/>
  <c r="G162" i="2"/>
  <c r="J162" i="2"/>
  <c r="N160" i="2"/>
  <c r="L160" i="2"/>
  <c r="O160" i="2"/>
  <c r="F160" i="2"/>
  <c r="I160" i="2"/>
  <c r="K160" i="2"/>
  <c r="H160" i="2"/>
  <c r="G160" i="2"/>
  <c r="M160" i="2"/>
  <c r="J160" i="2"/>
  <c r="R161" i="2"/>
  <c r="Q167" i="2"/>
  <c r="R167" i="2" s="1"/>
  <c r="N164" i="2"/>
  <c r="O164" i="2"/>
  <c r="I164" i="2"/>
  <c r="G164" i="2"/>
  <c r="H164" i="2"/>
  <c r="J164" i="2"/>
  <c r="M164" i="2"/>
  <c r="L164" i="2"/>
  <c r="K164" i="2"/>
  <c r="F164" i="2"/>
  <c r="N161" i="2" l="1"/>
  <c r="K161" i="2"/>
  <c r="J161" i="2"/>
  <c r="L161" i="2"/>
  <c r="H161" i="2"/>
  <c r="O161" i="2"/>
  <c r="M161" i="2"/>
  <c r="F161" i="2"/>
  <c r="G161" i="2"/>
  <c r="I161" i="2"/>
  <c r="N167" i="2"/>
  <c r="J167" i="2"/>
  <c r="F167" i="2"/>
  <c r="M167" i="2"/>
  <c r="L167" i="2"/>
  <c r="K167" i="2"/>
  <c r="O167" i="2"/>
  <c r="G167" i="2"/>
  <c r="I167" i="2"/>
  <c r="H167" i="2"/>
</calcChain>
</file>

<file path=xl/sharedStrings.xml><?xml version="1.0" encoding="utf-8"?>
<sst xmlns="http://schemas.openxmlformats.org/spreadsheetml/2006/main" count="471" uniqueCount="87">
  <si>
    <t>Attribute</t>
  </si>
  <si>
    <t>Year</t>
  </si>
  <si>
    <t>DKE</t>
  </si>
  <si>
    <t>DKW</t>
  </si>
  <si>
    <t>SE1</t>
  </si>
  <si>
    <t>SE2</t>
  </si>
  <si>
    <t>SE3</t>
  </si>
  <si>
    <t>SE4</t>
  </si>
  <si>
    <t>NO1</t>
  </si>
  <si>
    <t>NO2</t>
  </si>
  <si>
    <t>Pset_PN</t>
  </si>
  <si>
    <t>FLO_COST</t>
  </si>
  <si>
    <t>REG1</t>
  </si>
  <si>
    <t>Fuel</t>
  </si>
  <si>
    <t>NGA</t>
  </si>
  <si>
    <t>WCH</t>
  </si>
  <si>
    <t>WST</t>
  </si>
  <si>
    <t>DSL</t>
  </si>
  <si>
    <t>GSL</t>
  </si>
  <si>
    <t>WPE</t>
  </si>
  <si>
    <t>KER</t>
  </si>
  <si>
    <t>KRB1</t>
  </si>
  <si>
    <t>KRB2</t>
  </si>
  <si>
    <t>KRE</t>
  </si>
  <si>
    <t>SNE</t>
  </si>
  <si>
    <t>SNG1</t>
  </si>
  <si>
    <t>SNG2</t>
  </si>
  <si>
    <t>DSB1</t>
  </si>
  <si>
    <t>DSB2</t>
  </si>
  <si>
    <t>DSE</t>
  </si>
  <si>
    <t>GSB1</t>
  </si>
  <si>
    <t>GSB2</t>
  </si>
  <si>
    <t>GSE</t>
  </si>
  <si>
    <t>All types of fuels</t>
  </si>
  <si>
    <t>FIN</t>
  </si>
  <si>
    <t>FIM</t>
  </si>
  <si>
    <t>Index</t>
  </si>
  <si>
    <t>HFO</t>
  </si>
  <si>
    <t>MGO</t>
  </si>
  <si>
    <t>HFB</t>
  </si>
  <si>
    <t>H2</t>
  </si>
  <si>
    <t>AMM</t>
  </si>
  <si>
    <t>MOB1</t>
  </si>
  <si>
    <t>MOB2</t>
  </si>
  <si>
    <t>MOE</t>
  </si>
  <si>
    <t>MKr15</t>
  </si>
  <si>
    <t>~TFM_INS</t>
  </si>
  <si>
    <t>Curr</t>
  </si>
  <si>
    <t>B</t>
  </si>
  <si>
    <t>Cset_CN</t>
  </si>
  <si>
    <t>SE21</t>
  </si>
  <si>
    <t>LocalF</t>
  </si>
  <si>
    <t>Mult</t>
  </si>
  <si>
    <t>Link</t>
  </si>
  <si>
    <t>OILDST</t>
  </si>
  <si>
    <t>OILGSL</t>
  </si>
  <si>
    <t>OILHFO</t>
  </si>
  <si>
    <t>NO</t>
  </si>
  <si>
    <t>BIOHBO</t>
  </si>
  <si>
    <t>U</t>
  </si>
  <si>
    <t>SYNGAS</t>
  </si>
  <si>
    <t>BIOGAS</t>
  </si>
  <si>
    <t>BIODST</t>
  </si>
  <si>
    <t>SYNETH</t>
  </si>
  <si>
    <t>BIOGSL</t>
  </si>
  <si>
    <t>BIOWOO</t>
  </si>
  <si>
    <t>OILJTK</t>
  </si>
  <si>
    <t>BIOPLT</t>
  </si>
  <si>
    <t>SYNLH2</t>
  </si>
  <si>
    <t>DK</t>
  </si>
  <si>
    <t>SE</t>
  </si>
  <si>
    <t>DK*</t>
  </si>
  <si>
    <t>SE*</t>
  </si>
  <si>
    <t>NO*</t>
  </si>
  <si>
    <t>Fix GAS problem in Sweden</t>
  </si>
  <si>
    <t>MINNGA</t>
  </si>
  <si>
    <t>ACT_BND</t>
  </si>
  <si>
    <t>IMPNGA</t>
  </si>
  <si>
    <t>UC_RHS</t>
  </si>
  <si>
    <t xml:space="preserve">Fix Export revenue problem </t>
  </si>
  <si>
    <t>OBJVAR</t>
  </si>
  <si>
    <t>LimType</t>
  </si>
  <si>
    <t>UP</t>
  </si>
  <si>
    <t>N</t>
  </si>
  <si>
    <t>UC_N</t>
  </si>
  <si>
    <t>Allregions</t>
  </si>
  <si>
    <t>*Cset_CN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</si>
</sst>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1"/>
      <color indexed="17"/>
      <name val="Calibri"/>
      <family val="2"/>
    </font>
    <font>
      <sz val="10"/>
      <name val="Helv"/>
    </font>
    <font>
      <sz val="10"/>
      <color rgb="FF9C0006"/>
      <name val="Calibri"/>
      <family val="2"/>
    </font>
    <font>
      <sz val="10"/>
      <color theme="1"/>
      <name val="Calibri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7CE"/>
      </patternFill>
    </fill>
    <fill>
      <patternFill patternType="solid">
        <fgColor indexed="42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2">
    <xf numFmtId="0" fontId="0" fillId="0" borderId="0"/>
    <xf numFmtId="0" fontId="9" fillId="4" borderId="0" applyNumberFormat="0" applyBorder="0" applyAlignment="0" applyProtection="0"/>
    <xf numFmtId="0" fontId="8" fillId="0" borderId="0"/>
    <xf numFmtId="0" fontId="8" fillId="0" borderId="0"/>
    <xf numFmtId="0" fontId="3" fillId="0" borderId="0"/>
    <xf numFmtId="0" fontId="8" fillId="0" borderId="0"/>
    <xf numFmtId="0" fontId="10" fillId="0" borderId="0"/>
    <xf numFmtId="0" fontId="6" fillId="0" borderId="0"/>
    <xf numFmtId="0" fontId="8" fillId="0" borderId="0"/>
    <xf numFmtId="9" fontId="3" fillId="0" borderId="0" applyFont="0" applyFill="0" applyBorder="0" applyAlignment="0" applyProtection="0"/>
    <xf numFmtId="0" fontId="7" fillId="5" borderId="0" applyNumberFormat="0" applyBorder="0" applyAlignment="0" applyProtection="0"/>
    <xf numFmtId="0" fontId="11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2" fillId="2" borderId="1" xfId="0" applyFont="1" applyFill="1" applyBorder="1"/>
    <xf numFmtId="0" fontId="3" fillId="2" borderId="1" xfId="0" applyFont="1" applyFill="1" applyBorder="1"/>
    <xf numFmtId="0" fontId="2" fillId="3" borderId="0" xfId="0" applyFont="1" applyFill="1" applyBorder="1"/>
    <xf numFmtId="0" fontId="4" fillId="0" borderId="0" xfId="0" applyFont="1"/>
    <xf numFmtId="0" fontId="5" fillId="0" borderId="0" xfId="0" applyFont="1"/>
    <xf numFmtId="1" fontId="0" fillId="0" borderId="0" xfId="0" applyNumberFormat="1"/>
    <xf numFmtId="0" fontId="0" fillId="0" borderId="0" xfId="0"/>
    <xf numFmtId="0" fontId="0" fillId="0" borderId="2" xfId="0" applyBorder="1"/>
    <xf numFmtId="0" fontId="2" fillId="3" borderId="1" xfId="0" applyFont="1" applyFill="1" applyBorder="1" applyAlignment="1">
      <alignment horizontal="center"/>
    </xf>
    <xf numFmtId="0" fontId="3" fillId="2" borderId="4" xfId="0" applyFont="1" applyFill="1" applyBorder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5" xfId="0" applyBorder="1"/>
    <xf numFmtId="0" fontId="0" fillId="0" borderId="0" xfId="0" applyBorder="1"/>
    <xf numFmtId="1" fontId="0" fillId="6" borderId="3" xfId="0" applyNumberFormat="1" applyFill="1" applyBorder="1"/>
    <xf numFmtId="0" fontId="0" fillId="6" borderId="3" xfId="0" applyFill="1" applyBorder="1"/>
    <xf numFmtId="0" fontId="2" fillId="2" borderId="1" xfId="0" applyFont="1" applyFill="1" applyBorder="1" applyAlignment="1">
      <alignment horizontal="center"/>
    </xf>
    <xf numFmtId="0" fontId="0" fillId="6" borderId="4" xfId="0" applyFill="1" applyBorder="1"/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7" borderId="0" xfId="0" applyFill="1"/>
    <xf numFmtId="0" fontId="0" fillId="8" borderId="0" xfId="0" applyFill="1" applyAlignment="1">
      <alignment horizontal="center"/>
    </xf>
    <xf numFmtId="1" fontId="0" fillId="7" borderId="0" xfId="0" applyNumberFormat="1" applyFill="1"/>
    <xf numFmtId="0" fontId="4" fillId="6" borderId="0" xfId="0" applyFont="1" applyFill="1"/>
    <xf numFmtId="0" fontId="0" fillId="9" borderId="0" xfId="0" applyFill="1"/>
    <xf numFmtId="0" fontId="0" fillId="9" borderId="0" xfId="0" applyFill="1" applyAlignment="1">
      <alignment horizontal="center"/>
    </xf>
    <xf numFmtId="0" fontId="0" fillId="9" borderId="0" xfId="0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7" xfId="0" applyFill="1" applyBorder="1" applyAlignment="1">
      <alignment horizontal="center"/>
    </xf>
    <xf numFmtId="0" fontId="0" fillId="9" borderId="5" xfId="0" applyFill="1" applyBorder="1"/>
    <xf numFmtId="0" fontId="2" fillId="3" borderId="4" xfId="0" applyFont="1" applyFill="1" applyBorder="1" applyAlignment="1">
      <alignment horizontal="center"/>
    </xf>
    <xf numFmtId="0" fontId="0" fillId="8" borderId="0" xfId="0" applyFont="1" applyFill="1" applyAlignment="1">
      <alignment horizontal="center"/>
    </xf>
  </cellXfs>
  <cellStyles count="12">
    <cellStyle name="Bad 2" xfId="1" xr:uid="{00000000-0005-0000-0000-000000000000}"/>
    <cellStyle name="Comma0 - Type3" xfId="2" xr:uid="{00000000-0005-0000-0000-000001000000}"/>
    <cellStyle name="Fixed2 - Type2" xfId="3" xr:uid="{00000000-0005-0000-0000-000002000000}"/>
    <cellStyle name="Normal" xfId="0" builtinId="0"/>
    <cellStyle name="Normal 10" xfId="4" xr:uid="{00000000-0005-0000-0000-000004000000}"/>
    <cellStyle name="Normal 2" xfId="5" xr:uid="{00000000-0005-0000-0000-000005000000}"/>
    <cellStyle name="Normal 3" xfId="6" xr:uid="{00000000-0005-0000-0000-000006000000}"/>
    <cellStyle name="Normale_Scen_UC_IND-StrucConst" xfId="7" xr:uid="{00000000-0005-0000-0000-000007000000}"/>
    <cellStyle name="Percen - Type1" xfId="8" xr:uid="{00000000-0005-0000-0000-000008000000}"/>
    <cellStyle name="Percent 2" xfId="9" xr:uid="{00000000-0005-0000-0000-000009000000}"/>
    <cellStyle name="Standard_Sce_D_Extraction" xfId="11" xr:uid="{00000000-0005-0000-0000-00000A000000}"/>
    <cellStyle name="Valore valido" xfId="10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551104</xdr:colOff>
      <xdr:row>4</xdr:row>
      <xdr:rowOff>145452</xdr:rowOff>
    </xdr:from>
    <xdr:to>
      <xdr:col>35</xdr:col>
      <xdr:colOff>98910</xdr:colOff>
      <xdr:row>21</xdr:row>
      <xdr:rowOff>18489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6829329" y="907452"/>
          <a:ext cx="6253406" cy="3121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x-none" sz="1100"/>
            <a:t>Mikkel 2020</a:t>
          </a:r>
          <a:r>
            <a:rPr lang="x-none" sz="1100" baseline="0"/>
            <a:t> August</a:t>
          </a:r>
          <a:endParaRPr lang="x-none" sz="1100"/>
        </a:p>
        <a:p>
          <a:endParaRPr lang="x-none" sz="1100"/>
        </a:p>
        <a:p>
          <a:r>
            <a:rPr lang="x-none" sz="1100"/>
            <a:t>Flo</a:t>
          </a:r>
          <a:r>
            <a:rPr lang="x-none" sz="1100" baseline="0"/>
            <a:t> consumption is based on the international cost for transportations of fuels between countries and an estimate 50 % of these for national transport of fuels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 tint="0.39997558519241921"/>
  </sheetPr>
  <dimension ref="B5:AD213"/>
  <sheetViews>
    <sheetView topLeftCell="A176" zoomScale="80" zoomScaleNormal="80" workbookViewId="0">
      <selection activeCell="N184" sqref="N184"/>
    </sheetView>
  </sheetViews>
  <sheetFormatPr defaultColWidth="9.109375" defaultRowHeight="14.4" x14ac:dyDescent="0.3"/>
  <cols>
    <col min="1" max="1" width="9.109375" style="9"/>
    <col min="2" max="2" width="9.5546875" style="9" customWidth="1"/>
    <col min="3" max="3" width="12.88671875" style="9" customWidth="1"/>
    <col min="4" max="13" width="9.109375" style="9"/>
    <col min="14" max="14" width="36" style="9" customWidth="1"/>
    <col min="15" max="15" width="21.109375" style="9" customWidth="1"/>
    <col min="16" max="21" width="9.109375" style="9"/>
    <col min="22" max="22" width="7.88671875" style="9" customWidth="1"/>
    <col min="23" max="16384" width="9.109375" style="9"/>
  </cols>
  <sheetData>
    <row r="5" spans="2:24" x14ac:dyDescent="0.3">
      <c r="C5" s="1" t="s">
        <v>46</v>
      </c>
      <c r="N5" s="2"/>
      <c r="O5" s="2"/>
    </row>
    <row r="6" spans="2:24" ht="15" thickBot="1" x14ac:dyDescent="0.35">
      <c r="B6" s="3"/>
      <c r="C6" s="3" t="s">
        <v>0</v>
      </c>
      <c r="D6" s="3" t="s">
        <v>47</v>
      </c>
      <c r="E6" s="3" t="s">
        <v>1</v>
      </c>
      <c r="F6" s="11" t="s">
        <v>2</v>
      </c>
      <c r="G6" s="11" t="s">
        <v>3</v>
      </c>
      <c r="H6" s="11" t="s">
        <v>4</v>
      </c>
      <c r="I6" s="11" t="s">
        <v>5</v>
      </c>
      <c r="J6" s="11" t="s">
        <v>6</v>
      </c>
      <c r="K6" s="11" t="s">
        <v>7</v>
      </c>
      <c r="L6" s="11" t="s">
        <v>8</v>
      </c>
      <c r="M6" s="11" t="s">
        <v>9</v>
      </c>
      <c r="N6" s="12" t="s">
        <v>10</v>
      </c>
      <c r="O6" s="12" t="s">
        <v>86</v>
      </c>
      <c r="Q6" s="5" t="s">
        <v>36</v>
      </c>
      <c r="R6" s="5" t="s">
        <v>13</v>
      </c>
      <c r="S6" s="9" t="s">
        <v>12</v>
      </c>
      <c r="V6" s="9" t="s">
        <v>36</v>
      </c>
      <c r="W6" s="9" t="s">
        <v>33</v>
      </c>
      <c r="X6" s="9" t="s">
        <v>11</v>
      </c>
    </row>
    <row r="7" spans="2:24" x14ac:dyDescent="0.3">
      <c r="C7" s="9" t="str">
        <f>IF(S7="NO*","*","ACT_COST")</f>
        <v>ACT_COST</v>
      </c>
      <c r="D7" s="9" t="s">
        <v>45</v>
      </c>
      <c r="E7" s="13">
        <v>2010</v>
      </c>
      <c r="F7" s="14">
        <f>SUMIF($W$7:$W$38,$R7,$X$7:$X$38)*IF(LEN($S7)=2,0.1,1)</f>
        <v>20</v>
      </c>
      <c r="G7" s="14">
        <f t="shared" ref="G7:M9" si="0">SUMIF($W$7:$W$38,$R7,$X$7:$X$38)*IF(LEN($S7)=2,0.1,1)</f>
        <v>20</v>
      </c>
      <c r="H7" s="14">
        <f t="shared" si="0"/>
        <v>20</v>
      </c>
      <c r="I7" s="14">
        <f t="shared" si="0"/>
        <v>20</v>
      </c>
      <c r="J7" s="14">
        <f t="shared" si="0"/>
        <v>20</v>
      </c>
      <c r="K7" s="14">
        <f t="shared" si="0"/>
        <v>20</v>
      </c>
      <c r="L7" s="14">
        <f t="shared" si="0"/>
        <v>20</v>
      </c>
      <c r="M7" s="14">
        <f t="shared" si="0"/>
        <v>20</v>
      </c>
      <c r="N7" s="15" t="str">
        <f>IF(LEN(S7)=3,"TB_"&amp;R7&amp;"_"&amp;LEFT(S7,2)&amp;"_*,-",T(0)) &amp; "TB_"&amp;R7&amp;"_"&amp;LEFT(S7,2)&amp;"__"&amp;LEFT(S7,2)&amp;"*"</f>
        <v>TB_NGA_DK_*,-TB_NGA_DK__DK*</v>
      </c>
      <c r="O7" s="8" t="str">
        <f>R7</f>
        <v>NGA</v>
      </c>
      <c r="Q7" s="13">
        <v>1</v>
      </c>
      <c r="R7" s="9" t="str">
        <f t="shared" ref="R7:R9" si="1">VLOOKUP(Q7,$V$7:$W$45,2)</f>
        <v>NGA</v>
      </c>
      <c r="S7" s="9" t="s">
        <v>71</v>
      </c>
      <c r="V7" s="13">
        <v>1</v>
      </c>
      <c r="W7" s="9" t="s">
        <v>14</v>
      </c>
      <c r="X7" s="9">
        <v>20</v>
      </c>
    </row>
    <row r="8" spans="2:24" x14ac:dyDescent="0.3">
      <c r="C8" s="9" t="str">
        <f t="shared" ref="C8:C71" si="2">IF(S8="NO*","*","ACT_COST")</f>
        <v>ACT_COST</v>
      </c>
      <c r="D8" s="9" t="s">
        <v>45</v>
      </c>
      <c r="E8" s="13">
        <v>2010</v>
      </c>
      <c r="F8" s="14">
        <f t="shared" ref="F8:F9" si="3">SUMIF($W$7:$W$38,$R8,$X$7:$X$38)*IF(LEN($S8)=2,0.1,1)</f>
        <v>20</v>
      </c>
      <c r="G8" s="14">
        <f t="shared" si="0"/>
        <v>20</v>
      </c>
      <c r="H8" s="14">
        <f t="shared" si="0"/>
        <v>20</v>
      </c>
      <c r="I8" s="14">
        <f t="shared" si="0"/>
        <v>20</v>
      </c>
      <c r="J8" s="14">
        <f t="shared" si="0"/>
        <v>20</v>
      </c>
      <c r="K8" s="14">
        <f t="shared" si="0"/>
        <v>20</v>
      </c>
      <c r="L8" s="14">
        <f t="shared" si="0"/>
        <v>20</v>
      </c>
      <c r="M8" s="14">
        <f t="shared" si="0"/>
        <v>20</v>
      </c>
      <c r="N8" s="15" t="str">
        <f t="shared" ref="N8:N15" si="4">IF(LEN(S8)=3,"TB_"&amp;R8&amp;"_"&amp;LEFT(S8,2)&amp;"_*,-",T(0)) &amp; "TB_"&amp;R8&amp;"_"&amp;LEFT(S8,2)&amp;"__"&amp;LEFT(S8,2)&amp;"*"</f>
        <v>TB_NGA_SE_*,-TB_NGA_SE__SE*</v>
      </c>
      <c r="O8" s="8" t="str">
        <f t="shared" ref="O8:O9" si="5">R8</f>
        <v>NGA</v>
      </c>
      <c r="Q8" s="13">
        <v>1</v>
      </c>
      <c r="R8" s="9" t="str">
        <f t="shared" si="1"/>
        <v>NGA</v>
      </c>
      <c r="S8" s="9" t="s">
        <v>72</v>
      </c>
      <c r="V8" s="13">
        <v>2</v>
      </c>
      <c r="W8" s="9" t="s">
        <v>17</v>
      </c>
      <c r="X8" s="9">
        <v>10</v>
      </c>
    </row>
    <row r="9" spans="2:24" x14ac:dyDescent="0.3">
      <c r="C9" s="9" t="str">
        <f t="shared" si="2"/>
        <v>*</v>
      </c>
      <c r="D9" s="9" t="s">
        <v>45</v>
      </c>
      <c r="E9" s="13">
        <v>2010</v>
      </c>
      <c r="F9" s="14">
        <f t="shared" si="3"/>
        <v>20</v>
      </c>
      <c r="G9" s="14">
        <f t="shared" si="0"/>
        <v>20</v>
      </c>
      <c r="H9" s="14">
        <f t="shared" si="0"/>
        <v>20</v>
      </c>
      <c r="I9" s="14">
        <f t="shared" si="0"/>
        <v>20</v>
      </c>
      <c r="J9" s="14">
        <f t="shared" si="0"/>
        <v>20</v>
      </c>
      <c r="K9" s="14">
        <f t="shared" si="0"/>
        <v>20</v>
      </c>
      <c r="L9" s="14">
        <f t="shared" si="0"/>
        <v>20</v>
      </c>
      <c r="M9" s="14">
        <f t="shared" si="0"/>
        <v>20</v>
      </c>
      <c r="N9" s="15" t="str">
        <f t="shared" si="4"/>
        <v>TB_NGA_NO_*,-TB_NGA_NO__NO*</v>
      </c>
      <c r="O9" s="8" t="str">
        <f t="shared" si="5"/>
        <v>NGA</v>
      </c>
      <c r="Q9" s="13">
        <v>1</v>
      </c>
      <c r="R9" s="9" t="str">
        <f t="shared" si="1"/>
        <v>NGA</v>
      </c>
      <c r="S9" s="9" t="s">
        <v>73</v>
      </c>
      <c r="V9" s="13">
        <v>3</v>
      </c>
      <c r="W9" s="9" t="s">
        <v>18</v>
      </c>
      <c r="X9" s="9">
        <v>10</v>
      </c>
    </row>
    <row r="10" spans="2:24" x14ac:dyDescent="0.3">
      <c r="C10" s="9" t="str">
        <f t="shared" si="2"/>
        <v>ACT_COST</v>
      </c>
      <c r="D10" s="9" t="s">
        <v>45</v>
      </c>
      <c r="E10" s="13">
        <v>2010</v>
      </c>
      <c r="F10" s="14">
        <f t="shared" ref="F10:M19" si="6">SUMIF($W$7:$W$38,$R10,$X$7:$X$38)*IF(LEN($S10)=2,0.1,1)</f>
        <v>2</v>
      </c>
      <c r="G10" s="14">
        <f t="shared" si="6"/>
        <v>2</v>
      </c>
      <c r="H10" s="14">
        <f t="shared" si="6"/>
        <v>2</v>
      </c>
      <c r="I10" s="14">
        <f t="shared" si="6"/>
        <v>2</v>
      </c>
      <c r="J10" s="14">
        <f t="shared" si="6"/>
        <v>2</v>
      </c>
      <c r="K10" s="14">
        <f t="shared" si="6"/>
        <v>2</v>
      </c>
      <c r="L10" s="14">
        <f t="shared" si="6"/>
        <v>2</v>
      </c>
      <c r="M10" s="14">
        <f t="shared" si="6"/>
        <v>2</v>
      </c>
      <c r="N10" s="15" t="str">
        <f t="shared" si="4"/>
        <v>TB_NGA_DK__DK*</v>
      </c>
      <c r="O10" s="8" t="str">
        <f t="shared" ref="O10:O12" si="7">R10</f>
        <v>NGA</v>
      </c>
      <c r="Q10" s="13">
        <v>1</v>
      </c>
      <c r="R10" s="9" t="str">
        <f t="shared" ref="R10:R15" si="8">VLOOKUP(Q10,$V$7:$W$45,2)</f>
        <v>NGA</v>
      </c>
      <c r="S10" s="9" t="s">
        <v>69</v>
      </c>
      <c r="V10" s="13">
        <v>4</v>
      </c>
      <c r="W10" s="9" t="s">
        <v>20</v>
      </c>
      <c r="X10" s="9">
        <v>10</v>
      </c>
    </row>
    <row r="11" spans="2:24" x14ac:dyDescent="0.3">
      <c r="B11" s="8"/>
      <c r="C11" s="9" t="str">
        <f t="shared" si="2"/>
        <v>ACT_COST</v>
      </c>
      <c r="D11" s="9" t="s">
        <v>45</v>
      </c>
      <c r="E11" s="13">
        <v>2010</v>
      </c>
      <c r="F11" s="14">
        <f t="shared" si="6"/>
        <v>2</v>
      </c>
      <c r="G11" s="14">
        <f t="shared" si="6"/>
        <v>2</v>
      </c>
      <c r="H11" s="14">
        <f t="shared" si="6"/>
        <v>2</v>
      </c>
      <c r="I11" s="14">
        <f t="shared" si="6"/>
        <v>2</v>
      </c>
      <c r="J11" s="14">
        <f t="shared" si="6"/>
        <v>2</v>
      </c>
      <c r="K11" s="14">
        <f t="shared" si="6"/>
        <v>2</v>
      </c>
      <c r="L11" s="14">
        <f t="shared" si="6"/>
        <v>2</v>
      </c>
      <c r="M11" s="14">
        <f t="shared" si="6"/>
        <v>2</v>
      </c>
      <c r="N11" s="15" t="str">
        <f t="shared" si="4"/>
        <v>TB_NGA_SE__SE*</v>
      </c>
      <c r="O11" s="8" t="str">
        <f t="shared" si="7"/>
        <v>NGA</v>
      </c>
      <c r="Q11" s="13">
        <v>1</v>
      </c>
      <c r="R11" s="9" t="str">
        <f t="shared" si="8"/>
        <v>NGA</v>
      </c>
      <c r="S11" s="9" t="s">
        <v>70</v>
      </c>
      <c r="V11" s="13">
        <v>5</v>
      </c>
      <c r="W11" s="9" t="s">
        <v>37</v>
      </c>
      <c r="X11" s="9">
        <v>10</v>
      </c>
    </row>
    <row r="12" spans="2:24" x14ac:dyDescent="0.3">
      <c r="B12" s="8"/>
      <c r="C12" s="9" t="str">
        <f t="shared" si="2"/>
        <v>ACT_COST</v>
      </c>
      <c r="D12" s="9" t="s">
        <v>45</v>
      </c>
      <c r="E12" s="13">
        <v>2010</v>
      </c>
      <c r="F12" s="14">
        <f t="shared" si="6"/>
        <v>2</v>
      </c>
      <c r="G12" s="14">
        <f t="shared" si="6"/>
        <v>2</v>
      </c>
      <c r="H12" s="14">
        <f t="shared" si="6"/>
        <v>2</v>
      </c>
      <c r="I12" s="14">
        <f t="shared" si="6"/>
        <v>2</v>
      </c>
      <c r="J12" s="14">
        <f t="shared" si="6"/>
        <v>2</v>
      </c>
      <c r="K12" s="14">
        <f t="shared" si="6"/>
        <v>2</v>
      </c>
      <c r="L12" s="14">
        <f t="shared" si="6"/>
        <v>2</v>
      </c>
      <c r="M12" s="14">
        <f t="shared" si="6"/>
        <v>2</v>
      </c>
      <c r="N12" s="15" t="str">
        <f t="shared" si="4"/>
        <v>TB_NGA_NO__NO*</v>
      </c>
      <c r="O12" s="8" t="str">
        <f t="shared" si="7"/>
        <v>NGA</v>
      </c>
      <c r="Q12" s="13">
        <v>1</v>
      </c>
      <c r="R12" s="9" t="str">
        <f t="shared" si="8"/>
        <v>NGA</v>
      </c>
      <c r="S12" s="9" t="s">
        <v>57</v>
      </c>
      <c r="V12" s="13">
        <v>6</v>
      </c>
      <c r="W12" s="9" t="s">
        <v>38</v>
      </c>
      <c r="X12" s="9">
        <v>10</v>
      </c>
    </row>
    <row r="13" spans="2:24" x14ac:dyDescent="0.3">
      <c r="B13" s="8"/>
      <c r="C13" s="9" t="str">
        <f t="shared" si="2"/>
        <v>ACT_COST</v>
      </c>
      <c r="D13" s="9" t="s">
        <v>45</v>
      </c>
      <c r="E13" s="13">
        <v>2010</v>
      </c>
      <c r="F13" s="14">
        <f t="shared" si="6"/>
        <v>10</v>
      </c>
      <c r="G13" s="14">
        <f t="shared" si="6"/>
        <v>10</v>
      </c>
      <c r="H13" s="14">
        <f t="shared" si="6"/>
        <v>10</v>
      </c>
      <c r="I13" s="14">
        <f t="shared" si="6"/>
        <v>10</v>
      </c>
      <c r="J13" s="14">
        <f t="shared" si="6"/>
        <v>10</v>
      </c>
      <c r="K13" s="14">
        <f t="shared" si="6"/>
        <v>10</v>
      </c>
      <c r="L13" s="14">
        <f t="shared" si="6"/>
        <v>10</v>
      </c>
      <c r="M13" s="14">
        <f t="shared" si="6"/>
        <v>10</v>
      </c>
      <c r="N13" s="15" t="str">
        <f t="shared" si="4"/>
        <v>TB_DSL_DK_*,-TB_DSL_DK__DK*</v>
      </c>
      <c r="O13" s="8" t="str">
        <f t="shared" ref="O13:O15" si="9">R13</f>
        <v>DSL</v>
      </c>
      <c r="Q13" s="13">
        <f t="shared" ref="Q13:Q44" si="10">Q7+1</f>
        <v>2</v>
      </c>
      <c r="R13" s="9" t="str">
        <f t="shared" si="8"/>
        <v>DSL</v>
      </c>
      <c r="S13" s="9" t="s">
        <v>71</v>
      </c>
      <c r="V13" s="13">
        <v>7</v>
      </c>
      <c r="W13" s="9" t="s">
        <v>39</v>
      </c>
      <c r="X13" s="9">
        <v>10</v>
      </c>
    </row>
    <row r="14" spans="2:24" x14ac:dyDescent="0.3">
      <c r="B14" s="8"/>
      <c r="C14" s="9" t="str">
        <f t="shared" si="2"/>
        <v>ACT_COST</v>
      </c>
      <c r="D14" s="9" t="s">
        <v>45</v>
      </c>
      <c r="E14" s="13">
        <v>2010</v>
      </c>
      <c r="F14" s="14">
        <f t="shared" si="6"/>
        <v>10</v>
      </c>
      <c r="G14" s="14">
        <f t="shared" si="6"/>
        <v>10</v>
      </c>
      <c r="H14" s="14">
        <f t="shared" si="6"/>
        <v>10</v>
      </c>
      <c r="I14" s="14">
        <f t="shared" si="6"/>
        <v>10</v>
      </c>
      <c r="J14" s="14">
        <f t="shared" si="6"/>
        <v>10</v>
      </c>
      <c r="K14" s="14">
        <f t="shared" si="6"/>
        <v>10</v>
      </c>
      <c r="L14" s="14">
        <f t="shared" si="6"/>
        <v>10</v>
      </c>
      <c r="M14" s="14">
        <f t="shared" si="6"/>
        <v>10</v>
      </c>
      <c r="N14" s="15" t="str">
        <f t="shared" si="4"/>
        <v>TB_DSL_SE_*,-TB_DSL_SE__SE*</v>
      </c>
      <c r="O14" s="8" t="str">
        <f t="shared" si="9"/>
        <v>DSL</v>
      </c>
      <c r="Q14" s="13">
        <f t="shared" si="10"/>
        <v>2</v>
      </c>
      <c r="R14" s="9" t="str">
        <f t="shared" si="8"/>
        <v>DSL</v>
      </c>
      <c r="S14" s="9" t="s">
        <v>72</v>
      </c>
      <c r="V14" s="13">
        <v>8</v>
      </c>
      <c r="W14" s="9" t="s">
        <v>40</v>
      </c>
      <c r="X14" s="9">
        <v>10</v>
      </c>
    </row>
    <row r="15" spans="2:24" x14ac:dyDescent="0.3">
      <c r="B15" s="8"/>
      <c r="C15" s="9" t="str">
        <f t="shared" si="2"/>
        <v>*</v>
      </c>
      <c r="D15" s="9" t="s">
        <v>45</v>
      </c>
      <c r="E15" s="13">
        <v>2010</v>
      </c>
      <c r="F15" s="14">
        <f t="shared" si="6"/>
        <v>10</v>
      </c>
      <c r="G15" s="14">
        <f t="shared" si="6"/>
        <v>10</v>
      </c>
      <c r="H15" s="14">
        <f t="shared" si="6"/>
        <v>10</v>
      </c>
      <c r="I15" s="14">
        <f t="shared" si="6"/>
        <v>10</v>
      </c>
      <c r="J15" s="14">
        <f t="shared" si="6"/>
        <v>10</v>
      </c>
      <c r="K15" s="14">
        <f t="shared" si="6"/>
        <v>10</v>
      </c>
      <c r="L15" s="14">
        <f t="shared" si="6"/>
        <v>10</v>
      </c>
      <c r="M15" s="14">
        <f t="shared" si="6"/>
        <v>10</v>
      </c>
      <c r="N15" s="15" t="str">
        <f t="shared" si="4"/>
        <v>TB_DSL_NO_*,-TB_DSL_NO__NO*</v>
      </c>
      <c r="O15" s="8" t="str">
        <f t="shared" si="9"/>
        <v>DSL</v>
      </c>
      <c r="Q15" s="13">
        <f t="shared" si="10"/>
        <v>2</v>
      </c>
      <c r="R15" s="9" t="str">
        <f t="shared" si="8"/>
        <v>DSL</v>
      </c>
      <c r="S15" s="9" t="s">
        <v>73</v>
      </c>
      <c r="V15" s="13">
        <v>9</v>
      </c>
      <c r="W15" s="9" t="s">
        <v>41</v>
      </c>
      <c r="X15" s="9">
        <v>10</v>
      </c>
    </row>
    <row r="16" spans="2:24" x14ac:dyDescent="0.3">
      <c r="B16" s="8"/>
      <c r="C16" s="9" t="str">
        <f t="shared" si="2"/>
        <v>ACT_COST</v>
      </c>
      <c r="D16" s="9" t="s">
        <v>45</v>
      </c>
      <c r="E16" s="13">
        <v>2010</v>
      </c>
      <c r="F16" s="14">
        <f t="shared" si="6"/>
        <v>1</v>
      </c>
      <c r="G16" s="14">
        <f t="shared" si="6"/>
        <v>1</v>
      </c>
      <c r="H16" s="14">
        <f t="shared" si="6"/>
        <v>1</v>
      </c>
      <c r="I16" s="14">
        <f t="shared" si="6"/>
        <v>1</v>
      </c>
      <c r="J16" s="14">
        <f t="shared" si="6"/>
        <v>1</v>
      </c>
      <c r="K16" s="14">
        <f t="shared" si="6"/>
        <v>1</v>
      </c>
      <c r="L16" s="14">
        <f t="shared" si="6"/>
        <v>1</v>
      </c>
      <c r="M16" s="14">
        <f t="shared" si="6"/>
        <v>1</v>
      </c>
      <c r="N16" s="15" t="str">
        <f t="shared" ref="N16:N27" si="11">IF(LEN(S16)=3,"TB_"&amp;R16&amp;"_"&amp;LEFT(S16,2)&amp;"_*,-",T(0)) &amp; "TB_"&amp;R16&amp;"_"&amp;LEFT(S16,2)&amp;"__"&amp;LEFT(S16,2)&amp;"*"</f>
        <v>TB_DSL_DK__DK*</v>
      </c>
      <c r="O16" s="8" t="str">
        <f>R16</f>
        <v>DSL</v>
      </c>
      <c r="Q16" s="13">
        <f t="shared" si="10"/>
        <v>2</v>
      </c>
      <c r="R16" s="9" t="str">
        <f>VLOOKUP(Q16,$V$7:$W$45,2)</f>
        <v>DSL</v>
      </c>
      <c r="S16" s="9" t="s">
        <v>69</v>
      </c>
      <c r="V16" s="13">
        <v>10</v>
      </c>
      <c r="W16" s="9" t="s">
        <v>21</v>
      </c>
      <c r="X16" s="9">
        <v>10</v>
      </c>
    </row>
    <row r="17" spans="2:24" x14ac:dyDescent="0.3">
      <c r="B17" s="8"/>
      <c r="C17" s="9" t="str">
        <f t="shared" si="2"/>
        <v>ACT_COST</v>
      </c>
      <c r="D17" s="9" t="s">
        <v>45</v>
      </c>
      <c r="E17" s="13">
        <v>2010</v>
      </c>
      <c r="F17" s="14">
        <f t="shared" si="6"/>
        <v>1</v>
      </c>
      <c r="G17" s="14">
        <f t="shared" si="6"/>
        <v>1</v>
      </c>
      <c r="H17" s="14">
        <f t="shared" si="6"/>
        <v>1</v>
      </c>
      <c r="I17" s="14">
        <f t="shared" si="6"/>
        <v>1</v>
      </c>
      <c r="J17" s="14">
        <f t="shared" si="6"/>
        <v>1</v>
      </c>
      <c r="K17" s="14">
        <f t="shared" si="6"/>
        <v>1</v>
      </c>
      <c r="L17" s="14">
        <f t="shared" si="6"/>
        <v>1</v>
      </c>
      <c r="M17" s="14">
        <f t="shared" si="6"/>
        <v>1</v>
      </c>
      <c r="N17" s="15" t="str">
        <f t="shared" si="11"/>
        <v>TB_DSL_SE__SE*</v>
      </c>
      <c r="O17" s="8" t="str">
        <f>R17</f>
        <v>DSL</v>
      </c>
      <c r="Q17" s="13">
        <f t="shared" si="10"/>
        <v>2</v>
      </c>
      <c r="R17" s="9" t="str">
        <f>VLOOKUP(Q17,$V$7:$W$45,2)</f>
        <v>DSL</v>
      </c>
      <c r="S17" s="9" t="s">
        <v>70</v>
      </c>
      <c r="V17" s="13">
        <v>11</v>
      </c>
      <c r="W17" s="9" t="s">
        <v>22</v>
      </c>
      <c r="X17" s="9">
        <v>10</v>
      </c>
    </row>
    <row r="18" spans="2:24" x14ac:dyDescent="0.3">
      <c r="B18" s="8"/>
      <c r="C18" s="9" t="str">
        <f t="shared" si="2"/>
        <v>ACT_COST</v>
      </c>
      <c r="D18" s="9" t="s">
        <v>45</v>
      </c>
      <c r="E18" s="13">
        <v>2010</v>
      </c>
      <c r="F18" s="14">
        <f t="shared" si="6"/>
        <v>1</v>
      </c>
      <c r="G18" s="14">
        <f t="shared" si="6"/>
        <v>1</v>
      </c>
      <c r="H18" s="14">
        <f t="shared" si="6"/>
        <v>1</v>
      </c>
      <c r="I18" s="14">
        <f t="shared" si="6"/>
        <v>1</v>
      </c>
      <c r="J18" s="14">
        <f t="shared" si="6"/>
        <v>1</v>
      </c>
      <c r="K18" s="14">
        <f t="shared" si="6"/>
        <v>1</v>
      </c>
      <c r="L18" s="14">
        <f t="shared" si="6"/>
        <v>1</v>
      </c>
      <c r="M18" s="14">
        <f t="shared" si="6"/>
        <v>1</v>
      </c>
      <c r="N18" s="15" t="str">
        <f t="shared" si="11"/>
        <v>TB_DSL_NO__NO*</v>
      </c>
      <c r="O18" s="8" t="str">
        <f>R18</f>
        <v>DSL</v>
      </c>
      <c r="Q18" s="13">
        <f t="shared" si="10"/>
        <v>2</v>
      </c>
      <c r="R18" s="9" t="str">
        <f>VLOOKUP(Q18,$V$7:$W$45,2)</f>
        <v>DSL</v>
      </c>
      <c r="S18" s="9" t="s">
        <v>57</v>
      </c>
      <c r="V18" s="13">
        <v>12</v>
      </c>
      <c r="W18" s="9" t="s">
        <v>23</v>
      </c>
      <c r="X18" s="9">
        <v>10</v>
      </c>
    </row>
    <row r="19" spans="2:24" x14ac:dyDescent="0.3">
      <c r="B19" s="8"/>
      <c r="C19" s="9" t="str">
        <f t="shared" si="2"/>
        <v>ACT_COST</v>
      </c>
      <c r="D19" s="9" t="s">
        <v>45</v>
      </c>
      <c r="E19" s="13">
        <v>2010</v>
      </c>
      <c r="F19" s="14">
        <f t="shared" si="6"/>
        <v>10</v>
      </c>
      <c r="G19" s="14">
        <f t="shared" si="6"/>
        <v>10</v>
      </c>
      <c r="H19" s="14">
        <f t="shared" si="6"/>
        <v>10</v>
      </c>
      <c r="I19" s="14">
        <f t="shared" si="6"/>
        <v>10</v>
      </c>
      <c r="J19" s="14">
        <f t="shared" si="6"/>
        <v>10</v>
      </c>
      <c r="K19" s="14">
        <f t="shared" si="6"/>
        <v>10</v>
      </c>
      <c r="L19" s="14">
        <f t="shared" si="6"/>
        <v>10</v>
      </c>
      <c r="M19" s="14">
        <f t="shared" si="6"/>
        <v>10</v>
      </c>
      <c r="N19" s="15" t="str">
        <f t="shared" si="11"/>
        <v>TB_GSL_DK_*,-TB_GSL_DK__DK*</v>
      </c>
      <c r="O19" s="8" t="str">
        <f t="shared" ref="O19:O21" si="12">R19</f>
        <v>GSL</v>
      </c>
      <c r="Q19" s="13">
        <f t="shared" si="10"/>
        <v>3</v>
      </c>
      <c r="R19" s="9" t="str">
        <f t="shared" ref="R19:R21" si="13">VLOOKUP(Q19,$V$7:$W$45,2)</f>
        <v>GSL</v>
      </c>
      <c r="S19" s="9" t="s">
        <v>71</v>
      </c>
      <c r="V19" s="13">
        <v>13</v>
      </c>
      <c r="W19" s="9" t="s">
        <v>24</v>
      </c>
      <c r="X19" s="9">
        <v>10</v>
      </c>
    </row>
    <row r="20" spans="2:24" x14ac:dyDescent="0.3">
      <c r="B20" s="8"/>
      <c r="C20" s="9" t="str">
        <f t="shared" si="2"/>
        <v>ACT_COST</v>
      </c>
      <c r="D20" s="9" t="s">
        <v>45</v>
      </c>
      <c r="E20" s="13">
        <v>2010</v>
      </c>
      <c r="F20" s="14">
        <f t="shared" ref="F20:M29" si="14">SUMIF($W$7:$W$38,$R20,$X$7:$X$38)*IF(LEN($S20)=2,0.1,1)</f>
        <v>10</v>
      </c>
      <c r="G20" s="14">
        <f t="shared" si="14"/>
        <v>10</v>
      </c>
      <c r="H20" s="14">
        <f t="shared" si="14"/>
        <v>10</v>
      </c>
      <c r="I20" s="14">
        <f t="shared" si="14"/>
        <v>10</v>
      </c>
      <c r="J20" s="14">
        <f t="shared" si="14"/>
        <v>10</v>
      </c>
      <c r="K20" s="14">
        <f t="shared" si="14"/>
        <v>10</v>
      </c>
      <c r="L20" s="14">
        <f t="shared" si="14"/>
        <v>10</v>
      </c>
      <c r="M20" s="14">
        <f t="shared" si="14"/>
        <v>10</v>
      </c>
      <c r="N20" s="15" t="str">
        <f t="shared" si="11"/>
        <v>TB_GSL_SE_*,-TB_GSL_SE__SE*</v>
      </c>
      <c r="O20" s="8" t="str">
        <f t="shared" si="12"/>
        <v>GSL</v>
      </c>
      <c r="Q20" s="13">
        <f t="shared" si="10"/>
        <v>3</v>
      </c>
      <c r="R20" s="9" t="str">
        <f t="shared" si="13"/>
        <v>GSL</v>
      </c>
      <c r="S20" s="9" t="s">
        <v>72</v>
      </c>
      <c r="V20" s="13">
        <v>14</v>
      </c>
      <c r="W20" s="9" t="s">
        <v>25</v>
      </c>
      <c r="X20" s="9">
        <v>10</v>
      </c>
    </row>
    <row r="21" spans="2:24" x14ac:dyDescent="0.3">
      <c r="B21" s="8"/>
      <c r="C21" s="9" t="str">
        <f t="shared" si="2"/>
        <v>*</v>
      </c>
      <c r="D21" s="9" t="s">
        <v>45</v>
      </c>
      <c r="E21" s="13">
        <v>2010</v>
      </c>
      <c r="F21" s="14">
        <f t="shared" si="14"/>
        <v>10</v>
      </c>
      <c r="G21" s="14">
        <f t="shared" si="14"/>
        <v>10</v>
      </c>
      <c r="H21" s="14">
        <f t="shared" si="14"/>
        <v>10</v>
      </c>
      <c r="I21" s="14">
        <f t="shared" si="14"/>
        <v>10</v>
      </c>
      <c r="J21" s="14">
        <f t="shared" si="14"/>
        <v>10</v>
      </c>
      <c r="K21" s="14">
        <f t="shared" si="14"/>
        <v>10</v>
      </c>
      <c r="L21" s="14">
        <f t="shared" si="14"/>
        <v>10</v>
      </c>
      <c r="M21" s="14">
        <f t="shared" si="14"/>
        <v>10</v>
      </c>
      <c r="N21" s="15" t="str">
        <f t="shared" si="11"/>
        <v>TB_GSL_NO_*,-TB_GSL_NO__NO*</v>
      </c>
      <c r="O21" s="8" t="str">
        <f t="shared" si="12"/>
        <v>GSL</v>
      </c>
      <c r="Q21" s="13">
        <f t="shared" si="10"/>
        <v>3</v>
      </c>
      <c r="R21" s="9" t="str">
        <f t="shared" si="13"/>
        <v>GSL</v>
      </c>
      <c r="S21" s="9" t="s">
        <v>73</v>
      </c>
      <c r="V21" s="13">
        <v>15</v>
      </c>
      <c r="W21" s="9" t="s">
        <v>26</v>
      </c>
      <c r="X21" s="9">
        <v>10</v>
      </c>
    </row>
    <row r="22" spans="2:24" x14ac:dyDescent="0.3">
      <c r="B22" s="8"/>
      <c r="C22" s="9" t="str">
        <f t="shared" si="2"/>
        <v>ACT_COST</v>
      </c>
      <c r="D22" s="9" t="s">
        <v>45</v>
      </c>
      <c r="E22" s="13">
        <v>2010</v>
      </c>
      <c r="F22" s="14">
        <f t="shared" si="14"/>
        <v>1</v>
      </c>
      <c r="G22" s="14">
        <f t="shared" si="14"/>
        <v>1</v>
      </c>
      <c r="H22" s="14">
        <f t="shared" si="14"/>
        <v>1</v>
      </c>
      <c r="I22" s="14">
        <f t="shared" si="14"/>
        <v>1</v>
      </c>
      <c r="J22" s="14">
        <f t="shared" si="14"/>
        <v>1</v>
      </c>
      <c r="K22" s="14">
        <f t="shared" si="14"/>
        <v>1</v>
      </c>
      <c r="L22" s="14">
        <f t="shared" si="14"/>
        <v>1</v>
      </c>
      <c r="M22" s="14">
        <f t="shared" si="14"/>
        <v>1</v>
      </c>
      <c r="N22" s="15" t="str">
        <f t="shared" si="11"/>
        <v>TB_GSL_DK__DK*</v>
      </c>
      <c r="O22" s="8" t="str">
        <f>R22</f>
        <v>GSL</v>
      </c>
      <c r="Q22" s="13">
        <f t="shared" si="10"/>
        <v>3</v>
      </c>
      <c r="R22" s="9" t="str">
        <f>VLOOKUP(Q22,$V$7:$W$45,2)</f>
        <v>GSL</v>
      </c>
      <c r="S22" s="9" t="s">
        <v>69</v>
      </c>
      <c r="V22" s="13">
        <v>16</v>
      </c>
      <c r="W22" s="9" t="s">
        <v>27</v>
      </c>
      <c r="X22" s="9">
        <v>10</v>
      </c>
    </row>
    <row r="23" spans="2:24" x14ac:dyDescent="0.3">
      <c r="B23" s="8"/>
      <c r="C23" s="9" t="str">
        <f t="shared" si="2"/>
        <v>ACT_COST</v>
      </c>
      <c r="D23" s="9" t="s">
        <v>45</v>
      </c>
      <c r="E23" s="13">
        <v>2010</v>
      </c>
      <c r="F23" s="14">
        <f t="shared" si="14"/>
        <v>1</v>
      </c>
      <c r="G23" s="14">
        <f t="shared" si="14"/>
        <v>1</v>
      </c>
      <c r="H23" s="14">
        <f t="shared" si="14"/>
        <v>1</v>
      </c>
      <c r="I23" s="14">
        <f t="shared" si="14"/>
        <v>1</v>
      </c>
      <c r="J23" s="14">
        <f t="shared" si="14"/>
        <v>1</v>
      </c>
      <c r="K23" s="14">
        <f t="shared" si="14"/>
        <v>1</v>
      </c>
      <c r="L23" s="14">
        <f t="shared" si="14"/>
        <v>1</v>
      </c>
      <c r="M23" s="14">
        <f t="shared" si="14"/>
        <v>1</v>
      </c>
      <c r="N23" s="15" t="str">
        <f t="shared" si="11"/>
        <v>TB_GSL_SE__SE*</v>
      </c>
      <c r="O23" s="8" t="str">
        <f>R23</f>
        <v>GSL</v>
      </c>
      <c r="Q23" s="13">
        <f t="shared" si="10"/>
        <v>3</v>
      </c>
      <c r="R23" s="9" t="str">
        <f>VLOOKUP(Q23,$V$7:$W$45,2)</f>
        <v>GSL</v>
      </c>
      <c r="S23" s="9" t="s">
        <v>70</v>
      </c>
      <c r="V23" s="13">
        <v>17</v>
      </c>
      <c r="W23" s="9" t="s">
        <v>28</v>
      </c>
      <c r="X23" s="9">
        <v>10</v>
      </c>
    </row>
    <row r="24" spans="2:24" x14ac:dyDescent="0.3">
      <c r="B24" s="8"/>
      <c r="C24" s="9" t="str">
        <f t="shared" si="2"/>
        <v>ACT_COST</v>
      </c>
      <c r="D24" s="9" t="s">
        <v>45</v>
      </c>
      <c r="E24" s="13">
        <v>2010</v>
      </c>
      <c r="F24" s="14">
        <f t="shared" si="14"/>
        <v>1</v>
      </c>
      <c r="G24" s="14">
        <f t="shared" si="14"/>
        <v>1</v>
      </c>
      <c r="H24" s="14">
        <f t="shared" si="14"/>
        <v>1</v>
      </c>
      <c r="I24" s="14">
        <f t="shared" si="14"/>
        <v>1</v>
      </c>
      <c r="J24" s="14">
        <f t="shared" si="14"/>
        <v>1</v>
      </c>
      <c r="K24" s="14">
        <f t="shared" si="14"/>
        <v>1</v>
      </c>
      <c r="L24" s="14">
        <f t="shared" si="14"/>
        <v>1</v>
      </c>
      <c r="M24" s="14">
        <f t="shared" si="14"/>
        <v>1</v>
      </c>
      <c r="N24" s="15" t="str">
        <f t="shared" si="11"/>
        <v>TB_GSL_NO__NO*</v>
      </c>
      <c r="O24" s="8" t="str">
        <f>R24</f>
        <v>GSL</v>
      </c>
      <c r="Q24" s="13">
        <f t="shared" si="10"/>
        <v>3</v>
      </c>
      <c r="R24" s="9" t="str">
        <f>VLOOKUP(Q24,$V$7:$W$45,2)</f>
        <v>GSL</v>
      </c>
      <c r="S24" s="9" t="s">
        <v>57</v>
      </c>
      <c r="V24" s="13">
        <v>18</v>
      </c>
      <c r="W24" s="9" t="s">
        <v>29</v>
      </c>
      <c r="X24" s="9">
        <v>10</v>
      </c>
    </row>
    <row r="25" spans="2:24" x14ac:dyDescent="0.3">
      <c r="B25" s="8"/>
      <c r="C25" s="9" t="str">
        <f t="shared" si="2"/>
        <v>ACT_COST</v>
      </c>
      <c r="D25" s="9" t="s">
        <v>45</v>
      </c>
      <c r="E25" s="13">
        <v>2010</v>
      </c>
      <c r="F25" s="14">
        <f t="shared" si="14"/>
        <v>10</v>
      </c>
      <c r="G25" s="14">
        <f t="shared" si="14"/>
        <v>10</v>
      </c>
      <c r="H25" s="14">
        <f t="shared" si="14"/>
        <v>10</v>
      </c>
      <c r="I25" s="14">
        <f t="shared" si="14"/>
        <v>10</v>
      </c>
      <c r="J25" s="14">
        <f t="shared" si="14"/>
        <v>10</v>
      </c>
      <c r="K25" s="14">
        <f t="shared" si="14"/>
        <v>10</v>
      </c>
      <c r="L25" s="14">
        <f t="shared" si="14"/>
        <v>10</v>
      </c>
      <c r="M25" s="14">
        <f t="shared" si="14"/>
        <v>10</v>
      </c>
      <c r="N25" s="15" t="str">
        <f t="shared" si="11"/>
        <v>TB_KER_DK_*,-TB_KER_DK__DK*</v>
      </c>
      <c r="O25" s="8" t="str">
        <f t="shared" ref="O25:O27" si="15">R25</f>
        <v>KER</v>
      </c>
      <c r="Q25" s="13">
        <f t="shared" si="10"/>
        <v>4</v>
      </c>
      <c r="R25" s="9" t="str">
        <f t="shared" ref="R25:R27" si="16">VLOOKUP(Q25,$V$7:$W$45,2)</f>
        <v>KER</v>
      </c>
      <c r="S25" s="9" t="s">
        <v>71</v>
      </c>
      <c r="V25" s="13">
        <v>19</v>
      </c>
      <c r="W25" s="9" t="s">
        <v>30</v>
      </c>
      <c r="X25" s="9">
        <v>10</v>
      </c>
    </row>
    <row r="26" spans="2:24" x14ac:dyDescent="0.3">
      <c r="B26" s="8"/>
      <c r="C26" s="9" t="str">
        <f t="shared" si="2"/>
        <v>ACT_COST</v>
      </c>
      <c r="D26" s="9" t="s">
        <v>45</v>
      </c>
      <c r="E26" s="13">
        <v>2010</v>
      </c>
      <c r="F26" s="14">
        <f t="shared" si="14"/>
        <v>10</v>
      </c>
      <c r="G26" s="14">
        <f t="shared" si="14"/>
        <v>10</v>
      </c>
      <c r="H26" s="14">
        <f t="shared" si="14"/>
        <v>10</v>
      </c>
      <c r="I26" s="14">
        <f t="shared" si="14"/>
        <v>10</v>
      </c>
      <c r="J26" s="14">
        <f t="shared" si="14"/>
        <v>10</v>
      </c>
      <c r="K26" s="14">
        <f t="shared" si="14"/>
        <v>10</v>
      </c>
      <c r="L26" s="14">
        <f t="shared" si="14"/>
        <v>10</v>
      </c>
      <c r="M26" s="14">
        <f t="shared" si="14"/>
        <v>10</v>
      </c>
      <c r="N26" s="15" t="str">
        <f t="shared" si="11"/>
        <v>TB_KER_SE_*,-TB_KER_SE__SE*</v>
      </c>
      <c r="O26" s="8" t="str">
        <f t="shared" si="15"/>
        <v>KER</v>
      </c>
      <c r="Q26" s="13">
        <f t="shared" si="10"/>
        <v>4</v>
      </c>
      <c r="R26" s="9" t="str">
        <f t="shared" si="16"/>
        <v>KER</v>
      </c>
      <c r="S26" s="9" t="s">
        <v>72</v>
      </c>
      <c r="V26" s="13">
        <v>20</v>
      </c>
      <c r="W26" s="9" t="s">
        <v>31</v>
      </c>
      <c r="X26" s="9">
        <v>10</v>
      </c>
    </row>
    <row r="27" spans="2:24" x14ac:dyDescent="0.3">
      <c r="B27" s="8"/>
      <c r="C27" s="9" t="str">
        <f t="shared" si="2"/>
        <v>*</v>
      </c>
      <c r="D27" s="9" t="s">
        <v>45</v>
      </c>
      <c r="E27" s="13">
        <v>2010</v>
      </c>
      <c r="F27" s="14">
        <f t="shared" si="14"/>
        <v>10</v>
      </c>
      <c r="G27" s="14">
        <f t="shared" si="14"/>
        <v>10</v>
      </c>
      <c r="H27" s="14">
        <f t="shared" si="14"/>
        <v>10</v>
      </c>
      <c r="I27" s="14">
        <f t="shared" si="14"/>
        <v>10</v>
      </c>
      <c r="J27" s="14">
        <f t="shared" si="14"/>
        <v>10</v>
      </c>
      <c r="K27" s="14">
        <f t="shared" si="14"/>
        <v>10</v>
      </c>
      <c r="L27" s="14">
        <f t="shared" si="14"/>
        <v>10</v>
      </c>
      <c r="M27" s="14">
        <f t="shared" si="14"/>
        <v>10</v>
      </c>
      <c r="N27" s="15" t="str">
        <f t="shared" si="11"/>
        <v>TB_KER_NO_*,-TB_KER_NO__NO*</v>
      </c>
      <c r="O27" s="8" t="str">
        <f t="shared" si="15"/>
        <v>KER</v>
      </c>
      <c r="Q27" s="13">
        <f t="shared" si="10"/>
        <v>4</v>
      </c>
      <c r="R27" s="9" t="str">
        <f t="shared" si="16"/>
        <v>KER</v>
      </c>
      <c r="S27" s="9" t="s">
        <v>73</v>
      </c>
      <c r="V27" s="13">
        <v>21</v>
      </c>
      <c r="W27" s="9" t="s">
        <v>32</v>
      </c>
      <c r="X27" s="9">
        <v>10</v>
      </c>
    </row>
    <row r="28" spans="2:24" x14ac:dyDescent="0.3">
      <c r="B28" s="8"/>
      <c r="C28" s="9" t="str">
        <f t="shared" si="2"/>
        <v>ACT_COST</v>
      </c>
      <c r="D28" s="9" t="s">
        <v>45</v>
      </c>
      <c r="E28" s="13">
        <v>2010</v>
      </c>
      <c r="F28" s="14">
        <f t="shared" si="14"/>
        <v>1</v>
      </c>
      <c r="G28" s="14">
        <f t="shared" si="14"/>
        <v>1</v>
      </c>
      <c r="H28" s="14">
        <f t="shared" si="14"/>
        <v>1</v>
      </c>
      <c r="I28" s="14">
        <f t="shared" si="14"/>
        <v>1</v>
      </c>
      <c r="J28" s="14">
        <f t="shared" si="14"/>
        <v>1</v>
      </c>
      <c r="K28" s="14">
        <f t="shared" si="14"/>
        <v>1</v>
      </c>
      <c r="L28" s="14">
        <f t="shared" si="14"/>
        <v>1</v>
      </c>
      <c r="M28" s="14">
        <f t="shared" si="14"/>
        <v>1</v>
      </c>
      <c r="N28" s="15" t="str">
        <f t="shared" ref="N28:N91" si="17">IF(LEN(S28)=3,"TB_"&amp;R28&amp;"_"&amp;LEFT(S28,2)&amp;"_*,-",T(0)) &amp; "TB_"&amp;R28&amp;"_"&amp;LEFT(S28,2)&amp;"__"&amp;LEFT(S28,2)&amp;"*"</f>
        <v>TB_KER_DK__DK*</v>
      </c>
      <c r="O28" s="8" t="str">
        <f>R28</f>
        <v>KER</v>
      </c>
      <c r="Q28" s="13">
        <f t="shared" si="10"/>
        <v>4</v>
      </c>
      <c r="R28" s="9" t="str">
        <f>VLOOKUP(Q28,$V$7:$W$45,2)</f>
        <v>KER</v>
      </c>
      <c r="S28" s="9" t="s">
        <v>69</v>
      </c>
      <c r="V28" s="13">
        <v>22</v>
      </c>
      <c r="W28" s="9" t="s">
        <v>42</v>
      </c>
      <c r="X28" s="9">
        <v>10</v>
      </c>
    </row>
    <row r="29" spans="2:24" x14ac:dyDescent="0.3">
      <c r="B29" s="8"/>
      <c r="C29" s="9" t="str">
        <f t="shared" si="2"/>
        <v>ACT_COST</v>
      </c>
      <c r="D29" s="9" t="s">
        <v>45</v>
      </c>
      <c r="E29" s="13">
        <v>2010</v>
      </c>
      <c r="F29" s="14">
        <f t="shared" si="14"/>
        <v>1</v>
      </c>
      <c r="G29" s="14">
        <f t="shared" si="14"/>
        <v>1</v>
      </c>
      <c r="H29" s="14">
        <f t="shared" si="14"/>
        <v>1</v>
      </c>
      <c r="I29" s="14">
        <f t="shared" si="14"/>
        <v>1</v>
      </c>
      <c r="J29" s="14">
        <f t="shared" si="14"/>
        <v>1</v>
      </c>
      <c r="K29" s="14">
        <f t="shared" si="14"/>
        <v>1</v>
      </c>
      <c r="L29" s="14">
        <f t="shared" si="14"/>
        <v>1</v>
      </c>
      <c r="M29" s="14">
        <f t="shared" si="14"/>
        <v>1</v>
      </c>
      <c r="N29" s="15" t="str">
        <f t="shared" si="17"/>
        <v>TB_KER_SE__SE*</v>
      </c>
      <c r="O29" s="8" t="str">
        <f>R29</f>
        <v>KER</v>
      </c>
      <c r="Q29" s="13">
        <f t="shared" si="10"/>
        <v>4</v>
      </c>
      <c r="R29" s="9" t="str">
        <f>VLOOKUP(Q29,$V$7:$W$45,2)</f>
        <v>KER</v>
      </c>
      <c r="S29" s="9" t="s">
        <v>70</v>
      </c>
      <c r="V29" s="13">
        <v>23</v>
      </c>
      <c r="W29" s="9" t="s">
        <v>43</v>
      </c>
      <c r="X29" s="9">
        <v>10</v>
      </c>
    </row>
    <row r="30" spans="2:24" x14ac:dyDescent="0.3">
      <c r="B30" s="8"/>
      <c r="C30" s="9" t="str">
        <f t="shared" si="2"/>
        <v>ACT_COST</v>
      </c>
      <c r="D30" s="9" t="s">
        <v>45</v>
      </c>
      <c r="E30" s="13">
        <v>2010</v>
      </c>
      <c r="F30" s="14">
        <f t="shared" ref="F30:M39" si="18">SUMIF($W$7:$W$38,$R30,$X$7:$X$38)*IF(LEN($S30)=2,0.1,1)</f>
        <v>1</v>
      </c>
      <c r="G30" s="14">
        <f t="shared" si="18"/>
        <v>1</v>
      </c>
      <c r="H30" s="14">
        <f t="shared" si="18"/>
        <v>1</v>
      </c>
      <c r="I30" s="14">
        <f t="shared" si="18"/>
        <v>1</v>
      </c>
      <c r="J30" s="14">
        <f t="shared" si="18"/>
        <v>1</v>
      </c>
      <c r="K30" s="14">
        <f t="shared" si="18"/>
        <v>1</v>
      </c>
      <c r="L30" s="14">
        <f t="shared" si="18"/>
        <v>1</v>
      </c>
      <c r="M30" s="14">
        <f t="shared" si="18"/>
        <v>1</v>
      </c>
      <c r="N30" s="15" t="str">
        <f t="shared" si="17"/>
        <v>TB_KER_NO__NO*</v>
      </c>
      <c r="O30" s="8" t="str">
        <f>R30</f>
        <v>KER</v>
      </c>
      <c r="Q30" s="13">
        <f t="shared" si="10"/>
        <v>4</v>
      </c>
      <c r="R30" s="9" t="str">
        <f>VLOOKUP(Q30,$V$7:$W$45,2)</f>
        <v>KER</v>
      </c>
      <c r="S30" s="9" t="s">
        <v>57</v>
      </c>
      <c r="V30" s="13">
        <v>24</v>
      </c>
      <c r="W30" s="9" t="s">
        <v>44</v>
      </c>
      <c r="X30" s="9">
        <v>10</v>
      </c>
    </row>
    <row r="31" spans="2:24" x14ac:dyDescent="0.3">
      <c r="C31" s="9" t="str">
        <f t="shared" si="2"/>
        <v>ACT_COST</v>
      </c>
      <c r="D31" s="9" t="s">
        <v>45</v>
      </c>
      <c r="E31" s="13">
        <v>2010</v>
      </c>
      <c r="F31" s="14">
        <f t="shared" si="18"/>
        <v>10</v>
      </c>
      <c r="G31" s="14">
        <f t="shared" si="18"/>
        <v>10</v>
      </c>
      <c r="H31" s="14">
        <f t="shared" si="18"/>
        <v>10</v>
      </c>
      <c r="I31" s="14">
        <f t="shared" si="18"/>
        <v>10</v>
      </c>
      <c r="J31" s="14">
        <f t="shared" si="18"/>
        <v>10</v>
      </c>
      <c r="K31" s="14">
        <f t="shared" si="18"/>
        <v>10</v>
      </c>
      <c r="L31" s="14">
        <f t="shared" si="18"/>
        <v>10</v>
      </c>
      <c r="M31" s="14">
        <f t="shared" si="18"/>
        <v>10</v>
      </c>
      <c r="N31" s="15" t="str">
        <f t="shared" si="17"/>
        <v>TB_HFO_DK_*,-TB_HFO_DK__DK*</v>
      </c>
      <c r="O31" s="8" t="str">
        <f t="shared" ref="O31:O41" si="19">R31</f>
        <v>HFO</v>
      </c>
      <c r="Q31" s="13">
        <f t="shared" si="10"/>
        <v>5</v>
      </c>
      <c r="R31" s="9" t="str">
        <f t="shared" ref="R31:R33" si="20">VLOOKUP(Q31,$V$7:$W$45,2)</f>
        <v>HFO</v>
      </c>
      <c r="S31" s="9" t="s">
        <v>71</v>
      </c>
      <c r="V31" s="13">
        <v>25</v>
      </c>
      <c r="W31" s="9" t="s">
        <v>15</v>
      </c>
      <c r="X31" s="9">
        <v>15</v>
      </c>
    </row>
    <row r="32" spans="2:24" x14ac:dyDescent="0.3">
      <c r="C32" s="9" t="str">
        <f t="shared" si="2"/>
        <v>ACT_COST</v>
      </c>
      <c r="D32" s="9" t="s">
        <v>45</v>
      </c>
      <c r="E32" s="13">
        <v>2010</v>
      </c>
      <c r="F32" s="14">
        <f t="shared" si="18"/>
        <v>10</v>
      </c>
      <c r="G32" s="14">
        <f t="shared" si="18"/>
        <v>10</v>
      </c>
      <c r="H32" s="14">
        <f t="shared" si="18"/>
        <v>10</v>
      </c>
      <c r="I32" s="14">
        <f t="shared" si="18"/>
        <v>10</v>
      </c>
      <c r="J32" s="14">
        <f t="shared" si="18"/>
        <v>10</v>
      </c>
      <c r="K32" s="14">
        <f t="shared" si="18"/>
        <v>10</v>
      </c>
      <c r="L32" s="14">
        <f t="shared" si="18"/>
        <v>10</v>
      </c>
      <c r="M32" s="14">
        <f t="shared" si="18"/>
        <v>10</v>
      </c>
      <c r="N32" s="15" t="str">
        <f t="shared" si="17"/>
        <v>TB_HFO_SE_*,-TB_HFO_SE__SE*</v>
      </c>
      <c r="O32" s="8" t="str">
        <f t="shared" si="19"/>
        <v>HFO</v>
      </c>
      <c r="Q32" s="13">
        <f t="shared" si="10"/>
        <v>5</v>
      </c>
      <c r="R32" s="9" t="str">
        <f t="shared" si="20"/>
        <v>HFO</v>
      </c>
      <c r="S32" s="9" t="s">
        <v>72</v>
      </c>
      <c r="V32" s="13">
        <v>26</v>
      </c>
      <c r="W32" s="9" t="s">
        <v>19</v>
      </c>
      <c r="X32" s="9">
        <v>15</v>
      </c>
    </row>
    <row r="33" spans="3:30" x14ac:dyDescent="0.3">
      <c r="C33" s="9" t="str">
        <f t="shared" si="2"/>
        <v>*</v>
      </c>
      <c r="D33" s="9" t="s">
        <v>45</v>
      </c>
      <c r="E33" s="13">
        <v>2010</v>
      </c>
      <c r="F33" s="14">
        <f t="shared" si="18"/>
        <v>10</v>
      </c>
      <c r="G33" s="14">
        <f t="shared" si="18"/>
        <v>10</v>
      </c>
      <c r="H33" s="14">
        <f t="shared" si="18"/>
        <v>10</v>
      </c>
      <c r="I33" s="14">
        <f t="shared" si="18"/>
        <v>10</v>
      </c>
      <c r="J33" s="14">
        <f t="shared" si="18"/>
        <v>10</v>
      </c>
      <c r="K33" s="14">
        <f t="shared" si="18"/>
        <v>10</v>
      </c>
      <c r="L33" s="14">
        <f t="shared" si="18"/>
        <v>10</v>
      </c>
      <c r="M33" s="14">
        <f t="shared" si="18"/>
        <v>10</v>
      </c>
      <c r="N33" s="15" t="str">
        <f t="shared" si="17"/>
        <v>TB_HFO_NO_*,-TB_HFO_NO__NO*</v>
      </c>
      <c r="O33" s="8" t="str">
        <f t="shared" si="19"/>
        <v>HFO</v>
      </c>
      <c r="Q33" s="13">
        <f t="shared" si="10"/>
        <v>5</v>
      </c>
      <c r="R33" s="9" t="str">
        <f t="shared" si="20"/>
        <v>HFO</v>
      </c>
      <c r="S33" s="9" t="s">
        <v>73</v>
      </c>
      <c r="V33" s="13">
        <v>27</v>
      </c>
      <c r="W33" s="9" t="s">
        <v>16</v>
      </c>
      <c r="X33" s="9">
        <v>15</v>
      </c>
    </row>
    <row r="34" spans="3:30" x14ac:dyDescent="0.3">
      <c r="C34" s="9" t="str">
        <f t="shared" si="2"/>
        <v>ACT_COST</v>
      </c>
      <c r="D34" s="9" t="s">
        <v>45</v>
      </c>
      <c r="E34" s="13">
        <v>2010</v>
      </c>
      <c r="F34" s="14">
        <f t="shared" si="18"/>
        <v>1</v>
      </c>
      <c r="G34" s="14">
        <f t="shared" si="18"/>
        <v>1</v>
      </c>
      <c r="H34" s="14">
        <f t="shared" si="18"/>
        <v>1</v>
      </c>
      <c r="I34" s="14">
        <f t="shared" si="18"/>
        <v>1</v>
      </c>
      <c r="J34" s="14">
        <f t="shared" si="18"/>
        <v>1</v>
      </c>
      <c r="K34" s="14">
        <f t="shared" si="18"/>
        <v>1</v>
      </c>
      <c r="L34" s="14">
        <f t="shared" si="18"/>
        <v>1</v>
      </c>
      <c r="M34" s="14">
        <f t="shared" si="18"/>
        <v>1</v>
      </c>
      <c r="N34" s="15" t="str">
        <f t="shared" si="17"/>
        <v>TB_HFO_DK__DK*</v>
      </c>
      <c r="O34" s="8" t="str">
        <f t="shared" si="19"/>
        <v>HFO</v>
      </c>
      <c r="Q34" s="13">
        <f t="shared" si="10"/>
        <v>5</v>
      </c>
      <c r="R34" s="9" t="str">
        <f>VLOOKUP(Q34,$V$7:$W$45,2)</f>
        <v>HFO</v>
      </c>
      <c r="S34" s="9" t="s">
        <v>69</v>
      </c>
      <c r="U34" s="6"/>
    </row>
    <row r="35" spans="3:30" x14ac:dyDescent="0.3">
      <c r="C35" s="9" t="str">
        <f t="shared" si="2"/>
        <v>ACT_COST</v>
      </c>
      <c r="D35" s="9" t="s">
        <v>45</v>
      </c>
      <c r="E35" s="13">
        <v>2010</v>
      </c>
      <c r="F35" s="14">
        <f t="shared" si="18"/>
        <v>1</v>
      </c>
      <c r="G35" s="14">
        <f t="shared" si="18"/>
        <v>1</v>
      </c>
      <c r="H35" s="14">
        <f t="shared" si="18"/>
        <v>1</v>
      </c>
      <c r="I35" s="14">
        <f t="shared" si="18"/>
        <v>1</v>
      </c>
      <c r="J35" s="14">
        <f t="shared" si="18"/>
        <v>1</v>
      </c>
      <c r="K35" s="14">
        <f t="shared" si="18"/>
        <v>1</v>
      </c>
      <c r="L35" s="14">
        <f t="shared" si="18"/>
        <v>1</v>
      </c>
      <c r="M35" s="14">
        <f t="shared" si="18"/>
        <v>1</v>
      </c>
      <c r="N35" s="15" t="str">
        <f t="shared" si="17"/>
        <v>TB_HFO_SE__SE*</v>
      </c>
      <c r="O35" s="8" t="str">
        <f t="shared" si="19"/>
        <v>HFO</v>
      </c>
      <c r="Q35" s="13">
        <f t="shared" si="10"/>
        <v>5</v>
      </c>
      <c r="R35" s="9" t="str">
        <f>VLOOKUP(Q35,$V$7:$W$45,2)</f>
        <v>HFO</v>
      </c>
      <c r="S35" s="9" t="s">
        <v>70</v>
      </c>
      <c r="Y35" s="7"/>
    </row>
    <row r="36" spans="3:30" x14ac:dyDescent="0.3">
      <c r="C36" s="9" t="str">
        <f t="shared" si="2"/>
        <v>ACT_COST</v>
      </c>
      <c r="D36" s="9" t="s">
        <v>45</v>
      </c>
      <c r="E36" s="13">
        <v>2010</v>
      </c>
      <c r="F36" s="14">
        <f t="shared" si="18"/>
        <v>1</v>
      </c>
      <c r="G36" s="14">
        <f t="shared" si="18"/>
        <v>1</v>
      </c>
      <c r="H36" s="14">
        <f t="shared" si="18"/>
        <v>1</v>
      </c>
      <c r="I36" s="14">
        <f t="shared" si="18"/>
        <v>1</v>
      </c>
      <c r="J36" s="14">
        <f t="shared" si="18"/>
        <v>1</v>
      </c>
      <c r="K36" s="14">
        <f t="shared" si="18"/>
        <v>1</v>
      </c>
      <c r="L36" s="14">
        <f t="shared" si="18"/>
        <v>1</v>
      </c>
      <c r="M36" s="14">
        <f t="shared" si="18"/>
        <v>1</v>
      </c>
      <c r="N36" s="15" t="str">
        <f t="shared" si="17"/>
        <v>TB_HFO_NO__NO*</v>
      </c>
      <c r="O36" s="8" t="str">
        <f t="shared" si="19"/>
        <v>HFO</v>
      </c>
      <c r="Q36" s="13">
        <f t="shared" si="10"/>
        <v>5</v>
      </c>
      <c r="R36" s="9" t="str">
        <f>VLOOKUP(Q36,$V$7:$W$45,2)</f>
        <v>HFO</v>
      </c>
      <c r="S36" s="9" t="s">
        <v>57</v>
      </c>
      <c r="Y36" s="7"/>
      <c r="Z36" s="7"/>
      <c r="AA36" s="7"/>
      <c r="AB36" s="7"/>
      <c r="AC36" s="7"/>
      <c r="AD36" s="7"/>
    </row>
    <row r="37" spans="3:30" x14ac:dyDescent="0.3">
      <c r="C37" s="9" t="str">
        <f t="shared" si="2"/>
        <v>ACT_COST</v>
      </c>
      <c r="D37" s="9" t="s">
        <v>45</v>
      </c>
      <c r="E37" s="13">
        <v>2010</v>
      </c>
      <c r="F37" s="14">
        <f t="shared" si="18"/>
        <v>10</v>
      </c>
      <c r="G37" s="14">
        <f t="shared" si="18"/>
        <v>10</v>
      </c>
      <c r="H37" s="14">
        <f t="shared" si="18"/>
        <v>10</v>
      </c>
      <c r="I37" s="14">
        <f t="shared" si="18"/>
        <v>10</v>
      </c>
      <c r="J37" s="14">
        <f t="shared" si="18"/>
        <v>10</v>
      </c>
      <c r="K37" s="14">
        <f t="shared" si="18"/>
        <v>10</v>
      </c>
      <c r="L37" s="14">
        <f t="shared" si="18"/>
        <v>10</v>
      </c>
      <c r="M37" s="14">
        <f t="shared" si="18"/>
        <v>10</v>
      </c>
      <c r="N37" s="15" t="str">
        <f t="shared" si="17"/>
        <v>TB_MGO_DK_*,-TB_MGO_DK__DK*</v>
      </c>
      <c r="O37" s="8" t="str">
        <f t="shared" si="19"/>
        <v>MGO</v>
      </c>
      <c r="Q37" s="13">
        <f t="shared" si="10"/>
        <v>6</v>
      </c>
      <c r="R37" s="9" t="str">
        <f t="shared" ref="R37:R39" si="21">VLOOKUP(Q37,$V$7:$W$45,2)</f>
        <v>MGO</v>
      </c>
      <c r="S37" s="9" t="s">
        <v>71</v>
      </c>
      <c r="Y37" s="7"/>
      <c r="Z37" s="7"/>
      <c r="AA37" s="7"/>
      <c r="AB37" s="7"/>
      <c r="AC37" s="7"/>
      <c r="AD37" s="7"/>
    </row>
    <row r="38" spans="3:30" x14ac:dyDescent="0.3">
      <c r="C38" s="9" t="str">
        <f t="shared" si="2"/>
        <v>ACT_COST</v>
      </c>
      <c r="D38" s="9" t="s">
        <v>45</v>
      </c>
      <c r="E38" s="13">
        <v>2010</v>
      </c>
      <c r="F38" s="14">
        <f t="shared" si="18"/>
        <v>10</v>
      </c>
      <c r="G38" s="14">
        <f t="shared" si="18"/>
        <v>10</v>
      </c>
      <c r="H38" s="14">
        <f t="shared" si="18"/>
        <v>10</v>
      </c>
      <c r="I38" s="14">
        <f t="shared" si="18"/>
        <v>10</v>
      </c>
      <c r="J38" s="14">
        <f t="shared" si="18"/>
        <v>10</v>
      </c>
      <c r="K38" s="14">
        <f t="shared" si="18"/>
        <v>10</v>
      </c>
      <c r="L38" s="14">
        <f t="shared" si="18"/>
        <v>10</v>
      </c>
      <c r="M38" s="14">
        <f t="shared" si="18"/>
        <v>10</v>
      </c>
      <c r="N38" s="15" t="str">
        <f t="shared" si="17"/>
        <v>TB_MGO_SE_*,-TB_MGO_SE__SE*</v>
      </c>
      <c r="O38" s="8" t="str">
        <f t="shared" si="19"/>
        <v>MGO</v>
      </c>
      <c r="Q38" s="13">
        <f t="shared" si="10"/>
        <v>6</v>
      </c>
      <c r="R38" s="9" t="str">
        <f t="shared" si="21"/>
        <v>MGO</v>
      </c>
      <c r="S38" s="9" t="s">
        <v>72</v>
      </c>
      <c r="Y38" s="7"/>
      <c r="Z38" s="7"/>
      <c r="AA38" s="7"/>
      <c r="AB38" s="7"/>
      <c r="AC38" s="7"/>
      <c r="AD38" s="7"/>
    </row>
    <row r="39" spans="3:30" x14ac:dyDescent="0.3">
      <c r="C39" s="9" t="str">
        <f t="shared" si="2"/>
        <v>*</v>
      </c>
      <c r="D39" s="9" t="s">
        <v>45</v>
      </c>
      <c r="E39" s="13">
        <v>2010</v>
      </c>
      <c r="F39" s="14">
        <f t="shared" si="18"/>
        <v>10</v>
      </c>
      <c r="G39" s="14">
        <f t="shared" si="18"/>
        <v>10</v>
      </c>
      <c r="H39" s="14">
        <f t="shared" si="18"/>
        <v>10</v>
      </c>
      <c r="I39" s="14">
        <f t="shared" si="18"/>
        <v>10</v>
      </c>
      <c r="J39" s="14">
        <f t="shared" si="18"/>
        <v>10</v>
      </c>
      <c r="K39" s="14">
        <f t="shared" si="18"/>
        <v>10</v>
      </c>
      <c r="L39" s="14">
        <f t="shared" si="18"/>
        <v>10</v>
      </c>
      <c r="M39" s="14">
        <f t="shared" si="18"/>
        <v>10</v>
      </c>
      <c r="N39" s="15" t="str">
        <f t="shared" si="17"/>
        <v>TB_MGO_NO_*,-TB_MGO_NO__NO*</v>
      </c>
      <c r="O39" s="8" t="str">
        <f t="shared" si="19"/>
        <v>MGO</v>
      </c>
      <c r="Q39" s="13">
        <f t="shared" si="10"/>
        <v>6</v>
      </c>
      <c r="R39" s="9" t="str">
        <f t="shared" si="21"/>
        <v>MGO</v>
      </c>
      <c r="S39" s="9" t="s">
        <v>73</v>
      </c>
      <c r="Y39" s="7"/>
      <c r="Z39" s="7"/>
      <c r="AA39" s="7"/>
      <c r="AB39" s="7"/>
      <c r="AC39" s="7"/>
      <c r="AD39" s="7"/>
    </row>
    <row r="40" spans="3:30" x14ac:dyDescent="0.3">
      <c r="C40" s="9" t="str">
        <f t="shared" si="2"/>
        <v>ACT_COST</v>
      </c>
      <c r="D40" s="9" t="s">
        <v>45</v>
      </c>
      <c r="E40" s="13">
        <v>2010</v>
      </c>
      <c r="F40" s="14">
        <f t="shared" ref="F40:M49" si="22">SUMIF($W$7:$W$38,$R40,$X$7:$X$38)*IF(LEN($S40)=2,0.1,1)</f>
        <v>1</v>
      </c>
      <c r="G40" s="14">
        <f t="shared" si="22"/>
        <v>1</v>
      </c>
      <c r="H40" s="14">
        <f t="shared" si="22"/>
        <v>1</v>
      </c>
      <c r="I40" s="14">
        <f t="shared" si="22"/>
        <v>1</v>
      </c>
      <c r="J40" s="14">
        <f t="shared" si="22"/>
        <v>1</v>
      </c>
      <c r="K40" s="14">
        <f t="shared" si="22"/>
        <v>1</v>
      </c>
      <c r="L40" s="14">
        <f t="shared" si="22"/>
        <v>1</v>
      </c>
      <c r="M40" s="14">
        <f t="shared" si="22"/>
        <v>1</v>
      </c>
      <c r="N40" s="15" t="str">
        <f t="shared" si="17"/>
        <v>TB_MGO_DK__DK*</v>
      </c>
      <c r="O40" s="8" t="str">
        <f t="shared" si="19"/>
        <v>MGO</v>
      </c>
      <c r="Q40" s="13">
        <f t="shared" si="10"/>
        <v>6</v>
      </c>
      <c r="R40" s="9" t="str">
        <f>VLOOKUP(Q40,$V$7:$W$45,2)</f>
        <v>MGO</v>
      </c>
      <c r="S40" s="9" t="s">
        <v>69</v>
      </c>
      <c r="Y40" s="7"/>
      <c r="Z40" s="7"/>
      <c r="AA40" s="7"/>
      <c r="AB40" s="7"/>
      <c r="AC40" s="7"/>
      <c r="AD40" s="7"/>
    </row>
    <row r="41" spans="3:30" x14ac:dyDescent="0.3">
      <c r="C41" s="9" t="str">
        <f t="shared" si="2"/>
        <v>ACT_COST</v>
      </c>
      <c r="D41" s="9" t="s">
        <v>45</v>
      </c>
      <c r="E41" s="13">
        <v>2010</v>
      </c>
      <c r="F41" s="14">
        <f t="shared" si="22"/>
        <v>1</v>
      </c>
      <c r="G41" s="14">
        <f t="shared" si="22"/>
        <v>1</v>
      </c>
      <c r="H41" s="14">
        <f t="shared" si="22"/>
        <v>1</v>
      </c>
      <c r="I41" s="14">
        <f t="shared" si="22"/>
        <v>1</v>
      </c>
      <c r="J41" s="14">
        <f t="shared" si="22"/>
        <v>1</v>
      </c>
      <c r="K41" s="14">
        <f t="shared" si="22"/>
        <v>1</v>
      </c>
      <c r="L41" s="14">
        <f t="shared" si="22"/>
        <v>1</v>
      </c>
      <c r="M41" s="14">
        <f t="shared" si="22"/>
        <v>1</v>
      </c>
      <c r="N41" s="15" t="str">
        <f t="shared" si="17"/>
        <v>TB_MGO_SE__SE*</v>
      </c>
      <c r="O41" s="8" t="str">
        <f t="shared" si="19"/>
        <v>MGO</v>
      </c>
      <c r="Q41" s="13">
        <f t="shared" si="10"/>
        <v>6</v>
      </c>
      <c r="R41" s="9" t="str">
        <f>VLOOKUP(Q41,$V$7:$W$45,2)</f>
        <v>MGO</v>
      </c>
      <c r="S41" s="9" t="s">
        <v>70</v>
      </c>
      <c r="Y41" s="7"/>
      <c r="Z41" s="7"/>
      <c r="AA41" s="7"/>
      <c r="AB41" s="7"/>
      <c r="AC41" s="7"/>
      <c r="AD41" s="7"/>
    </row>
    <row r="42" spans="3:30" x14ac:dyDescent="0.3">
      <c r="C42" s="9" t="str">
        <f t="shared" si="2"/>
        <v>ACT_COST</v>
      </c>
      <c r="D42" s="9" t="s">
        <v>45</v>
      </c>
      <c r="E42" s="13">
        <v>2010</v>
      </c>
      <c r="F42" s="14">
        <f t="shared" si="22"/>
        <v>1</v>
      </c>
      <c r="G42" s="14">
        <f t="shared" si="22"/>
        <v>1</v>
      </c>
      <c r="H42" s="14">
        <f t="shared" si="22"/>
        <v>1</v>
      </c>
      <c r="I42" s="14">
        <f t="shared" si="22"/>
        <v>1</v>
      </c>
      <c r="J42" s="14">
        <f t="shared" si="22"/>
        <v>1</v>
      </c>
      <c r="K42" s="14">
        <f t="shared" si="22"/>
        <v>1</v>
      </c>
      <c r="L42" s="14">
        <f t="shared" si="22"/>
        <v>1</v>
      </c>
      <c r="M42" s="14">
        <f t="shared" si="22"/>
        <v>1</v>
      </c>
      <c r="N42" s="15" t="str">
        <f t="shared" si="17"/>
        <v>TB_MGO_NO__NO*</v>
      </c>
      <c r="O42" s="8" t="str">
        <f t="shared" ref="O42:O52" si="23">R42</f>
        <v>MGO</v>
      </c>
      <c r="Q42" s="13">
        <f t="shared" si="10"/>
        <v>6</v>
      </c>
      <c r="R42" s="9" t="str">
        <f>VLOOKUP(Q42,$V$7:$W$45,2)</f>
        <v>MGO</v>
      </c>
      <c r="S42" s="9" t="s">
        <v>57</v>
      </c>
      <c r="Y42" s="7"/>
      <c r="Z42" s="7"/>
      <c r="AA42" s="7"/>
      <c r="AB42" s="7"/>
      <c r="AC42" s="7"/>
      <c r="AD42" s="7"/>
    </row>
    <row r="43" spans="3:30" x14ac:dyDescent="0.3">
      <c r="C43" s="9" t="str">
        <f t="shared" si="2"/>
        <v>ACT_COST</v>
      </c>
      <c r="D43" s="9" t="s">
        <v>45</v>
      </c>
      <c r="E43" s="13">
        <v>2010</v>
      </c>
      <c r="F43" s="14">
        <f t="shared" si="22"/>
        <v>10</v>
      </c>
      <c r="G43" s="14">
        <f t="shared" si="22"/>
        <v>10</v>
      </c>
      <c r="H43" s="14">
        <f t="shared" si="22"/>
        <v>10</v>
      </c>
      <c r="I43" s="14">
        <f t="shared" si="22"/>
        <v>10</v>
      </c>
      <c r="J43" s="14">
        <f t="shared" si="22"/>
        <v>10</v>
      </c>
      <c r="K43" s="14">
        <f t="shared" si="22"/>
        <v>10</v>
      </c>
      <c r="L43" s="14">
        <f t="shared" si="22"/>
        <v>10</v>
      </c>
      <c r="M43" s="14">
        <f t="shared" si="22"/>
        <v>10</v>
      </c>
      <c r="N43" s="15" t="str">
        <f t="shared" si="17"/>
        <v>TB_HFB_DK_*,-TB_HFB_DK__DK*</v>
      </c>
      <c r="O43" s="8" t="str">
        <f t="shared" si="23"/>
        <v>HFB</v>
      </c>
      <c r="Q43" s="13">
        <f t="shared" si="10"/>
        <v>7</v>
      </c>
      <c r="R43" s="9" t="str">
        <f t="shared" ref="R43:R45" si="24">VLOOKUP(Q43,$V$7:$W$45,2)</f>
        <v>HFB</v>
      </c>
      <c r="S43" s="9" t="s">
        <v>71</v>
      </c>
      <c r="Y43" s="7"/>
      <c r="Z43" s="7"/>
      <c r="AA43" s="7"/>
      <c r="AB43" s="7"/>
      <c r="AC43" s="7"/>
      <c r="AD43" s="7"/>
    </row>
    <row r="44" spans="3:30" x14ac:dyDescent="0.3">
      <c r="C44" s="9" t="str">
        <f t="shared" si="2"/>
        <v>ACT_COST</v>
      </c>
      <c r="D44" s="9" t="s">
        <v>45</v>
      </c>
      <c r="E44" s="13">
        <v>2010</v>
      </c>
      <c r="F44" s="14">
        <f t="shared" si="22"/>
        <v>10</v>
      </c>
      <c r="G44" s="14">
        <f t="shared" si="22"/>
        <v>10</v>
      </c>
      <c r="H44" s="14">
        <f t="shared" si="22"/>
        <v>10</v>
      </c>
      <c r="I44" s="14">
        <f t="shared" si="22"/>
        <v>10</v>
      </c>
      <c r="J44" s="14">
        <f t="shared" si="22"/>
        <v>10</v>
      </c>
      <c r="K44" s="14">
        <f t="shared" si="22"/>
        <v>10</v>
      </c>
      <c r="L44" s="14">
        <f t="shared" si="22"/>
        <v>10</v>
      </c>
      <c r="M44" s="14">
        <f t="shared" si="22"/>
        <v>10</v>
      </c>
      <c r="N44" s="15" t="str">
        <f t="shared" si="17"/>
        <v>TB_HFB_SE_*,-TB_HFB_SE__SE*</v>
      </c>
      <c r="O44" s="8" t="str">
        <f t="shared" si="23"/>
        <v>HFB</v>
      </c>
      <c r="Q44" s="13">
        <f t="shared" si="10"/>
        <v>7</v>
      </c>
      <c r="R44" s="9" t="str">
        <f t="shared" si="24"/>
        <v>HFB</v>
      </c>
      <c r="S44" s="9" t="s">
        <v>72</v>
      </c>
      <c r="Y44" s="7"/>
      <c r="Z44" s="7"/>
      <c r="AA44" s="7"/>
      <c r="AB44" s="7"/>
      <c r="AC44" s="7"/>
      <c r="AD44" s="7"/>
    </row>
    <row r="45" spans="3:30" x14ac:dyDescent="0.3">
      <c r="C45" s="9" t="str">
        <f t="shared" si="2"/>
        <v>*</v>
      </c>
      <c r="D45" s="9" t="s">
        <v>45</v>
      </c>
      <c r="E45" s="13">
        <v>2010</v>
      </c>
      <c r="F45" s="14">
        <f t="shared" si="22"/>
        <v>10</v>
      </c>
      <c r="G45" s="14">
        <f t="shared" si="22"/>
        <v>10</v>
      </c>
      <c r="H45" s="14">
        <f t="shared" si="22"/>
        <v>10</v>
      </c>
      <c r="I45" s="14">
        <f t="shared" si="22"/>
        <v>10</v>
      </c>
      <c r="J45" s="14">
        <f t="shared" si="22"/>
        <v>10</v>
      </c>
      <c r="K45" s="14">
        <f t="shared" si="22"/>
        <v>10</v>
      </c>
      <c r="L45" s="14">
        <f t="shared" si="22"/>
        <v>10</v>
      </c>
      <c r="M45" s="14">
        <f t="shared" si="22"/>
        <v>10</v>
      </c>
      <c r="N45" s="15" t="str">
        <f t="shared" si="17"/>
        <v>TB_HFB_NO_*,-TB_HFB_NO__NO*</v>
      </c>
      <c r="O45" s="8" t="str">
        <f t="shared" si="23"/>
        <v>HFB</v>
      </c>
      <c r="Q45" s="13">
        <f t="shared" ref="Q45:Q76" si="25">Q39+1</f>
        <v>7</v>
      </c>
      <c r="R45" s="9" t="str">
        <f t="shared" si="24"/>
        <v>HFB</v>
      </c>
      <c r="S45" s="9" t="s">
        <v>73</v>
      </c>
      <c r="Y45" s="7"/>
      <c r="Z45" s="7"/>
      <c r="AA45" s="7"/>
      <c r="AB45" s="7"/>
      <c r="AC45" s="7"/>
      <c r="AD45" s="7"/>
    </row>
    <row r="46" spans="3:30" x14ac:dyDescent="0.3">
      <c r="C46" s="9" t="str">
        <f t="shared" si="2"/>
        <v>ACT_COST</v>
      </c>
      <c r="D46" s="9" t="s">
        <v>45</v>
      </c>
      <c r="E46" s="13">
        <v>2010</v>
      </c>
      <c r="F46" s="14">
        <f t="shared" si="22"/>
        <v>1</v>
      </c>
      <c r="G46" s="14">
        <f t="shared" si="22"/>
        <v>1</v>
      </c>
      <c r="H46" s="14">
        <f t="shared" si="22"/>
        <v>1</v>
      </c>
      <c r="I46" s="14">
        <f t="shared" si="22"/>
        <v>1</v>
      </c>
      <c r="J46" s="14">
        <f t="shared" si="22"/>
        <v>1</v>
      </c>
      <c r="K46" s="14">
        <f t="shared" si="22"/>
        <v>1</v>
      </c>
      <c r="L46" s="14">
        <f t="shared" si="22"/>
        <v>1</v>
      </c>
      <c r="M46" s="14">
        <f t="shared" si="22"/>
        <v>1</v>
      </c>
      <c r="N46" s="15" t="str">
        <f t="shared" si="17"/>
        <v>TB_HFB_DK__DK*</v>
      </c>
      <c r="O46" s="8" t="str">
        <f t="shared" si="23"/>
        <v>HFB</v>
      </c>
      <c r="P46" s="10"/>
      <c r="Q46" s="13">
        <f t="shared" si="25"/>
        <v>7</v>
      </c>
      <c r="R46" s="9" t="str">
        <f>VLOOKUP(Q46,$V$7:$W$45,2)</f>
        <v>HFB</v>
      </c>
      <c r="S46" s="9" t="s">
        <v>69</v>
      </c>
      <c r="X46" s="7"/>
      <c r="Y46" s="7"/>
      <c r="Z46" s="7"/>
      <c r="AA46" s="7"/>
      <c r="AB46" s="7"/>
      <c r="AC46" s="7"/>
      <c r="AD46" s="7"/>
    </row>
    <row r="47" spans="3:30" x14ac:dyDescent="0.3">
      <c r="C47" s="9" t="str">
        <f t="shared" si="2"/>
        <v>ACT_COST</v>
      </c>
      <c r="D47" s="9" t="s">
        <v>45</v>
      </c>
      <c r="E47" s="13">
        <v>2010</v>
      </c>
      <c r="F47" s="14">
        <f t="shared" si="22"/>
        <v>1</v>
      </c>
      <c r="G47" s="14">
        <f t="shared" si="22"/>
        <v>1</v>
      </c>
      <c r="H47" s="14">
        <f t="shared" si="22"/>
        <v>1</v>
      </c>
      <c r="I47" s="14">
        <f t="shared" si="22"/>
        <v>1</v>
      </c>
      <c r="J47" s="14">
        <f t="shared" si="22"/>
        <v>1</v>
      </c>
      <c r="K47" s="14">
        <f t="shared" si="22"/>
        <v>1</v>
      </c>
      <c r="L47" s="14">
        <f t="shared" si="22"/>
        <v>1</v>
      </c>
      <c r="M47" s="14">
        <f t="shared" si="22"/>
        <v>1</v>
      </c>
      <c r="N47" s="15" t="str">
        <f t="shared" si="17"/>
        <v>TB_HFB_SE__SE*</v>
      </c>
      <c r="O47" s="8" t="str">
        <f t="shared" si="23"/>
        <v>HFB</v>
      </c>
      <c r="Q47" s="13">
        <f t="shared" si="25"/>
        <v>7</v>
      </c>
      <c r="R47" s="9" t="str">
        <f>VLOOKUP(Q47,$V$7:$W$45,2)</f>
        <v>HFB</v>
      </c>
      <c r="S47" s="9" t="s">
        <v>70</v>
      </c>
      <c r="X47" s="7"/>
      <c r="Y47" s="7"/>
      <c r="Z47" s="7"/>
      <c r="AA47" s="7"/>
      <c r="AB47" s="7"/>
      <c r="AC47" s="7"/>
      <c r="AD47" s="7"/>
    </row>
    <row r="48" spans="3:30" x14ac:dyDescent="0.3">
      <c r="C48" s="9" t="str">
        <f t="shared" si="2"/>
        <v>ACT_COST</v>
      </c>
      <c r="D48" s="9" t="s">
        <v>45</v>
      </c>
      <c r="E48" s="13">
        <v>2010</v>
      </c>
      <c r="F48" s="14">
        <f t="shared" si="22"/>
        <v>1</v>
      </c>
      <c r="G48" s="14">
        <f t="shared" si="22"/>
        <v>1</v>
      </c>
      <c r="H48" s="14">
        <f t="shared" si="22"/>
        <v>1</v>
      </c>
      <c r="I48" s="14">
        <f t="shared" si="22"/>
        <v>1</v>
      </c>
      <c r="J48" s="14">
        <f t="shared" si="22"/>
        <v>1</v>
      </c>
      <c r="K48" s="14">
        <f t="shared" si="22"/>
        <v>1</v>
      </c>
      <c r="L48" s="14">
        <f t="shared" si="22"/>
        <v>1</v>
      </c>
      <c r="M48" s="14">
        <f t="shared" si="22"/>
        <v>1</v>
      </c>
      <c r="N48" s="15" t="str">
        <f t="shared" si="17"/>
        <v>TB_HFB_NO__NO*</v>
      </c>
      <c r="O48" s="8" t="str">
        <f t="shared" si="23"/>
        <v>HFB</v>
      </c>
      <c r="Q48" s="13">
        <f t="shared" si="25"/>
        <v>7</v>
      </c>
      <c r="R48" s="9" t="str">
        <f>VLOOKUP(Q48,$V$7:$W$45,2)</f>
        <v>HFB</v>
      </c>
      <c r="S48" s="9" t="s">
        <v>57</v>
      </c>
      <c r="X48" s="7"/>
      <c r="Y48" s="7"/>
      <c r="Z48" s="7"/>
      <c r="AA48" s="7"/>
      <c r="AB48" s="7"/>
      <c r="AC48" s="7"/>
      <c r="AD48" s="7"/>
    </row>
    <row r="49" spans="3:30" x14ac:dyDescent="0.3">
      <c r="C49" s="9" t="str">
        <f t="shared" si="2"/>
        <v>ACT_COST</v>
      </c>
      <c r="D49" s="9" t="s">
        <v>45</v>
      </c>
      <c r="E49" s="13">
        <v>2010</v>
      </c>
      <c r="F49" s="14">
        <f t="shared" si="22"/>
        <v>10</v>
      </c>
      <c r="G49" s="14">
        <f t="shared" si="22"/>
        <v>10</v>
      </c>
      <c r="H49" s="14">
        <f t="shared" si="22"/>
        <v>10</v>
      </c>
      <c r="I49" s="14">
        <f t="shared" si="22"/>
        <v>10</v>
      </c>
      <c r="J49" s="14">
        <f t="shared" si="22"/>
        <v>10</v>
      </c>
      <c r="K49" s="14">
        <f t="shared" si="22"/>
        <v>10</v>
      </c>
      <c r="L49" s="14">
        <f t="shared" si="22"/>
        <v>10</v>
      </c>
      <c r="M49" s="14">
        <f t="shared" si="22"/>
        <v>10</v>
      </c>
      <c r="N49" s="15" t="str">
        <f t="shared" si="17"/>
        <v>TB_H2_DK_*,-TB_H2_DK__DK*</v>
      </c>
      <c r="O49" s="8" t="str">
        <f t="shared" si="23"/>
        <v>H2</v>
      </c>
      <c r="Q49" s="13">
        <f t="shared" si="25"/>
        <v>8</v>
      </c>
      <c r="R49" s="9" t="str">
        <f t="shared" ref="R49:R51" si="26">VLOOKUP(Q49,$V$7:$W$45,2)</f>
        <v>H2</v>
      </c>
      <c r="S49" s="9" t="s">
        <v>71</v>
      </c>
      <c r="X49" s="7"/>
      <c r="Y49" s="7"/>
      <c r="Z49" s="7"/>
      <c r="AA49" s="7"/>
      <c r="AB49" s="7"/>
      <c r="AC49" s="7"/>
      <c r="AD49" s="7"/>
    </row>
    <row r="50" spans="3:30" x14ac:dyDescent="0.3">
      <c r="C50" s="9" t="str">
        <f t="shared" si="2"/>
        <v>ACT_COST</v>
      </c>
      <c r="D50" s="9" t="s">
        <v>45</v>
      </c>
      <c r="E50" s="13">
        <v>2010</v>
      </c>
      <c r="F50" s="14">
        <f t="shared" ref="F50:M59" si="27">SUMIF($W$7:$W$38,$R50,$X$7:$X$38)*IF(LEN($S50)=2,0.1,1)</f>
        <v>10</v>
      </c>
      <c r="G50" s="14">
        <f t="shared" si="27"/>
        <v>10</v>
      </c>
      <c r="H50" s="14">
        <f t="shared" si="27"/>
        <v>10</v>
      </c>
      <c r="I50" s="14">
        <f t="shared" si="27"/>
        <v>10</v>
      </c>
      <c r="J50" s="14">
        <f t="shared" si="27"/>
        <v>10</v>
      </c>
      <c r="K50" s="14">
        <f t="shared" si="27"/>
        <v>10</v>
      </c>
      <c r="L50" s="14">
        <f t="shared" si="27"/>
        <v>10</v>
      </c>
      <c r="M50" s="14">
        <f t="shared" si="27"/>
        <v>10</v>
      </c>
      <c r="N50" s="15" t="str">
        <f t="shared" si="17"/>
        <v>TB_H2_SE_*,-TB_H2_SE__SE*</v>
      </c>
      <c r="O50" s="8" t="str">
        <f t="shared" si="23"/>
        <v>H2</v>
      </c>
      <c r="Q50" s="13">
        <f t="shared" si="25"/>
        <v>8</v>
      </c>
      <c r="R50" s="9" t="str">
        <f t="shared" si="26"/>
        <v>H2</v>
      </c>
      <c r="S50" s="9" t="s">
        <v>72</v>
      </c>
      <c r="X50" s="7"/>
      <c r="Y50" s="7"/>
      <c r="Z50" s="7"/>
      <c r="AA50" s="7"/>
      <c r="AB50" s="7"/>
      <c r="AC50" s="7"/>
      <c r="AD50" s="7"/>
    </row>
    <row r="51" spans="3:30" x14ac:dyDescent="0.3">
      <c r="C51" s="9" t="str">
        <f t="shared" si="2"/>
        <v>*</v>
      </c>
      <c r="D51" s="9" t="s">
        <v>45</v>
      </c>
      <c r="E51" s="13">
        <v>2010</v>
      </c>
      <c r="F51" s="14">
        <f t="shared" si="27"/>
        <v>10</v>
      </c>
      <c r="G51" s="14">
        <f t="shared" si="27"/>
        <v>10</v>
      </c>
      <c r="H51" s="14">
        <f t="shared" si="27"/>
        <v>10</v>
      </c>
      <c r="I51" s="14">
        <f t="shared" si="27"/>
        <v>10</v>
      </c>
      <c r="J51" s="14">
        <f t="shared" si="27"/>
        <v>10</v>
      </c>
      <c r="K51" s="14">
        <f t="shared" si="27"/>
        <v>10</v>
      </c>
      <c r="L51" s="14">
        <f t="shared" si="27"/>
        <v>10</v>
      </c>
      <c r="M51" s="14">
        <f t="shared" si="27"/>
        <v>10</v>
      </c>
      <c r="N51" s="15" t="str">
        <f t="shared" si="17"/>
        <v>TB_H2_NO_*,-TB_H2_NO__NO*</v>
      </c>
      <c r="O51" s="8" t="str">
        <f t="shared" si="23"/>
        <v>H2</v>
      </c>
      <c r="Q51" s="13">
        <f t="shared" si="25"/>
        <v>8</v>
      </c>
      <c r="R51" s="9" t="str">
        <f t="shared" si="26"/>
        <v>H2</v>
      </c>
      <c r="S51" s="9" t="s">
        <v>73</v>
      </c>
      <c r="X51" s="7"/>
      <c r="Y51" s="7"/>
      <c r="Z51" s="7"/>
      <c r="AA51" s="7"/>
      <c r="AB51" s="7"/>
      <c r="AC51" s="7"/>
      <c r="AD51" s="7"/>
    </row>
    <row r="52" spans="3:30" x14ac:dyDescent="0.3">
      <c r="C52" s="9" t="str">
        <f t="shared" si="2"/>
        <v>ACT_COST</v>
      </c>
      <c r="D52" s="9" t="s">
        <v>45</v>
      </c>
      <c r="E52" s="13">
        <v>2010</v>
      </c>
      <c r="F52" s="14">
        <f t="shared" si="27"/>
        <v>1</v>
      </c>
      <c r="G52" s="14">
        <f t="shared" si="27"/>
        <v>1</v>
      </c>
      <c r="H52" s="14">
        <f t="shared" si="27"/>
        <v>1</v>
      </c>
      <c r="I52" s="14">
        <f t="shared" si="27"/>
        <v>1</v>
      </c>
      <c r="J52" s="14">
        <f t="shared" si="27"/>
        <v>1</v>
      </c>
      <c r="K52" s="14">
        <f t="shared" si="27"/>
        <v>1</v>
      </c>
      <c r="L52" s="14">
        <f t="shared" si="27"/>
        <v>1</v>
      </c>
      <c r="M52" s="14">
        <f t="shared" si="27"/>
        <v>1</v>
      </c>
      <c r="N52" s="15" t="str">
        <f t="shared" si="17"/>
        <v>TB_H2_DK__DK*</v>
      </c>
      <c r="O52" s="8" t="str">
        <f t="shared" si="23"/>
        <v>H2</v>
      </c>
      <c r="Q52" s="13">
        <f t="shared" si="25"/>
        <v>8</v>
      </c>
      <c r="R52" s="9" t="str">
        <f>VLOOKUP(Q52,$V$7:$W$45,2)</f>
        <v>H2</v>
      </c>
      <c r="S52" s="9" t="s">
        <v>69</v>
      </c>
      <c r="X52" s="7"/>
      <c r="Y52" s="7"/>
      <c r="Z52" s="7"/>
      <c r="AA52" s="7"/>
      <c r="AB52" s="7"/>
      <c r="AC52" s="7"/>
      <c r="AD52" s="7"/>
    </row>
    <row r="53" spans="3:30" x14ac:dyDescent="0.3">
      <c r="C53" s="9" t="str">
        <f t="shared" si="2"/>
        <v>ACT_COST</v>
      </c>
      <c r="D53" s="9" t="s">
        <v>45</v>
      </c>
      <c r="E53" s="13">
        <v>2010</v>
      </c>
      <c r="F53" s="14">
        <f t="shared" si="27"/>
        <v>1</v>
      </c>
      <c r="G53" s="14">
        <f t="shared" si="27"/>
        <v>1</v>
      </c>
      <c r="H53" s="14">
        <f t="shared" si="27"/>
        <v>1</v>
      </c>
      <c r="I53" s="14">
        <f t="shared" si="27"/>
        <v>1</v>
      </c>
      <c r="J53" s="14">
        <f t="shared" si="27"/>
        <v>1</v>
      </c>
      <c r="K53" s="14">
        <f t="shared" si="27"/>
        <v>1</v>
      </c>
      <c r="L53" s="14">
        <f t="shared" si="27"/>
        <v>1</v>
      </c>
      <c r="M53" s="14">
        <f t="shared" si="27"/>
        <v>1</v>
      </c>
      <c r="N53" s="15" t="str">
        <f t="shared" si="17"/>
        <v>TB_H2_SE__SE*</v>
      </c>
      <c r="O53" s="8" t="str">
        <f t="shared" ref="O53:O63" si="28">R53</f>
        <v>H2</v>
      </c>
      <c r="Q53" s="13">
        <f t="shared" si="25"/>
        <v>8</v>
      </c>
      <c r="R53" s="9" t="str">
        <f>VLOOKUP(Q53,$V$7:$W$45,2)</f>
        <v>H2</v>
      </c>
      <c r="S53" s="9" t="s">
        <v>70</v>
      </c>
      <c r="X53" s="7"/>
      <c r="Y53" s="7"/>
      <c r="Z53" s="7"/>
      <c r="AA53" s="7"/>
      <c r="AB53" s="7"/>
      <c r="AC53" s="7"/>
      <c r="AD53" s="7"/>
    </row>
    <row r="54" spans="3:30" x14ac:dyDescent="0.3">
      <c r="C54" s="9" t="str">
        <f t="shared" si="2"/>
        <v>ACT_COST</v>
      </c>
      <c r="D54" s="9" t="s">
        <v>45</v>
      </c>
      <c r="E54" s="13">
        <v>2010</v>
      </c>
      <c r="F54" s="14">
        <f t="shared" si="27"/>
        <v>1</v>
      </c>
      <c r="G54" s="14">
        <f t="shared" si="27"/>
        <v>1</v>
      </c>
      <c r="H54" s="14">
        <f t="shared" si="27"/>
        <v>1</v>
      </c>
      <c r="I54" s="14">
        <f t="shared" si="27"/>
        <v>1</v>
      </c>
      <c r="J54" s="14">
        <f t="shared" si="27"/>
        <v>1</v>
      </c>
      <c r="K54" s="14">
        <f t="shared" si="27"/>
        <v>1</v>
      </c>
      <c r="L54" s="14">
        <f t="shared" si="27"/>
        <v>1</v>
      </c>
      <c r="M54" s="14">
        <f t="shared" si="27"/>
        <v>1</v>
      </c>
      <c r="N54" s="15" t="str">
        <f t="shared" si="17"/>
        <v>TB_H2_NO__NO*</v>
      </c>
      <c r="O54" s="8" t="str">
        <f t="shared" si="28"/>
        <v>H2</v>
      </c>
      <c r="Q54" s="13">
        <f t="shared" si="25"/>
        <v>8</v>
      </c>
      <c r="R54" s="9" t="str">
        <f>VLOOKUP(Q54,$V$7:$W$45,2)</f>
        <v>H2</v>
      </c>
      <c r="S54" s="9" t="s">
        <v>57</v>
      </c>
      <c r="X54" s="7"/>
      <c r="Y54" s="7"/>
      <c r="Z54" s="7"/>
      <c r="AA54" s="7"/>
      <c r="AB54" s="7"/>
      <c r="AC54" s="7"/>
      <c r="AD54" s="7"/>
    </row>
    <row r="55" spans="3:30" x14ac:dyDescent="0.3">
      <c r="C55" s="9" t="str">
        <f t="shared" si="2"/>
        <v>ACT_COST</v>
      </c>
      <c r="D55" s="9" t="s">
        <v>45</v>
      </c>
      <c r="E55" s="13">
        <v>2010</v>
      </c>
      <c r="F55" s="14">
        <f t="shared" si="27"/>
        <v>10</v>
      </c>
      <c r="G55" s="14">
        <f t="shared" si="27"/>
        <v>10</v>
      </c>
      <c r="H55" s="14">
        <f t="shared" si="27"/>
        <v>10</v>
      </c>
      <c r="I55" s="14">
        <f t="shared" si="27"/>
        <v>10</v>
      </c>
      <c r="J55" s="14">
        <f t="shared" si="27"/>
        <v>10</v>
      </c>
      <c r="K55" s="14">
        <f t="shared" si="27"/>
        <v>10</v>
      </c>
      <c r="L55" s="14">
        <f t="shared" si="27"/>
        <v>10</v>
      </c>
      <c r="M55" s="14">
        <f t="shared" si="27"/>
        <v>10</v>
      </c>
      <c r="N55" s="15" t="str">
        <f t="shared" si="17"/>
        <v>TB_AMM_DK_*,-TB_AMM_DK__DK*</v>
      </c>
      <c r="O55" s="8" t="str">
        <f t="shared" si="28"/>
        <v>AMM</v>
      </c>
      <c r="Q55" s="13">
        <f t="shared" si="25"/>
        <v>9</v>
      </c>
      <c r="R55" s="9" t="str">
        <f t="shared" ref="R55:R57" si="29">VLOOKUP(Q55,$V$7:$W$45,2)</f>
        <v>AMM</v>
      </c>
      <c r="S55" s="9" t="s">
        <v>71</v>
      </c>
      <c r="Z55" s="7"/>
      <c r="AA55" s="7"/>
      <c r="AB55" s="7"/>
      <c r="AC55" s="7"/>
      <c r="AD55" s="7"/>
    </row>
    <row r="56" spans="3:30" x14ac:dyDescent="0.3">
      <c r="C56" s="9" t="str">
        <f t="shared" si="2"/>
        <v>ACT_COST</v>
      </c>
      <c r="D56" s="9" t="s">
        <v>45</v>
      </c>
      <c r="E56" s="13">
        <v>2010</v>
      </c>
      <c r="F56" s="14">
        <f t="shared" si="27"/>
        <v>10</v>
      </c>
      <c r="G56" s="14">
        <f t="shared" si="27"/>
        <v>10</v>
      </c>
      <c r="H56" s="14">
        <f t="shared" si="27"/>
        <v>10</v>
      </c>
      <c r="I56" s="14">
        <f t="shared" si="27"/>
        <v>10</v>
      </c>
      <c r="J56" s="14">
        <f t="shared" si="27"/>
        <v>10</v>
      </c>
      <c r="K56" s="14">
        <f t="shared" si="27"/>
        <v>10</v>
      </c>
      <c r="L56" s="14">
        <f t="shared" si="27"/>
        <v>10</v>
      </c>
      <c r="M56" s="14">
        <f t="shared" si="27"/>
        <v>10</v>
      </c>
      <c r="N56" s="15" t="str">
        <f t="shared" si="17"/>
        <v>TB_AMM_SE_*,-TB_AMM_SE__SE*</v>
      </c>
      <c r="O56" s="8" t="str">
        <f t="shared" si="28"/>
        <v>AMM</v>
      </c>
      <c r="Q56" s="13">
        <f t="shared" si="25"/>
        <v>9</v>
      </c>
      <c r="R56" s="9" t="str">
        <f t="shared" si="29"/>
        <v>AMM</v>
      </c>
      <c r="S56" s="9" t="s">
        <v>72</v>
      </c>
    </row>
    <row r="57" spans="3:30" x14ac:dyDescent="0.3">
      <c r="C57" s="9" t="str">
        <f t="shared" si="2"/>
        <v>*</v>
      </c>
      <c r="D57" s="9" t="s">
        <v>45</v>
      </c>
      <c r="E57" s="13">
        <v>2010</v>
      </c>
      <c r="F57" s="14">
        <f t="shared" si="27"/>
        <v>10</v>
      </c>
      <c r="G57" s="14">
        <f t="shared" si="27"/>
        <v>10</v>
      </c>
      <c r="H57" s="14">
        <f t="shared" si="27"/>
        <v>10</v>
      </c>
      <c r="I57" s="14">
        <f t="shared" si="27"/>
        <v>10</v>
      </c>
      <c r="J57" s="14">
        <f t="shared" si="27"/>
        <v>10</v>
      </c>
      <c r="K57" s="14">
        <f t="shared" si="27"/>
        <v>10</v>
      </c>
      <c r="L57" s="14">
        <f t="shared" si="27"/>
        <v>10</v>
      </c>
      <c r="M57" s="14">
        <f t="shared" si="27"/>
        <v>10</v>
      </c>
      <c r="N57" s="15" t="str">
        <f t="shared" si="17"/>
        <v>TB_AMM_NO_*,-TB_AMM_NO__NO*</v>
      </c>
      <c r="O57" s="8" t="str">
        <f t="shared" si="28"/>
        <v>AMM</v>
      </c>
      <c r="Q57" s="13">
        <f t="shared" si="25"/>
        <v>9</v>
      </c>
      <c r="R57" s="9" t="str">
        <f t="shared" si="29"/>
        <v>AMM</v>
      </c>
      <c r="S57" s="9" t="s">
        <v>73</v>
      </c>
    </row>
    <row r="58" spans="3:30" x14ac:dyDescent="0.3">
      <c r="C58" s="9" t="str">
        <f t="shared" si="2"/>
        <v>ACT_COST</v>
      </c>
      <c r="D58" s="9" t="s">
        <v>45</v>
      </c>
      <c r="E58" s="13">
        <v>2010</v>
      </c>
      <c r="F58" s="14">
        <f t="shared" si="27"/>
        <v>1</v>
      </c>
      <c r="G58" s="14">
        <f t="shared" si="27"/>
        <v>1</v>
      </c>
      <c r="H58" s="14">
        <f t="shared" si="27"/>
        <v>1</v>
      </c>
      <c r="I58" s="14">
        <f t="shared" si="27"/>
        <v>1</v>
      </c>
      <c r="J58" s="14">
        <f t="shared" si="27"/>
        <v>1</v>
      </c>
      <c r="K58" s="14">
        <f t="shared" si="27"/>
        <v>1</v>
      </c>
      <c r="L58" s="14">
        <f t="shared" si="27"/>
        <v>1</v>
      </c>
      <c r="M58" s="14">
        <f t="shared" si="27"/>
        <v>1</v>
      </c>
      <c r="N58" s="15" t="str">
        <f t="shared" si="17"/>
        <v>TB_AMM_DK__DK*</v>
      </c>
      <c r="O58" s="8" t="str">
        <f t="shared" si="28"/>
        <v>AMM</v>
      </c>
      <c r="Q58" s="13">
        <f t="shared" si="25"/>
        <v>9</v>
      </c>
      <c r="R58" s="9" t="str">
        <f>VLOOKUP(Q58,$V$7:$W$45,2)</f>
        <v>AMM</v>
      </c>
      <c r="S58" s="9" t="s">
        <v>69</v>
      </c>
    </row>
    <row r="59" spans="3:30" x14ac:dyDescent="0.3">
      <c r="C59" s="9" t="str">
        <f t="shared" si="2"/>
        <v>ACT_COST</v>
      </c>
      <c r="D59" s="9" t="s">
        <v>45</v>
      </c>
      <c r="E59" s="13">
        <v>2010</v>
      </c>
      <c r="F59" s="14">
        <f t="shared" si="27"/>
        <v>1</v>
      </c>
      <c r="G59" s="14">
        <f t="shared" si="27"/>
        <v>1</v>
      </c>
      <c r="H59" s="14">
        <f t="shared" si="27"/>
        <v>1</v>
      </c>
      <c r="I59" s="14">
        <f t="shared" si="27"/>
        <v>1</v>
      </c>
      <c r="J59" s="14">
        <f t="shared" si="27"/>
        <v>1</v>
      </c>
      <c r="K59" s="14">
        <f t="shared" si="27"/>
        <v>1</v>
      </c>
      <c r="L59" s="14">
        <f t="shared" si="27"/>
        <v>1</v>
      </c>
      <c r="M59" s="14">
        <f t="shared" si="27"/>
        <v>1</v>
      </c>
      <c r="N59" s="15" t="str">
        <f t="shared" si="17"/>
        <v>TB_AMM_SE__SE*</v>
      </c>
      <c r="O59" s="8" t="str">
        <f t="shared" si="28"/>
        <v>AMM</v>
      </c>
      <c r="Q59" s="13">
        <f t="shared" si="25"/>
        <v>9</v>
      </c>
      <c r="R59" s="9" t="str">
        <f>VLOOKUP(Q59,$V$7:$W$45,2)</f>
        <v>AMM</v>
      </c>
      <c r="S59" s="9" t="s">
        <v>70</v>
      </c>
    </row>
    <row r="60" spans="3:30" x14ac:dyDescent="0.3">
      <c r="C60" s="9" t="str">
        <f t="shared" si="2"/>
        <v>ACT_COST</v>
      </c>
      <c r="D60" s="9" t="s">
        <v>45</v>
      </c>
      <c r="E60" s="13">
        <v>2010</v>
      </c>
      <c r="F60" s="14">
        <f t="shared" ref="F60:M69" si="30">SUMIF($W$7:$W$38,$R60,$X$7:$X$38)*IF(LEN($S60)=2,0.1,1)</f>
        <v>1</v>
      </c>
      <c r="G60" s="14">
        <f t="shared" si="30"/>
        <v>1</v>
      </c>
      <c r="H60" s="14">
        <f t="shared" si="30"/>
        <v>1</v>
      </c>
      <c r="I60" s="14">
        <f t="shared" si="30"/>
        <v>1</v>
      </c>
      <c r="J60" s="14">
        <f t="shared" si="30"/>
        <v>1</v>
      </c>
      <c r="K60" s="14">
        <f t="shared" si="30"/>
        <v>1</v>
      </c>
      <c r="L60" s="14">
        <f t="shared" si="30"/>
        <v>1</v>
      </c>
      <c r="M60" s="14">
        <f t="shared" si="30"/>
        <v>1</v>
      </c>
      <c r="N60" s="15" t="str">
        <f t="shared" si="17"/>
        <v>TB_AMM_NO__NO*</v>
      </c>
      <c r="O60" s="8" t="str">
        <f t="shared" si="28"/>
        <v>AMM</v>
      </c>
      <c r="Q60" s="13">
        <f t="shared" si="25"/>
        <v>9</v>
      </c>
      <c r="R60" s="9" t="str">
        <f>VLOOKUP(Q60,$V$7:$W$45,2)</f>
        <v>AMM</v>
      </c>
      <c r="S60" s="9" t="s">
        <v>57</v>
      </c>
    </row>
    <row r="61" spans="3:30" x14ac:dyDescent="0.3">
      <c r="C61" s="9" t="str">
        <f t="shared" si="2"/>
        <v>ACT_COST</v>
      </c>
      <c r="D61" s="9" t="s">
        <v>45</v>
      </c>
      <c r="E61" s="13">
        <v>2010</v>
      </c>
      <c r="F61" s="14">
        <f t="shared" si="30"/>
        <v>10</v>
      </c>
      <c r="G61" s="14">
        <f t="shared" si="30"/>
        <v>10</v>
      </c>
      <c r="H61" s="14">
        <f t="shared" si="30"/>
        <v>10</v>
      </c>
      <c r="I61" s="14">
        <f t="shared" si="30"/>
        <v>10</v>
      </c>
      <c r="J61" s="14">
        <f t="shared" si="30"/>
        <v>10</v>
      </c>
      <c r="K61" s="14">
        <f t="shared" si="30"/>
        <v>10</v>
      </c>
      <c r="L61" s="14">
        <f t="shared" si="30"/>
        <v>10</v>
      </c>
      <c r="M61" s="14">
        <f t="shared" si="30"/>
        <v>10</v>
      </c>
      <c r="N61" s="15" t="str">
        <f t="shared" si="17"/>
        <v>TB_KRB1_DK_*,-TB_KRB1_DK__DK*</v>
      </c>
      <c r="O61" s="8" t="str">
        <f t="shared" si="28"/>
        <v>KRB1</v>
      </c>
      <c r="Q61" s="13">
        <f t="shared" si="25"/>
        <v>10</v>
      </c>
      <c r="R61" s="9" t="str">
        <f t="shared" ref="R61:R63" si="31">VLOOKUP(Q61,$V$7:$W$45,2)</f>
        <v>KRB1</v>
      </c>
      <c r="S61" s="9" t="s">
        <v>71</v>
      </c>
    </row>
    <row r="62" spans="3:30" x14ac:dyDescent="0.3">
      <c r="C62" s="9" t="str">
        <f t="shared" si="2"/>
        <v>ACT_COST</v>
      </c>
      <c r="D62" s="9" t="s">
        <v>45</v>
      </c>
      <c r="E62" s="13">
        <v>2010</v>
      </c>
      <c r="F62" s="14">
        <f t="shared" si="30"/>
        <v>10</v>
      </c>
      <c r="G62" s="14">
        <f t="shared" si="30"/>
        <v>10</v>
      </c>
      <c r="H62" s="14">
        <f t="shared" si="30"/>
        <v>10</v>
      </c>
      <c r="I62" s="14">
        <f t="shared" si="30"/>
        <v>10</v>
      </c>
      <c r="J62" s="14">
        <f t="shared" si="30"/>
        <v>10</v>
      </c>
      <c r="K62" s="14">
        <f t="shared" si="30"/>
        <v>10</v>
      </c>
      <c r="L62" s="14">
        <f t="shared" si="30"/>
        <v>10</v>
      </c>
      <c r="M62" s="14">
        <f t="shared" si="30"/>
        <v>10</v>
      </c>
      <c r="N62" s="15" t="str">
        <f t="shared" si="17"/>
        <v>TB_KRB1_SE_*,-TB_KRB1_SE__SE*</v>
      </c>
      <c r="O62" s="8" t="str">
        <f t="shared" si="28"/>
        <v>KRB1</v>
      </c>
      <c r="Q62" s="13">
        <f t="shared" si="25"/>
        <v>10</v>
      </c>
      <c r="R62" s="9" t="str">
        <f t="shared" si="31"/>
        <v>KRB1</v>
      </c>
      <c r="S62" s="9" t="s">
        <v>72</v>
      </c>
    </row>
    <row r="63" spans="3:30" x14ac:dyDescent="0.3">
      <c r="C63" s="9" t="str">
        <f t="shared" si="2"/>
        <v>*</v>
      </c>
      <c r="D63" s="9" t="s">
        <v>45</v>
      </c>
      <c r="E63" s="13">
        <v>2010</v>
      </c>
      <c r="F63" s="14">
        <f t="shared" si="30"/>
        <v>10</v>
      </c>
      <c r="G63" s="14">
        <f t="shared" si="30"/>
        <v>10</v>
      </c>
      <c r="H63" s="14">
        <f t="shared" si="30"/>
        <v>10</v>
      </c>
      <c r="I63" s="14">
        <f t="shared" si="30"/>
        <v>10</v>
      </c>
      <c r="J63" s="14">
        <f t="shared" si="30"/>
        <v>10</v>
      </c>
      <c r="K63" s="14">
        <f t="shared" si="30"/>
        <v>10</v>
      </c>
      <c r="L63" s="14">
        <f t="shared" si="30"/>
        <v>10</v>
      </c>
      <c r="M63" s="14">
        <f t="shared" si="30"/>
        <v>10</v>
      </c>
      <c r="N63" s="15" t="str">
        <f t="shared" si="17"/>
        <v>TB_KRB1_NO_*,-TB_KRB1_NO__NO*</v>
      </c>
      <c r="O63" s="8" t="str">
        <f t="shared" si="28"/>
        <v>KRB1</v>
      </c>
      <c r="Q63" s="13">
        <f t="shared" si="25"/>
        <v>10</v>
      </c>
      <c r="R63" s="9" t="str">
        <f t="shared" si="31"/>
        <v>KRB1</v>
      </c>
      <c r="S63" s="9" t="s">
        <v>73</v>
      </c>
    </row>
    <row r="64" spans="3:30" x14ac:dyDescent="0.3">
      <c r="C64" s="9" t="str">
        <f t="shared" si="2"/>
        <v>ACT_COST</v>
      </c>
      <c r="D64" s="9" t="s">
        <v>45</v>
      </c>
      <c r="E64" s="13">
        <v>2010</v>
      </c>
      <c r="F64" s="14">
        <f t="shared" si="30"/>
        <v>1</v>
      </c>
      <c r="G64" s="14">
        <f t="shared" si="30"/>
        <v>1</v>
      </c>
      <c r="H64" s="14">
        <f t="shared" si="30"/>
        <v>1</v>
      </c>
      <c r="I64" s="14">
        <f t="shared" si="30"/>
        <v>1</v>
      </c>
      <c r="J64" s="14">
        <f t="shared" si="30"/>
        <v>1</v>
      </c>
      <c r="K64" s="14">
        <f t="shared" si="30"/>
        <v>1</v>
      </c>
      <c r="L64" s="14">
        <f t="shared" si="30"/>
        <v>1</v>
      </c>
      <c r="M64" s="14">
        <f t="shared" si="30"/>
        <v>1</v>
      </c>
      <c r="N64" s="15" t="str">
        <f t="shared" si="17"/>
        <v>TB_KRB1_DK__DK*</v>
      </c>
      <c r="O64" s="8" t="str">
        <f t="shared" ref="O64:O74" si="32">R64</f>
        <v>KRB1</v>
      </c>
      <c r="Q64" s="13">
        <f t="shared" si="25"/>
        <v>10</v>
      </c>
      <c r="R64" s="9" t="str">
        <f>VLOOKUP(Q64,$V$7:$W$45,2)</f>
        <v>KRB1</v>
      </c>
      <c r="S64" s="9" t="s">
        <v>69</v>
      </c>
    </row>
    <row r="65" spans="3:19" x14ac:dyDescent="0.3">
      <c r="C65" s="9" t="str">
        <f t="shared" si="2"/>
        <v>ACT_COST</v>
      </c>
      <c r="D65" s="9" t="s">
        <v>45</v>
      </c>
      <c r="E65" s="13">
        <v>2010</v>
      </c>
      <c r="F65" s="14">
        <f t="shared" si="30"/>
        <v>1</v>
      </c>
      <c r="G65" s="14">
        <f t="shared" si="30"/>
        <v>1</v>
      </c>
      <c r="H65" s="14">
        <f t="shared" si="30"/>
        <v>1</v>
      </c>
      <c r="I65" s="14">
        <f t="shared" si="30"/>
        <v>1</v>
      </c>
      <c r="J65" s="14">
        <f t="shared" si="30"/>
        <v>1</v>
      </c>
      <c r="K65" s="14">
        <f t="shared" si="30"/>
        <v>1</v>
      </c>
      <c r="L65" s="14">
        <f t="shared" si="30"/>
        <v>1</v>
      </c>
      <c r="M65" s="14">
        <f t="shared" si="30"/>
        <v>1</v>
      </c>
      <c r="N65" s="15" t="str">
        <f t="shared" si="17"/>
        <v>TB_KRB1_SE__SE*</v>
      </c>
      <c r="O65" s="8" t="str">
        <f t="shared" si="32"/>
        <v>KRB1</v>
      </c>
      <c r="Q65" s="13">
        <f t="shared" si="25"/>
        <v>10</v>
      </c>
      <c r="R65" s="9" t="str">
        <f>VLOOKUP(Q65,$V$7:$W$45,2)</f>
        <v>KRB1</v>
      </c>
      <c r="S65" s="9" t="s">
        <v>70</v>
      </c>
    </row>
    <row r="66" spans="3:19" x14ac:dyDescent="0.3">
      <c r="C66" s="9" t="str">
        <f t="shared" si="2"/>
        <v>ACT_COST</v>
      </c>
      <c r="D66" s="9" t="s">
        <v>45</v>
      </c>
      <c r="E66" s="13">
        <v>2010</v>
      </c>
      <c r="F66" s="14">
        <f t="shared" si="30"/>
        <v>1</v>
      </c>
      <c r="G66" s="14">
        <f t="shared" si="30"/>
        <v>1</v>
      </c>
      <c r="H66" s="14">
        <f t="shared" si="30"/>
        <v>1</v>
      </c>
      <c r="I66" s="14">
        <f t="shared" si="30"/>
        <v>1</v>
      </c>
      <c r="J66" s="14">
        <f t="shared" si="30"/>
        <v>1</v>
      </c>
      <c r="K66" s="14">
        <f t="shared" si="30"/>
        <v>1</v>
      </c>
      <c r="L66" s="14">
        <f t="shared" si="30"/>
        <v>1</v>
      </c>
      <c r="M66" s="14">
        <f t="shared" si="30"/>
        <v>1</v>
      </c>
      <c r="N66" s="15" t="str">
        <f t="shared" si="17"/>
        <v>TB_KRB1_NO__NO*</v>
      </c>
      <c r="O66" s="8" t="str">
        <f t="shared" si="32"/>
        <v>KRB1</v>
      </c>
      <c r="Q66" s="13">
        <f t="shared" si="25"/>
        <v>10</v>
      </c>
      <c r="R66" s="9" t="str">
        <f>VLOOKUP(Q66,$V$7:$W$45,2)</f>
        <v>KRB1</v>
      </c>
      <c r="S66" s="9" t="s">
        <v>57</v>
      </c>
    </row>
    <row r="67" spans="3:19" x14ac:dyDescent="0.3">
      <c r="C67" s="9" t="str">
        <f t="shared" si="2"/>
        <v>ACT_COST</v>
      </c>
      <c r="D67" s="9" t="s">
        <v>45</v>
      </c>
      <c r="E67" s="13">
        <v>2010</v>
      </c>
      <c r="F67" s="14">
        <f t="shared" si="30"/>
        <v>10</v>
      </c>
      <c r="G67" s="14">
        <f t="shared" si="30"/>
        <v>10</v>
      </c>
      <c r="H67" s="14">
        <f t="shared" si="30"/>
        <v>10</v>
      </c>
      <c r="I67" s="14">
        <f t="shared" si="30"/>
        <v>10</v>
      </c>
      <c r="J67" s="14">
        <f t="shared" si="30"/>
        <v>10</v>
      </c>
      <c r="K67" s="14">
        <f t="shared" si="30"/>
        <v>10</v>
      </c>
      <c r="L67" s="14">
        <f t="shared" si="30"/>
        <v>10</v>
      </c>
      <c r="M67" s="14">
        <f t="shared" si="30"/>
        <v>10</v>
      </c>
      <c r="N67" s="15" t="str">
        <f t="shared" si="17"/>
        <v>TB_KRB2_DK_*,-TB_KRB2_DK__DK*</v>
      </c>
      <c r="O67" s="8" t="str">
        <f t="shared" si="32"/>
        <v>KRB2</v>
      </c>
      <c r="Q67" s="13">
        <f t="shared" si="25"/>
        <v>11</v>
      </c>
      <c r="R67" s="9" t="str">
        <f t="shared" ref="R67:R69" si="33">VLOOKUP(Q67,$V$7:$W$45,2)</f>
        <v>KRB2</v>
      </c>
      <c r="S67" s="9" t="s">
        <v>71</v>
      </c>
    </row>
    <row r="68" spans="3:19" x14ac:dyDescent="0.3">
      <c r="C68" s="9" t="str">
        <f t="shared" si="2"/>
        <v>ACT_COST</v>
      </c>
      <c r="D68" s="9" t="s">
        <v>45</v>
      </c>
      <c r="E68" s="13">
        <v>2010</v>
      </c>
      <c r="F68" s="14">
        <f t="shared" si="30"/>
        <v>10</v>
      </c>
      <c r="G68" s="14">
        <f t="shared" si="30"/>
        <v>10</v>
      </c>
      <c r="H68" s="14">
        <f t="shared" si="30"/>
        <v>10</v>
      </c>
      <c r="I68" s="14">
        <f t="shared" si="30"/>
        <v>10</v>
      </c>
      <c r="J68" s="14">
        <f t="shared" si="30"/>
        <v>10</v>
      </c>
      <c r="K68" s="14">
        <f t="shared" si="30"/>
        <v>10</v>
      </c>
      <c r="L68" s="14">
        <f t="shared" si="30"/>
        <v>10</v>
      </c>
      <c r="M68" s="14">
        <f t="shared" si="30"/>
        <v>10</v>
      </c>
      <c r="N68" s="15" t="str">
        <f t="shared" si="17"/>
        <v>TB_KRB2_SE_*,-TB_KRB2_SE__SE*</v>
      </c>
      <c r="O68" s="8" t="str">
        <f t="shared" si="32"/>
        <v>KRB2</v>
      </c>
      <c r="Q68" s="13">
        <f t="shared" si="25"/>
        <v>11</v>
      </c>
      <c r="R68" s="9" t="str">
        <f t="shared" si="33"/>
        <v>KRB2</v>
      </c>
      <c r="S68" s="9" t="s">
        <v>72</v>
      </c>
    </row>
    <row r="69" spans="3:19" x14ac:dyDescent="0.3">
      <c r="C69" s="9" t="str">
        <f t="shared" si="2"/>
        <v>*</v>
      </c>
      <c r="D69" s="9" t="s">
        <v>45</v>
      </c>
      <c r="E69" s="13">
        <v>2010</v>
      </c>
      <c r="F69" s="14">
        <f t="shared" si="30"/>
        <v>10</v>
      </c>
      <c r="G69" s="14">
        <f t="shared" si="30"/>
        <v>10</v>
      </c>
      <c r="H69" s="14">
        <f t="shared" si="30"/>
        <v>10</v>
      </c>
      <c r="I69" s="14">
        <f t="shared" si="30"/>
        <v>10</v>
      </c>
      <c r="J69" s="14">
        <f t="shared" si="30"/>
        <v>10</v>
      </c>
      <c r="K69" s="14">
        <f t="shared" si="30"/>
        <v>10</v>
      </c>
      <c r="L69" s="14">
        <f t="shared" si="30"/>
        <v>10</v>
      </c>
      <c r="M69" s="14">
        <f t="shared" si="30"/>
        <v>10</v>
      </c>
      <c r="N69" s="15" t="str">
        <f t="shared" si="17"/>
        <v>TB_KRB2_NO_*,-TB_KRB2_NO__NO*</v>
      </c>
      <c r="O69" s="8" t="str">
        <f t="shared" si="32"/>
        <v>KRB2</v>
      </c>
      <c r="Q69" s="13">
        <f t="shared" si="25"/>
        <v>11</v>
      </c>
      <c r="R69" s="9" t="str">
        <f t="shared" si="33"/>
        <v>KRB2</v>
      </c>
      <c r="S69" s="9" t="s">
        <v>73</v>
      </c>
    </row>
    <row r="70" spans="3:19" x14ac:dyDescent="0.3">
      <c r="C70" s="9" t="str">
        <f t="shared" si="2"/>
        <v>ACT_COST</v>
      </c>
      <c r="D70" s="9" t="s">
        <v>45</v>
      </c>
      <c r="E70" s="13">
        <v>2010</v>
      </c>
      <c r="F70" s="14">
        <f t="shared" ref="F70:M79" si="34">SUMIF($W$7:$W$38,$R70,$X$7:$X$38)*IF(LEN($S70)=2,0.1,1)</f>
        <v>1</v>
      </c>
      <c r="G70" s="14">
        <f t="shared" si="34"/>
        <v>1</v>
      </c>
      <c r="H70" s="14">
        <f t="shared" si="34"/>
        <v>1</v>
      </c>
      <c r="I70" s="14">
        <f t="shared" si="34"/>
        <v>1</v>
      </c>
      <c r="J70" s="14">
        <f t="shared" si="34"/>
        <v>1</v>
      </c>
      <c r="K70" s="14">
        <f t="shared" si="34"/>
        <v>1</v>
      </c>
      <c r="L70" s="14">
        <f t="shared" si="34"/>
        <v>1</v>
      </c>
      <c r="M70" s="14">
        <f t="shared" si="34"/>
        <v>1</v>
      </c>
      <c r="N70" s="15" t="str">
        <f t="shared" si="17"/>
        <v>TB_KRB2_DK__DK*</v>
      </c>
      <c r="O70" s="8" t="str">
        <f t="shared" si="32"/>
        <v>KRB2</v>
      </c>
      <c r="Q70" s="13">
        <f t="shared" si="25"/>
        <v>11</v>
      </c>
      <c r="R70" s="9" t="str">
        <f>VLOOKUP(Q70,$V$7:$W$45,2)</f>
        <v>KRB2</v>
      </c>
      <c r="S70" s="9" t="s">
        <v>69</v>
      </c>
    </row>
    <row r="71" spans="3:19" x14ac:dyDescent="0.3">
      <c r="C71" s="9" t="str">
        <f t="shared" si="2"/>
        <v>ACT_COST</v>
      </c>
      <c r="D71" s="9" t="s">
        <v>45</v>
      </c>
      <c r="E71" s="13">
        <v>2010</v>
      </c>
      <c r="F71" s="14">
        <f t="shared" si="34"/>
        <v>1</v>
      </c>
      <c r="G71" s="14">
        <f t="shared" si="34"/>
        <v>1</v>
      </c>
      <c r="H71" s="14">
        <f t="shared" si="34"/>
        <v>1</v>
      </c>
      <c r="I71" s="14">
        <f t="shared" si="34"/>
        <v>1</v>
      </c>
      <c r="J71" s="14">
        <f t="shared" si="34"/>
        <v>1</v>
      </c>
      <c r="K71" s="14">
        <f t="shared" si="34"/>
        <v>1</v>
      </c>
      <c r="L71" s="14">
        <f t="shared" si="34"/>
        <v>1</v>
      </c>
      <c r="M71" s="14">
        <f t="shared" si="34"/>
        <v>1</v>
      </c>
      <c r="N71" s="15" t="str">
        <f t="shared" si="17"/>
        <v>TB_KRB2_SE__SE*</v>
      </c>
      <c r="O71" s="8" t="str">
        <f t="shared" si="32"/>
        <v>KRB2</v>
      </c>
      <c r="Q71" s="13">
        <f t="shared" si="25"/>
        <v>11</v>
      </c>
      <c r="R71" s="9" t="str">
        <f>VLOOKUP(Q71,$V$7:$W$45,2)</f>
        <v>KRB2</v>
      </c>
      <c r="S71" s="9" t="s">
        <v>70</v>
      </c>
    </row>
    <row r="72" spans="3:19" x14ac:dyDescent="0.3">
      <c r="C72" s="9" t="str">
        <f t="shared" ref="C72:C135" si="35">IF(S72="NO*","*","ACT_COST")</f>
        <v>ACT_COST</v>
      </c>
      <c r="D72" s="9" t="s">
        <v>45</v>
      </c>
      <c r="E72" s="13">
        <v>2010</v>
      </c>
      <c r="F72" s="14">
        <f t="shared" si="34"/>
        <v>1</v>
      </c>
      <c r="G72" s="14">
        <f t="shared" si="34"/>
        <v>1</v>
      </c>
      <c r="H72" s="14">
        <f t="shared" si="34"/>
        <v>1</v>
      </c>
      <c r="I72" s="14">
        <f t="shared" si="34"/>
        <v>1</v>
      </c>
      <c r="J72" s="14">
        <f t="shared" si="34"/>
        <v>1</v>
      </c>
      <c r="K72" s="14">
        <f t="shared" si="34"/>
        <v>1</v>
      </c>
      <c r="L72" s="14">
        <f t="shared" si="34"/>
        <v>1</v>
      </c>
      <c r="M72" s="14">
        <f t="shared" si="34"/>
        <v>1</v>
      </c>
      <c r="N72" s="15" t="str">
        <f t="shared" si="17"/>
        <v>TB_KRB2_NO__NO*</v>
      </c>
      <c r="O72" s="8" t="str">
        <f t="shared" si="32"/>
        <v>KRB2</v>
      </c>
      <c r="Q72" s="13">
        <f t="shared" si="25"/>
        <v>11</v>
      </c>
      <c r="R72" s="9" t="str">
        <f>VLOOKUP(Q72,$V$7:$W$45,2)</f>
        <v>KRB2</v>
      </c>
      <c r="S72" s="9" t="s">
        <v>57</v>
      </c>
    </row>
    <row r="73" spans="3:19" x14ac:dyDescent="0.3">
      <c r="C73" s="9" t="str">
        <f t="shared" si="35"/>
        <v>ACT_COST</v>
      </c>
      <c r="D73" s="9" t="s">
        <v>45</v>
      </c>
      <c r="E73" s="13">
        <v>2010</v>
      </c>
      <c r="F73" s="14">
        <f t="shared" si="34"/>
        <v>10</v>
      </c>
      <c r="G73" s="14">
        <f t="shared" si="34"/>
        <v>10</v>
      </c>
      <c r="H73" s="14">
        <f t="shared" si="34"/>
        <v>10</v>
      </c>
      <c r="I73" s="14">
        <f t="shared" si="34"/>
        <v>10</v>
      </c>
      <c r="J73" s="14">
        <f t="shared" si="34"/>
        <v>10</v>
      </c>
      <c r="K73" s="14">
        <f t="shared" si="34"/>
        <v>10</v>
      </c>
      <c r="L73" s="14">
        <f t="shared" si="34"/>
        <v>10</v>
      </c>
      <c r="M73" s="14">
        <f t="shared" si="34"/>
        <v>10</v>
      </c>
      <c r="N73" s="15" t="str">
        <f t="shared" si="17"/>
        <v>TB_KRE_DK_*,-TB_KRE_DK__DK*</v>
      </c>
      <c r="O73" s="8" t="str">
        <f t="shared" si="32"/>
        <v>KRE</v>
      </c>
      <c r="Q73" s="13">
        <f t="shared" si="25"/>
        <v>12</v>
      </c>
      <c r="R73" s="9" t="str">
        <f t="shared" ref="R73:R75" si="36">VLOOKUP(Q73,$V$7:$W$45,2)</f>
        <v>KRE</v>
      </c>
      <c r="S73" s="9" t="s">
        <v>71</v>
      </c>
    </row>
    <row r="74" spans="3:19" x14ac:dyDescent="0.3">
      <c r="C74" s="9" t="str">
        <f t="shared" si="35"/>
        <v>ACT_COST</v>
      </c>
      <c r="D74" s="9" t="s">
        <v>45</v>
      </c>
      <c r="E74" s="13">
        <v>2010</v>
      </c>
      <c r="F74" s="14">
        <f t="shared" si="34"/>
        <v>10</v>
      </c>
      <c r="G74" s="14">
        <f t="shared" si="34"/>
        <v>10</v>
      </c>
      <c r="H74" s="14">
        <f t="shared" si="34"/>
        <v>10</v>
      </c>
      <c r="I74" s="14">
        <f t="shared" si="34"/>
        <v>10</v>
      </c>
      <c r="J74" s="14">
        <f t="shared" si="34"/>
        <v>10</v>
      </c>
      <c r="K74" s="14">
        <f t="shared" si="34"/>
        <v>10</v>
      </c>
      <c r="L74" s="14">
        <f t="shared" si="34"/>
        <v>10</v>
      </c>
      <c r="M74" s="14">
        <f t="shared" si="34"/>
        <v>10</v>
      </c>
      <c r="N74" s="15" t="str">
        <f t="shared" si="17"/>
        <v>TB_KRE_SE_*,-TB_KRE_SE__SE*</v>
      </c>
      <c r="O74" s="8" t="str">
        <f t="shared" si="32"/>
        <v>KRE</v>
      </c>
      <c r="Q74" s="13">
        <f t="shared" si="25"/>
        <v>12</v>
      </c>
      <c r="R74" s="9" t="str">
        <f t="shared" si="36"/>
        <v>KRE</v>
      </c>
      <c r="S74" s="9" t="s">
        <v>72</v>
      </c>
    </row>
    <row r="75" spans="3:19" x14ac:dyDescent="0.3">
      <c r="C75" s="9" t="str">
        <f t="shared" si="35"/>
        <v>*</v>
      </c>
      <c r="D75" s="9" t="s">
        <v>45</v>
      </c>
      <c r="E75" s="13">
        <v>2010</v>
      </c>
      <c r="F75" s="14">
        <f t="shared" si="34"/>
        <v>10</v>
      </c>
      <c r="G75" s="14">
        <f t="shared" si="34"/>
        <v>10</v>
      </c>
      <c r="H75" s="14">
        <f t="shared" si="34"/>
        <v>10</v>
      </c>
      <c r="I75" s="14">
        <f t="shared" si="34"/>
        <v>10</v>
      </c>
      <c r="J75" s="14">
        <f t="shared" si="34"/>
        <v>10</v>
      </c>
      <c r="K75" s="14">
        <f t="shared" si="34"/>
        <v>10</v>
      </c>
      <c r="L75" s="14">
        <f t="shared" si="34"/>
        <v>10</v>
      </c>
      <c r="M75" s="14">
        <f t="shared" si="34"/>
        <v>10</v>
      </c>
      <c r="N75" s="15" t="str">
        <f t="shared" si="17"/>
        <v>TB_KRE_NO_*,-TB_KRE_NO__NO*</v>
      </c>
      <c r="O75" s="8" t="str">
        <f>R75</f>
        <v>KRE</v>
      </c>
      <c r="Q75" s="13">
        <f t="shared" si="25"/>
        <v>12</v>
      </c>
      <c r="R75" s="9" t="str">
        <f t="shared" si="36"/>
        <v>KRE</v>
      </c>
      <c r="S75" s="9" t="s">
        <v>73</v>
      </c>
    </row>
    <row r="76" spans="3:19" x14ac:dyDescent="0.3">
      <c r="C76" s="9" t="str">
        <f t="shared" si="35"/>
        <v>ACT_COST</v>
      </c>
      <c r="D76" s="9" t="s">
        <v>45</v>
      </c>
      <c r="E76" s="13">
        <v>2010</v>
      </c>
      <c r="F76" s="14">
        <f t="shared" si="34"/>
        <v>1</v>
      </c>
      <c r="G76" s="14">
        <f t="shared" si="34"/>
        <v>1</v>
      </c>
      <c r="H76" s="14">
        <f t="shared" si="34"/>
        <v>1</v>
      </c>
      <c r="I76" s="14">
        <f t="shared" si="34"/>
        <v>1</v>
      </c>
      <c r="J76" s="14">
        <f t="shared" si="34"/>
        <v>1</v>
      </c>
      <c r="K76" s="14">
        <f t="shared" si="34"/>
        <v>1</v>
      </c>
      <c r="L76" s="14">
        <f t="shared" si="34"/>
        <v>1</v>
      </c>
      <c r="M76" s="14">
        <f t="shared" si="34"/>
        <v>1</v>
      </c>
      <c r="N76" s="15" t="str">
        <f t="shared" si="17"/>
        <v>TB_KRE_DK__DK*</v>
      </c>
      <c r="O76" s="8" t="str">
        <f t="shared" ref="O76:O163" si="37">R76</f>
        <v>KRE</v>
      </c>
      <c r="Q76" s="13">
        <f t="shared" si="25"/>
        <v>12</v>
      </c>
      <c r="R76" s="9" t="str">
        <f>VLOOKUP(Q76,$V$7:$W$45,2)</f>
        <v>KRE</v>
      </c>
      <c r="S76" s="9" t="s">
        <v>69</v>
      </c>
    </row>
    <row r="77" spans="3:19" x14ac:dyDescent="0.3">
      <c r="C77" s="9" t="str">
        <f t="shared" si="35"/>
        <v>ACT_COST</v>
      </c>
      <c r="D77" s="9" t="s">
        <v>45</v>
      </c>
      <c r="E77" s="13">
        <v>2010</v>
      </c>
      <c r="F77" s="14">
        <f t="shared" si="34"/>
        <v>1</v>
      </c>
      <c r="G77" s="14">
        <f t="shared" si="34"/>
        <v>1</v>
      </c>
      <c r="H77" s="14">
        <f t="shared" si="34"/>
        <v>1</v>
      </c>
      <c r="I77" s="14">
        <f t="shared" si="34"/>
        <v>1</v>
      </c>
      <c r="J77" s="14">
        <f t="shared" si="34"/>
        <v>1</v>
      </c>
      <c r="K77" s="14">
        <f t="shared" si="34"/>
        <v>1</v>
      </c>
      <c r="L77" s="14">
        <f t="shared" si="34"/>
        <v>1</v>
      </c>
      <c r="M77" s="14">
        <f t="shared" si="34"/>
        <v>1</v>
      </c>
      <c r="N77" s="15" t="str">
        <f t="shared" si="17"/>
        <v>TB_KRE_SE__SE*</v>
      </c>
      <c r="O77" s="8" t="str">
        <f t="shared" si="37"/>
        <v>KRE</v>
      </c>
      <c r="Q77" s="13">
        <f t="shared" ref="Q77:Q108" si="38">Q71+1</f>
        <v>12</v>
      </c>
      <c r="R77" s="9" t="str">
        <f>VLOOKUP(Q77,$V$7:$W$45,2)</f>
        <v>KRE</v>
      </c>
      <c r="S77" s="9" t="s">
        <v>70</v>
      </c>
    </row>
    <row r="78" spans="3:19" x14ac:dyDescent="0.3">
      <c r="C78" s="9" t="str">
        <f t="shared" si="35"/>
        <v>ACT_COST</v>
      </c>
      <c r="D78" s="9" t="s">
        <v>45</v>
      </c>
      <c r="E78" s="13">
        <v>2010</v>
      </c>
      <c r="F78" s="14">
        <f t="shared" si="34"/>
        <v>1</v>
      </c>
      <c r="G78" s="14">
        <f t="shared" si="34"/>
        <v>1</v>
      </c>
      <c r="H78" s="14">
        <f t="shared" si="34"/>
        <v>1</v>
      </c>
      <c r="I78" s="14">
        <f t="shared" si="34"/>
        <v>1</v>
      </c>
      <c r="J78" s="14">
        <f t="shared" si="34"/>
        <v>1</v>
      </c>
      <c r="K78" s="14">
        <f t="shared" si="34"/>
        <v>1</v>
      </c>
      <c r="L78" s="14">
        <f t="shared" si="34"/>
        <v>1</v>
      </c>
      <c r="M78" s="14">
        <f t="shared" si="34"/>
        <v>1</v>
      </c>
      <c r="N78" s="15" t="str">
        <f t="shared" si="17"/>
        <v>TB_KRE_NO__NO*</v>
      </c>
      <c r="O78" s="8" t="str">
        <f t="shared" si="37"/>
        <v>KRE</v>
      </c>
      <c r="Q78" s="13">
        <f t="shared" si="38"/>
        <v>12</v>
      </c>
      <c r="R78" s="9" t="str">
        <f>VLOOKUP(Q78,$V$7:$W$45,2)</f>
        <v>KRE</v>
      </c>
      <c r="S78" s="9" t="s">
        <v>57</v>
      </c>
    </row>
    <row r="79" spans="3:19" x14ac:dyDescent="0.3">
      <c r="C79" s="9" t="str">
        <f t="shared" si="35"/>
        <v>ACT_COST</v>
      </c>
      <c r="D79" s="9" t="s">
        <v>45</v>
      </c>
      <c r="E79" s="13">
        <v>2010</v>
      </c>
      <c r="F79" s="14">
        <f t="shared" si="34"/>
        <v>10</v>
      </c>
      <c r="G79" s="14">
        <f t="shared" si="34"/>
        <v>10</v>
      </c>
      <c r="H79" s="14">
        <f t="shared" si="34"/>
        <v>10</v>
      </c>
      <c r="I79" s="14">
        <f t="shared" si="34"/>
        <v>10</v>
      </c>
      <c r="J79" s="14">
        <f t="shared" si="34"/>
        <v>10</v>
      </c>
      <c r="K79" s="14">
        <f t="shared" si="34"/>
        <v>10</v>
      </c>
      <c r="L79" s="14">
        <f t="shared" si="34"/>
        <v>10</v>
      </c>
      <c r="M79" s="14">
        <f t="shared" si="34"/>
        <v>10</v>
      </c>
      <c r="N79" s="15" t="str">
        <f t="shared" si="17"/>
        <v>TB_SNE_DK_*,-TB_SNE_DK__DK*</v>
      </c>
      <c r="O79" s="8" t="str">
        <f t="shared" si="37"/>
        <v>SNE</v>
      </c>
      <c r="Q79" s="13">
        <f t="shared" si="38"/>
        <v>13</v>
      </c>
      <c r="R79" s="9" t="str">
        <f t="shared" ref="R79:R81" si="39">VLOOKUP(Q79,$V$7:$W$45,2)</f>
        <v>SNE</v>
      </c>
      <c r="S79" s="9" t="s">
        <v>71</v>
      </c>
    </row>
    <row r="80" spans="3:19" x14ac:dyDescent="0.3">
      <c r="C80" s="9" t="str">
        <f t="shared" si="35"/>
        <v>ACT_COST</v>
      </c>
      <c r="D80" s="9" t="s">
        <v>45</v>
      </c>
      <c r="E80" s="13">
        <v>2010</v>
      </c>
      <c r="F80" s="14">
        <f t="shared" ref="F80:M89" si="40">SUMIF($W$7:$W$38,$R80,$X$7:$X$38)*IF(LEN($S80)=2,0.1,1)</f>
        <v>10</v>
      </c>
      <c r="G80" s="14">
        <f t="shared" si="40"/>
        <v>10</v>
      </c>
      <c r="H80" s="14">
        <f t="shared" si="40"/>
        <v>10</v>
      </c>
      <c r="I80" s="14">
        <f t="shared" si="40"/>
        <v>10</v>
      </c>
      <c r="J80" s="14">
        <f t="shared" si="40"/>
        <v>10</v>
      </c>
      <c r="K80" s="14">
        <f t="shared" si="40"/>
        <v>10</v>
      </c>
      <c r="L80" s="14">
        <f t="shared" si="40"/>
        <v>10</v>
      </c>
      <c r="M80" s="14">
        <f t="shared" si="40"/>
        <v>10</v>
      </c>
      <c r="N80" s="15" t="str">
        <f t="shared" si="17"/>
        <v>TB_SNE_SE_*,-TB_SNE_SE__SE*</v>
      </c>
      <c r="O80" s="8" t="str">
        <f t="shared" si="37"/>
        <v>SNE</v>
      </c>
      <c r="Q80" s="13">
        <f t="shared" si="38"/>
        <v>13</v>
      </c>
      <c r="R80" s="9" t="str">
        <f t="shared" si="39"/>
        <v>SNE</v>
      </c>
      <c r="S80" s="9" t="s">
        <v>72</v>
      </c>
    </row>
    <row r="81" spans="3:20" x14ac:dyDescent="0.3">
      <c r="C81" s="9" t="str">
        <f t="shared" si="35"/>
        <v>*</v>
      </c>
      <c r="D81" s="9" t="s">
        <v>45</v>
      </c>
      <c r="E81" s="13">
        <v>2010</v>
      </c>
      <c r="F81" s="14">
        <f t="shared" si="40"/>
        <v>10</v>
      </c>
      <c r="G81" s="14">
        <f t="shared" si="40"/>
        <v>10</v>
      </c>
      <c r="H81" s="14">
        <f t="shared" si="40"/>
        <v>10</v>
      </c>
      <c r="I81" s="14">
        <f t="shared" si="40"/>
        <v>10</v>
      </c>
      <c r="J81" s="14">
        <f t="shared" si="40"/>
        <v>10</v>
      </c>
      <c r="K81" s="14">
        <f t="shared" si="40"/>
        <v>10</v>
      </c>
      <c r="L81" s="14">
        <f t="shared" si="40"/>
        <v>10</v>
      </c>
      <c r="M81" s="14">
        <f t="shared" si="40"/>
        <v>10</v>
      </c>
      <c r="N81" s="15" t="str">
        <f t="shared" si="17"/>
        <v>TB_SNE_NO_*,-TB_SNE_NO__NO*</v>
      </c>
      <c r="O81" s="8" t="str">
        <f t="shared" si="37"/>
        <v>SNE</v>
      </c>
      <c r="Q81" s="13">
        <f t="shared" si="38"/>
        <v>13</v>
      </c>
      <c r="R81" s="9" t="str">
        <f t="shared" si="39"/>
        <v>SNE</v>
      </c>
      <c r="S81" s="9" t="s">
        <v>73</v>
      </c>
    </row>
    <row r="82" spans="3:20" x14ac:dyDescent="0.3">
      <c r="C82" s="9" t="str">
        <f t="shared" si="35"/>
        <v>ACT_COST</v>
      </c>
      <c r="D82" s="9" t="s">
        <v>45</v>
      </c>
      <c r="E82" s="13">
        <v>2010</v>
      </c>
      <c r="F82" s="14">
        <f t="shared" si="40"/>
        <v>1</v>
      </c>
      <c r="G82" s="14">
        <f t="shared" si="40"/>
        <v>1</v>
      </c>
      <c r="H82" s="14">
        <f t="shared" si="40"/>
        <v>1</v>
      </c>
      <c r="I82" s="14">
        <f t="shared" si="40"/>
        <v>1</v>
      </c>
      <c r="J82" s="14">
        <f t="shared" si="40"/>
        <v>1</v>
      </c>
      <c r="K82" s="14">
        <f t="shared" si="40"/>
        <v>1</v>
      </c>
      <c r="L82" s="14">
        <f t="shared" si="40"/>
        <v>1</v>
      </c>
      <c r="M82" s="14">
        <f t="shared" si="40"/>
        <v>1</v>
      </c>
      <c r="N82" s="15" t="str">
        <f t="shared" si="17"/>
        <v>TB_SNE_DK__DK*</v>
      </c>
      <c r="O82" s="8" t="str">
        <f t="shared" si="37"/>
        <v>SNE</v>
      </c>
      <c r="Q82" s="13">
        <f t="shared" si="38"/>
        <v>13</v>
      </c>
      <c r="R82" s="9" t="str">
        <f>VLOOKUP(Q82,$V$7:$W$45,2)</f>
        <v>SNE</v>
      </c>
      <c r="S82" s="9" t="s">
        <v>69</v>
      </c>
    </row>
    <row r="83" spans="3:20" x14ac:dyDescent="0.3">
      <c r="C83" s="9" t="str">
        <f t="shared" si="35"/>
        <v>ACT_COST</v>
      </c>
      <c r="D83" s="9" t="s">
        <v>45</v>
      </c>
      <c r="E83" s="13">
        <v>2010</v>
      </c>
      <c r="F83" s="14">
        <f t="shared" si="40"/>
        <v>1</v>
      </c>
      <c r="G83" s="14">
        <f t="shared" si="40"/>
        <v>1</v>
      </c>
      <c r="H83" s="14">
        <f t="shared" si="40"/>
        <v>1</v>
      </c>
      <c r="I83" s="14">
        <f t="shared" si="40"/>
        <v>1</v>
      </c>
      <c r="J83" s="14">
        <f t="shared" si="40"/>
        <v>1</v>
      </c>
      <c r="K83" s="14">
        <f t="shared" si="40"/>
        <v>1</v>
      </c>
      <c r="L83" s="14">
        <f t="shared" si="40"/>
        <v>1</v>
      </c>
      <c r="M83" s="14">
        <f t="shared" si="40"/>
        <v>1</v>
      </c>
      <c r="N83" s="15" t="str">
        <f t="shared" si="17"/>
        <v>TB_SNE_SE__SE*</v>
      </c>
      <c r="O83" s="8" t="str">
        <f t="shared" si="37"/>
        <v>SNE</v>
      </c>
      <c r="Q83" s="13">
        <f t="shared" si="38"/>
        <v>13</v>
      </c>
      <c r="R83" s="9" t="str">
        <f>VLOOKUP(Q83,$V$7:$W$45,2)</f>
        <v>SNE</v>
      </c>
      <c r="S83" s="9" t="s">
        <v>70</v>
      </c>
    </row>
    <row r="84" spans="3:20" x14ac:dyDescent="0.3">
      <c r="C84" s="9" t="str">
        <f t="shared" si="35"/>
        <v>ACT_COST</v>
      </c>
      <c r="D84" s="9" t="s">
        <v>45</v>
      </c>
      <c r="E84" s="13">
        <v>2010</v>
      </c>
      <c r="F84" s="14">
        <f t="shared" si="40"/>
        <v>1</v>
      </c>
      <c r="G84" s="14">
        <f t="shared" si="40"/>
        <v>1</v>
      </c>
      <c r="H84" s="14">
        <f t="shared" si="40"/>
        <v>1</v>
      </c>
      <c r="I84" s="14">
        <f t="shared" si="40"/>
        <v>1</v>
      </c>
      <c r="J84" s="14">
        <f t="shared" si="40"/>
        <v>1</v>
      </c>
      <c r="K84" s="14">
        <f t="shared" si="40"/>
        <v>1</v>
      </c>
      <c r="L84" s="14">
        <f t="shared" si="40"/>
        <v>1</v>
      </c>
      <c r="M84" s="14">
        <f t="shared" si="40"/>
        <v>1</v>
      </c>
      <c r="N84" s="15" t="str">
        <f t="shared" si="17"/>
        <v>TB_SNE_NO__NO*</v>
      </c>
      <c r="O84" s="8" t="str">
        <f t="shared" si="37"/>
        <v>SNE</v>
      </c>
      <c r="Q84" s="13">
        <f t="shared" si="38"/>
        <v>13</v>
      </c>
      <c r="R84" s="9" t="str">
        <f>VLOOKUP(Q84,$V$7:$W$45,2)</f>
        <v>SNE</v>
      </c>
      <c r="S84" s="9" t="s">
        <v>57</v>
      </c>
    </row>
    <row r="85" spans="3:20" x14ac:dyDescent="0.3">
      <c r="C85" s="9" t="str">
        <f t="shared" si="35"/>
        <v>ACT_COST</v>
      </c>
      <c r="D85" s="9" t="s">
        <v>45</v>
      </c>
      <c r="E85" s="13">
        <v>2010</v>
      </c>
      <c r="F85" s="14">
        <f t="shared" si="40"/>
        <v>10</v>
      </c>
      <c r="G85" s="14">
        <f t="shared" si="40"/>
        <v>10</v>
      </c>
      <c r="H85" s="14">
        <f t="shared" si="40"/>
        <v>10</v>
      </c>
      <c r="I85" s="14">
        <f t="shared" si="40"/>
        <v>10</v>
      </c>
      <c r="J85" s="14">
        <f t="shared" si="40"/>
        <v>10</v>
      </c>
      <c r="K85" s="14">
        <f t="shared" si="40"/>
        <v>10</v>
      </c>
      <c r="L85" s="14">
        <f t="shared" si="40"/>
        <v>10</v>
      </c>
      <c r="M85" s="14">
        <f t="shared" si="40"/>
        <v>10</v>
      </c>
      <c r="N85" s="15" t="str">
        <f t="shared" si="17"/>
        <v>TB_SNG1_DK_*,-TB_SNG1_DK__DK*</v>
      </c>
      <c r="O85" s="8" t="str">
        <f t="shared" si="37"/>
        <v>SNG1</v>
      </c>
      <c r="Q85" s="13">
        <f t="shared" si="38"/>
        <v>14</v>
      </c>
      <c r="R85" s="9" t="str">
        <f t="shared" ref="R85:R87" si="41">VLOOKUP(Q85,$V$7:$W$45,2)</f>
        <v>SNG1</v>
      </c>
      <c r="S85" s="9" t="s">
        <v>71</v>
      </c>
    </row>
    <row r="86" spans="3:20" x14ac:dyDescent="0.3">
      <c r="C86" s="9" t="str">
        <f t="shared" si="35"/>
        <v>ACT_COST</v>
      </c>
      <c r="D86" s="9" t="s">
        <v>45</v>
      </c>
      <c r="E86" s="13">
        <v>2010</v>
      </c>
      <c r="F86" s="14">
        <f t="shared" si="40"/>
        <v>10</v>
      </c>
      <c r="G86" s="14">
        <f t="shared" si="40"/>
        <v>10</v>
      </c>
      <c r="H86" s="14">
        <f t="shared" si="40"/>
        <v>10</v>
      </c>
      <c r="I86" s="14">
        <f t="shared" si="40"/>
        <v>10</v>
      </c>
      <c r="J86" s="14">
        <f t="shared" si="40"/>
        <v>10</v>
      </c>
      <c r="K86" s="14">
        <f t="shared" si="40"/>
        <v>10</v>
      </c>
      <c r="L86" s="14">
        <f t="shared" si="40"/>
        <v>10</v>
      </c>
      <c r="M86" s="14">
        <f t="shared" si="40"/>
        <v>10</v>
      </c>
      <c r="N86" s="15" t="str">
        <f t="shared" si="17"/>
        <v>TB_SNG1_SE_*,-TB_SNG1_SE__SE*</v>
      </c>
      <c r="O86" s="8" t="str">
        <f t="shared" si="37"/>
        <v>SNG1</v>
      </c>
      <c r="Q86" s="13">
        <f t="shared" si="38"/>
        <v>14</v>
      </c>
      <c r="R86" s="9" t="str">
        <f t="shared" si="41"/>
        <v>SNG1</v>
      </c>
      <c r="S86" s="9" t="s">
        <v>72</v>
      </c>
    </row>
    <row r="87" spans="3:20" x14ac:dyDescent="0.3">
      <c r="C87" s="9" t="str">
        <f t="shared" si="35"/>
        <v>*</v>
      </c>
      <c r="D87" s="9" t="s">
        <v>45</v>
      </c>
      <c r="E87" s="13">
        <v>2010</v>
      </c>
      <c r="F87" s="14">
        <f t="shared" si="40"/>
        <v>10</v>
      </c>
      <c r="G87" s="14">
        <f t="shared" si="40"/>
        <v>10</v>
      </c>
      <c r="H87" s="14">
        <f t="shared" si="40"/>
        <v>10</v>
      </c>
      <c r="I87" s="14">
        <f t="shared" si="40"/>
        <v>10</v>
      </c>
      <c r="J87" s="14">
        <f t="shared" si="40"/>
        <v>10</v>
      </c>
      <c r="K87" s="14">
        <f t="shared" si="40"/>
        <v>10</v>
      </c>
      <c r="L87" s="14">
        <f t="shared" si="40"/>
        <v>10</v>
      </c>
      <c r="M87" s="14">
        <f t="shared" si="40"/>
        <v>10</v>
      </c>
      <c r="N87" s="15" t="str">
        <f t="shared" si="17"/>
        <v>TB_SNG1_NO_*,-TB_SNG1_NO__NO*</v>
      </c>
      <c r="O87" s="8" t="str">
        <f t="shared" si="37"/>
        <v>SNG1</v>
      </c>
      <c r="Q87" s="13">
        <f t="shared" si="38"/>
        <v>14</v>
      </c>
      <c r="R87" s="9" t="str">
        <f t="shared" si="41"/>
        <v>SNG1</v>
      </c>
      <c r="S87" s="9" t="s">
        <v>73</v>
      </c>
    </row>
    <row r="88" spans="3:20" x14ac:dyDescent="0.3">
      <c r="C88" s="9" t="str">
        <f t="shared" si="35"/>
        <v>ACT_COST</v>
      </c>
      <c r="D88" s="9" t="s">
        <v>45</v>
      </c>
      <c r="E88" s="13">
        <v>2010</v>
      </c>
      <c r="F88" s="14">
        <f t="shared" si="40"/>
        <v>1</v>
      </c>
      <c r="G88" s="14">
        <f t="shared" si="40"/>
        <v>1</v>
      </c>
      <c r="H88" s="14">
        <f t="shared" si="40"/>
        <v>1</v>
      </c>
      <c r="I88" s="14">
        <f t="shared" si="40"/>
        <v>1</v>
      </c>
      <c r="J88" s="14">
        <f t="shared" si="40"/>
        <v>1</v>
      </c>
      <c r="K88" s="14">
        <f t="shared" si="40"/>
        <v>1</v>
      </c>
      <c r="L88" s="14">
        <f t="shared" si="40"/>
        <v>1</v>
      </c>
      <c r="M88" s="14">
        <f t="shared" si="40"/>
        <v>1</v>
      </c>
      <c r="N88" s="15" t="str">
        <f t="shared" si="17"/>
        <v>TB_SNG1_DK__DK*</v>
      </c>
      <c r="O88" s="8" t="str">
        <f t="shared" si="37"/>
        <v>SNG1</v>
      </c>
      <c r="Q88" s="13">
        <f t="shared" si="38"/>
        <v>14</v>
      </c>
      <c r="R88" s="9" t="str">
        <f>VLOOKUP(Q88,$V$7:$W$45,2)</f>
        <v>SNG1</v>
      </c>
      <c r="S88" s="9" t="s">
        <v>69</v>
      </c>
    </row>
    <row r="89" spans="3:20" x14ac:dyDescent="0.3">
      <c r="C89" s="9" t="str">
        <f t="shared" si="35"/>
        <v>ACT_COST</v>
      </c>
      <c r="D89" s="9" t="s">
        <v>45</v>
      </c>
      <c r="E89" s="13">
        <v>2010</v>
      </c>
      <c r="F89" s="14">
        <f t="shared" si="40"/>
        <v>1</v>
      </c>
      <c r="G89" s="14">
        <f t="shared" si="40"/>
        <v>1</v>
      </c>
      <c r="H89" s="14">
        <f t="shared" si="40"/>
        <v>1</v>
      </c>
      <c r="I89" s="14">
        <f t="shared" si="40"/>
        <v>1</v>
      </c>
      <c r="J89" s="14">
        <f t="shared" si="40"/>
        <v>1</v>
      </c>
      <c r="K89" s="14">
        <f t="shared" si="40"/>
        <v>1</v>
      </c>
      <c r="L89" s="14">
        <f t="shared" si="40"/>
        <v>1</v>
      </c>
      <c r="M89" s="14">
        <f t="shared" si="40"/>
        <v>1</v>
      </c>
      <c r="N89" s="15" t="str">
        <f t="shared" si="17"/>
        <v>TB_SNG1_SE__SE*</v>
      </c>
      <c r="O89" s="8" t="str">
        <f t="shared" si="37"/>
        <v>SNG1</v>
      </c>
      <c r="Q89" s="13">
        <f t="shared" si="38"/>
        <v>14</v>
      </c>
      <c r="R89" s="9" t="str">
        <f>VLOOKUP(Q89,$V$7:$W$45,2)</f>
        <v>SNG1</v>
      </c>
      <c r="S89" s="9" t="s">
        <v>70</v>
      </c>
    </row>
    <row r="90" spans="3:20" x14ac:dyDescent="0.3">
      <c r="C90" s="9" t="str">
        <f t="shared" si="35"/>
        <v>ACT_COST</v>
      </c>
      <c r="D90" s="9" t="s">
        <v>45</v>
      </c>
      <c r="E90" s="13">
        <v>2010</v>
      </c>
      <c r="F90" s="14">
        <f t="shared" ref="F90:M99" si="42">SUMIF($W$7:$W$38,$R90,$X$7:$X$38)*IF(LEN($S90)=2,0.1,1)</f>
        <v>1</v>
      </c>
      <c r="G90" s="14">
        <f t="shared" si="42"/>
        <v>1</v>
      </c>
      <c r="H90" s="14">
        <f t="shared" si="42"/>
        <v>1</v>
      </c>
      <c r="I90" s="14">
        <f t="shared" si="42"/>
        <v>1</v>
      </c>
      <c r="J90" s="14">
        <f t="shared" si="42"/>
        <v>1</v>
      </c>
      <c r="K90" s="14">
        <f t="shared" si="42"/>
        <v>1</v>
      </c>
      <c r="L90" s="14">
        <f t="shared" si="42"/>
        <v>1</v>
      </c>
      <c r="M90" s="14">
        <f t="shared" si="42"/>
        <v>1</v>
      </c>
      <c r="N90" s="15" t="str">
        <f t="shared" si="17"/>
        <v>TB_SNG1_NO__NO*</v>
      </c>
      <c r="O90" s="8" t="str">
        <f t="shared" si="37"/>
        <v>SNG1</v>
      </c>
      <c r="Q90" s="13">
        <f t="shared" si="38"/>
        <v>14</v>
      </c>
      <c r="R90" s="9" t="str">
        <f>VLOOKUP(Q90,$V$7:$W$45,2)</f>
        <v>SNG1</v>
      </c>
      <c r="S90" s="9" t="s">
        <v>57</v>
      </c>
    </row>
    <row r="91" spans="3:20" x14ac:dyDescent="0.3">
      <c r="C91" s="9" t="str">
        <f t="shared" si="35"/>
        <v>ACT_COST</v>
      </c>
      <c r="D91" s="9" t="s">
        <v>45</v>
      </c>
      <c r="E91" s="13">
        <v>2010</v>
      </c>
      <c r="F91" s="14">
        <f t="shared" si="42"/>
        <v>10</v>
      </c>
      <c r="G91" s="14">
        <f t="shared" si="42"/>
        <v>10</v>
      </c>
      <c r="H91" s="14">
        <f t="shared" si="42"/>
        <v>10</v>
      </c>
      <c r="I91" s="14">
        <f t="shared" si="42"/>
        <v>10</v>
      </c>
      <c r="J91" s="14">
        <f t="shared" si="42"/>
        <v>10</v>
      </c>
      <c r="K91" s="14">
        <f t="shared" si="42"/>
        <v>10</v>
      </c>
      <c r="L91" s="14">
        <f t="shared" si="42"/>
        <v>10</v>
      </c>
      <c r="M91" s="14">
        <f t="shared" si="42"/>
        <v>10</v>
      </c>
      <c r="N91" s="15" t="str">
        <f t="shared" si="17"/>
        <v>TB_SNG2_DK_*,-TB_SNG2_DK__DK*</v>
      </c>
      <c r="O91" s="8" t="str">
        <f t="shared" si="37"/>
        <v>SNG2</v>
      </c>
      <c r="Q91" s="13">
        <f t="shared" si="38"/>
        <v>15</v>
      </c>
      <c r="R91" s="9" t="str">
        <f t="shared" ref="R91:R93" si="43">VLOOKUP(Q91,$V$7:$W$45,2)</f>
        <v>SNG2</v>
      </c>
      <c r="S91" s="9" t="s">
        <v>71</v>
      </c>
      <c r="T91" s="10"/>
    </row>
    <row r="92" spans="3:20" x14ac:dyDescent="0.3">
      <c r="C92" s="9" t="str">
        <f t="shared" si="35"/>
        <v>ACT_COST</v>
      </c>
      <c r="D92" s="9" t="s">
        <v>45</v>
      </c>
      <c r="E92" s="13">
        <v>2010</v>
      </c>
      <c r="F92" s="14">
        <f t="shared" si="42"/>
        <v>10</v>
      </c>
      <c r="G92" s="14">
        <f t="shared" si="42"/>
        <v>10</v>
      </c>
      <c r="H92" s="14">
        <f t="shared" si="42"/>
        <v>10</v>
      </c>
      <c r="I92" s="14">
        <f t="shared" si="42"/>
        <v>10</v>
      </c>
      <c r="J92" s="14">
        <f t="shared" si="42"/>
        <v>10</v>
      </c>
      <c r="K92" s="14">
        <f t="shared" si="42"/>
        <v>10</v>
      </c>
      <c r="L92" s="14">
        <f t="shared" si="42"/>
        <v>10</v>
      </c>
      <c r="M92" s="14">
        <f t="shared" si="42"/>
        <v>10</v>
      </c>
      <c r="N92" s="15" t="str">
        <f t="shared" ref="N92:N155" si="44">IF(LEN(S92)=3,"TB_"&amp;R92&amp;"_"&amp;LEFT(S92,2)&amp;"_*,-",T(0)) &amp; "TB_"&amp;R92&amp;"_"&amp;LEFT(S92,2)&amp;"__"&amp;LEFT(S92,2)&amp;"*"</f>
        <v>TB_SNG2_SE_*,-TB_SNG2_SE__SE*</v>
      </c>
      <c r="O92" s="8" t="str">
        <f t="shared" si="37"/>
        <v>SNG2</v>
      </c>
      <c r="Q92" s="13">
        <f t="shared" si="38"/>
        <v>15</v>
      </c>
      <c r="R92" s="9" t="str">
        <f t="shared" si="43"/>
        <v>SNG2</v>
      </c>
      <c r="S92" s="9" t="s">
        <v>72</v>
      </c>
      <c r="T92" s="16"/>
    </row>
    <row r="93" spans="3:20" x14ac:dyDescent="0.3">
      <c r="C93" s="9" t="str">
        <f t="shared" si="35"/>
        <v>*</v>
      </c>
      <c r="D93" s="9" t="s">
        <v>45</v>
      </c>
      <c r="E93" s="13">
        <v>2010</v>
      </c>
      <c r="F93" s="14">
        <f t="shared" si="42"/>
        <v>10</v>
      </c>
      <c r="G93" s="14">
        <f t="shared" si="42"/>
        <v>10</v>
      </c>
      <c r="H93" s="14">
        <f t="shared" si="42"/>
        <v>10</v>
      </c>
      <c r="I93" s="14">
        <f t="shared" si="42"/>
        <v>10</v>
      </c>
      <c r="J93" s="14">
        <f t="shared" si="42"/>
        <v>10</v>
      </c>
      <c r="K93" s="14">
        <f t="shared" si="42"/>
        <v>10</v>
      </c>
      <c r="L93" s="14">
        <f t="shared" si="42"/>
        <v>10</v>
      </c>
      <c r="M93" s="14">
        <f t="shared" si="42"/>
        <v>10</v>
      </c>
      <c r="N93" s="15" t="str">
        <f t="shared" si="44"/>
        <v>TB_SNG2_NO_*,-TB_SNG2_NO__NO*</v>
      </c>
      <c r="O93" s="8" t="str">
        <f t="shared" si="37"/>
        <v>SNG2</v>
      </c>
      <c r="Q93" s="13">
        <f t="shared" si="38"/>
        <v>15</v>
      </c>
      <c r="R93" s="9" t="str">
        <f t="shared" si="43"/>
        <v>SNG2</v>
      </c>
      <c r="S93" s="9" t="s">
        <v>73</v>
      </c>
      <c r="T93" s="16"/>
    </row>
    <row r="94" spans="3:20" x14ac:dyDescent="0.3">
      <c r="C94" s="9" t="str">
        <f t="shared" si="35"/>
        <v>ACT_COST</v>
      </c>
      <c r="D94" s="9" t="s">
        <v>45</v>
      </c>
      <c r="E94" s="13">
        <v>2010</v>
      </c>
      <c r="F94" s="14">
        <f t="shared" si="42"/>
        <v>1</v>
      </c>
      <c r="G94" s="14">
        <f t="shared" si="42"/>
        <v>1</v>
      </c>
      <c r="H94" s="14">
        <f t="shared" si="42"/>
        <v>1</v>
      </c>
      <c r="I94" s="14">
        <f t="shared" si="42"/>
        <v>1</v>
      </c>
      <c r="J94" s="14">
        <f t="shared" si="42"/>
        <v>1</v>
      </c>
      <c r="K94" s="14">
        <f t="shared" si="42"/>
        <v>1</v>
      </c>
      <c r="L94" s="14">
        <f t="shared" si="42"/>
        <v>1</v>
      </c>
      <c r="M94" s="14">
        <f t="shared" si="42"/>
        <v>1</v>
      </c>
      <c r="N94" s="15" t="str">
        <f t="shared" si="44"/>
        <v>TB_SNG2_DK__DK*</v>
      </c>
      <c r="O94" s="8" t="str">
        <f t="shared" si="37"/>
        <v>SNG2</v>
      </c>
      <c r="Q94" s="13">
        <f t="shared" si="38"/>
        <v>15</v>
      </c>
      <c r="R94" s="9" t="str">
        <f>VLOOKUP(Q94,$V$7:$W$45,2)</f>
        <v>SNG2</v>
      </c>
      <c r="S94" s="9" t="s">
        <v>69</v>
      </c>
      <c r="T94" s="16"/>
    </row>
    <row r="95" spans="3:20" x14ac:dyDescent="0.3">
      <c r="C95" s="9" t="str">
        <f t="shared" si="35"/>
        <v>ACT_COST</v>
      </c>
      <c r="D95" s="9" t="s">
        <v>45</v>
      </c>
      <c r="E95" s="13">
        <v>2010</v>
      </c>
      <c r="F95" s="14">
        <f t="shared" si="42"/>
        <v>1</v>
      </c>
      <c r="G95" s="14">
        <f t="shared" si="42"/>
        <v>1</v>
      </c>
      <c r="H95" s="14">
        <f t="shared" si="42"/>
        <v>1</v>
      </c>
      <c r="I95" s="14">
        <f t="shared" si="42"/>
        <v>1</v>
      </c>
      <c r="J95" s="14">
        <f t="shared" si="42"/>
        <v>1</v>
      </c>
      <c r="K95" s="14">
        <f t="shared" si="42"/>
        <v>1</v>
      </c>
      <c r="L95" s="14">
        <f t="shared" si="42"/>
        <v>1</v>
      </c>
      <c r="M95" s="14">
        <f t="shared" si="42"/>
        <v>1</v>
      </c>
      <c r="N95" s="15" t="str">
        <f t="shared" si="44"/>
        <v>TB_SNG2_SE__SE*</v>
      </c>
      <c r="O95" s="8" t="str">
        <f t="shared" si="37"/>
        <v>SNG2</v>
      </c>
      <c r="Q95" s="13">
        <f t="shared" si="38"/>
        <v>15</v>
      </c>
      <c r="R95" s="9" t="str">
        <f>VLOOKUP(Q95,$V$7:$W$45,2)</f>
        <v>SNG2</v>
      </c>
      <c r="S95" s="9" t="s">
        <v>70</v>
      </c>
    </row>
    <row r="96" spans="3:20" x14ac:dyDescent="0.3">
      <c r="C96" s="9" t="str">
        <f t="shared" si="35"/>
        <v>ACT_COST</v>
      </c>
      <c r="D96" s="9" t="s">
        <v>45</v>
      </c>
      <c r="E96" s="13">
        <v>2010</v>
      </c>
      <c r="F96" s="14">
        <f t="shared" si="42"/>
        <v>1</v>
      </c>
      <c r="G96" s="14">
        <f t="shared" si="42"/>
        <v>1</v>
      </c>
      <c r="H96" s="14">
        <f t="shared" si="42"/>
        <v>1</v>
      </c>
      <c r="I96" s="14">
        <f t="shared" si="42"/>
        <v>1</v>
      </c>
      <c r="J96" s="14">
        <f t="shared" si="42"/>
        <v>1</v>
      </c>
      <c r="K96" s="14">
        <f t="shared" si="42"/>
        <v>1</v>
      </c>
      <c r="L96" s="14">
        <f t="shared" si="42"/>
        <v>1</v>
      </c>
      <c r="M96" s="14">
        <f t="shared" si="42"/>
        <v>1</v>
      </c>
      <c r="N96" s="15" t="str">
        <f t="shared" si="44"/>
        <v>TB_SNG2_NO__NO*</v>
      </c>
      <c r="O96" s="8" t="str">
        <f t="shared" si="37"/>
        <v>SNG2</v>
      </c>
      <c r="Q96" s="13">
        <f t="shared" si="38"/>
        <v>15</v>
      </c>
      <c r="R96" s="9" t="str">
        <f>VLOOKUP(Q96,$V$7:$W$45,2)</f>
        <v>SNG2</v>
      </c>
      <c r="S96" s="9" t="s">
        <v>57</v>
      </c>
    </row>
    <row r="97" spans="3:19" x14ac:dyDescent="0.3">
      <c r="C97" s="9" t="str">
        <f t="shared" si="35"/>
        <v>ACT_COST</v>
      </c>
      <c r="D97" s="9" t="s">
        <v>45</v>
      </c>
      <c r="E97" s="13">
        <v>2010</v>
      </c>
      <c r="F97" s="14">
        <f t="shared" si="42"/>
        <v>10</v>
      </c>
      <c r="G97" s="14">
        <f t="shared" si="42"/>
        <v>10</v>
      </c>
      <c r="H97" s="14">
        <f t="shared" si="42"/>
        <v>10</v>
      </c>
      <c r="I97" s="14">
        <f t="shared" si="42"/>
        <v>10</v>
      </c>
      <c r="J97" s="14">
        <f t="shared" si="42"/>
        <v>10</v>
      </c>
      <c r="K97" s="14">
        <f t="shared" si="42"/>
        <v>10</v>
      </c>
      <c r="L97" s="14">
        <f t="shared" si="42"/>
        <v>10</v>
      </c>
      <c r="M97" s="14">
        <f t="shared" si="42"/>
        <v>10</v>
      </c>
      <c r="N97" s="15" t="str">
        <f t="shared" si="44"/>
        <v>TB_DSB1_DK_*,-TB_DSB1_DK__DK*</v>
      </c>
      <c r="O97" s="8" t="str">
        <f t="shared" si="37"/>
        <v>DSB1</v>
      </c>
      <c r="Q97" s="13">
        <f t="shared" si="38"/>
        <v>16</v>
      </c>
      <c r="R97" s="9" t="str">
        <f t="shared" ref="R97:R99" si="45">VLOOKUP(Q97,$V$7:$W$45,2)</f>
        <v>DSB1</v>
      </c>
      <c r="S97" s="9" t="s">
        <v>71</v>
      </c>
    </row>
    <row r="98" spans="3:19" x14ac:dyDescent="0.3">
      <c r="C98" s="9" t="str">
        <f t="shared" si="35"/>
        <v>ACT_COST</v>
      </c>
      <c r="D98" s="9" t="s">
        <v>45</v>
      </c>
      <c r="E98" s="13">
        <v>2010</v>
      </c>
      <c r="F98" s="14">
        <f t="shared" si="42"/>
        <v>10</v>
      </c>
      <c r="G98" s="14">
        <f t="shared" si="42"/>
        <v>10</v>
      </c>
      <c r="H98" s="14">
        <f t="shared" si="42"/>
        <v>10</v>
      </c>
      <c r="I98" s="14">
        <f t="shared" si="42"/>
        <v>10</v>
      </c>
      <c r="J98" s="14">
        <f t="shared" si="42"/>
        <v>10</v>
      </c>
      <c r="K98" s="14">
        <f t="shared" si="42"/>
        <v>10</v>
      </c>
      <c r="L98" s="14">
        <f t="shared" si="42"/>
        <v>10</v>
      </c>
      <c r="M98" s="14">
        <f t="shared" si="42"/>
        <v>10</v>
      </c>
      <c r="N98" s="15" t="str">
        <f t="shared" si="44"/>
        <v>TB_DSB1_SE_*,-TB_DSB1_SE__SE*</v>
      </c>
      <c r="O98" s="8" t="str">
        <f t="shared" si="37"/>
        <v>DSB1</v>
      </c>
      <c r="Q98" s="13">
        <f t="shared" si="38"/>
        <v>16</v>
      </c>
      <c r="R98" s="9" t="str">
        <f t="shared" si="45"/>
        <v>DSB1</v>
      </c>
      <c r="S98" s="9" t="s">
        <v>72</v>
      </c>
    </row>
    <row r="99" spans="3:19" x14ac:dyDescent="0.3">
      <c r="C99" s="9" t="str">
        <f t="shared" si="35"/>
        <v>*</v>
      </c>
      <c r="D99" s="9" t="s">
        <v>45</v>
      </c>
      <c r="E99" s="13">
        <v>2010</v>
      </c>
      <c r="F99" s="14">
        <f t="shared" si="42"/>
        <v>10</v>
      </c>
      <c r="G99" s="14">
        <f t="shared" si="42"/>
        <v>10</v>
      </c>
      <c r="H99" s="14">
        <f t="shared" si="42"/>
        <v>10</v>
      </c>
      <c r="I99" s="14">
        <f t="shared" si="42"/>
        <v>10</v>
      </c>
      <c r="J99" s="14">
        <f t="shared" si="42"/>
        <v>10</v>
      </c>
      <c r="K99" s="14">
        <f t="shared" si="42"/>
        <v>10</v>
      </c>
      <c r="L99" s="14">
        <f t="shared" si="42"/>
        <v>10</v>
      </c>
      <c r="M99" s="14">
        <f t="shared" si="42"/>
        <v>10</v>
      </c>
      <c r="N99" s="15" t="str">
        <f t="shared" si="44"/>
        <v>TB_DSB1_NO_*,-TB_DSB1_NO__NO*</v>
      </c>
      <c r="O99" s="8" t="str">
        <f t="shared" si="37"/>
        <v>DSB1</v>
      </c>
      <c r="Q99" s="13">
        <f t="shared" si="38"/>
        <v>16</v>
      </c>
      <c r="R99" s="9" t="str">
        <f t="shared" si="45"/>
        <v>DSB1</v>
      </c>
      <c r="S99" s="9" t="s">
        <v>73</v>
      </c>
    </row>
    <row r="100" spans="3:19" x14ac:dyDescent="0.3">
      <c r="C100" s="9" t="str">
        <f t="shared" si="35"/>
        <v>ACT_COST</v>
      </c>
      <c r="D100" s="9" t="s">
        <v>45</v>
      </c>
      <c r="E100" s="13">
        <v>2010</v>
      </c>
      <c r="F100" s="14">
        <f t="shared" ref="F100:M109" si="46">SUMIF($W$7:$W$38,$R100,$X$7:$X$38)*IF(LEN($S100)=2,0.1,1)</f>
        <v>1</v>
      </c>
      <c r="G100" s="14">
        <f t="shared" si="46"/>
        <v>1</v>
      </c>
      <c r="H100" s="14">
        <f t="shared" si="46"/>
        <v>1</v>
      </c>
      <c r="I100" s="14">
        <f t="shared" si="46"/>
        <v>1</v>
      </c>
      <c r="J100" s="14">
        <f t="shared" si="46"/>
        <v>1</v>
      </c>
      <c r="K100" s="14">
        <f t="shared" si="46"/>
        <v>1</v>
      </c>
      <c r="L100" s="14">
        <f t="shared" si="46"/>
        <v>1</v>
      </c>
      <c r="M100" s="14">
        <f t="shared" si="46"/>
        <v>1</v>
      </c>
      <c r="N100" s="15" t="str">
        <f t="shared" si="44"/>
        <v>TB_DSB1_DK__DK*</v>
      </c>
      <c r="O100" s="8" t="str">
        <f t="shared" si="37"/>
        <v>DSB1</v>
      </c>
      <c r="Q100" s="13">
        <f t="shared" si="38"/>
        <v>16</v>
      </c>
      <c r="R100" s="9" t="str">
        <f>VLOOKUP(Q100,$V$7:$W$45,2)</f>
        <v>DSB1</v>
      </c>
      <c r="S100" s="9" t="s">
        <v>69</v>
      </c>
    </row>
    <row r="101" spans="3:19" x14ac:dyDescent="0.3">
      <c r="C101" s="9" t="str">
        <f t="shared" si="35"/>
        <v>ACT_COST</v>
      </c>
      <c r="D101" s="9" t="s">
        <v>45</v>
      </c>
      <c r="E101" s="13">
        <v>2010</v>
      </c>
      <c r="F101" s="14">
        <f t="shared" si="46"/>
        <v>1</v>
      </c>
      <c r="G101" s="14">
        <f t="shared" si="46"/>
        <v>1</v>
      </c>
      <c r="H101" s="14">
        <f t="shared" si="46"/>
        <v>1</v>
      </c>
      <c r="I101" s="14">
        <f t="shared" si="46"/>
        <v>1</v>
      </c>
      <c r="J101" s="14">
        <f t="shared" si="46"/>
        <v>1</v>
      </c>
      <c r="K101" s="14">
        <f t="shared" si="46"/>
        <v>1</v>
      </c>
      <c r="L101" s="14">
        <f t="shared" si="46"/>
        <v>1</v>
      </c>
      <c r="M101" s="14">
        <f t="shared" si="46"/>
        <v>1</v>
      </c>
      <c r="N101" s="15" t="str">
        <f t="shared" si="44"/>
        <v>TB_DSB1_SE__SE*</v>
      </c>
      <c r="O101" s="8" t="str">
        <f t="shared" si="37"/>
        <v>DSB1</v>
      </c>
      <c r="Q101" s="13">
        <f t="shared" si="38"/>
        <v>16</v>
      </c>
      <c r="R101" s="9" t="str">
        <f>VLOOKUP(Q101,$V$7:$W$45,2)</f>
        <v>DSB1</v>
      </c>
      <c r="S101" s="9" t="s">
        <v>70</v>
      </c>
    </row>
    <row r="102" spans="3:19" x14ac:dyDescent="0.3">
      <c r="C102" s="9" t="str">
        <f t="shared" si="35"/>
        <v>ACT_COST</v>
      </c>
      <c r="D102" s="9" t="s">
        <v>45</v>
      </c>
      <c r="E102" s="13">
        <v>2010</v>
      </c>
      <c r="F102" s="14">
        <f t="shared" si="46"/>
        <v>1</v>
      </c>
      <c r="G102" s="14">
        <f t="shared" si="46"/>
        <v>1</v>
      </c>
      <c r="H102" s="14">
        <f t="shared" si="46"/>
        <v>1</v>
      </c>
      <c r="I102" s="14">
        <f t="shared" si="46"/>
        <v>1</v>
      </c>
      <c r="J102" s="14">
        <f t="shared" si="46"/>
        <v>1</v>
      </c>
      <c r="K102" s="14">
        <f t="shared" si="46"/>
        <v>1</v>
      </c>
      <c r="L102" s="14">
        <f t="shared" si="46"/>
        <v>1</v>
      </c>
      <c r="M102" s="14">
        <f t="shared" si="46"/>
        <v>1</v>
      </c>
      <c r="N102" s="15" t="str">
        <f t="shared" si="44"/>
        <v>TB_DSB1_NO__NO*</v>
      </c>
      <c r="O102" s="8" t="str">
        <f t="shared" si="37"/>
        <v>DSB1</v>
      </c>
      <c r="Q102" s="13">
        <f t="shared" si="38"/>
        <v>16</v>
      </c>
      <c r="R102" s="9" t="str">
        <f>VLOOKUP(Q102,$V$7:$W$45,2)</f>
        <v>DSB1</v>
      </c>
      <c r="S102" s="9" t="s">
        <v>57</v>
      </c>
    </row>
    <row r="103" spans="3:19" x14ac:dyDescent="0.3">
      <c r="C103" s="9" t="str">
        <f t="shared" si="35"/>
        <v>ACT_COST</v>
      </c>
      <c r="D103" s="9" t="s">
        <v>45</v>
      </c>
      <c r="E103" s="13">
        <v>2010</v>
      </c>
      <c r="F103" s="14">
        <f t="shared" si="46"/>
        <v>10</v>
      </c>
      <c r="G103" s="14">
        <f t="shared" si="46"/>
        <v>10</v>
      </c>
      <c r="H103" s="14">
        <f t="shared" si="46"/>
        <v>10</v>
      </c>
      <c r="I103" s="14">
        <f t="shared" si="46"/>
        <v>10</v>
      </c>
      <c r="J103" s="14">
        <f t="shared" si="46"/>
        <v>10</v>
      </c>
      <c r="K103" s="14">
        <f t="shared" si="46"/>
        <v>10</v>
      </c>
      <c r="L103" s="14">
        <f t="shared" si="46"/>
        <v>10</v>
      </c>
      <c r="M103" s="14">
        <f t="shared" si="46"/>
        <v>10</v>
      </c>
      <c r="N103" s="15" t="str">
        <f t="shared" si="44"/>
        <v>TB_DSB2_DK_*,-TB_DSB2_DK__DK*</v>
      </c>
      <c r="O103" s="8" t="str">
        <f t="shared" si="37"/>
        <v>DSB2</v>
      </c>
      <c r="Q103" s="13">
        <f t="shared" si="38"/>
        <v>17</v>
      </c>
      <c r="R103" s="9" t="str">
        <f t="shared" ref="R103:R105" si="47">VLOOKUP(Q103,$V$7:$W$45,2)</f>
        <v>DSB2</v>
      </c>
      <c r="S103" s="9" t="s">
        <v>71</v>
      </c>
    </row>
    <row r="104" spans="3:19" x14ac:dyDescent="0.3">
      <c r="C104" s="9" t="str">
        <f t="shared" si="35"/>
        <v>ACT_COST</v>
      </c>
      <c r="D104" s="9" t="s">
        <v>45</v>
      </c>
      <c r="E104" s="13">
        <v>2010</v>
      </c>
      <c r="F104" s="14">
        <f t="shared" si="46"/>
        <v>10</v>
      </c>
      <c r="G104" s="14">
        <f t="shared" si="46"/>
        <v>10</v>
      </c>
      <c r="H104" s="14">
        <f t="shared" si="46"/>
        <v>10</v>
      </c>
      <c r="I104" s="14">
        <f t="shared" si="46"/>
        <v>10</v>
      </c>
      <c r="J104" s="14">
        <f t="shared" si="46"/>
        <v>10</v>
      </c>
      <c r="K104" s="14">
        <f t="shared" si="46"/>
        <v>10</v>
      </c>
      <c r="L104" s="14">
        <f t="shared" si="46"/>
        <v>10</v>
      </c>
      <c r="M104" s="14">
        <f t="shared" si="46"/>
        <v>10</v>
      </c>
      <c r="N104" s="15" t="str">
        <f t="shared" si="44"/>
        <v>TB_DSB2_SE_*,-TB_DSB2_SE__SE*</v>
      </c>
      <c r="O104" s="8" t="str">
        <f t="shared" si="37"/>
        <v>DSB2</v>
      </c>
      <c r="Q104" s="13">
        <f t="shared" si="38"/>
        <v>17</v>
      </c>
      <c r="R104" s="9" t="str">
        <f t="shared" si="47"/>
        <v>DSB2</v>
      </c>
      <c r="S104" s="9" t="s">
        <v>72</v>
      </c>
    </row>
    <row r="105" spans="3:19" x14ac:dyDescent="0.3">
      <c r="C105" s="9" t="str">
        <f t="shared" si="35"/>
        <v>*</v>
      </c>
      <c r="D105" s="9" t="s">
        <v>45</v>
      </c>
      <c r="E105" s="13">
        <v>2010</v>
      </c>
      <c r="F105" s="14">
        <f t="shared" si="46"/>
        <v>10</v>
      </c>
      <c r="G105" s="14">
        <f t="shared" si="46"/>
        <v>10</v>
      </c>
      <c r="H105" s="14">
        <f t="shared" si="46"/>
        <v>10</v>
      </c>
      <c r="I105" s="14">
        <f t="shared" si="46"/>
        <v>10</v>
      </c>
      <c r="J105" s="14">
        <f t="shared" si="46"/>
        <v>10</v>
      </c>
      <c r="K105" s="14">
        <f t="shared" si="46"/>
        <v>10</v>
      </c>
      <c r="L105" s="14">
        <f t="shared" si="46"/>
        <v>10</v>
      </c>
      <c r="M105" s="14">
        <f t="shared" si="46"/>
        <v>10</v>
      </c>
      <c r="N105" s="15" t="str">
        <f t="shared" si="44"/>
        <v>TB_DSB2_NO_*,-TB_DSB2_NO__NO*</v>
      </c>
      <c r="O105" s="8" t="str">
        <f t="shared" si="37"/>
        <v>DSB2</v>
      </c>
      <c r="Q105" s="13">
        <f t="shared" si="38"/>
        <v>17</v>
      </c>
      <c r="R105" s="9" t="str">
        <f t="shared" si="47"/>
        <v>DSB2</v>
      </c>
      <c r="S105" s="9" t="s">
        <v>73</v>
      </c>
    </row>
    <row r="106" spans="3:19" x14ac:dyDescent="0.3">
      <c r="C106" s="9" t="str">
        <f t="shared" si="35"/>
        <v>ACT_COST</v>
      </c>
      <c r="D106" s="9" t="s">
        <v>45</v>
      </c>
      <c r="E106" s="13">
        <v>2010</v>
      </c>
      <c r="F106" s="14">
        <f t="shared" si="46"/>
        <v>1</v>
      </c>
      <c r="G106" s="14">
        <f t="shared" si="46"/>
        <v>1</v>
      </c>
      <c r="H106" s="14">
        <f t="shared" si="46"/>
        <v>1</v>
      </c>
      <c r="I106" s="14">
        <f t="shared" si="46"/>
        <v>1</v>
      </c>
      <c r="J106" s="14">
        <f t="shared" si="46"/>
        <v>1</v>
      </c>
      <c r="K106" s="14">
        <f t="shared" si="46"/>
        <v>1</v>
      </c>
      <c r="L106" s="14">
        <f t="shared" si="46"/>
        <v>1</v>
      </c>
      <c r="M106" s="14">
        <f t="shared" si="46"/>
        <v>1</v>
      </c>
      <c r="N106" s="15" t="str">
        <f t="shared" si="44"/>
        <v>TB_DSB2_DK__DK*</v>
      </c>
      <c r="O106" s="8" t="str">
        <f t="shared" si="37"/>
        <v>DSB2</v>
      </c>
      <c r="Q106" s="13">
        <f t="shared" si="38"/>
        <v>17</v>
      </c>
      <c r="R106" s="9" t="str">
        <f>VLOOKUP(Q106,$V$7:$W$45,2)</f>
        <v>DSB2</v>
      </c>
      <c r="S106" s="9" t="s">
        <v>69</v>
      </c>
    </row>
    <row r="107" spans="3:19" x14ac:dyDescent="0.3">
      <c r="C107" s="9" t="str">
        <f t="shared" si="35"/>
        <v>ACT_COST</v>
      </c>
      <c r="D107" s="9" t="s">
        <v>45</v>
      </c>
      <c r="E107" s="13">
        <v>2010</v>
      </c>
      <c r="F107" s="14">
        <f t="shared" si="46"/>
        <v>1</v>
      </c>
      <c r="G107" s="14">
        <f t="shared" si="46"/>
        <v>1</v>
      </c>
      <c r="H107" s="14">
        <f t="shared" si="46"/>
        <v>1</v>
      </c>
      <c r="I107" s="14">
        <f t="shared" si="46"/>
        <v>1</v>
      </c>
      <c r="J107" s="14">
        <f t="shared" si="46"/>
        <v>1</v>
      </c>
      <c r="K107" s="14">
        <f t="shared" si="46"/>
        <v>1</v>
      </c>
      <c r="L107" s="14">
        <f t="shared" si="46"/>
        <v>1</v>
      </c>
      <c r="M107" s="14">
        <f t="shared" si="46"/>
        <v>1</v>
      </c>
      <c r="N107" s="15" t="str">
        <f t="shared" si="44"/>
        <v>TB_DSB2_SE__SE*</v>
      </c>
      <c r="O107" s="8" t="str">
        <f t="shared" si="37"/>
        <v>DSB2</v>
      </c>
      <c r="Q107" s="13">
        <f t="shared" si="38"/>
        <v>17</v>
      </c>
      <c r="R107" s="9" t="str">
        <f>VLOOKUP(Q107,$V$7:$W$45,2)</f>
        <v>DSB2</v>
      </c>
      <c r="S107" s="9" t="s">
        <v>70</v>
      </c>
    </row>
    <row r="108" spans="3:19" x14ac:dyDescent="0.3">
      <c r="C108" s="9" t="str">
        <f t="shared" si="35"/>
        <v>ACT_COST</v>
      </c>
      <c r="D108" s="9" t="s">
        <v>45</v>
      </c>
      <c r="E108" s="13">
        <v>2010</v>
      </c>
      <c r="F108" s="14">
        <f t="shared" si="46"/>
        <v>1</v>
      </c>
      <c r="G108" s="14">
        <f t="shared" si="46"/>
        <v>1</v>
      </c>
      <c r="H108" s="14">
        <f t="shared" si="46"/>
        <v>1</v>
      </c>
      <c r="I108" s="14">
        <f t="shared" si="46"/>
        <v>1</v>
      </c>
      <c r="J108" s="14">
        <f t="shared" si="46"/>
        <v>1</v>
      </c>
      <c r="K108" s="14">
        <f t="shared" si="46"/>
        <v>1</v>
      </c>
      <c r="L108" s="14">
        <f t="shared" si="46"/>
        <v>1</v>
      </c>
      <c r="M108" s="14">
        <f t="shared" si="46"/>
        <v>1</v>
      </c>
      <c r="N108" s="15" t="str">
        <f t="shared" si="44"/>
        <v>TB_DSB2_NO__NO*</v>
      </c>
      <c r="O108" s="8" t="str">
        <f t="shared" si="37"/>
        <v>DSB2</v>
      </c>
      <c r="Q108" s="13">
        <f t="shared" si="38"/>
        <v>17</v>
      </c>
      <c r="R108" s="9" t="str">
        <f>VLOOKUP(Q108,$V$7:$W$45,2)</f>
        <v>DSB2</v>
      </c>
      <c r="S108" s="9" t="s">
        <v>57</v>
      </c>
    </row>
    <row r="109" spans="3:19" x14ac:dyDescent="0.3">
      <c r="C109" s="9" t="str">
        <f t="shared" si="35"/>
        <v>ACT_COST</v>
      </c>
      <c r="D109" s="9" t="s">
        <v>45</v>
      </c>
      <c r="E109" s="13">
        <v>2010</v>
      </c>
      <c r="F109" s="14">
        <f t="shared" si="46"/>
        <v>10</v>
      </c>
      <c r="G109" s="14">
        <f t="shared" si="46"/>
        <v>10</v>
      </c>
      <c r="H109" s="14">
        <f t="shared" si="46"/>
        <v>10</v>
      </c>
      <c r="I109" s="14">
        <f t="shared" si="46"/>
        <v>10</v>
      </c>
      <c r="J109" s="14">
        <f t="shared" si="46"/>
        <v>10</v>
      </c>
      <c r="K109" s="14">
        <f t="shared" si="46"/>
        <v>10</v>
      </c>
      <c r="L109" s="14">
        <f t="shared" si="46"/>
        <v>10</v>
      </c>
      <c r="M109" s="14">
        <f t="shared" si="46"/>
        <v>10</v>
      </c>
      <c r="N109" s="15" t="str">
        <f t="shared" si="44"/>
        <v>TB_DSE_DK_*,-TB_DSE_DK__DK*</v>
      </c>
      <c r="O109" s="8" t="str">
        <f t="shared" si="37"/>
        <v>DSE</v>
      </c>
      <c r="P109" s="10"/>
      <c r="Q109" s="13">
        <f t="shared" ref="Q109:Q140" si="48">Q103+1</f>
        <v>18</v>
      </c>
      <c r="R109" s="9" t="str">
        <f t="shared" ref="R109:R111" si="49">VLOOKUP(Q109,$V$7:$W$45,2)</f>
        <v>DSE</v>
      </c>
      <c r="S109" s="9" t="s">
        <v>71</v>
      </c>
    </row>
    <row r="110" spans="3:19" x14ac:dyDescent="0.3">
      <c r="C110" s="9" t="str">
        <f t="shared" si="35"/>
        <v>ACT_COST</v>
      </c>
      <c r="D110" s="9" t="s">
        <v>45</v>
      </c>
      <c r="E110" s="13">
        <v>2010</v>
      </c>
      <c r="F110" s="14">
        <f t="shared" ref="F110:M119" si="50">SUMIF($W$7:$W$38,$R110,$X$7:$X$38)*IF(LEN($S110)=2,0.1,1)</f>
        <v>10</v>
      </c>
      <c r="G110" s="14">
        <f t="shared" si="50"/>
        <v>10</v>
      </c>
      <c r="H110" s="14">
        <f t="shared" si="50"/>
        <v>10</v>
      </c>
      <c r="I110" s="14">
        <f t="shared" si="50"/>
        <v>10</v>
      </c>
      <c r="J110" s="14">
        <f t="shared" si="50"/>
        <v>10</v>
      </c>
      <c r="K110" s="14">
        <f t="shared" si="50"/>
        <v>10</v>
      </c>
      <c r="L110" s="14">
        <f t="shared" si="50"/>
        <v>10</v>
      </c>
      <c r="M110" s="14">
        <f t="shared" si="50"/>
        <v>10</v>
      </c>
      <c r="N110" s="15" t="str">
        <f t="shared" si="44"/>
        <v>TB_DSE_SE_*,-TB_DSE_SE__SE*</v>
      </c>
      <c r="O110" s="8" t="str">
        <f t="shared" si="37"/>
        <v>DSE</v>
      </c>
      <c r="Q110" s="13">
        <f t="shared" si="48"/>
        <v>18</v>
      </c>
      <c r="R110" s="9" t="str">
        <f t="shared" si="49"/>
        <v>DSE</v>
      </c>
      <c r="S110" s="9" t="s">
        <v>72</v>
      </c>
    </row>
    <row r="111" spans="3:19" x14ac:dyDescent="0.3">
      <c r="C111" s="9" t="str">
        <f t="shared" si="35"/>
        <v>*</v>
      </c>
      <c r="D111" s="9" t="s">
        <v>45</v>
      </c>
      <c r="E111" s="13">
        <v>2010</v>
      </c>
      <c r="F111" s="14">
        <f t="shared" si="50"/>
        <v>10</v>
      </c>
      <c r="G111" s="14">
        <f t="shared" si="50"/>
        <v>10</v>
      </c>
      <c r="H111" s="14">
        <f t="shared" si="50"/>
        <v>10</v>
      </c>
      <c r="I111" s="14">
        <f t="shared" si="50"/>
        <v>10</v>
      </c>
      <c r="J111" s="14">
        <f t="shared" si="50"/>
        <v>10</v>
      </c>
      <c r="K111" s="14">
        <f t="shared" si="50"/>
        <v>10</v>
      </c>
      <c r="L111" s="14">
        <f t="shared" si="50"/>
        <v>10</v>
      </c>
      <c r="M111" s="14">
        <f t="shared" si="50"/>
        <v>10</v>
      </c>
      <c r="N111" s="15" t="str">
        <f t="shared" si="44"/>
        <v>TB_DSE_NO_*,-TB_DSE_NO__NO*</v>
      </c>
      <c r="O111" s="8" t="str">
        <f t="shared" si="37"/>
        <v>DSE</v>
      </c>
      <c r="Q111" s="13">
        <f t="shared" si="48"/>
        <v>18</v>
      </c>
      <c r="R111" s="9" t="str">
        <f t="shared" si="49"/>
        <v>DSE</v>
      </c>
      <c r="S111" s="9" t="s">
        <v>73</v>
      </c>
    </row>
    <row r="112" spans="3:19" x14ac:dyDescent="0.3">
      <c r="C112" s="9" t="str">
        <f t="shared" si="35"/>
        <v>ACT_COST</v>
      </c>
      <c r="D112" s="9" t="s">
        <v>45</v>
      </c>
      <c r="E112" s="13">
        <v>2010</v>
      </c>
      <c r="F112" s="14">
        <f t="shared" si="50"/>
        <v>1</v>
      </c>
      <c r="G112" s="14">
        <f t="shared" si="50"/>
        <v>1</v>
      </c>
      <c r="H112" s="14">
        <f t="shared" si="50"/>
        <v>1</v>
      </c>
      <c r="I112" s="14">
        <f t="shared" si="50"/>
        <v>1</v>
      </c>
      <c r="J112" s="14">
        <f t="shared" si="50"/>
        <v>1</v>
      </c>
      <c r="K112" s="14">
        <f t="shared" si="50"/>
        <v>1</v>
      </c>
      <c r="L112" s="14">
        <f t="shared" si="50"/>
        <v>1</v>
      </c>
      <c r="M112" s="14">
        <f t="shared" si="50"/>
        <v>1</v>
      </c>
      <c r="N112" s="15" t="str">
        <f t="shared" si="44"/>
        <v>TB_DSE_DK__DK*</v>
      </c>
      <c r="O112" s="8" t="str">
        <f t="shared" si="37"/>
        <v>DSE</v>
      </c>
      <c r="Q112" s="13">
        <f t="shared" si="48"/>
        <v>18</v>
      </c>
      <c r="R112" s="9" t="str">
        <f>VLOOKUP(Q112,$V$7:$W$45,2)</f>
        <v>DSE</v>
      </c>
      <c r="S112" s="9" t="s">
        <v>69</v>
      </c>
    </row>
    <row r="113" spans="3:19" x14ac:dyDescent="0.3">
      <c r="C113" s="9" t="str">
        <f t="shared" si="35"/>
        <v>ACT_COST</v>
      </c>
      <c r="D113" s="9" t="s">
        <v>45</v>
      </c>
      <c r="E113" s="13">
        <v>2010</v>
      </c>
      <c r="F113" s="14">
        <f t="shared" si="50"/>
        <v>1</v>
      </c>
      <c r="G113" s="14">
        <f t="shared" si="50"/>
        <v>1</v>
      </c>
      <c r="H113" s="14">
        <f t="shared" si="50"/>
        <v>1</v>
      </c>
      <c r="I113" s="14">
        <f t="shared" si="50"/>
        <v>1</v>
      </c>
      <c r="J113" s="14">
        <f t="shared" si="50"/>
        <v>1</v>
      </c>
      <c r="K113" s="14">
        <f t="shared" si="50"/>
        <v>1</v>
      </c>
      <c r="L113" s="14">
        <f t="shared" si="50"/>
        <v>1</v>
      </c>
      <c r="M113" s="14">
        <f t="shared" si="50"/>
        <v>1</v>
      </c>
      <c r="N113" s="15" t="str">
        <f t="shared" si="44"/>
        <v>TB_DSE_SE__SE*</v>
      </c>
      <c r="O113" s="8" t="str">
        <f t="shared" si="37"/>
        <v>DSE</v>
      </c>
      <c r="Q113" s="13">
        <f t="shared" si="48"/>
        <v>18</v>
      </c>
      <c r="R113" s="9" t="str">
        <f>VLOOKUP(Q113,$V$7:$W$45,2)</f>
        <v>DSE</v>
      </c>
      <c r="S113" s="9" t="s">
        <v>70</v>
      </c>
    </row>
    <row r="114" spans="3:19" x14ac:dyDescent="0.3">
      <c r="C114" s="9" t="str">
        <f t="shared" si="35"/>
        <v>ACT_COST</v>
      </c>
      <c r="D114" s="9" t="s">
        <v>45</v>
      </c>
      <c r="E114" s="13">
        <v>2010</v>
      </c>
      <c r="F114" s="14">
        <f t="shared" si="50"/>
        <v>1</v>
      </c>
      <c r="G114" s="14">
        <f t="shared" si="50"/>
        <v>1</v>
      </c>
      <c r="H114" s="14">
        <f t="shared" si="50"/>
        <v>1</v>
      </c>
      <c r="I114" s="14">
        <f t="shared" si="50"/>
        <v>1</v>
      </c>
      <c r="J114" s="14">
        <f t="shared" si="50"/>
        <v>1</v>
      </c>
      <c r="K114" s="14">
        <f t="shared" si="50"/>
        <v>1</v>
      </c>
      <c r="L114" s="14">
        <f t="shared" si="50"/>
        <v>1</v>
      </c>
      <c r="M114" s="14">
        <f t="shared" si="50"/>
        <v>1</v>
      </c>
      <c r="N114" s="15" t="str">
        <f t="shared" si="44"/>
        <v>TB_DSE_NO__NO*</v>
      </c>
      <c r="O114" s="8" t="str">
        <f t="shared" si="37"/>
        <v>DSE</v>
      </c>
      <c r="Q114" s="13">
        <f t="shared" si="48"/>
        <v>18</v>
      </c>
      <c r="R114" s="9" t="str">
        <f>VLOOKUP(Q114,$V$7:$W$45,2)</f>
        <v>DSE</v>
      </c>
      <c r="S114" s="9" t="s">
        <v>57</v>
      </c>
    </row>
    <row r="115" spans="3:19" x14ac:dyDescent="0.3">
      <c r="C115" s="9" t="str">
        <f t="shared" si="35"/>
        <v>ACT_COST</v>
      </c>
      <c r="D115" s="9" t="s">
        <v>45</v>
      </c>
      <c r="E115" s="13">
        <v>2010</v>
      </c>
      <c r="F115" s="14">
        <f t="shared" si="50"/>
        <v>10</v>
      </c>
      <c r="G115" s="14">
        <f t="shared" si="50"/>
        <v>10</v>
      </c>
      <c r="H115" s="14">
        <f t="shared" si="50"/>
        <v>10</v>
      </c>
      <c r="I115" s="14">
        <f t="shared" si="50"/>
        <v>10</v>
      </c>
      <c r="J115" s="14">
        <f t="shared" si="50"/>
        <v>10</v>
      </c>
      <c r="K115" s="14">
        <f t="shared" si="50"/>
        <v>10</v>
      </c>
      <c r="L115" s="14">
        <f t="shared" si="50"/>
        <v>10</v>
      </c>
      <c r="M115" s="14">
        <f t="shared" si="50"/>
        <v>10</v>
      </c>
      <c r="N115" s="15" t="str">
        <f t="shared" si="44"/>
        <v>TB_GSB1_DK_*,-TB_GSB1_DK__DK*</v>
      </c>
      <c r="O115" s="8" t="str">
        <f t="shared" si="37"/>
        <v>GSB1</v>
      </c>
      <c r="Q115" s="13">
        <f t="shared" si="48"/>
        <v>19</v>
      </c>
      <c r="R115" s="9" t="str">
        <f t="shared" ref="R115:R117" si="51">VLOOKUP(Q115,$V$7:$W$45,2)</f>
        <v>GSB1</v>
      </c>
      <c r="S115" s="9" t="s">
        <v>71</v>
      </c>
    </row>
    <row r="116" spans="3:19" x14ac:dyDescent="0.3">
      <c r="C116" s="9" t="str">
        <f t="shared" si="35"/>
        <v>ACT_COST</v>
      </c>
      <c r="D116" s="9" t="s">
        <v>45</v>
      </c>
      <c r="E116" s="13">
        <v>2010</v>
      </c>
      <c r="F116" s="14">
        <f t="shared" si="50"/>
        <v>10</v>
      </c>
      <c r="G116" s="14">
        <f t="shared" si="50"/>
        <v>10</v>
      </c>
      <c r="H116" s="14">
        <f t="shared" si="50"/>
        <v>10</v>
      </c>
      <c r="I116" s="14">
        <f t="shared" si="50"/>
        <v>10</v>
      </c>
      <c r="J116" s="14">
        <f t="shared" si="50"/>
        <v>10</v>
      </c>
      <c r="K116" s="14">
        <f t="shared" si="50"/>
        <v>10</v>
      </c>
      <c r="L116" s="14">
        <f t="shared" si="50"/>
        <v>10</v>
      </c>
      <c r="M116" s="14">
        <f t="shared" si="50"/>
        <v>10</v>
      </c>
      <c r="N116" s="15" t="str">
        <f t="shared" si="44"/>
        <v>TB_GSB1_SE_*,-TB_GSB1_SE__SE*</v>
      </c>
      <c r="O116" s="8" t="str">
        <f t="shared" si="37"/>
        <v>GSB1</v>
      </c>
      <c r="Q116" s="13">
        <f t="shared" si="48"/>
        <v>19</v>
      </c>
      <c r="R116" s="9" t="str">
        <f t="shared" si="51"/>
        <v>GSB1</v>
      </c>
      <c r="S116" s="9" t="s">
        <v>72</v>
      </c>
    </row>
    <row r="117" spans="3:19" x14ac:dyDescent="0.3">
      <c r="C117" s="9" t="str">
        <f t="shared" si="35"/>
        <v>*</v>
      </c>
      <c r="D117" s="9" t="s">
        <v>45</v>
      </c>
      <c r="E117" s="13">
        <v>2010</v>
      </c>
      <c r="F117" s="14">
        <f t="shared" si="50"/>
        <v>10</v>
      </c>
      <c r="G117" s="14">
        <f t="shared" si="50"/>
        <v>10</v>
      </c>
      <c r="H117" s="14">
        <f t="shared" si="50"/>
        <v>10</v>
      </c>
      <c r="I117" s="14">
        <f t="shared" si="50"/>
        <v>10</v>
      </c>
      <c r="J117" s="14">
        <f t="shared" si="50"/>
        <v>10</v>
      </c>
      <c r="K117" s="14">
        <f t="shared" si="50"/>
        <v>10</v>
      </c>
      <c r="L117" s="14">
        <f t="shared" si="50"/>
        <v>10</v>
      </c>
      <c r="M117" s="14">
        <f t="shared" si="50"/>
        <v>10</v>
      </c>
      <c r="N117" s="15" t="str">
        <f t="shared" si="44"/>
        <v>TB_GSB1_NO_*,-TB_GSB1_NO__NO*</v>
      </c>
      <c r="O117" s="8" t="str">
        <f t="shared" si="37"/>
        <v>GSB1</v>
      </c>
      <c r="Q117" s="13">
        <f t="shared" si="48"/>
        <v>19</v>
      </c>
      <c r="R117" s="9" t="str">
        <f t="shared" si="51"/>
        <v>GSB1</v>
      </c>
      <c r="S117" s="9" t="s">
        <v>73</v>
      </c>
    </row>
    <row r="118" spans="3:19" x14ac:dyDescent="0.3">
      <c r="C118" s="9" t="str">
        <f t="shared" si="35"/>
        <v>ACT_COST</v>
      </c>
      <c r="D118" s="9" t="s">
        <v>45</v>
      </c>
      <c r="E118" s="13">
        <v>2010</v>
      </c>
      <c r="F118" s="14">
        <f t="shared" si="50"/>
        <v>1</v>
      </c>
      <c r="G118" s="14">
        <f t="shared" si="50"/>
        <v>1</v>
      </c>
      <c r="H118" s="14">
        <f t="shared" si="50"/>
        <v>1</v>
      </c>
      <c r="I118" s="14">
        <f t="shared" si="50"/>
        <v>1</v>
      </c>
      <c r="J118" s="14">
        <f t="shared" si="50"/>
        <v>1</v>
      </c>
      <c r="K118" s="14">
        <f t="shared" si="50"/>
        <v>1</v>
      </c>
      <c r="L118" s="14">
        <f t="shared" si="50"/>
        <v>1</v>
      </c>
      <c r="M118" s="14">
        <f t="shared" si="50"/>
        <v>1</v>
      </c>
      <c r="N118" s="15" t="str">
        <f t="shared" si="44"/>
        <v>TB_GSB1_DK__DK*</v>
      </c>
      <c r="O118" s="8" t="str">
        <f t="shared" si="37"/>
        <v>GSB1</v>
      </c>
      <c r="Q118" s="13">
        <f t="shared" si="48"/>
        <v>19</v>
      </c>
      <c r="R118" s="9" t="str">
        <f>VLOOKUP(Q118,$V$7:$W$45,2)</f>
        <v>GSB1</v>
      </c>
      <c r="S118" s="9" t="s">
        <v>69</v>
      </c>
    </row>
    <row r="119" spans="3:19" x14ac:dyDescent="0.3">
      <c r="C119" s="9" t="str">
        <f t="shared" si="35"/>
        <v>ACT_COST</v>
      </c>
      <c r="D119" s="9" t="s">
        <v>45</v>
      </c>
      <c r="E119" s="13">
        <v>2010</v>
      </c>
      <c r="F119" s="14">
        <f t="shared" si="50"/>
        <v>1</v>
      </c>
      <c r="G119" s="14">
        <f t="shared" si="50"/>
        <v>1</v>
      </c>
      <c r="H119" s="14">
        <f t="shared" si="50"/>
        <v>1</v>
      </c>
      <c r="I119" s="14">
        <f t="shared" si="50"/>
        <v>1</v>
      </c>
      <c r="J119" s="14">
        <f t="shared" si="50"/>
        <v>1</v>
      </c>
      <c r="K119" s="14">
        <f t="shared" si="50"/>
        <v>1</v>
      </c>
      <c r="L119" s="14">
        <f t="shared" si="50"/>
        <v>1</v>
      </c>
      <c r="M119" s="14">
        <f t="shared" si="50"/>
        <v>1</v>
      </c>
      <c r="N119" s="15" t="str">
        <f t="shared" si="44"/>
        <v>TB_GSB1_SE__SE*</v>
      </c>
      <c r="O119" s="8" t="str">
        <f t="shared" si="37"/>
        <v>GSB1</v>
      </c>
      <c r="Q119" s="13">
        <f t="shared" si="48"/>
        <v>19</v>
      </c>
      <c r="R119" s="9" t="str">
        <f>VLOOKUP(Q119,$V$7:$W$45,2)</f>
        <v>GSB1</v>
      </c>
      <c r="S119" s="9" t="s">
        <v>70</v>
      </c>
    </row>
    <row r="120" spans="3:19" x14ac:dyDescent="0.3">
      <c r="C120" s="9" t="str">
        <f t="shared" si="35"/>
        <v>ACT_COST</v>
      </c>
      <c r="D120" s="9" t="s">
        <v>45</v>
      </c>
      <c r="E120" s="13">
        <v>2010</v>
      </c>
      <c r="F120" s="14">
        <f t="shared" ref="F120:M129" si="52">SUMIF($W$7:$W$38,$R120,$X$7:$X$38)*IF(LEN($S120)=2,0.1,1)</f>
        <v>1</v>
      </c>
      <c r="G120" s="14">
        <f t="shared" si="52"/>
        <v>1</v>
      </c>
      <c r="H120" s="14">
        <f t="shared" si="52"/>
        <v>1</v>
      </c>
      <c r="I120" s="14">
        <f t="shared" si="52"/>
        <v>1</v>
      </c>
      <c r="J120" s="14">
        <f t="shared" si="52"/>
        <v>1</v>
      </c>
      <c r="K120" s="14">
        <f t="shared" si="52"/>
        <v>1</v>
      </c>
      <c r="L120" s="14">
        <f t="shared" si="52"/>
        <v>1</v>
      </c>
      <c r="M120" s="14">
        <f t="shared" si="52"/>
        <v>1</v>
      </c>
      <c r="N120" s="15" t="str">
        <f t="shared" si="44"/>
        <v>TB_GSB1_NO__NO*</v>
      </c>
      <c r="O120" s="8" t="str">
        <f t="shared" si="37"/>
        <v>GSB1</v>
      </c>
      <c r="Q120" s="13">
        <f t="shared" si="48"/>
        <v>19</v>
      </c>
      <c r="R120" s="9" t="str">
        <f>VLOOKUP(Q120,$V$7:$W$45,2)</f>
        <v>GSB1</v>
      </c>
      <c r="S120" s="9" t="s">
        <v>57</v>
      </c>
    </row>
    <row r="121" spans="3:19" x14ac:dyDescent="0.3">
      <c r="C121" s="9" t="str">
        <f t="shared" si="35"/>
        <v>ACT_COST</v>
      </c>
      <c r="D121" s="9" t="s">
        <v>45</v>
      </c>
      <c r="E121" s="13">
        <v>2010</v>
      </c>
      <c r="F121" s="14">
        <f t="shared" si="52"/>
        <v>10</v>
      </c>
      <c r="G121" s="14">
        <f t="shared" si="52"/>
        <v>10</v>
      </c>
      <c r="H121" s="14">
        <f t="shared" si="52"/>
        <v>10</v>
      </c>
      <c r="I121" s="14">
        <f t="shared" si="52"/>
        <v>10</v>
      </c>
      <c r="J121" s="14">
        <f t="shared" si="52"/>
        <v>10</v>
      </c>
      <c r="K121" s="14">
        <f t="shared" si="52"/>
        <v>10</v>
      </c>
      <c r="L121" s="14">
        <f t="shared" si="52"/>
        <v>10</v>
      </c>
      <c r="M121" s="14">
        <f t="shared" si="52"/>
        <v>10</v>
      </c>
      <c r="N121" s="15" t="str">
        <f t="shared" si="44"/>
        <v>TB_GSB2_DK_*,-TB_GSB2_DK__DK*</v>
      </c>
      <c r="O121" s="8" t="str">
        <f t="shared" si="37"/>
        <v>GSB2</v>
      </c>
      <c r="Q121" s="13">
        <f t="shared" si="48"/>
        <v>20</v>
      </c>
      <c r="R121" s="9" t="str">
        <f t="shared" ref="R121:R123" si="53">VLOOKUP(Q121,$V$7:$W$45,2)</f>
        <v>GSB2</v>
      </c>
      <c r="S121" s="9" t="s">
        <v>71</v>
      </c>
    </row>
    <row r="122" spans="3:19" x14ac:dyDescent="0.3">
      <c r="C122" s="9" t="str">
        <f t="shared" si="35"/>
        <v>ACT_COST</v>
      </c>
      <c r="D122" s="9" t="s">
        <v>45</v>
      </c>
      <c r="E122" s="13">
        <v>2010</v>
      </c>
      <c r="F122" s="14">
        <f t="shared" si="52"/>
        <v>10</v>
      </c>
      <c r="G122" s="14">
        <f t="shared" si="52"/>
        <v>10</v>
      </c>
      <c r="H122" s="14">
        <f t="shared" si="52"/>
        <v>10</v>
      </c>
      <c r="I122" s="14">
        <f t="shared" si="52"/>
        <v>10</v>
      </c>
      <c r="J122" s="14">
        <f t="shared" si="52"/>
        <v>10</v>
      </c>
      <c r="K122" s="14">
        <f t="shared" si="52"/>
        <v>10</v>
      </c>
      <c r="L122" s="14">
        <f t="shared" si="52"/>
        <v>10</v>
      </c>
      <c r="M122" s="14">
        <f t="shared" si="52"/>
        <v>10</v>
      </c>
      <c r="N122" s="15" t="str">
        <f t="shared" si="44"/>
        <v>TB_GSB2_SE_*,-TB_GSB2_SE__SE*</v>
      </c>
      <c r="O122" s="8" t="str">
        <f t="shared" si="37"/>
        <v>GSB2</v>
      </c>
      <c r="Q122" s="13">
        <f t="shared" si="48"/>
        <v>20</v>
      </c>
      <c r="R122" s="9" t="str">
        <f t="shared" si="53"/>
        <v>GSB2</v>
      </c>
      <c r="S122" s="9" t="s">
        <v>72</v>
      </c>
    </row>
    <row r="123" spans="3:19" x14ac:dyDescent="0.3">
      <c r="C123" s="9" t="str">
        <f t="shared" si="35"/>
        <v>*</v>
      </c>
      <c r="D123" s="9" t="s">
        <v>45</v>
      </c>
      <c r="E123" s="13">
        <v>2010</v>
      </c>
      <c r="F123" s="14">
        <f t="shared" si="52"/>
        <v>10</v>
      </c>
      <c r="G123" s="14">
        <f t="shared" si="52"/>
        <v>10</v>
      </c>
      <c r="H123" s="14">
        <f t="shared" si="52"/>
        <v>10</v>
      </c>
      <c r="I123" s="14">
        <f t="shared" si="52"/>
        <v>10</v>
      </c>
      <c r="J123" s="14">
        <f t="shared" si="52"/>
        <v>10</v>
      </c>
      <c r="K123" s="14">
        <f t="shared" si="52"/>
        <v>10</v>
      </c>
      <c r="L123" s="14">
        <f t="shared" si="52"/>
        <v>10</v>
      </c>
      <c r="M123" s="14">
        <f t="shared" si="52"/>
        <v>10</v>
      </c>
      <c r="N123" s="15" t="str">
        <f t="shared" si="44"/>
        <v>TB_GSB2_NO_*,-TB_GSB2_NO__NO*</v>
      </c>
      <c r="O123" s="8" t="str">
        <f t="shared" si="37"/>
        <v>GSB2</v>
      </c>
      <c r="Q123" s="13">
        <f t="shared" si="48"/>
        <v>20</v>
      </c>
      <c r="R123" s="9" t="str">
        <f t="shared" si="53"/>
        <v>GSB2</v>
      </c>
      <c r="S123" s="9" t="s">
        <v>73</v>
      </c>
    </row>
    <row r="124" spans="3:19" x14ac:dyDescent="0.3">
      <c r="C124" s="9" t="str">
        <f t="shared" si="35"/>
        <v>ACT_COST</v>
      </c>
      <c r="D124" s="9" t="s">
        <v>45</v>
      </c>
      <c r="E124" s="13">
        <v>2010</v>
      </c>
      <c r="F124" s="14">
        <f t="shared" si="52"/>
        <v>1</v>
      </c>
      <c r="G124" s="14">
        <f t="shared" si="52"/>
        <v>1</v>
      </c>
      <c r="H124" s="14">
        <f t="shared" si="52"/>
        <v>1</v>
      </c>
      <c r="I124" s="14">
        <f t="shared" si="52"/>
        <v>1</v>
      </c>
      <c r="J124" s="14">
        <f t="shared" si="52"/>
        <v>1</v>
      </c>
      <c r="K124" s="14">
        <f t="shared" si="52"/>
        <v>1</v>
      </c>
      <c r="L124" s="14">
        <f t="shared" si="52"/>
        <v>1</v>
      </c>
      <c r="M124" s="14">
        <f t="shared" si="52"/>
        <v>1</v>
      </c>
      <c r="N124" s="15" t="str">
        <f t="shared" si="44"/>
        <v>TB_GSB2_DK__DK*</v>
      </c>
      <c r="O124" s="8" t="str">
        <f t="shared" si="37"/>
        <v>GSB2</v>
      </c>
      <c r="Q124" s="13">
        <f t="shared" si="48"/>
        <v>20</v>
      </c>
      <c r="R124" s="9" t="str">
        <f>VLOOKUP(Q124,$V$7:$W$45,2)</f>
        <v>GSB2</v>
      </c>
      <c r="S124" s="9" t="s">
        <v>69</v>
      </c>
    </row>
    <row r="125" spans="3:19" x14ac:dyDescent="0.3">
      <c r="C125" s="9" t="str">
        <f t="shared" si="35"/>
        <v>ACT_COST</v>
      </c>
      <c r="D125" s="9" t="s">
        <v>45</v>
      </c>
      <c r="E125" s="13">
        <v>2010</v>
      </c>
      <c r="F125" s="14">
        <f t="shared" si="52"/>
        <v>1</v>
      </c>
      <c r="G125" s="14">
        <f t="shared" si="52"/>
        <v>1</v>
      </c>
      <c r="H125" s="14">
        <f t="shared" si="52"/>
        <v>1</v>
      </c>
      <c r="I125" s="14">
        <f t="shared" si="52"/>
        <v>1</v>
      </c>
      <c r="J125" s="14">
        <f t="shared" si="52"/>
        <v>1</v>
      </c>
      <c r="K125" s="14">
        <f t="shared" si="52"/>
        <v>1</v>
      </c>
      <c r="L125" s="14">
        <f t="shared" si="52"/>
        <v>1</v>
      </c>
      <c r="M125" s="14">
        <f t="shared" si="52"/>
        <v>1</v>
      </c>
      <c r="N125" s="15" t="str">
        <f t="shared" si="44"/>
        <v>TB_GSB2_SE__SE*</v>
      </c>
      <c r="O125" s="8" t="str">
        <f t="shared" si="37"/>
        <v>GSB2</v>
      </c>
      <c r="Q125" s="13">
        <f t="shared" si="48"/>
        <v>20</v>
      </c>
      <c r="R125" s="9" t="str">
        <f>VLOOKUP(Q125,$V$7:$W$45,2)</f>
        <v>GSB2</v>
      </c>
      <c r="S125" s="9" t="s">
        <v>70</v>
      </c>
    </row>
    <row r="126" spans="3:19" x14ac:dyDescent="0.3">
      <c r="C126" s="9" t="str">
        <f t="shared" si="35"/>
        <v>ACT_COST</v>
      </c>
      <c r="D126" s="9" t="s">
        <v>45</v>
      </c>
      <c r="E126" s="13">
        <v>2010</v>
      </c>
      <c r="F126" s="14">
        <f t="shared" si="52"/>
        <v>1</v>
      </c>
      <c r="G126" s="14">
        <f t="shared" si="52"/>
        <v>1</v>
      </c>
      <c r="H126" s="14">
        <f t="shared" si="52"/>
        <v>1</v>
      </c>
      <c r="I126" s="14">
        <f t="shared" si="52"/>
        <v>1</v>
      </c>
      <c r="J126" s="14">
        <f t="shared" si="52"/>
        <v>1</v>
      </c>
      <c r="K126" s="14">
        <f t="shared" si="52"/>
        <v>1</v>
      </c>
      <c r="L126" s="14">
        <f t="shared" si="52"/>
        <v>1</v>
      </c>
      <c r="M126" s="14">
        <f t="shared" si="52"/>
        <v>1</v>
      </c>
      <c r="N126" s="15" t="str">
        <f t="shared" si="44"/>
        <v>TB_GSB2_NO__NO*</v>
      </c>
      <c r="O126" s="8" t="str">
        <f t="shared" si="37"/>
        <v>GSB2</v>
      </c>
      <c r="Q126" s="13">
        <f t="shared" si="48"/>
        <v>20</v>
      </c>
      <c r="R126" s="9" t="str">
        <f>VLOOKUP(Q126,$V$7:$W$45,2)</f>
        <v>GSB2</v>
      </c>
      <c r="S126" s="9" t="s">
        <v>57</v>
      </c>
    </row>
    <row r="127" spans="3:19" x14ac:dyDescent="0.3">
      <c r="C127" s="9" t="str">
        <f t="shared" si="35"/>
        <v>ACT_COST</v>
      </c>
      <c r="D127" s="9" t="s">
        <v>45</v>
      </c>
      <c r="E127" s="13">
        <v>2010</v>
      </c>
      <c r="F127" s="14">
        <f t="shared" si="52"/>
        <v>10</v>
      </c>
      <c r="G127" s="14">
        <f t="shared" si="52"/>
        <v>10</v>
      </c>
      <c r="H127" s="14">
        <f t="shared" si="52"/>
        <v>10</v>
      </c>
      <c r="I127" s="14">
        <f t="shared" si="52"/>
        <v>10</v>
      </c>
      <c r="J127" s="14">
        <f t="shared" si="52"/>
        <v>10</v>
      </c>
      <c r="K127" s="14">
        <f t="shared" si="52"/>
        <v>10</v>
      </c>
      <c r="L127" s="14">
        <f t="shared" si="52"/>
        <v>10</v>
      </c>
      <c r="M127" s="14">
        <f t="shared" si="52"/>
        <v>10</v>
      </c>
      <c r="N127" s="15" t="str">
        <f t="shared" si="44"/>
        <v>TB_GSE_DK_*,-TB_GSE_DK__DK*</v>
      </c>
      <c r="O127" s="8" t="str">
        <f t="shared" si="37"/>
        <v>GSE</v>
      </c>
      <c r="Q127" s="13">
        <f t="shared" si="48"/>
        <v>21</v>
      </c>
      <c r="R127" s="9" t="str">
        <f t="shared" ref="R127:R129" si="54">VLOOKUP(Q127,$V$7:$W$45,2)</f>
        <v>GSE</v>
      </c>
      <c r="S127" s="9" t="s">
        <v>71</v>
      </c>
    </row>
    <row r="128" spans="3:19" x14ac:dyDescent="0.3">
      <c r="C128" s="9" t="str">
        <f t="shared" si="35"/>
        <v>ACT_COST</v>
      </c>
      <c r="D128" s="9" t="s">
        <v>45</v>
      </c>
      <c r="E128" s="13">
        <v>2010</v>
      </c>
      <c r="F128" s="14">
        <f t="shared" si="52"/>
        <v>10</v>
      </c>
      <c r="G128" s="14">
        <f t="shared" si="52"/>
        <v>10</v>
      </c>
      <c r="H128" s="14">
        <f t="shared" si="52"/>
        <v>10</v>
      </c>
      <c r="I128" s="14">
        <f t="shared" si="52"/>
        <v>10</v>
      </c>
      <c r="J128" s="14">
        <f t="shared" si="52"/>
        <v>10</v>
      </c>
      <c r="K128" s="14">
        <f t="shared" si="52"/>
        <v>10</v>
      </c>
      <c r="L128" s="14">
        <f t="shared" si="52"/>
        <v>10</v>
      </c>
      <c r="M128" s="14">
        <f t="shared" si="52"/>
        <v>10</v>
      </c>
      <c r="N128" s="15" t="str">
        <f t="shared" si="44"/>
        <v>TB_GSE_SE_*,-TB_GSE_SE__SE*</v>
      </c>
      <c r="O128" s="8" t="str">
        <f t="shared" si="37"/>
        <v>GSE</v>
      </c>
      <c r="Q128" s="13">
        <f t="shared" si="48"/>
        <v>21</v>
      </c>
      <c r="R128" s="9" t="str">
        <f t="shared" si="54"/>
        <v>GSE</v>
      </c>
      <c r="S128" s="9" t="s">
        <v>72</v>
      </c>
    </row>
    <row r="129" spans="3:19" x14ac:dyDescent="0.3">
      <c r="C129" s="9" t="str">
        <f t="shared" si="35"/>
        <v>*</v>
      </c>
      <c r="D129" s="9" t="s">
        <v>45</v>
      </c>
      <c r="E129" s="13">
        <v>2010</v>
      </c>
      <c r="F129" s="14">
        <f t="shared" si="52"/>
        <v>10</v>
      </c>
      <c r="G129" s="14">
        <f t="shared" si="52"/>
        <v>10</v>
      </c>
      <c r="H129" s="14">
        <f t="shared" si="52"/>
        <v>10</v>
      </c>
      <c r="I129" s="14">
        <f t="shared" si="52"/>
        <v>10</v>
      </c>
      <c r="J129" s="14">
        <f t="shared" si="52"/>
        <v>10</v>
      </c>
      <c r="K129" s="14">
        <f t="shared" si="52"/>
        <v>10</v>
      </c>
      <c r="L129" s="14">
        <f t="shared" si="52"/>
        <v>10</v>
      </c>
      <c r="M129" s="14">
        <f t="shared" si="52"/>
        <v>10</v>
      </c>
      <c r="N129" s="15" t="str">
        <f t="shared" si="44"/>
        <v>TB_GSE_NO_*,-TB_GSE_NO__NO*</v>
      </c>
      <c r="O129" s="8" t="str">
        <f t="shared" si="37"/>
        <v>GSE</v>
      </c>
      <c r="Q129" s="13">
        <f t="shared" si="48"/>
        <v>21</v>
      </c>
      <c r="R129" s="9" t="str">
        <f t="shared" si="54"/>
        <v>GSE</v>
      </c>
      <c r="S129" s="9" t="s">
        <v>73</v>
      </c>
    </row>
    <row r="130" spans="3:19" x14ac:dyDescent="0.3">
      <c r="C130" s="9" t="str">
        <f t="shared" si="35"/>
        <v>ACT_COST</v>
      </c>
      <c r="D130" s="9" t="s">
        <v>45</v>
      </c>
      <c r="E130" s="13">
        <v>2010</v>
      </c>
      <c r="F130" s="14">
        <f t="shared" ref="F130:M139" si="55">SUMIF($W$7:$W$38,$R130,$X$7:$X$38)*IF(LEN($S130)=2,0.1,1)</f>
        <v>1</v>
      </c>
      <c r="G130" s="14">
        <f t="shared" si="55"/>
        <v>1</v>
      </c>
      <c r="H130" s="14">
        <f t="shared" si="55"/>
        <v>1</v>
      </c>
      <c r="I130" s="14">
        <f t="shared" si="55"/>
        <v>1</v>
      </c>
      <c r="J130" s="14">
        <f t="shared" si="55"/>
        <v>1</v>
      </c>
      <c r="K130" s="14">
        <f t="shared" si="55"/>
        <v>1</v>
      </c>
      <c r="L130" s="14">
        <f t="shared" si="55"/>
        <v>1</v>
      </c>
      <c r="M130" s="14">
        <f t="shared" si="55"/>
        <v>1</v>
      </c>
      <c r="N130" s="15" t="str">
        <f t="shared" si="44"/>
        <v>TB_GSE_DK__DK*</v>
      </c>
      <c r="O130" s="8" t="str">
        <f t="shared" si="37"/>
        <v>GSE</v>
      </c>
      <c r="Q130" s="13">
        <f t="shared" si="48"/>
        <v>21</v>
      </c>
      <c r="R130" s="9" t="str">
        <f>VLOOKUP(Q130,$V$7:$W$45,2)</f>
        <v>GSE</v>
      </c>
      <c r="S130" s="9" t="s">
        <v>69</v>
      </c>
    </row>
    <row r="131" spans="3:19" x14ac:dyDescent="0.3">
      <c r="C131" s="9" t="str">
        <f t="shared" si="35"/>
        <v>ACT_COST</v>
      </c>
      <c r="D131" s="9" t="s">
        <v>45</v>
      </c>
      <c r="E131" s="13">
        <v>2010</v>
      </c>
      <c r="F131" s="14">
        <f t="shared" si="55"/>
        <v>1</v>
      </c>
      <c r="G131" s="14">
        <f t="shared" si="55"/>
        <v>1</v>
      </c>
      <c r="H131" s="14">
        <f t="shared" si="55"/>
        <v>1</v>
      </c>
      <c r="I131" s="14">
        <f t="shared" si="55"/>
        <v>1</v>
      </c>
      <c r="J131" s="14">
        <f t="shared" si="55"/>
        <v>1</v>
      </c>
      <c r="K131" s="14">
        <f t="shared" si="55"/>
        <v>1</v>
      </c>
      <c r="L131" s="14">
        <f t="shared" si="55"/>
        <v>1</v>
      </c>
      <c r="M131" s="14">
        <f t="shared" si="55"/>
        <v>1</v>
      </c>
      <c r="N131" s="15" t="str">
        <f t="shared" si="44"/>
        <v>TB_GSE_SE__SE*</v>
      </c>
      <c r="O131" s="8" t="str">
        <f t="shared" si="37"/>
        <v>GSE</v>
      </c>
      <c r="Q131" s="13">
        <f t="shared" si="48"/>
        <v>21</v>
      </c>
      <c r="R131" s="9" t="str">
        <f>VLOOKUP(Q131,$V$7:$W$45,2)</f>
        <v>GSE</v>
      </c>
      <c r="S131" s="9" t="s">
        <v>70</v>
      </c>
    </row>
    <row r="132" spans="3:19" x14ac:dyDescent="0.3">
      <c r="C132" s="9" t="str">
        <f t="shared" si="35"/>
        <v>ACT_COST</v>
      </c>
      <c r="D132" s="9" t="s">
        <v>45</v>
      </c>
      <c r="E132" s="13">
        <v>2010</v>
      </c>
      <c r="F132" s="14">
        <f t="shared" si="55"/>
        <v>1</v>
      </c>
      <c r="G132" s="14">
        <f t="shared" si="55"/>
        <v>1</v>
      </c>
      <c r="H132" s="14">
        <f t="shared" si="55"/>
        <v>1</v>
      </c>
      <c r="I132" s="14">
        <f t="shared" si="55"/>
        <v>1</v>
      </c>
      <c r="J132" s="14">
        <f t="shared" si="55"/>
        <v>1</v>
      </c>
      <c r="K132" s="14">
        <f t="shared" si="55"/>
        <v>1</v>
      </c>
      <c r="L132" s="14">
        <f t="shared" si="55"/>
        <v>1</v>
      </c>
      <c r="M132" s="14">
        <f t="shared" si="55"/>
        <v>1</v>
      </c>
      <c r="N132" s="15" t="str">
        <f t="shared" si="44"/>
        <v>TB_GSE_NO__NO*</v>
      </c>
      <c r="O132" s="8" t="str">
        <f t="shared" si="37"/>
        <v>GSE</v>
      </c>
      <c r="Q132" s="13">
        <f t="shared" si="48"/>
        <v>21</v>
      </c>
      <c r="R132" s="9" t="str">
        <f>VLOOKUP(Q132,$V$7:$W$45,2)</f>
        <v>GSE</v>
      </c>
      <c r="S132" s="9" t="s">
        <v>57</v>
      </c>
    </row>
    <row r="133" spans="3:19" x14ac:dyDescent="0.3">
      <c r="C133" s="9" t="str">
        <f t="shared" si="35"/>
        <v>ACT_COST</v>
      </c>
      <c r="D133" s="9" t="s">
        <v>45</v>
      </c>
      <c r="E133" s="13">
        <v>2010</v>
      </c>
      <c r="F133" s="14">
        <f t="shared" si="55"/>
        <v>10</v>
      </c>
      <c r="G133" s="14">
        <f t="shared" si="55"/>
        <v>10</v>
      </c>
      <c r="H133" s="14">
        <f t="shared" si="55"/>
        <v>10</v>
      </c>
      <c r="I133" s="14">
        <f t="shared" si="55"/>
        <v>10</v>
      </c>
      <c r="J133" s="14">
        <f t="shared" si="55"/>
        <v>10</v>
      </c>
      <c r="K133" s="14">
        <f t="shared" si="55"/>
        <v>10</v>
      </c>
      <c r="L133" s="14">
        <f t="shared" si="55"/>
        <v>10</v>
      </c>
      <c r="M133" s="14">
        <f t="shared" si="55"/>
        <v>10</v>
      </c>
      <c r="N133" s="15" t="str">
        <f t="shared" si="44"/>
        <v>TB_MOB1_DK_*,-TB_MOB1_DK__DK*</v>
      </c>
      <c r="O133" s="8" t="str">
        <f t="shared" si="37"/>
        <v>MOB1</v>
      </c>
      <c r="Q133" s="13">
        <f t="shared" si="48"/>
        <v>22</v>
      </c>
      <c r="R133" s="9" t="str">
        <f t="shared" ref="R133:R135" si="56">VLOOKUP(Q133,$V$7:$W$45,2)</f>
        <v>MOB1</v>
      </c>
      <c r="S133" s="9" t="s">
        <v>71</v>
      </c>
    </row>
    <row r="134" spans="3:19" x14ac:dyDescent="0.3">
      <c r="C134" s="9" t="str">
        <f t="shared" si="35"/>
        <v>ACT_COST</v>
      </c>
      <c r="D134" s="9" t="s">
        <v>45</v>
      </c>
      <c r="E134" s="13">
        <v>2010</v>
      </c>
      <c r="F134" s="14">
        <f t="shared" si="55"/>
        <v>10</v>
      </c>
      <c r="G134" s="14">
        <f t="shared" si="55"/>
        <v>10</v>
      </c>
      <c r="H134" s="14">
        <f t="shared" si="55"/>
        <v>10</v>
      </c>
      <c r="I134" s="14">
        <f t="shared" si="55"/>
        <v>10</v>
      </c>
      <c r="J134" s="14">
        <f t="shared" si="55"/>
        <v>10</v>
      </c>
      <c r="K134" s="14">
        <f t="shared" si="55"/>
        <v>10</v>
      </c>
      <c r="L134" s="14">
        <f t="shared" si="55"/>
        <v>10</v>
      </c>
      <c r="M134" s="14">
        <f t="shared" si="55"/>
        <v>10</v>
      </c>
      <c r="N134" s="15" t="str">
        <f t="shared" si="44"/>
        <v>TB_MOB1_SE_*,-TB_MOB1_SE__SE*</v>
      </c>
      <c r="O134" s="8" t="str">
        <f t="shared" si="37"/>
        <v>MOB1</v>
      </c>
      <c r="Q134" s="13">
        <f t="shared" si="48"/>
        <v>22</v>
      </c>
      <c r="R134" s="9" t="str">
        <f t="shared" si="56"/>
        <v>MOB1</v>
      </c>
      <c r="S134" s="9" t="s">
        <v>72</v>
      </c>
    </row>
    <row r="135" spans="3:19" x14ac:dyDescent="0.3">
      <c r="C135" s="9" t="str">
        <f t="shared" si="35"/>
        <v>*</v>
      </c>
      <c r="D135" s="9" t="s">
        <v>45</v>
      </c>
      <c r="E135" s="13">
        <v>2010</v>
      </c>
      <c r="F135" s="14">
        <f t="shared" si="55"/>
        <v>10</v>
      </c>
      <c r="G135" s="14">
        <f t="shared" si="55"/>
        <v>10</v>
      </c>
      <c r="H135" s="14">
        <f t="shared" si="55"/>
        <v>10</v>
      </c>
      <c r="I135" s="14">
        <f t="shared" si="55"/>
        <v>10</v>
      </c>
      <c r="J135" s="14">
        <f t="shared" si="55"/>
        <v>10</v>
      </c>
      <c r="K135" s="14">
        <f t="shared" si="55"/>
        <v>10</v>
      </c>
      <c r="L135" s="14">
        <f t="shared" si="55"/>
        <v>10</v>
      </c>
      <c r="M135" s="14">
        <f t="shared" si="55"/>
        <v>10</v>
      </c>
      <c r="N135" s="15" t="str">
        <f t="shared" si="44"/>
        <v>TB_MOB1_NO_*,-TB_MOB1_NO__NO*</v>
      </c>
      <c r="O135" s="8" t="str">
        <f t="shared" si="37"/>
        <v>MOB1</v>
      </c>
      <c r="Q135" s="13">
        <f t="shared" si="48"/>
        <v>22</v>
      </c>
      <c r="R135" s="9" t="str">
        <f t="shared" si="56"/>
        <v>MOB1</v>
      </c>
      <c r="S135" s="9" t="s">
        <v>73</v>
      </c>
    </row>
    <row r="136" spans="3:19" x14ac:dyDescent="0.3">
      <c r="C136" s="9" t="str">
        <f t="shared" ref="C136:C168" si="57">IF(S136="NO*","*","ACT_COST")</f>
        <v>ACT_COST</v>
      </c>
      <c r="D136" s="9" t="s">
        <v>45</v>
      </c>
      <c r="E136" s="13">
        <v>2010</v>
      </c>
      <c r="F136" s="14">
        <f t="shared" si="55"/>
        <v>1</v>
      </c>
      <c r="G136" s="14">
        <f t="shared" si="55"/>
        <v>1</v>
      </c>
      <c r="H136" s="14">
        <f t="shared" si="55"/>
        <v>1</v>
      </c>
      <c r="I136" s="14">
        <f t="shared" si="55"/>
        <v>1</v>
      </c>
      <c r="J136" s="14">
        <f t="shared" si="55"/>
        <v>1</v>
      </c>
      <c r="K136" s="14">
        <f t="shared" si="55"/>
        <v>1</v>
      </c>
      <c r="L136" s="14">
        <f t="shared" si="55"/>
        <v>1</v>
      </c>
      <c r="M136" s="14">
        <f t="shared" si="55"/>
        <v>1</v>
      </c>
      <c r="N136" s="15" t="str">
        <f t="shared" si="44"/>
        <v>TB_MOB1_DK__DK*</v>
      </c>
      <c r="O136" s="8" t="str">
        <f t="shared" si="37"/>
        <v>MOB1</v>
      </c>
      <c r="Q136" s="13">
        <f t="shared" si="48"/>
        <v>22</v>
      </c>
      <c r="R136" s="9" t="str">
        <f>VLOOKUP(Q136,$V$7:$W$45,2)</f>
        <v>MOB1</v>
      </c>
      <c r="S136" s="9" t="s">
        <v>69</v>
      </c>
    </row>
    <row r="137" spans="3:19" x14ac:dyDescent="0.3">
      <c r="C137" s="9" t="str">
        <f t="shared" si="57"/>
        <v>ACT_COST</v>
      </c>
      <c r="D137" s="9" t="s">
        <v>45</v>
      </c>
      <c r="E137" s="13">
        <v>2010</v>
      </c>
      <c r="F137" s="14">
        <f t="shared" si="55"/>
        <v>1</v>
      </c>
      <c r="G137" s="14">
        <f t="shared" si="55"/>
        <v>1</v>
      </c>
      <c r="H137" s="14">
        <f t="shared" si="55"/>
        <v>1</v>
      </c>
      <c r="I137" s="14">
        <f t="shared" si="55"/>
        <v>1</v>
      </c>
      <c r="J137" s="14">
        <f t="shared" si="55"/>
        <v>1</v>
      </c>
      <c r="K137" s="14">
        <f t="shared" si="55"/>
        <v>1</v>
      </c>
      <c r="L137" s="14">
        <f t="shared" si="55"/>
        <v>1</v>
      </c>
      <c r="M137" s="14">
        <f t="shared" si="55"/>
        <v>1</v>
      </c>
      <c r="N137" s="15" t="str">
        <f t="shared" si="44"/>
        <v>TB_MOB1_SE__SE*</v>
      </c>
      <c r="O137" s="8" t="str">
        <f t="shared" si="37"/>
        <v>MOB1</v>
      </c>
      <c r="Q137" s="13">
        <f t="shared" si="48"/>
        <v>22</v>
      </c>
      <c r="R137" s="9" t="str">
        <f>VLOOKUP(Q137,$V$7:$W$45,2)</f>
        <v>MOB1</v>
      </c>
      <c r="S137" s="9" t="s">
        <v>70</v>
      </c>
    </row>
    <row r="138" spans="3:19" x14ac:dyDescent="0.3">
      <c r="C138" s="9" t="str">
        <f t="shared" si="57"/>
        <v>ACT_COST</v>
      </c>
      <c r="D138" s="9" t="s">
        <v>45</v>
      </c>
      <c r="E138" s="13">
        <v>2010</v>
      </c>
      <c r="F138" s="14">
        <f t="shared" si="55"/>
        <v>1</v>
      </c>
      <c r="G138" s="14">
        <f t="shared" si="55"/>
        <v>1</v>
      </c>
      <c r="H138" s="14">
        <f t="shared" si="55"/>
        <v>1</v>
      </c>
      <c r="I138" s="14">
        <f t="shared" si="55"/>
        <v>1</v>
      </c>
      <c r="J138" s="14">
        <f t="shared" si="55"/>
        <v>1</v>
      </c>
      <c r="K138" s="14">
        <f t="shared" si="55"/>
        <v>1</v>
      </c>
      <c r="L138" s="14">
        <f t="shared" si="55"/>
        <v>1</v>
      </c>
      <c r="M138" s="14">
        <f t="shared" si="55"/>
        <v>1</v>
      </c>
      <c r="N138" s="15" t="str">
        <f t="shared" si="44"/>
        <v>TB_MOB1_NO__NO*</v>
      </c>
      <c r="O138" s="8" t="str">
        <f t="shared" si="37"/>
        <v>MOB1</v>
      </c>
      <c r="Q138" s="13">
        <f t="shared" si="48"/>
        <v>22</v>
      </c>
      <c r="R138" s="9" t="str">
        <f>VLOOKUP(Q138,$V$7:$W$45,2)</f>
        <v>MOB1</v>
      </c>
      <c r="S138" s="9" t="s">
        <v>57</v>
      </c>
    </row>
    <row r="139" spans="3:19" x14ac:dyDescent="0.3">
      <c r="C139" s="9" t="str">
        <f t="shared" si="57"/>
        <v>ACT_COST</v>
      </c>
      <c r="D139" s="9" t="s">
        <v>45</v>
      </c>
      <c r="E139" s="13">
        <v>2010</v>
      </c>
      <c r="F139" s="14">
        <f t="shared" si="55"/>
        <v>10</v>
      </c>
      <c r="G139" s="14">
        <f t="shared" si="55"/>
        <v>10</v>
      </c>
      <c r="H139" s="14">
        <f t="shared" si="55"/>
        <v>10</v>
      </c>
      <c r="I139" s="14">
        <f t="shared" si="55"/>
        <v>10</v>
      </c>
      <c r="J139" s="14">
        <f t="shared" si="55"/>
        <v>10</v>
      </c>
      <c r="K139" s="14">
        <f t="shared" si="55"/>
        <v>10</v>
      </c>
      <c r="L139" s="14">
        <f t="shared" si="55"/>
        <v>10</v>
      </c>
      <c r="M139" s="14">
        <f t="shared" si="55"/>
        <v>10</v>
      </c>
      <c r="N139" s="15" t="str">
        <f t="shared" si="44"/>
        <v>TB_MOB2_DK_*,-TB_MOB2_DK__DK*</v>
      </c>
      <c r="O139" s="8" t="str">
        <f t="shared" si="37"/>
        <v>MOB2</v>
      </c>
      <c r="Q139" s="13">
        <f t="shared" si="48"/>
        <v>23</v>
      </c>
      <c r="R139" s="9" t="str">
        <f t="shared" ref="R139:R141" si="58">VLOOKUP(Q139,$V$7:$W$45,2)</f>
        <v>MOB2</v>
      </c>
      <c r="S139" s="9" t="s">
        <v>71</v>
      </c>
    </row>
    <row r="140" spans="3:19" x14ac:dyDescent="0.3">
      <c r="C140" s="9" t="str">
        <f t="shared" si="57"/>
        <v>ACT_COST</v>
      </c>
      <c r="D140" s="9" t="s">
        <v>45</v>
      </c>
      <c r="E140" s="13">
        <v>2010</v>
      </c>
      <c r="F140" s="14">
        <f t="shared" ref="F140:M149" si="59">SUMIF($W$7:$W$38,$R140,$X$7:$X$38)*IF(LEN($S140)=2,0.1,1)</f>
        <v>10</v>
      </c>
      <c r="G140" s="14">
        <f t="shared" si="59"/>
        <v>10</v>
      </c>
      <c r="H140" s="14">
        <f t="shared" si="59"/>
        <v>10</v>
      </c>
      <c r="I140" s="14">
        <f t="shared" si="59"/>
        <v>10</v>
      </c>
      <c r="J140" s="14">
        <f t="shared" si="59"/>
        <v>10</v>
      </c>
      <c r="K140" s="14">
        <f t="shared" si="59"/>
        <v>10</v>
      </c>
      <c r="L140" s="14">
        <f t="shared" si="59"/>
        <v>10</v>
      </c>
      <c r="M140" s="14">
        <f t="shared" si="59"/>
        <v>10</v>
      </c>
      <c r="N140" s="15" t="str">
        <f t="shared" si="44"/>
        <v>TB_MOB2_SE_*,-TB_MOB2_SE__SE*</v>
      </c>
      <c r="O140" s="8" t="str">
        <f t="shared" si="37"/>
        <v>MOB2</v>
      </c>
      <c r="Q140" s="13">
        <f t="shared" si="48"/>
        <v>23</v>
      </c>
      <c r="R140" s="9" t="str">
        <f t="shared" si="58"/>
        <v>MOB2</v>
      </c>
      <c r="S140" s="9" t="s">
        <v>72</v>
      </c>
    </row>
    <row r="141" spans="3:19" x14ac:dyDescent="0.3">
      <c r="C141" s="9" t="str">
        <f t="shared" si="57"/>
        <v>*</v>
      </c>
      <c r="D141" s="9" t="s">
        <v>45</v>
      </c>
      <c r="E141" s="13">
        <v>2010</v>
      </c>
      <c r="F141" s="14">
        <f t="shared" si="59"/>
        <v>10</v>
      </c>
      <c r="G141" s="14">
        <f t="shared" si="59"/>
        <v>10</v>
      </c>
      <c r="H141" s="14">
        <f t="shared" si="59"/>
        <v>10</v>
      </c>
      <c r="I141" s="14">
        <f t="shared" si="59"/>
        <v>10</v>
      </c>
      <c r="J141" s="14">
        <f t="shared" si="59"/>
        <v>10</v>
      </c>
      <c r="K141" s="14">
        <f t="shared" si="59"/>
        <v>10</v>
      </c>
      <c r="L141" s="14">
        <f t="shared" si="59"/>
        <v>10</v>
      </c>
      <c r="M141" s="14">
        <f t="shared" si="59"/>
        <v>10</v>
      </c>
      <c r="N141" s="15" t="str">
        <f t="shared" si="44"/>
        <v>TB_MOB2_NO_*,-TB_MOB2_NO__NO*</v>
      </c>
      <c r="O141" s="8" t="str">
        <f t="shared" si="37"/>
        <v>MOB2</v>
      </c>
      <c r="Q141" s="13">
        <f t="shared" ref="Q141:Q168" si="60">Q135+1</f>
        <v>23</v>
      </c>
      <c r="R141" s="9" t="str">
        <f t="shared" si="58"/>
        <v>MOB2</v>
      </c>
      <c r="S141" s="9" t="s">
        <v>73</v>
      </c>
    </row>
    <row r="142" spans="3:19" x14ac:dyDescent="0.3">
      <c r="C142" s="9" t="str">
        <f t="shared" si="57"/>
        <v>ACT_COST</v>
      </c>
      <c r="D142" s="9" t="s">
        <v>45</v>
      </c>
      <c r="E142" s="13">
        <v>2010</v>
      </c>
      <c r="F142" s="14">
        <f t="shared" si="59"/>
        <v>1</v>
      </c>
      <c r="G142" s="14">
        <f t="shared" si="59"/>
        <v>1</v>
      </c>
      <c r="H142" s="14">
        <f t="shared" si="59"/>
        <v>1</v>
      </c>
      <c r="I142" s="14">
        <f t="shared" si="59"/>
        <v>1</v>
      </c>
      <c r="J142" s="14">
        <f t="shared" si="59"/>
        <v>1</v>
      </c>
      <c r="K142" s="14">
        <f t="shared" si="59"/>
        <v>1</v>
      </c>
      <c r="L142" s="14">
        <f t="shared" si="59"/>
        <v>1</v>
      </c>
      <c r="M142" s="14">
        <f t="shared" si="59"/>
        <v>1</v>
      </c>
      <c r="N142" s="15" t="str">
        <f t="shared" si="44"/>
        <v>TB_MOB2_DK__DK*</v>
      </c>
      <c r="O142" s="8" t="str">
        <f t="shared" si="37"/>
        <v>MOB2</v>
      </c>
      <c r="Q142" s="13">
        <f t="shared" si="60"/>
        <v>23</v>
      </c>
      <c r="R142" s="9" t="str">
        <f>VLOOKUP(Q142,$V$7:$W$45,2)</f>
        <v>MOB2</v>
      </c>
      <c r="S142" s="9" t="s">
        <v>69</v>
      </c>
    </row>
    <row r="143" spans="3:19" x14ac:dyDescent="0.3">
      <c r="C143" s="9" t="str">
        <f t="shared" si="57"/>
        <v>ACT_COST</v>
      </c>
      <c r="D143" s="9" t="s">
        <v>45</v>
      </c>
      <c r="E143" s="13">
        <v>2010</v>
      </c>
      <c r="F143" s="14">
        <f t="shared" si="59"/>
        <v>1</v>
      </c>
      <c r="G143" s="14">
        <f t="shared" si="59"/>
        <v>1</v>
      </c>
      <c r="H143" s="14">
        <f t="shared" si="59"/>
        <v>1</v>
      </c>
      <c r="I143" s="14">
        <f t="shared" si="59"/>
        <v>1</v>
      </c>
      <c r="J143" s="14">
        <f t="shared" si="59"/>
        <v>1</v>
      </c>
      <c r="K143" s="14">
        <f t="shared" si="59"/>
        <v>1</v>
      </c>
      <c r="L143" s="14">
        <f t="shared" si="59"/>
        <v>1</v>
      </c>
      <c r="M143" s="14">
        <f t="shared" si="59"/>
        <v>1</v>
      </c>
      <c r="N143" s="15" t="str">
        <f t="shared" si="44"/>
        <v>TB_MOB2_SE__SE*</v>
      </c>
      <c r="O143" s="8" t="str">
        <f t="shared" si="37"/>
        <v>MOB2</v>
      </c>
      <c r="Q143" s="13">
        <f t="shared" si="60"/>
        <v>23</v>
      </c>
      <c r="R143" s="9" t="str">
        <f>VLOOKUP(Q143,$V$7:$W$45,2)</f>
        <v>MOB2</v>
      </c>
      <c r="S143" s="9" t="s">
        <v>70</v>
      </c>
    </row>
    <row r="144" spans="3:19" x14ac:dyDescent="0.3">
      <c r="C144" s="9" t="str">
        <f t="shared" si="57"/>
        <v>ACT_COST</v>
      </c>
      <c r="D144" s="9" t="s">
        <v>45</v>
      </c>
      <c r="E144" s="13">
        <v>2010</v>
      </c>
      <c r="F144" s="14">
        <f t="shared" si="59"/>
        <v>1</v>
      </c>
      <c r="G144" s="14">
        <f t="shared" si="59"/>
        <v>1</v>
      </c>
      <c r="H144" s="14">
        <f t="shared" si="59"/>
        <v>1</v>
      </c>
      <c r="I144" s="14">
        <f t="shared" si="59"/>
        <v>1</v>
      </c>
      <c r="J144" s="14">
        <f t="shared" si="59"/>
        <v>1</v>
      </c>
      <c r="K144" s="14">
        <f t="shared" si="59"/>
        <v>1</v>
      </c>
      <c r="L144" s="14">
        <f t="shared" si="59"/>
        <v>1</v>
      </c>
      <c r="M144" s="14">
        <f t="shared" si="59"/>
        <v>1</v>
      </c>
      <c r="N144" s="15" t="str">
        <f t="shared" si="44"/>
        <v>TB_MOB2_NO__NO*</v>
      </c>
      <c r="O144" s="8" t="str">
        <f t="shared" si="37"/>
        <v>MOB2</v>
      </c>
      <c r="Q144" s="13">
        <f t="shared" si="60"/>
        <v>23</v>
      </c>
      <c r="R144" s="9" t="str">
        <f>VLOOKUP(Q144,$V$7:$W$45,2)</f>
        <v>MOB2</v>
      </c>
      <c r="S144" s="9" t="s">
        <v>57</v>
      </c>
    </row>
    <row r="145" spans="3:20" x14ac:dyDescent="0.3">
      <c r="C145" s="9" t="str">
        <f t="shared" si="57"/>
        <v>ACT_COST</v>
      </c>
      <c r="D145" s="9" t="s">
        <v>45</v>
      </c>
      <c r="E145" s="13">
        <v>2010</v>
      </c>
      <c r="F145" s="14">
        <f t="shared" si="59"/>
        <v>10</v>
      </c>
      <c r="G145" s="14">
        <f t="shared" si="59"/>
        <v>10</v>
      </c>
      <c r="H145" s="14">
        <f t="shared" si="59"/>
        <v>10</v>
      </c>
      <c r="I145" s="14">
        <f t="shared" si="59"/>
        <v>10</v>
      </c>
      <c r="J145" s="14">
        <f t="shared" si="59"/>
        <v>10</v>
      </c>
      <c r="K145" s="14">
        <f t="shared" si="59"/>
        <v>10</v>
      </c>
      <c r="L145" s="14">
        <f t="shared" si="59"/>
        <v>10</v>
      </c>
      <c r="M145" s="14">
        <f t="shared" si="59"/>
        <v>10</v>
      </c>
      <c r="N145" s="15" t="str">
        <f t="shared" si="44"/>
        <v>TB_MOE_DK_*,-TB_MOE_DK__DK*</v>
      </c>
      <c r="O145" s="8" t="str">
        <f t="shared" si="37"/>
        <v>MOE</v>
      </c>
      <c r="Q145" s="13">
        <f t="shared" si="60"/>
        <v>24</v>
      </c>
      <c r="R145" s="9" t="str">
        <f t="shared" ref="R145:R147" si="61">VLOOKUP(Q145,$V$7:$W$45,2)</f>
        <v>MOE</v>
      </c>
      <c r="S145" s="9" t="s">
        <v>71</v>
      </c>
    </row>
    <row r="146" spans="3:20" x14ac:dyDescent="0.3">
      <c r="C146" s="9" t="str">
        <f t="shared" si="57"/>
        <v>ACT_COST</v>
      </c>
      <c r="D146" s="9" t="s">
        <v>45</v>
      </c>
      <c r="E146" s="13">
        <v>2010</v>
      </c>
      <c r="F146" s="14">
        <f t="shared" si="59"/>
        <v>10</v>
      </c>
      <c r="G146" s="14">
        <f t="shared" si="59"/>
        <v>10</v>
      </c>
      <c r="H146" s="14">
        <f t="shared" si="59"/>
        <v>10</v>
      </c>
      <c r="I146" s="14">
        <f t="shared" si="59"/>
        <v>10</v>
      </c>
      <c r="J146" s="14">
        <f t="shared" si="59"/>
        <v>10</v>
      </c>
      <c r="K146" s="14">
        <f t="shared" si="59"/>
        <v>10</v>
      </c>
      <c r="L146" s="14">
        <f t="shared" si="59"/>
        <v>10</v>
      </c>
      <c r="M146" s="14">
        <f t="shared" si="59"/>
        <v>10</v>
      </c>
      <c r="N146" s="15" t="str">
        <f t="shared" si="44"/>
        <v>TB_MOE_SE_*,-TB_MOE_SE__SE*</v>
      </c>
      <c r="O146" s="8" t="str">
        <f t="shared" si="37"/>
        <v>MOE</v>
      </c>
      <c r="Q146" s="13">
        <f t="shared" si="60"/>
        <v>24</v>
      </c>
      <c r="R146" s="9" t="str">
        <f t="shared" si="61"/>
        <v>MOE</v>
      </c>
      <c r="S146" s="9" t="s">
        <v>72</v>
      </c>
    </row>
    <row r="147" spans="3:20" x14ac:dyDescent="0.3">
      <c r="C147" s="9" t="str">
        <f t="shared" si="57"/>
        <v>*</v>
      </c>
      <c r="D147" s="9" t="s">
        <v>45</v>
      </c>
      <c r="E147" s="13">
        <v>2010</v>
      </c>
      <c r="F147" s="14">
        <f t="shared" si="59"/>
        <v>10</v>
      </c>
      <c r="G147" s="14">
        <f t="shared" si="59"/>
        <v>10</v>
      </c>
      <c r="H147" s="14">
        <f t="shared" si="59"/>
        <v>10</v>
      </c>
      <c r="I147" s="14">
        <f t="shared" si="59"/>
        <v>10</v>
      </c>
      <c r="J147" s="14">
        <f t="shared" si="59"/>
        <v>10</v>
      </c>
      <c r="K147" s="14">
        <f t="shared" si="59"/>
        <v>10</v>
      </c>
      <c r="L147" s="14">
        <f t="shared" si="59"/>
        <v>10</v>
      </c>
      <c r="M147" s="14">
        <f t="shared" si="59"/>
        <v>10</v>
      </c>
      <c r="N147" s="15" t="str">
        <f t="shared" si="44"/>
        <v>TB_MOE_NO_*,-TB_MOE_NO__NO*</v>
      </c>
      <c r="O147" s="8" t="str">
        <f t="shared" si="37"/>
        <v>MOE</v>
      </c>
      <c r="Q147" s="13">
        <f t="shared" si="60"/>
        <v>24</v>
      </c>
      <c r="R147" s="9" t="str">
        <f t="shared" si="61"/>
        <v>MOE</v>
      </c>
      <c r="S147" s="9" t="s">
        <v>73</v>
      </c>
    </row>
    <row r="148" spans="3:20" x14ac:dyDescent="0.3">
      <c r="C148" s="9" t="str">
        <f t="shared" si="57"/>
        <v>ACT_COST</v>
      </c>
      <c r="D148" s="9" t="s">
        <v>45</v>
      </c>
      <c r="E148" s="13">
        <v>2010</v>
      </c>
      <c r="F148" s="14">
        <f t="shared" si="59"/>
        <v>1</v>
      </c>
      <c r="G148" s="14">
        <f t="shared" si="59"/>
        <v>1</v>
      </c>
      <c r="H148" s="14">
        <f t="shared" si="59"/>
        <v>1</v>
      </c>
      <c r="I148" s="14">
        <f t="shared" si="59"/>
        <v>1</v>
      </c>
      <c r="J148" s="14">
        <f t="shared" si="59"/>
        <v>1</v>
      </c>
      <c r="K148" s="14">
        <f t="shared" si="59"/>
        <v>1</v>
      </c>
      <c r="L148" s="14">
        <f t="shared" si="59"/>
        <v>1</v>
      </c>
      <c r="M148" s="14">
        <f t="shared" si="59"/>
        <v>1</v>
      </c>
      <c r="N148" s="15" t="str">
        <f t="shared" si="44"/>
        <v>TB_MOE_DK__DK*</v>
      </c>
      <c r="O148" s="8" t="str">
        <f t="shared" si="37"/>
        <v>MOE</v>
      </c>
      <c r="Q148" s="13">
        <f t="shared" si="60"/>
        <v>24</v>
      </c>
      <c r="R148" s="9" t="str">
        <f>VLOOKUP(Q148,$V$7:$W$45,2)</f>
        <v>MOE</v>
      </c>
      <c r="S148" s="9" t="s">
        <v>69</v>
      </c>
    </row>
    <row r="149" spans="3:20" x14ac:dyDescent="0.3">
      <c r="C149" s="9" t="str">
        <f t="shared" si="57"/>
        <v>ACT_COST</v>
      </c>
      <c r="D149" s="9" t="s">
        <v>45</v>
      </c>
      <c r="E149" s="13">
        <v>2010</v>
      </c>
      <c r="F149" s="14">
        <f t="shared" si="59"/>
        <v>1</v>
      </c>
      <c r="G149" s="14">
        <f t="shared" si="59"/>
        <v>1</v>
      </c>
      <c r="H149" s="14">
        <f t="shared" si="59"/>
        <v>1</v>
      </c>
      <c r="I149" s="14">
        <f t="shared" si="59"/>
        <v>1</v>
      </c>
      <c r="J149" s="14">
        <f t="shared" si="59"/>
        <v>1</v>
      </c>
      <c r="K149" s="14">
        <f t="shared" si="59"/>
        <v>1</v>
      </c>
      <c r="L149" s="14">
        <f t="shared" si="59"/>
        <v>1</v>
      </c>
      <c r="M149" s="14">
        <f t="shared" si="59"/>
        <v>1</v>
      </c>
      <c r="N149" s="15" t="str">
        <f t="shared" si="44"/>
        <v>TB_MOE_SE__SE*</v>
      </c>
      <c r="O149" s="8" t="str">
        <f t="shared" si="37"/>
        <v>MOE</v>
      </c>
      <c r="Q149" s="13">
        <f t="shared" si="60"/>
        <v>24</v>
      </c>
      <c r="R149" s="9" t="str">
        <f>VLOOKUP(Q149,$V$7:$W$45,2)</f>
        <v>MOE</v>
      </c>
      <c r="S149" s="9" t="s">
        <v>70</v>
      </c>
    </row>
    <row r="150" spans="3:20" x14ac:dyDescent="0.3">
      <c r="C150" s="9" t="str">
        <f t="shared" si="57"/>
        <v>ACT_COST</v>
      </c>
      <c r="D150" s="9" t="s">
        <v>45</v>
      </c>
      <c r="E150" s="13">
        <v>2010</v>
      </c>
      <c r="F150" s="14">
        <f t="shared" ref="F150:M159" si="62">SUMIF($W$7:$W$38,$R150,$X$7:$X$38)*IF(LEN($S150)=2,0.1,1)</f>
        <v>1</v>
      </c>
      <c r="G150" s="14">
        <f t="shared" si="62"/>
        <v>1</v>
      </c>
      <c r="H150" s="14">
        <f t="shared" si="62"/>
        <v>1</v>
      </c>
      <c r="I150" s="14">
        <f t="shared" si="62"/>
        <v>1</v>
      </c>
      <c r="J150" s="14">
        <f t="shared" si="62"/>
        <v>1</v>
      </c>
      <c r="K150" s="14">
        <f t="shared" si="62"/>
        <v>1</v>
      </c>
      <c r="L150" s="14">
        <f t="shared" si="62"/>
        <v>1</v>
      </c>
      <c r="M150" s="14">
        <f t="shared" si="62"/>
        <v>1</v>
      </c>
      <c r="N150" s="15" t="str">
        <f t="shared" si="44"/>
        <v>TB_MOE_NO__NO*</v>
      </c>
      <c r="O150" s="8" t="str">
        <f t="shared" si="37"/>
        <v>MOE</v>
      </c>
      <c r="Q150" s="13">
        <f t="shared" si="60"/>
        <v>24</v>
      </c>
      <c r="R150" s="9" t="str">
        <f>VLOOKUP(Q150,$V$7:$W$45,2)</f>
        <v>MOE</v>
      </c>
      <c r="S150" s="9" t="s">
        <v>57</v>
      </c>
    </row>
    <row r="151" spans="3:20" x14ac:dyDescent="0.3">
      <c r="C151" s="9" t="str">
        <f t="shared" si="57"/>
        <v>ACT_COST</v>
      </c>
      <c r="D151" s="9" t="s">
        <v>45</v>
      </c>
      <c r="E151" s="13">
        <v>2010</v>
      </c>
      <c r="F151" s="14">
        <f t="shared" si="62"/>
        <v>15</v>
      </c>
      <c r="G151" s="14">
        <f t="shared" si="62"/>
        <v>15</v>
      </c>
      <c r="H151" s="14">
        <f t="shared" si="62"/>
        <v>15</v>
      </c>
      <c r="I151" s="14">
        <f t="shared" si="62"/>
        <v>15</v>
      </c>
      <c r="J151" s="14">
        <f t="shared" si="62"/>
        <v>15</v>
      </c>
      <c r="K151" s="14">
        <f t="shared" si="62"/>
        <v>15</v>
      </c>
      <c r="L151" s="14">
        <f t="shared" si="62"/>
        <v>15</v>
      </c>
      <c r="M151" s="14">
        <f t="shared" si="62"/>
        <v>15</v>
      </c>
      <c r="N151" s="15" t="str">
        <f t="shared" si="44"/>
        <v>TB_WCH_DK_*,-TB_WCH_DK__DK*</v>
      </c>
      <c r="O151" s="8" t="str">
        <f t="shared" si="37"/>
        <v>WCH</v>
      </c>
      <c r="Q151" s="13">
        <f t="shared" si="60"/>
        <v>25</v>
      </c>
      <c r="R151" s="9" t="str">
        <f t="shared" ref="R151:R153" si="63">VLOOKUP(Q151,$V$7:$W$45,2)</f>
        <v>WCH</v>
      </c>
      <c r="S151" s="9" t="s">
        <v>71</v>
      </c>
    </row>
    <row r="152" spans="3:20" x14ac:dyDescent="0.3">
      <c r="C152" s="9" t="str">
        <f t="shared" si="57"/>
        <v>ACT_COST</v>
      </c>
      <c r="D152" s="9" t="s">
        <v>45</v>
      </c>
      <c r="E152" s="13">
        <v>2010</v>
      </c>
      <c r="F152" s="14">
        <f t="shared" si="62"/>
        <v>15</v>
      </c>
      <c r="G152" s="14">
        <f t="shared" si="62"/>
        <v>15</v>
      </c>
      <c r="H152" s="14">
        <f t="shared" si="62"/>
        <v>15</v>
      </c>
      <c r="I152" s="14">
        <f t="shared" si="62"/>
        <v>15</v>
      </c>
      <c r="J152" s="14">
        <f t="shared" si="62"/>
        <v>15</v>
      </c>
      <c r="K152" s="14">
        <f t="shared" si="62"/>
        <v>15</v>
      </c>
      <c r="L152" s="14">
        <f t="shared" si="62"/>
        <v>15</v>
      </c>
      <c r="M152" s="14">
        <f t="shared" si="62"/>
        <v>15</v>
      </c>
      <c r="N152" s="15" t="str">
        <f t="shared" si="44"/>
        <v>TB_WCH_SE_*,-TB_WCH_SE__SE*</v>
      </c>
      <c r="O152" s="8" t="str">
        <f t="shared" si="37"/>
        <v>WCH</v>
      </c>
      <c r="Q152" s="13">
        <f t="shared" si="60"/>
        <v>25</v>
      </c>
      <c r="R152" s="9" t="str">
        <f t="shared" si="63"/>
        <v>WCH</v>
      </c>
      <c r="S152" s="9" t="s">
        <v>72</v>
      </c>
    </row>
    <row r="153" spans="3:20" x14ac:dyDescent="0.3">
      <c r="C153" s="9" t="str">
        <f t="shared" si="57"/>
        <v>*</v>
      </c>
      <c r="D153" s="9" t="s">
        <v>45</v>
      </c>
      <c r="E153" s="13">
        <v>2010</v>
      </c>
      <c r="F153" s="14">
        <f t="shared" si="62"/>
        <v>15</v>
      </c>
      <c r="G153" s="14">
        <f t="shared" si="62"/>
        <v>15</v>
      </c>
      <c r="H153" s="14">
        <f t="shared" si="62"/>
        <v>15</v>
      </c>
      <c r="I153" s="14">
        <f t="shared" si="62"/>
        <v>15</v>
      </c>
      <c r="J153" s="14">
        <f t="shared" si="62"/>
        <v>15</v>
      </c>
      <c r="K153" s="14">
        <f t="shared" si="62"/>
        <v>15</v>
      </c>
      <c r="L153" s="14">
        <f t="shared" si="62"/>
        <v>15</v>
      </c>
      <c r="M153" s="14">
        <f t="shared" si="62"/>
        <v>15</v>
      </c>
      <c r="N153" s="15" t="str">
        <f t="shared" si="44"/>
        <v>TB_WCH_NO_*,-TB_WCH_NO__NO*</v>
      </c>
      <c r="O153" s="8" t="str">
        <f t="shared" si="37"/>
        <v>WCH</v>
      </c>
      <c r="Q153" s="13">
        <f t="shared" si="60"/>
        <v>25</v>
      </c>
      <c r="R153" s="9" t="str">
        <f t="shared" si="63"/>
        <v>WCH</v>
      </c>
      <c r="S153" s="9" t="s">
        <v>73</v>
      </c>
    </row>
    <row r="154" spans="3:20" x14ac:dyDescent="0.3">
      <c r="C154" s="9" t="str">
        <f t="shared" si="57"/>
        <v>ACT_COST</v>
      </c>
      <c r="D154" s="9" t="s">
        <v>45</v>
      </c>
      <c r="E154" s="13">
        <v>2010</v>
      </c>
      <c r="F154" s="14">
        <f t="shared" si="62"/>
        <v>1.5</v>
      </c>
      <c r="G154" s="14">
        <f t="shared" si="62"/>
        <v>1.5</v>
      </c>
      <c r="H154" s="14">
        <f t="shared" si="62"/>
        <v>1.5</v>
      </c>
      <c r="I154" s="14">
        <f t="shared" si="62"/>
        <v>1.5</v>
      </c>
      <c r="J154" s="14">
        <f t="shared" si="62"/>
        <v>1.5</v>
      </c>
      <c r="K154" s="14">
        <f t="shared" si="62"/>
        <v>1.5</v>
      </c>
      <c r="L154" s="14">
        <f t="shared" si="62"/>
        <v>1.5</v>
      </c>
      <c r="M154" s="14">
        <f t="shared" si="62"/>
        <v>1.5</v>
      </c>
      <c r="N154" s="15" t="str">
        <f t="shared" si="44"/>
        <v>TB_WCH_DK__DK*</v>
      </c>
      <c r="O154" s="8" t="str">
        <f t="shared" si="37"/>
        <v>WCH</v>
      </c>
      <c r="Q154" s="13">
        <f t="shared" si="60"/>
        <v>25</v>
      </c>
      <c r="R154" s="9" t="str">
        <f>VLOOKUP(Q154,$V$7:$W$45,2)</f>
        <v>WCH</v>
      </c>
      <c r="S154" s="9" t="s">
        <v>69</v>
      </c>
      <c r="T154" s="10"/>
    </row>
    <row r="155" spans="3:20" x14ac:dyDescent="0.3">
      <c r="C155" s="9" t="str">
        <f t="shared" si="57"/>
        <v>ACT_COST</v>
      </c>
      <c r="D155" s="9" t="s">
        <v>45</v>
      </c>
      <c r="E155" s="13">
        <v>2010</v>
      </c>
      <c r="F155" s="14">
        <f t="shared" si="62"/>
        <v>1.5</v>
      </c>
      <c r="G155" s="14">
        <f t="shared" si="62"/>
        <v>1.5</v>
      </c>
      <c r="H155" s="14">
        <f t="shared" si="62"/>
        <v>1.5</v>
      </c>
      <c r="I155" s="14">
        <f t="shared" si="62"/>
        <v>1.5</v>
      </c>
      <c r="J155" s="14">
        <f t="shared" si="62"/>
        <v>1.5</v>
      </c>
      <c r="K155" s="14">
        <f t="shared" si="62"/>
        <v>1.5</v>
      </c>
      <c r="L155" s="14">
        <f t="shared" si="62"/>
        <v>1.5</v>
      </c>
      <c r="M155" s="14">
        <f t="shared" si="62"/>
        <v>1.5</v>
      </c>
      <c r="N155" s="15" t="str">
        <f t="shared" si="44"/>
        <v>TB_WCH_SE__SE*</v>
      </c>
      <c r="O155" s="8" t="str">
        <f t="shared" si="37"/>
        <v>WCH</v>
      </c>
      <c r="Q155" s="13">
        <f t="shared" si="60"/>
        <v>25</v>
      </c>
      <c r="R155" s="9" t="str">
        <f>VLOOKUP(Q155,$V$7:$W$45,2)</f>
        <v>WCH</v>
      </c>
      <c r="S155" s="9" t="s">
        <v>70</v>
      </c>
    </row>
    <row r="156" spans="3:20" x14ac:dyDescent="0.3">
      <c r="C156" s="9" t="str">
        <f t="shared" si="57"/>
        <v>ACT_COST</v>
      </c>
      <c r="D156" s="9" t="s">
        <v>45</v>
      </c>
      <c r="E156" s="13">
        <v>2010</v>
      </c>
      <c r="F156" s="14">
        <f t="shared" si="62"/>
        <v>1.5</v>
      </c>
      <c r="G156" s="14">
        <f t="shared" si="62"/>
        <v>1.5</v>
      </c>
      <c r="H156" s="14">
        <f t="shared" si="62"/>
        <v>1.5</v>
      </c>
      <c r="I156" s="14">
        <f t="shared" si="62"/>
        <v>1.5</v>
      </c>
      <c r="J156" s="14">
        <f t="shared" si="62"/>
        <v>1.5</v>
      </c>
      <c r="K156" s="14">
        <f t="shared" si="62"/>
        <v>1.5</v>
      </c>
      <c r="L156" s="14">
        <f t="shared" si="62"/>
        <v>1.5</v>
      </c>
      <c r="M156" s="14">
        <f t="shared" si="62"/>
        <v>1.5</v>
      </c>
      <c r="N156" s="15" t="str">
        <f t="shared" ref="N156:N168" si="64">IF(LEN(S156)=3,"TB_"&amp;R156&amp;"_"&amp;LEFT(S156,2)&amp;"_*,-",T(0)) &amp; "TB_"&amp;R156&amp;"_"&amp;LEFT(S156,2)&amp;"__"&amp;LEFT(S156,2)&amp;"*"</f>
        <v>TB_WCH_NO__NO*</v>
      </c>
      <c r="O156" s="8" t="str">
        <f t="shared" si="37"/>
        <v>WCH</v>
      </c>
      <c r="Q156" s="13">
        <f t="shared" si="60"/>
        <v>25</v>
      </c>
      <c r="R156" s="9" t="str">
        <f>VLOOKUP(Q156,$V$7:$W$45,2)</f>
        <v>WCH</v>
      </c>
      <c r="S156" s="9" t="s">
        <v>57</v>
      </c>
    </row>
    <row r="157" spans="3:20" x14ac:dyDescent="0.3">
      <c r="C157" s="9" t="str">
        <f t="shared" si="57"/>
        <v>ACT_COST</v>
      </c>
      <c r="D157" s="9" t="s">
        <v>45</v>
      </c>
      <c r="E157" s="13">
        <v>2010</v>
      </c>
      <c r="F157" s="14">
        <f t="shared" si="62"/>
        <v>15</v>
      </c>
      <c r="G157" s="14">
        <f t="shared" si="62"/>
        <v>15</v>
      </c>
      <c r="H157" s="14">
        <f t="shared" si="62"/>
        <v>15</v>
      </c>
      <c r="I157" s="14">
        <f t="shared" si="62"/>
        <v>15</v>
      </c>
      <c r="J157" s="14">
        <f t="shared" si="62"/>
        <v>15</v>
      </c>
      <c r="K157" s="14">
        <f t="shared" si="62"/>
        <v>15</v>
      </c>
      <c r="L157" s="14">
        <f t="shared" si="62"/>
        <v>15</v>
      </c>
      <c r="M157" s="14">
        <f t="shared" si="62"/>
        <v>15</v>
      </c>
      <c r="N157" s="15" t="str">
        <f t="shared" si="64"/>
        <v>TB_WPE_DK_*,-TB_WPE_DK__DK*</v>
      </c>
      <c r="O157" s="8" t="str">
        <f t="shared" si="37"/>
        <v>WPE</v>
      </c>
      <c r="Q157" s="13">
        <f t="shared" si="60"/>
        <v>26</v>
      </c>
      <c r="R157" s="9" t="str">
        <f t="shared" ref="R157:R159" si="65">VLOOKUP(Q157,$V$7:$W$45,2)</f>
        <v>WPE</v>
      </c>
      <c r="S157" s="9" t="s">
        <v>71</v>
      </c>
    </row>
    <row r="158" spans="3:20" x14ac:dyDescent="0.3">
      <c r="C158" s="9" t="str">
        <f t="shared" si="57"/>
        <v>ACT_COST</v>
      </c>
      <c r="D158" s="9" t="s">
        <v>45</v>
      </c>
      <c r="E158" s="13">
        <v>2010</v>
      </c>
      <c r="F158" s="14">
        <f t="shared" si="62"/>
        <v>15</v>
      </c>
      <c r="G158" s="14">
        <f t="shared" si="62"/>
        <v>15</v>
      </c>
      <c r="H158" s="14">
        <f t="shared" si="62"/>
        <v>15</v>
      </c>
      <c r="I158" s="14">
        <f t="shared" si="62"/>
        <v>15</v>
      </c>
      <c r="J158" s="14">
        <f t="shared" si="62"/>
        <v>15</v>
      </c>
      <c r="K158" s="14">
        <f t="shared" si="62"/>
        <v>15</v>
      </c>
      <c r="L158" s="14">
        <f t="shared" si="62"/>
        <v>15</v>
      </c>
      <c r="M158" s="14">
        <f t="shared" si="62"/>
        <v>15</v>
      </c>
      <c r="N158" s="15" t="str">
        <f t="shared" si="64"/>
        <v>TB_WPE_SE_*,-TB_WPE_SE__SE*</v>
      </c>
      <c r="O158" s="8" t="str">
        <f t="shared" si="37"/>
        <v>WPE</v>
      </c>
      <c r="Q158" s="13">
        <f t="shared" si="60"/>
        <v>26</v>
      </c>
      <c r="R158" s="9" t="str">
        <f t="shared" si="65"/>
        <v>WPE</v>
      </c>
      <c r="S158" s="9" t="s">
        <v>72</v>
      </c>
    </row>
    <row r="159" spans="3:20" x14ac:dyDescent="0.3">
      <c r="C159" s="9" t="str">
        <f t="shared" si="57"/>
        <v>*</v>
      </c>
      <c r="D159" s="9" t="s">
        <v>45</v>
      </c>
      <c r="E159" s="13">
        <v>2010</v>
      </c>
      <c r="F159" s="14">
        <f t="shared" si="62"/>
        <v>15</v>
      </c>
      <c r="G159" s="14">
        <f t="shared" si="62"/>
        <v>15</v>
      </c>
      <c r="H159" s="14">
        <f t="shared" si="62"/>
        <v>15</v>
      </c>
      <c r="I159" s="14">
        <f t="shared" si="62"/>
        <v>15</v>
      </c>
      <c r="J159" s="14">
        <f t="shared" si="62"/>
        <v>15</v>
      </c>
      <c r="K159" s="14">
        <f t="shared" si="62"/>
        <v>15</v>
      </c>
      <c r="L159" s="14">
        <f t="shared" si="62"/>
        <v>15</v>
      </c>
      <c r="M159" s="14">
        <f t="shared" si="62"/>
        <v>15</v>
      </c>
      <c r="N159" s="15" t="str">
        <f t="shared" si="64"/>
        <v>TB_WPE_NO_*,-TB_WPE_NO__NO*</v>
      </c>
      <c r="O159" s="8" t="str">
        <f t="shared" si="37"/>
        <v>WPE</v>
      </c>
      <c r="Q159" s="13">
        <f t="shared" si="60"/>
        <v>26</v>
      </c>
      <c r="R159" s="9" t="str">
        <f t="shared" si="65"/>
        <v>WPE</v>
      </c>
      <c r="S159" s="9" t="s">
        <v>73</v>
      </c>
    </row>
    <row r="160" spans="3:20" x14ac:dyDescent="0.3">
      <c r="C160" s="9" t="str">
        <f t="shared" si="57"/>
        <v>ACT_COST</v>
      </c>
      <c r="D160" s="9" t="s">
        <v>45</v>
      </c>
      <c r="E160" s="13">
        <v>2010</v>
      </c>
      <c r="F160" s="14">
        <f t="shared" ref="F160:M168" si="66">SUMIF($W$7:$W$38,$R160,$X$7:$X$38)*IF(LEN($S160)=2,0.1,1)</f>
        <v>1.5</v>
      </c>
      <c r="G160" s="14">
        <f t="shared" si="66"/>
        <v>1.5</v>
      </c>
      <c r="H160" s="14">
        <f t="shared" si="66"/>
        <v>1.5</v>
      </c>
      <c r="I160" s="14">
        <f t="shared" si="66"/>
        <v>1.5</v>
      </c>
      <c r="J160" s="14">
        <f t="shared" si="66"/>
        <v>1.5</v>
      </c>
      <c r="K160" s="14">
        <f t="shared" si="66"/>
        <v>1.5</v>
      </c>
      <c r="L160" s="14">
        <f t="shared" si="66"/>
        <v>1.5</v>
      </c>
      <c r="M160" s="14">
        <f t="shared" si="66"/>
        <v>1.5</v>
      </c>
      <c r="N160" s="15" t="str">
        <f t="shared" si="64"/>
        <v>TB_WPE_DK__DK*</v>
      </c>
      <c r="O160" s="8" t="str">
        <f t="shared" si="37"/>
        <v>WPE</v>
      </c>
      <c r="Q160" s="13">
        <f t="shared" si="60"/>
        <v>26</v>
      </c>
      <c r="R160" s="9" t="str">
        <f>VLOOKUP(Q160,$V$7:$W$45,2)</f>
        <v>WPE</v>
      </c>
      <c r="S160" s="9" t="s">
        <v>69</v>
      </c>
    </row>
    <row r="161" spans="3:21" x14ac:dyDescent="0.3">
      <c r="C161" s="9" t="str">
        <f t="shared" si="57"/>
        <v>ACT_COST</v>
      </c>
      <c r="D161" s="9" t="s">
        <v>45</v>
      </c>
      <c r="E161" s="13">
        <v>2010</v>
      </c>
      <c r="F161" s="14">
        <f t="shared" si="66"/>
        <v>1.5</v>
      </c>
      <c r="G161" s="14">
        <f t="shared" si="66"/>
        <v>1.5</v>
      </c>
      <c r="H161" s="14">
        <f t="shared" si="66"/>
        <v>1.5</v>
      </c>
      <c r="I161" s="14">
        <f t="shared" si="66"/>
        <v>1.5</v>
      </c>
      <c r="J161" s="14">
        <f t="shared" si="66"/>
        <v>1.5</v>
      </c>
      <c r="K161" s="14">
        <f t="shared" si="66"/>
        <v>1.5</v>
      </c>
      <c r="L161" s="14">
        <f t="shared" si="66"/>
        <v>1.5</v>
      </c>
      <c r="M161" s="14">
        <f t="shared" si="66"/>
        <v>1.5</v>
      </c>
      <c r="N161" s="15" t="str">
        <f t="shared" si="64"/>
        <v>TB_WPE_SE__SE*</v>
      </c>
      <c r="O161" s="8" t="str">
        <f t="shared" si="37"/>
        <v>WPE</v>
      </c>
      <c r="Q161" s="13">
        <f t="shared" si="60"/>
        <v>26</v>
      </c>
      <c r="R161" s="9" t="str">
        <f>VLOOKUP(Q161,$V$7:$W$45,2)</f>
        <v>WPE</v>
      </c>
      <c r="S161" s="9" t="s">
        <v>70</v>
      </c>
    </row>
    <row r="162" spans="3:21" x14ac:dyDescent="0.3">
      <c r="C162" s="9" t="str">
        <f t="shared" si="57"/>
        <v>ACT_COST</v>
      </c>
      <c r="D162" s="9" t="s">
        <v>45</v>
      </c>
      <c r="E162" s="13">
        <v>2010</v>
      </c>
      <c r="F162" s="14">
        <f t="shared" si="66"/>
        <v>1.5</v>
      </c>
      <c r="G162" s="14">
        <f t="shared" si="66"/>
        <v>1.5</v>
      </c>
      <c r="H162" s="14">
        <f t="shared" si="66"/>
        <v>1.5</v>
      </c>
      <c r="I162" s="14">
        <f t="shared" si="66"/>
        <v>1.5</v>
      </c>
      <c r="J162" s="14">
        <f t="shared" si="66"/>
        <v>1.5</v>
      </c>
      <c r="K162" s="14">
        <f t="shared" si="66"/>
        <v>1.5</v>
      </c>
      <c r="L162" s="14">
        <f t="shared" si="66"/>
        <v>1.5</v>
      </c>
      <c r="M162" s="14">
        <f t="shared" si="66"/>
        <v>1.5</v>
      </c>
      <c r="N162" s="15" t="str">
        <f t="shared" si="64"/>
        <v>TB_WPE_NO__NO*</v>
      </c>
      <c r="O162" s="8" t="str">
        <f t="shared" si="37"/>
        <v>WPE</v>
      </c>
      <c r="Q162" s="13">
        <f t="shared" si="60"/>
        <v>26</v>
      </c>
      <c r="R162" s="9" t="str">
        <f>VLOOKUP(Q162,$V$7:$W$45,2)</f>
        <v>WPE</v>
      </c>
      <c r="S162" s="9" t="s">
        <v>57</v>
      </c>
    </row>
    <row r="163" spans="3:21" x14ac:dyDescent="0.3">
      <c r="C163" s="9" t="str">
        <f t="shared" si="57"/>
        <v>ACT_COST</v>
      </c>
      <c r="D163" s="9" t="s">
        <v>45</v>
      </c>
      <c r="E163" s="13">
        <v>2010</v>
      </c>
      <c r="F163" s="14">
        <f t="shared" si="66"/>
        <v>15</v>
      </c>
      <c r="G163" s="14">
        <f t="shared" si="66"/>
        <v>15</v>
      </c>
      <c r="H163" s="14">
        <f t="shared" si="66"/>
        <v>15</v>
      </c>
      <c r="I163" s="14">
        <f t="shared" si="66"/>
        <v>15</v>
      </c>
      <c r="J163" s="14">
        <f t="shared" si="66"/>
        <v>15</v>
      </c>
      <c r="K163" s="14">
        <f t="shared" si="66"/>
        <v>15</v>
      </c>
      <c r="L163" s="14">
        <f t="shared" si="66"/>
        <v>15</v>
      </c>
      <c r="M163" s="14">
        <f t="shared" si="66"/>
        <v>15</v>
      </c>
      <c r="N163" s="15" t="str">
        <f t="shared" si="64"/>
        <v>TB_WST_DK_*,-TB_WST_DK__DK*</v>
      </c>
      <c r="O163" s="8" t="str">
        <f t="shared" si="37"/>
        <v>WST</v>
      </c>
      <c r="Q163" s="13">
        <f t="shared" si="60"/>
        <v>27</v>
      </c>
      <c r="R163" s="9" t="str">
        <f t="shared" ref="R163:R165" si="67">VLOOKUP(Q163,$V$7:$W$45,2)</f>
        <v>WST</v>
      </c>
      <c r="S163" s="9" t="s">
        <v>71</v>
      </c>
    </row>
    <row r="164" spans="3:21" x14ac:dyDescent="0.3">
      <c r="C164" s="9" t="str">
        <f t="shared" si="57"/>
        <v>ACT_COST</v>
      </c>
      <c r="D164" s="9" t="s">
        <v>45</v>
      </c>
      <c r="E164" s="13">
        <v>2010</v>
      </c>
      <c r="F164" s="14">
        <f t="shared" si="66"/>
        <v>15</v>
      </c>
      <c r="G164" s="14">
        <f t="shared" si="66"/>
        <v>15</v>
      </c>
      <c r="H164" s="14">
        <f t="shared" si="66"/>
        <v>15</v>
      </c>
      <c r="I164" s="14">
        <f t="shared" si="66"/>
        <v>15</v>
      </c>
      <c r="J164" s="14">
        <f t="shared" si="66"/>
        <v>15</v>
      </c>
      <c r="K164" s="14">
        <f t="shared" si="66"/>
        <v>15</v>
      </c>
      <c r="L164" s="14">
        <f t="shared" si="66"/>
        <v>15</v>
      </c>
      <c r="M164" s="14">
        <f t="shared" si="66"/>
        <v>15</v>
      </c>
      <c r="N164" s="15" t="str">
        <f t="shared" si="64"/>
        <v>TB_WST_SE_*,-TB_WST_SE__SE*</v>
      </c>
      <c r="O164" s="8" t="str">
        <f t="shared" ref="O164:O168" si="68">R164</f>
        <v>WST</v>
      </c>
      <c r="Q164" s="13">
        <f t="shared" si="60"/>
        <v>27</v>
      </c>
      <c r="R164" s="9" t="str">
        <f t="shared" si="67"/>
        <v>WST</v>
      </c>
      <c r="S164" s="9" t="s">
        <v>72</v>
      </c>
    </row>
    <row r="165" spans="3:21" x14ac:dyDescent="0.3">
      <c r="C165" s="9" t="str">
        <f t="shared" si="57"/>
        <v>*</v>
      </c>
      <c r="D165" s="9" t="s">
        <v>45</v>
      </c>
      <c r="E165" s="13">
        <v>2010</v>
      </c>
      <c r="F165" s="14">
        <f t="shared" si="66"/>
        <v>15</v>
      </c>
      <c r="G165" s="14">
        <f t="shared" si="66"/>
        <v>15</v>
      </c>
      <c r="H165" s="14">
        <f t="shared" si="66"/>
        <v>15</v>
      </c>
      <c r="I165" s="14">
        <f t="shared" si="66"/>
        <v>15</v>
      </c>
      <c r="J165" s="14">
        <f t="shared" si="66"/>
        <v>15</v>
      </c>
      <c r="K165" s="14">
        <f t="shared" si="66"/>
        <v>15</v>
      </c>
      <c r="L165" s="14">
        <f t="shared" si="66"/>
        <v>15</v>
      </c>
      <c r="M165" s="14">
        <f t="shared" si="66"/>
        <v>15</v>
      </c>
      <c r="N165" s="15" t="str">
        <f t="shared" si="64"/>
        <v>TB_WST_NO_*,-TB_WST_NO__NO*</v>
      </c>
      <c r="O165" s="8" t="str">
        <f t="shared" si="68"/>
        <v>WST</v>
      </c>
      <c r="Q165" s="13">
        <f t="shared" si="60"/>
        <v>27</v>
      </c>
      <c r="R165" s="9" t="str">
        <f t="shared" si="67"/>
        <v>WST</v>
      </c>
      <c r="S165" s="9" t="s">
        <v>73</v>
      </c>
    </row>
    <row r="166" spans="3:21" x14ac:dyDescent="0.3">
      <c r="C166" s="9" t="str">
        <f t="shared" si="57"/>
        <v>ACT_COST</v>
      </c>
      <c r="D166" s="9" t="s">
        <v>45</v>
      </c>
      <c r="E166" s="13">
        <v>2010</v>
      </c>
      <c r="F166" s="14">
        <f t="shared" si="66"/>
        <v>1.5</v>
      </c>
      <c r="G166" s="14">
        <f t="shared" si="66"/>
        <v>1.5</v>
      </c>
      <c r="H166" s="14">
        <f t="shared" si="66"/>
        <v>1.5</v>
      </c>
      <c r="I166" s="14">
        <f t="shared" si="66"/>
        <v>1.5</v>
      </c>
      <c r="J166" s="14">
        <f t="shared" si="66"/>
        <v>1.5</v>
      </c>
      <c r="K166" s="14">
        <f t="shared" si="66"/>
        <v>1.5</v>
      </c>
      <c r="L166" s="14">
        <f t="shared" si="66"/>
        <v>1.5</v>
      </c>
      <c r="M166" s="14">
        <f t="shared" si="66"/>
        <v>1.5</v>
      </c>
      <c r="N166" s="15" t="str">
        <f t="shared" si="64"/>
        <v>TB_WST_DK__DK*</v>
      </c>
      <c r="O166" s="8" t="str">
        <f t="shared" si="68"/>
        <v>WST</v>
      </c>
      <c r="Q166" s="13">
        <f t="shared" si="60"/>
        <v>27</v>
      </c>
      <c r="R166" s="9" t="str">
        <f>VLOOKUP(Q166,$V$7:$W$45,2)</f>
        <v>WST</v>
      </c>
      <c r="S166" s="9" t="s">
        <v>69</v>
      </c>
    </row>
    <row r="167" spans="3:21" x14ac:dyDescent="0.3">
      <c r="C167" s="9" t="str">
        <f t="shared" si="57"/>
        <v>ACT_COST</v>
      </c>
      <c r="D167" s="9" t="s">
        <v>45</v>
      </c>
      <c r="E167" s="13">
        <v>2010</v>
      </c>
      <c r="F167" s="14">
        <f t="shared" si="66"/>
        <v>1.5</v>
      </c>
      <c r="G167" s="14">
        <f t="shared" si="66"/>
        <v>1.5</v>
      </c>
      <c r="H167" s="14">
        <f t="shared" si="66"/>
        <v>1.5</v>
      </c>
      <c r="I167" s="14">
        <f t="shared" si="66"/>
        <v>1.5</v>
      </c>
      <c r="J167" s="14">
        <f t="shared" si="66"/>
        <v>1.5</v>
      </c>
      <c r="K167" s="14">
        <f t="shared" si="66"/>
        <v>1.5</v>
      </c>
      <c r="L167" s="14">
        <f t="shared" si="66"/>
        <v>1.5</v>
      </c>
      <c r="M167" s="14">
        <f t="shared" si="66"/>
        <v>1.5</v>
      </c>
      <c r="N167" s="15" t="str">
        <f t="shared" si="64"/>
        <v>TB_WST_SE__SE*</v>
      </c>
      <c r="O167" s="8" t="str">
        <f t="shared" si="68"/>
        <v>WST</v>
      </c>
      <c r="Q167" s="13">
        <f t="shared" si="60"/>
        <v>27</v>
      </c>
      <c r="R167" s="9" t="str">
        <f>VLOOKUP(Q167,$V$7:$W$45,2)</f>
        <v>WST</v>
      </c>
      <c r="S167" s="9" t="s">
        <v>70</v>
      </c>
    </row>
    <row r="168" spans="3:21" x14ac:dyDescent="0.3">
      <c r="C168" s="9" t="str">
        <f t="shared" si="57"/>
        <v>ACT_COST</v>
      </c>
      <c r="D168" s="9" t="s">
        <v>45</v>
      </c>
      <c r="E168" s="13">
        <v>2010</v>
      </c>
      <c r="F168" s="14">
        <f t="shared" si="66"/>
        <v>1.5</v>
      </c>
      <c r="G168" s="14">
        <f t="shared" si="66"/>
        <v>1.5</v>
      </c>
      <c r="H168" s="14">
        <f t="shared" si="66"/>
        <v>1.5</v>
      </c>
      <c r="I168" s="14">
        <f t="shared" si="66"/>
        <v>1.5</v>
      </c>
      <c r="J168" s="14">
        <f t="shared" si="66"/>
        <v>1.5</v>
      </c>
      <c r="K168" s="14">
        <f t="shared" si="66"/>
        <v>1.5</v>
      </c>
      <c r="L168" s="14">
        <f t="shared" si="66"/>
        <v>1.5</v>
      </c>
      <c r="M168" s="14">
        <f t="shared" si="66"/>
        <v>1.5</v>
      </c>
      <c r="N168" s="15" t="str">
        <f t="shared" si="64"/>
        <v>TB_WST_NO__NO*</v>
      </c>
      <c r="O168" s="8" t="str">
        <f t="shared" si="68"/>
        <v>WST</v>
      </c>
      <c r="Q168" s="13">
        <f t="shared" si="60"/>
        <v>27</v>
      </c>
      <c r="R168" s="9" t="str">
        <f>VLOOKUP(Q168,$V$7:$W$45,2)</f>
        <v>WST</v>
      </c>
      <c r="S168" s="9" t="s">
        <v>57</v>
      </c>
    </row>
    <row r="173" spans="3:21" x14ac:dyDescent="0.3">
      <c r="C173" s="17" t="s">
        <v>11</v>
      </c>
      <c r="D173" s="17" t="str">
        <f>T(0)</f>
        <v/>
      </c>
      <c r="E173" s="18" t="s">
        <v>45</v>
      </c>
      <c r="F173" s="8"/>
      <c r="G173" s="8"/>
      <c r="L173" s="8"/>
      <c r="M173" s="8"/>
      <c r="O173" s="8"/>
    </row>
    <row r="174" spans="3:21" x14ac:dyDescent="0.3">
      <c r="C174" s="8"/>
      <c r="D174" s="8"/>
      <c r="E174" s="8"/>
      <c r="F174" s="8"/>
      <c r="G174" s="8"/>
      <c r="L174" s="8"/>
      <c r="M174" s="8"/>
      <c r="O174" s="8"/>
    </row>
    <row r="175" spans="3:21" x14ac:dyDescent="0.3">
      <c r="C175" s="1" t="s">
        <v>46</v>
      </c>
    </row>
    <row r="176" spans="3:21" ht="15" thickBot="1" x14ac:dyDescent="0.35">
      <c r="C176" s="3" t="s">
        <v>0</v>
      </c>
      <c r="D176" s="3" t="s">
        <v>47</v>
      </c>
      <c r="E176" s="19" t="s">
        <v>1</v>
      </c>
      <c r="F176" s="11" t="s">
        <v>2</v>
      </c>
      <c r="G176" s="11" t="s">
        <v>3</v>
      </c>
      <c r="H176" s="11" t="s">
        <v>50</v>
      </c>
      <c r="I176" s="11" t="s">
        <v>6</v>
      </c>
      <c r="J176" s="11" t="s">
        <v>8</v>
      </c>
      <c r="K176" s="11" t="s">
        <v>9</v>
      </c>
      <c r="L176" s="11" t="s">
        <v>34</v>
      </c>
      <c r="M176" s="11" t="s">
        <v>35</v>
      </c>
      <c r="N176" s="4" t="s">
        <v>10</v>
      </c>
      <c r="O176" s="4" t="s">
        <v>49</v>
      </c>
      <c r="Q176" s="20" t="s">
        <v>36</v>
      </c>
      <c r="R176" s="21" t="s">
        <v>13</v>
      </c>
      <c r="S176" s="21" t="s">
        <v>51</v>
      </c>
      <c r="T176" s="22" t="s">
        <v>52</v>
      </c>
      <c r="U176" s="22" t="s">
        <v>53</v>
      </c>
    </row>
    <row r="177" spans="3:21" x14ac:dyDescent="0.3">
      <c r="C177" s="9" t="str">
        <f>IF($S177="NO","*",C$173)</f>
        <v>*</v>
      </c>
      <c r="D177" s="9" t="str">
        <f t="shared" ref="D177:D203" si="69">IF($S177="NO","*",E$173)</f>
        <v>*</v>
      </c>
      <c r="E177" s="13">
        <v>2010</v>
      </c>
      <c r="F177" s="23"/>
      <c r="G177" s="23"/>
      <c r="H177" s="23"/>
      <c r="I177" s="23"/>
      <c r="J177" s="23"/>
      <c r="K177" s="23"/>
      <c r="L177" s="14">
        <f>SUMIF($W$7:$W$38,$R177,$X$7:$X$38)*$T177</f>
        <v>100</v>
      </c>
      <c r="M177" s="14">
        <f t="shared" ref="M177:M203" si="70">SUMIF($W$7:$W$38,$R177,$X$7:$X$38)*$T177</f>
        <v>100</v>
      </c>
      <c r="N177" s="9" t="str">
        <f>"T"&amp;U177&amp;"_"&amp;R177&amp;"*"&amp;"FI__01"</f>
        <v>TB_NGA*FI__01</v>
      </c>
      <c r="O177" s="8"/>
      <c r="Q177" s="24">
        <v>1</v>
      </c>
      <c r="R177" s="24" t="str">
        <f t="shared" ref="R177:R203" si="71">VLOOKUP(Q177,$V$7:$W$45,2)</f>
        <v>NGA</v>
      </c>
      <c r="S177" s="24" t="s">
        <v>57</v>
      </c>
      <c r="T177" s="24">
        <v>5</v>
      </c>
      <c r="U177" s="24" t="s">
        <v>48</v>
      </c>
    </row>
    <row r="178" spans="3:21" x14ac:dyDescent="0.3">
      <c r="C178" s="9" t="str">
        <f t="shared" ref="C178:C203" si="72">IF($S178="NO","*",C$173)</f>
        <v>FLO_COST</v>
      </c>
      <c r="D178" s="9" t="str">
        <f t="shared" si="69"/>
        <v>MKr15</v>
      </c>
      <c r="E178" s="13">
        <v>2010</v>
      </c>
      <c r="F178" s="23"/>
      <c r="G178" s="23"/>
      <c r="H178" s="23"/>
      <c r="I178" s="23"/>
      <c r="J178" s="23"/>
      <c r="K178" s="23"/>
      <c r="L178" s="14">
        <f t="shared" ref="L178:L203" si="73">SUMIF($W$7:$W$38,$R178,$X$7:$X$38)*$T178</f>
        <v>10</v>
      </c>
      <c r="M178" s="14">
        <f t="shared" si="70"/>
        <v>10</v>
      </c>
      <c r="N178" s="9" t="str">
        <f t="shared" ref="N178:N203" si="74">"T"&amp;U178&amp;"_"&amp;R178&amp;"*"&amp;"FI__01"</f>
        <v>TB_DSL*FI__01</v>
      </c>
      <c r="O178" s="8" t="str">
        <f t="shared" ref="O178:O181" si="75">IF(S178="NO",T(0),S178)</f>
        <v>OILDST</v>
      </c>
      <c r="Q178" s="24">
        <v>2</v>
      </c>
      <c r="R178" s="24" t="str">
        <f t="shared" si="71"/>
        <v>DSL</v>
      </c>
      <c r="S178" s="24" t="s">
        <v>54</v>
      </c>
      <c r="T178" s="24">
        <v>1</v>
      </c>
      <c r="U178" s="24" t="s">
        <v>48</v>
      </c>
    </row>
    <row r="179" spans="3:21" x14ac:dyDescent="0.3">
      <c r="C179" s="9" t="str">
        <f t="shared" si="72"/>
        <v>FLO_COST</v>
      </c>
      <c r="D179" s="9" t="str">
        <f t="shared" si="69"/>
        <v>MKr15</v>
      </c>
      <c r="E179" s="13">
        <v>2010</v>
      </c>
      <c r="F179" s="23"/>
      <c r="G179" s="25"/>
      <c r="H179" s="23"/>
      <c r="I179" s="23"/>
      <c r="J179" s="23"/>
      <c r="K179" s="23"/>
      <c r="L179" s="14">
        <f t="shared" si="73"/>
        <v>10</v>
      </c>
      <c r="M179" s="14">
        <f t="shared" si="70"/>
        <v>10</v>
      </c>
      <c r="N179" s="9" t="str">
        <f t="shared" si="74"/>
        <v>TB_GSL*FI__01</v>
      </c>
      <c r="O179" s="8" t="str">
        <f t="shared" si="75"/>
        <v>OILGSL</v>
      </c>
      <c r="Q179" s="24">
        <v>3</v>
      </c>
      <c r="R179" s="24" t="str">
        <f t="shared" si="71"/>
        <v>GSL</v>
      </c>
      <c r="S179" s="24" t="s">
        <v>55</v>
      </c>
      <c r="T179" s="24">
        <v>1</v>
      </c>
      <c r="U179" s="24" t="s">
        <v>48</v>
      </c>
    </row>
    <row r="180" spans="3:21" x14ac:dyDescent="0.3">
      <c r="C180" s="9" t="str">
        <f t="shared" si="72"/>
        <v>FLO_COST</v>
      </c>
      <c r="D180" s="9" t="str">
        <f t="shared" si="69"/>
        <v>MKr15</v>
      </c>
      <c r="E180" s="13">
        <v>2010</v>
      </c>
      <c r="F180" s="23"/>
      <c r="G180" s="25"/>
      <c r="H180" s="23"/>
      <c r="I180" s="23"/>
      <c r="J180" s="23"/>
      <c r="K180" s="23"/>
      <c r="L180" s="14">
        <f t="shared" si="73"/>
        <v>10</v>
      </c>
      <c r="M180" s="14">
        <f t="shared" si="70"/>
        <v>10</v>
      </c>
      <c r="N180" s="9" t="str">
        <f t="shared" si="74"/>
        <v>TB_KER*FI__01</v>
      </c>
      <c r="O180" s="8" t="str">
        <f t="shared" si="75"/>
        <v>OILJTK</v>
      </c>
      <c r="Q180" s="24">
        <v>4</v>
      </c>
      <c r="R180" s="24" t="str">
        <f t="shared" si="71"/>
        <v>KER</v>
      </c>
      <c r="S180" s="24" t="s">
        <v>66</v>
      </c>
      <c r="T180" s="24">
        <v>1</v>
      </c>
      <c r="U180" s="24" t="s">
        <v>48</v>
      </c>
    </row>
    <row r="181" spans="3:21" x14ac:dyDescent="0.3">
      <c r="C181" s="9" t="str">
        <f t="shared" si="72"/>
        <v>FLO_COST</v>
      </c>
      <c r="D181" s="9" t="str">
        <f t="shared" si="69"/>
        <v>MKr15</v>
      </c>
      <c r="E181" s="13">
        <v>2010</v>
      </c>
      <c r="F181" s="23"/>
      <c r="G181" s="25"/>
      <c r="H181" s="23"/>
      <c r="I181" s="23"/>
      <c r="J181" s="23"/>
      <c r="K181" s="23"/>
      <c r="L181" s="14">
        <f t="shared" si="73"/>
        <v>10</v>
      </c>
      <c r="M181" s="14">
        <f t="shared" si="70"/>
        <v>10</v>
      </c>
      <c r="N181" s="9" t="str">
        <f t="shared" si="74"/>
        <v>TB_HFO*FI__01</v>
      </c>
      <c r="O181" s="8" t="str">
        <f t="shared" si="75"/>
        <v>OILHFO</v>
      </c>
      <c r="Q181" s="24">
        <v>5</v>
      </c>
      <c r="R181" s="24" t="str">
        <f t="shared" si="71"/>
        <v>HFO</v>
      </c>
      <c r="S181" s="24" t="s">
        <v>56</v>
      </c>
      <c r="T181" s="24">
        <v>1</v>
      </c>
      <c r="U181" s="24" t="s">
        <v>48</v>
      </c>
    </row>
    <row r="182" spans="3:21" x14ac:dyDescent="0.3">
      <c r="C182" s="9" t="str">
        <f t="shared" si="72"/>
        <v>*</v>
      </c>
      <c r="D182" s="9" t="str">
        <f t="shared" si="69"/>
        <v>*</v>
      </c>
      <c r="E182" s="13">
        <v>2010</v>
      </c>
      <c r="F182" s="23"/>
      <c r="G182" s="25"/>
      <c r="H182" s="23"/>
      <c r="I182" s="23"/>
      <c r="J182" s="23"/>
      <c r="K182" s="23"/>
      <c r="L182" s="14">
        <f t="shared" si="73"/>
        <v>10</v>
      </c>
      <c r="M182" s="14">
        <f t="shared" si="70"/>
        <v>10</v>
      </c>
      <c r="N182" s="9" t="str">
        <f t="shared" si="74"/>
        <v>TB_MGO*FI__01</v>
      </c>
      <c r="O182" s="8" t="str">
        <f>IF(S182="NO",T(0),S182)</f>
        <v/>
      </c>
      <c r="Q182" s="24">
        <v>6</v>
      </c>
      <c r="R182" s="24" t="str">
        <f t="shared" si="71"/>
        <v>MGO</v>
      </c>
      <c r="S182" s="24" t="s">
        <v>57</v>
      </c>
      <c r="T182" s="24">
        <v>1</v>
      </c>
      <c r="U182" s="24" t="s">
        <v>48</v>
      </c>
    </row>
    <row r="183" spans="3:21" x14ac:dyDescent="0.3">
      <c r="C183" s="9" t="str">
        <f t="shared" si="72"/>
        <v>FLO_COST</v>
      </c>
      <c r="D183" s="9" t="str">
        <f t="shared" si="69"/>
        <v>MKr15</v>
      </c>
      <c r="E183" s="13">
        <v>2010</v>
      </c>
      <c r="F183" s="23"/>
      <c r="G183" s="25"/>
      <c r="H183" s="23"/>
      <c r="I183" s="23"/>
      <c r="J183" s="23"/>
      <c r="K183" s="23"/>
      <c r="L183" s="14">
        <f t="shared" si="73"/>
        <v>10</v>
      </c>
      <c r="M183" s="14">
        <f t="shared" si="70"/>
        <v>10</v>
      </c>
      <c r="N183" s="9" t="str">
        <f t="shared" si="74"/>
        <v>TB_HFB*FI__01</v>
      </c>
      <c r="O183" s="8" t="str">
        <f t="shared" ref="O183:O203" si="76">IF(S183="NO",T(0),S183)</f>
        <v>BIOHBO</v>
      </c>
      <c r="Q183" s="24">
        <v>7</v>
      </c>
      <c r="R183" s="24" t="str">
        <f t="shared" si="71"/>
        <v>HFB</v>
      </c>
      <c r="S183" s="24" t="s">
        <v>58</v>
      </c>
      <c r="T183" s="24">
        <v>1</v>
      </c>
      <c r="U183" s="24" t="s">
        <v>48</v>
      </c>
    </row>
    <row r="184" spans="3:21" x14ac:dyDescent="0.3">
      <c r="C184" s="9" t="str">
        <f t="shared" si="72"/>
        <v>FLO_COST</v>
      </c>
      <c r="D184" s="9" t="str">
        <f t="shared" si="69"/>
        <v>MKr15</v>
      </c>
      <c r="E184" s="13">
        <v>2010</v>
      </c>
      <c r="F184" s="23"/>
      <c r="G184" s="25"/>
      <c r="H184" s="23"/>
      <c r="I184" s="23"/>
      <c r="J184" s="23"/>
      <c r="K184" s="23"/>
      <c r="L184" s="14">
        <f t="shared" si="73"/>
        <v>50</v>
      </c>
      <c r="M184" s="14">
        <f t="shared" si="70"/>
        <v>50</v>
      </c>
      <c r="N184" s="9" t="str">
        <f t="shared" si="74"/>
        <v>TB_H2*FI__01</v>
      </c>
      <c r="O184" s="8" t="str">
        <f t="shared" si="76"/>
        <v>SYNLH2</v>
      </c>
      <c r="Q184" s="24">
        <v>8</v>
      </c>
      <c r="R184" s="24" t="str">
        <f t="shared" si="71"/>
        <v>H2</v>
      </c>
      <c r="S184" s="24" t="s">
        <v>68</v>
      </c>
      <c r="T184" s="24">
        <v>5</v>
      </c>
      <c r="U184" s="24" t="s">
        <v>48</v>
      </c>
    </row>
    <row r="185" spans="3:21" x14ac:dyDescent="0.3">
      <c r="C185" s="9" t="str">
        <f t="shared" si="72"/>
        <v>*</v>
      </c>
      <c r="D185" s="9" t="str">
        <f t="shared" si="69"/>
        <v>*</v>
      </c>
      <c r="E185" s="13">
        <v>2010</v>
      </c>
      <c r="F185" s="23"/>
      <c r="G185" s="25"/>
      <c r="H185" s="23"/>
      <c r="I185" s="23"/>
      <c r="J185" s="23"/>
      <c r="K185" s="23"/>
      <c r="L185" s="14">
        <f t="shared" si="73"/>
        <v>10</v>
      </c>
      <c r="M185" s="14">
        <f t="shared" si="70"/>
        <v>10</v>
      </c>
      <c r="N185" s="9" t="str">
        <f t="shared" si="74"/>
        <v>TB_AMM*FI__01</v>
      </c>
      <c r="O185" s="8" t="str">
        <f t="shared" si="76"/>
        <v/>
      </c>
      <c r="Q185" s="24">
        <v>9</v>
      </c>
      <c r="R185" s="24" t="str">
        <f t="shared" si="71"/>
        <v>AMM</v>
      </c>
      <c r="S185" s="24" t="s">
        <v>57</v>
      </c>
      <c r="T185" s="24">
        <v>1</v>
      </c>
      <c r="U185" s="24" t="s">
        <v>48</v>
      </c>
    </row>
    <row r="186" spans="3:21" x14ac:dyDescent="0.3">
      <c r="C186" s="9" t="str">
        <f t="shared" si="72"/>
        <v>*</v>
      </c>
      <c r="D186" s="9" t="str">
        <f t="shared" si="69"/>
        <v>*</v>
      </c>
      <c r="E186" s="13">
        <v>2010</v>
      </c>
      <c r="F186" s="23"/>
      <c r="G186" s="25"/>
      <c r="H186" s="23"/>
      <c r="I186" s="23"/>
      <c r="J186" s="23"/>
      <c r="K186" s="23"/>
      <c r="L186" s="14">
        <f t="shared" si="73"/>
        <v>10</v>
      </c>
      <c r="M186" s="14">
        <f t="shared" si="70"/>
        <v>10</v>
      </c>
      <c r="N186" s="9" t="str">
        <f t="shared" si="74"/>
        <v>TB_KRB1*FI__01</v>
      </c>
      <c r="O186" s="8" t="str">
        <f t="shared" si="76"/>
        <v/>
      </c>
      <c r="Q186" s="24">
        <v>10</v>
      </c>
      <c r="R186" s="24" t="str">
        <f t="shared" si="71"/>
        <v>KRB1</v>
      </c>
      <c r="S186" s="24" t="s">
        <v>57</v>
      </c>
      <c r="T186" s="24">
        <v>1</v>
      </c>
      <c r="U186" s="24" t="s">
        <v>48</v>
      </c>
    </row>
    <row r="187" spans="3:21" x14ac:dyDescent="0.3">
      <c r="C187" s="9" t="str">
        <f t="shared" si="72"/>
        <v>*</v>
      </c>
      <c r="D187" s="9" t="str">
        <f t="shared" si="69"/>
        <v>*</v>
      </c>
      <c r="E187" s="13">
        <v>2010</v>
      </c>
      <c r="F187" s="23"/>
      <c r="G187" s="25"/>
      <c r="H187" s="23"/>
      <c r="I187" s="23"/>
      <c r="J187" s="23"/>
      <c r="K187" s="23"/>
      <c r="L187" s="14">
        <f t="shared" si="73"/>
        <v>10</v>
      </c>
      <c r="M187" s="14">
        <f t="shared" si="70"/>
        <v>10</v>
      </c>
      <c r="N187" s="9" t="str">
        <f t="shared" si="74"/>
        <v>TB_KRB2*FI__01</v>
      </c>
      <c r="O187" s="8" t="str">
        <f t="shared" si="76"/>
        <v/>
      </c>
      <c r="Q187" s="24">
        <v>11</v>
      </c>
      <c r="R187" s="24" t="str">
        <f t="shared" si="71"/>
        <v>KRB2</v>
      </c>
      <c r="S187" s="24" t="s">
        <v>57</v>
      </c>
      <c r="T187" s="24">
        <v>1</v>
      </c>
      <c r="U187" s="35" t="s">
        <v>48</v>
      </c>
    </row>
    <row r="188" spans="3:21" x14ac:dyDescent="0.3">
      <c r="C188" s="9" t="str">
        <f t="shared" si="72"/>
        <v>*</v>
      </c>
      <c r="D188" s="9" t="str">
        <f t="shared" si="69"/>
        <v>*</v>
      </c>
      <c r="E188" s="13">
        <v>2010</v>
      </c>
      <c r="F188" s="23"/>
      <c r="G188" s="25"/>
      <c r="H188" s="23"/>
      <c r="I188" s="23"/>
      <c r="J188" s="23"/>
      <c r="K188" s="23"/>
      <c r="L188" s="14">
        <f t="shared" si="73"/>
        <v>10</v>
      </c>
      <c r="M188" s="14">
        <f t="shared" si="70"/>
        <v>10</v>
      </c>
      <c r="N188" s="9" t="str">
        <f t="shared" si="74"/>
        <v>TU_KRE*FI__01</v>
      </c>
      <c r="O188" s="8" t="str">
        <f t="shared" si="76"/>
        <v/>
      </c>
      <c r="Q188" s="24">
        <v>12</v>
      </c>
      <c r="R188" s="24" t="str">
        <f t="shared" si="71"/>
        <v>KRE</v>
      </c>
      <c r="S188" s="24" t="s">
        <v>57</v>
      </c>
      <c r="T188" s="24">
        <v>1</v>
      </c>
      <c r="U188" s="24" t="s">
        <v>59</v>
      </c>
    </row>
    <row r="189" spans="3:21" x14ac:dyDescent="0.3">
      <c r="C189" s="9" t="str">
        <f t="shared" si="72"/>
        <v>FLO_COST</v>
      </c>
      <c r="D189" s="9" t="str">
        <f t="shared" si="69"/>
        <v>MKr15</v>
      </c>
      <c r="E189" s="13">
        <v>2010</v>
      </c>
      <c r="F189" s="23"/>
      <c r="G189" s="25"/>
      <c r="H189" s="23"/>
      <c r="I189" s="23"/>
      <c r="J189" s="23"/>
      <c r="K189" s="23"/>
      <c r="L189" s="14">
        <f t="shared" si="73"/>
        <v>50</v>
      </c>
      <c r="M189" s="14">
        <f t="shared" si="70"/>
        <v>50</v>
      </c>
      <c r="N189" s="9" t="str">
        <f t="shared" si="74"/>
        <v>TU_SNE*FI__01</v>
      </c>
      <c r="O189" s="8" t="str">
        <f t="shared" si="76"/>
        <v>SYNGAS</v>
      </c>
      <c r="Q189" s="24">
        <v>13</v>
      </c>
      <c r="R189" s="24" t="str">
        <f t="shared" si="71"/>
        <v>SNE</v>
      </c>
      <c r="S189" s="24" t="s">
        <v>60</v>
      </c>
      <c r="T189" s="24">
        <v>5</v>
      </c>
      <c r="U189" s="24" t="s">
        <v>59</v>
      </c>
    </row>
    <row r="190" spans="3:21" x14ac:dyDescent="0.3">
      <c r="C190" s="9" t="str">
        <f t="shared" si="72"/>
        <v>*</v>
      </c>
      <c r="D190" s="9" t="str">
        <f t="shared" si="69"/>
        <v>*</v>
      </c>
      <c r="E190" s="13">
        <v>2010</v>
      </c>
      <c r="F190" s="23"/>
      <c r="G190" s="25"/>
      <c r="H190" s="23"/>
      <c r="I190" s="23"/>
      <c r="J190" s="23"/>
      <c r="K190" s="23"/>
      <c r="L190" s="14">
        <f t="shared" si="73"/>
        <v>10</v>
      </c>
      <c r="M190" s="14">
        <f t="shared" si="70"/>
        <v>10</v>
      </c>
      <c r="N190" s="9" t="str">
        <f t="shared" si="74"/>
        <v>TB_SNG1*FI__01</v>
      </c>
      <c r="O190" s="8" t="str">
        <f t="shared" si="76"/>
        <v/>
      </c>
      <c r="Q190" s="24">
        <v>14</v>
      </c>
      <c r="R190" s="24" t="str">
        <f t="shared" si="71"/>
        <v>SNG1</v>
      </c>
      <c r="S190" s="24" t="s">
        <v>57</v>
      </c>
      <c r="T190" s="24">
        <v>1</v>
      </c>
      <c r="U190" s="24" t="s">
        <v>48</v>
      </c>
    </row>
    <row r="191" spans="3:21" x14ac:dyDescent="0.3">
      <c r="C191" s="9" t="str">
        <f t="shared" si="72"/>
        <v>FLO_COST</v>
      </c>
      <c r="D191" s="9" t="str">
        <f t="shared" si="69"/>
        <v>MKr15</v>
      </c>
      <c r="E191" s="13">
        <v>2010</v>
      </c>
      <c r="F191" s="23"/>
      <c r="G191" s="25"/>
      <c r="H191" s="23"/>
      <c r="I191" s="23"/>
      <c r="J191" s="23"/>
      <c r="K191" s="23"/>
      <c r="L191" s="14">
        <f t="shared" si="73"/>
        <v>50</v>
      </c>
      <c r="M191" s="14">
        <f t="shared" si="70"/>
        <v>50</v>
      </c>
      <c r="N191" s="9" t="str">
        <f t="shared" si="74"/>
        <v>TB_SNG2*FI__01</v>
      </c>
      <c r="O191" s="8" t="str">
        <f t="shared" si="76"/>
        <v>BIOGAS</v>
      </c>
      <c r="Q191" s="24">
        <v>15</v>
      </c>
      <c r="R191" s="24" t="str">
        <f t="shared" si="71"/>
        <v>SNG2</v>
      </c>
      <c r="S191" s="24" t="s">
        <v>61</v>
      </c>
      <c r="T191" s="24">
        <v>5</v>
      </c>
      <c r="U191" s="24" t="s">
        <v>48</v>
      </c>
    </row>
    <row r="192" spans="3:21" x14ac:dyDescent="0.3">
      <c r="C192" s="9" t="str">
        <f t="shared" si="72"/>
        <v>*</v>
      </c>
      <c r="D192" s="9" t="str">
        <f t="shared" si="69"/>
        <v>*</v>
      </c>
      <c r="E192" s="13">
        <v>2010</v>
      </c>
      <c r="F192" s="23"/>
      <c r="G192" s="25"/>
      <c r="H192" s="23"/>
      <c r="I192" s="23"/>
      <c r="J192" s="23"/>
      <c r="K192" s="23"/>
      <c r="L192" s="14">
        <f t="shared" si="73"/>
        <v>10</v>
      </c>
      <c r="M192" s="14">
        <f t="shared" si="70"/>
        <v>10</v>
      </c>
      <c r="N192" s="9" t="str">
        <f t="shared" si="74"/>
        <v>TB_DSB1*FI__01</v>
      </c>
      <c r="O192" s="8" t="str">
        <f t="shared" si="76"/>
        <v/>
      </c>
      <c r="Q192" s="24">
        <v>16</v>
      </c>
      <c r="R192" s="24" t="str">
        <f t="shared" si="71"/>
        <v>DSB1</v>
      </c>
      <c r="S192" s="24" t="s">
        <v>57</v>
      </c>
      <c r="T192" s="24">
        <v>1</v>
      </c>
      <c r="U192" s="24" t="s">
        <v>48</v>
      </c>
    </row>
    <row r="193" spans="3:21" x14ac:dyDescent="0.3">
      <c r="C193" s="9" t="str">
        <f t="shared" si="72"/>
        <v>*</v>
      </c>
      <c r="D193" s="9" t="str">
        <f t="shared" si="69"/>
        <v>*</v>
      </c>
      <c r="E193" s="13">
        <v>2010</v>
      </c>
      <c r="F193" s="23"/>
      <c r="G193" s="25"/>
      <c r="H193" s="23"/>
      <c r="I193" s="23"/>
      <c r="J193" s="23"/>
      <c r="K193" s="23"/>
      <c r="L193" s="14">
        <f t="shared" si="73"/>
        <v>10</v>
      </c>
      <c r="M193" s="14">
        <f t="shared" si="70"/>
        <v>10</v>
      </c>
      <c r="N193" s="9" t="str">
        <f t="shared" si="74"/>
        <v>TB_DSB2*FI__01</v>
      </c>
      <c r="O193" s="8" t="str">
        <f t="shared" si="76"/>
        <v/>
      </c>
      <c r="Q193" s="24">
        <v>17</v>
      </c>
      <c r="R193" s="24" t="str">
        <f t="shared" si="71"/>
        <v>DSB2</v>
      </c>
      <c r="S193" s="24" t="s">
        <v>57</v>
      </c>
      <c r="T193" s="24">
        <v>1</v>
      </c>
      <c r="U193" s="24" t="s">
        <v>48</v>
      </c>
    </row>
    <row r="194" spans="3:21" x14ac:dyDescent="0.3">
      <c r="C194" s="9" t="str">
        <f t="shared" si="72"/>
        <v>FLO_COST</v>
      </c>
      <c r="D194" s="9" t="str">
        <f t="shared" si="69"/>
        <v>MKr15</v>
      </c>
      <c r="E194" s="13">
        <v>2010</v>
      </c>
      <c r="F194" s="23"/>
      <c r="G194" s="25"/>
      <c r="H194" s="23"/>
      <c r="I194" s="23"/>
      <c r="J194" s="23"/>
      <c r="K194" s="23"/>
      <c r="L194" s="14">
        <f t="shared" si="73"/>
        <v>10</v>
      </c>
      <c r="M194" s="14">
        <f t="shared" si="70"/>
        <v>10</v>
      </c>
      <c r="N194" s="9" t="str">
        <f t="shared" si="74"/>
        <v>TU_DSE*FI__01</v>
      </c>
      <c r="O194" s="8" t="str">
        <f t="shared" si="76"/>
        <v>BIODST</v>
      </c>
      <c r="Q194" s="24">
        <v>18</v>
      </c>
      <c r="R194" s="24" t="str">
        <f t="shared" si="71"/>
        <v>DSE</v>
      </c>
      <c r="S194" s="24" t="s">
        <v>62</v>
      </c>
      <c r="T194" s="24">
        <v>1</v>
      </c>
      <c r="U194" s="24" t="s">
        <v>59</v>
      </c>
    </row>
    <row r="195" spans="3:21" x14ac:dyDescent="0.3">
      <c r="C195" s="9" t="str">
        <f t="shared" si="72"/>
        <v>*</v>
      </c>
      <c r="D195" s="9" t="str">
        <f t="shared" si="69"/>
        <v>*</v>
      </c>
      <c r="E195" s="13">
        <v>2010</v>
      </c>
      <c r="F195" s="23"/>
      <c r="G195" s="25"/>
      <c r="H195" s="23"/>
      <c r="I195" s="23"/>
      <c r="J195" s="23"/>
      <c r="K195" s="23"/>
      <c r="L195" s="14">
        <f t="shared" si="73"/>
        <v>10</v>
      </c>
      <c r="M195" s="14">
        <f t="shared" si="70"/>
        <v>10</v>
      </c>
      <c r="N195" s="9" t="str">
        <f t="shared" si="74"/>
        <v>TB_GSB1*FI__01</v>
      </c>
      <c r="O195" s="8" t="str">
        <f t="shared" si="76"/>
        <v/>
      </c>
      <c r="Q195" s="24">
        <v>19</v>
      </c>
      <c r="R195" s="24" t="str">
        <f t="shared" si="71"/>
        <v>GSB1</v>
      </c>
      <c r="S195" s="24" t="s">
        <v>57</v>
      </c>
      <c r="T195" s="24">
        <v>1</v>
      </c>
      <c r="U195" s="24" t="s">
        <v>48</v>
      </c>
    </row>
    <row r="196" spans="3:21" x14ac:dyDescent="0.3">
      <c r="C196" s="9" t="str">
        <f t="shared" si="72"/>
        <v>FLO_COST</v>
      </c>
      <c r="D196" s="9" t="str">
        <f t="shared" si="69"/>
        <v>MKr15</v>
      </c>
      <c r="E196" s="13">
        <v>2010</v>
      </c>
      <c r="F196" s="23"/>
      <c r="G196" s="25"/>
      <c r="H196" s="23"/>
      <c r="I196" s="23"/>
      <c r="J196" s="23"/>
      <c r="K196" s="23"/>
      <c r="L196" s="14">
        <f t="shared" si="73"/>
        <v>10</v>
      </c>
      <c r="M196" s="14">
        <f t="shared" si="70"/>
        <v>10</v>
      </c>
      <c r="N196" s="9" t="str">
        <f t="shared" si="74"/>
        <v>TB_GSB2*FI__01</v>
      </c>
      <c r="O196" s="8" t="str">
        <f t="shared" si="76"/>
        <v>SYNETH</v>
      </c>
      <c r="Q196" s="24">
        <v>20</v>
      </c>
      <c r="R196" s="24" t="str">
        <f t="shared" si="71"/>
        <v>GSB2</v>
      </c>
      <c r="S196" s="24" t="s">
        <v>63</v>
      </c>
      <c r="T196" s="24">
        <v>1</v>
      </c>
      <c r="U196" s="24" t="s">
        <v>48</v>
      </c>
    </row>
    <row r="197" spans="3:21" x14ac:dyDescent="0.3">
      <c r="C197" s="9" t="str">
        <f t="shared" si="72"/>
        <v>FLO_COST</v>
      </c>
      <c r="D197" s="9" t="str">
        <f t="shared" si="69"/>
        <v>MKr15</v>
      </c>
      <c r="E197" s="13">
        <v>2010</v>
      </c>
      <c r="F197" s="23"/>
      <c r="G197" s="25"/>
      <c r="H197" s="23"/>
      <c r="I197" s="23"/>
      <c r="J197" s="23"/>
      <c r="K197" s="23"/>
      <c r="L197" s="14">
        <f t="shared" si="73"/>
        <v>10</v>
      </c>
      <c r="M197" s="14">
        <f t="shared" si="70"/>
        <v>10</v>
      </c>
      <c r="N197" s="9" t="str">
        <f t="shared" si="74"/>
        <v>TU_GSE*FI__01</v>
      </c>
      <c r="O197" s="8" t="str">
        <f t="shared" si="76"/>
        <v>BIOGSL</v>
      </c>
      <c r="Q197" s="24">
        <v>21</v>
      </c>
      <c r="R197" s="24" t="str">
        <f t="shared" si="71"/>
        <v>GSE</v>
      </c>
      <c r="S197" s="24" t="s">
        <v>64</v>
      </c>
      <c r="T197" s="24">
        <v>1</v>
      </c>
      <c r="U197" s="24" t="s">
        <v>59</v>
      </c>
    </row>
    <row r="198" spans="3:21" x14ac:dyDescent="0.3">
      <c r="C198" s="9" t="str">
        <f t="shared" si="72"/>
        <v>*</v>
      </c>
      <c r="D198" s="9" t="str">
        <f t="shared" si="69"/>
        <v>*</v>
      </c>
      <c r="E198" s="13">
        <v>2010</v>
      </c>
      <c r="F198" s="23"/>
      <c r="G198" s="25"/>
      <c r="H198" s="23"/>
      <c r="I198" s="23"/>
      <c r="J198" s="23"/>
      <c r="K198" s="23"/>
      <c r="L198" s="14">
        <f t="shared" si="73"/>
        <v>10</v>
      </c>
      <c r="M198" s="14">
        <f t="shared" si="70"/>
        <v>10</v>
      </c>
      <c r="N198" s="9" t="str">
        <f t="shared" si="74"/>
        <v>TB_MOB1*FI__01</v>
      </c>
      <c r="O198" s="8" t="str">
        <f t="shared" si="76"/>
        <v/>
      </c>
      <c r="Q198" s="24">
        <v>22</v>
      </c>
      <c r="R198" s="24" t="str">
        <f t="shared" si="71"/>
        <v>MOB1</v>
      </c>
      <c r="S198" s="24" t="s">
        <v>57</v>
      </c>
      <c r="T198" s="24">
        <v>1</v>
      </c>
      <c r="U198" s="24" t="s">
        <v>48</v>
      </c>
    </row>
    <row r="199" spans="3:21" x14ac:dyDescent="0.3">
      <c r="C199" s="9" t="str">
        <f t="shared" si="72"/>
        <v>*</v>
      </c>
      <c r="D199" s="9" t="str">
        <f t="shared" si="69"/>
        <v>*</v>
      </c>
      <c r="E199" s="13">
        <v>2010</v>
      </c>
      <c r="F199" s="23"/>
      <c r="G199" s="25"/>
      <c r="H199" s="23"/>
      <c r="I199" s="23"/>
      <c r="J199" s="23"/>
      <c r="K199" s="23"/>
      <c r="L199" s="14">
        <f t="shared" si="73"/>
        <v>10</v>
      </c>
      <c r="M199" s="14">
        <f t="shared" si="70"/>
        <v>10</v>
      </c>
      <c r="N199" s="9" t="str">
        <f t="shared" si="74"/>
        <v>TB_MOB2*FI__01</v>
      </c>
      <c r="O199" s="8" t="str">
        <f t="shared" si="76"/>
        <v/>
      </c>
      <c r="Q199" s="24">
        <v>23</v>
      </c>
      <c r="R199" s="24" t="str">
        <f t="shared" si="71"/>
        <v>MOB2</v>
      </c>
      <c r="S199" s="24" t="s">
        <v>57</v>
      </c>
      <c r="T199" s="24">
        <v>1</v>
      </c>
      <c r="U199" s="24" t="s">
        <v>48</v>
      </c>
    </row>
    <row r="200" spans="3:21" x14ac:dyDescent="0.3">
      <c r="C200" s="9" t="str">
        <f t="shared" si="72"/>
        <v>*</v>
      </c>
      <c r="D200" s="9" t="str">
        <f t="shared" si="69"/>
        <v>*</v>
      </c>
      <c r="E200" s="13">
        <v>2010</v>
      </c>
      <c r="F200" s="23"/>
      <c r="G200" s="25"/>
      <c r="H200" s="23"/>
      <c r="I200" s="23"/>
      <c r="J200" s="23"/>
      <c r="K200" s="23"/>
      <c r="L200" s="14">
        <f t="shared" si="73"/>
        <v>10</v>
      </c>
      <c r="M200" s="14">
        <f t="shared" si="70"/>
        <v>10</v>
      </c>
      <c r="N200" s="9" t="str">
        <f t="shared" si="74"/>
        <v>TU_MOE*FI__01</v>
      </c>
      <c r="O200" s="8" t="str">
        <f t="shared" si="76"/>
        <v/>
      </c>
      <c r="Q200" s="24">
        <v>24</v>
      </c>
      <c r="R200" s="24" t="str">
        <f t="shared" si="71"/>
        <v>MOE</v>
      </c>
      <c r="S200" s="24" t="s">
        <v>57</v>
      </c>
      <c r="T200" s="24">
        <v>1</v>
      </c>
      <c r="U200" s="24" t="s">
        <v>59</v>
      </c>
    </row>
    <row r="201" spans="3:21" x14ac:dyDescent="0.3">
      <c r="C201" s="9" t="str">
        <f t="shared" si="72"/>
        <v>FLO_COST</v>
      </c>
      <c r="D201" s="9" t="str">
        <f t="shared" si="69"/>
        <v>MKr15</v>
      </c>
      <c r="E201" s="13">
        <v>2010</v>
      </c>
      <c r="F201" s="23"/>
      <c r="G201" s="25"/>
      <c r="H201" s="23"/>
      <c r="I201" s="23"/>
      <c r="J201" s="23"/>
      <c r="K201" s="23"/>
      <c r="L201" s="14">
        <f t="shared" si="73"/>
        <v>15</v>
      </c>
      <c r="M201" s="14">
        <f t="shared" si="70"/>
        <v>15</v>
      </c>
      <c r="N201" s="9" t="str">
        <f t="shared" si="74"/>
        <v>TB_WCH*FI__01</v>
      </c>
      <c r="O201" s="8" t="str">
        <f t="shared" si="76"/>
        <v>BIOWOO</v>
      </c>
      <c r="Q201" s="24">
        <v>25</v>
      </c>
      <c r="R201" s="24" t="str">
        <f t="shared" si="71"/>
        <v>WCH</v>
      </c>
      <c r="S201" s="24" t="s">
        <v>65</v>
      </c>
      <c r="T201" s="24">
        <v>1</v>
      </c>
      <c r="U201" s="24" t="s">
        <v>48</v>
      </c>
    </row>
    <row r="202" spans="3:21" x14ac:dyDescent="0.3">
      <c r="C202" s="9" t="str">
        <f t="shared" si="72"/>
        <v>FLO_COST</v>
      </c>
      <c r="D202" s="9" t="str">
        <f t="shared" si="69"/>
        <v>MKr15</v>
      </c>
      <c r="E202" s="13">
        <v>2010</v>
      </c>
      <c r="F202" s="23"/>
      <c r="G202" s="25"/>
      <c r="H202" s="23"/>
      <c r="I202" s="23"/>
      <c r="J202" s="23"/>
      <c r="K202" s="23"/>
      <c r="L202" s="14">
        <f t="shared" si="73"/>
        <v>15</v>
      </c>
      <c r="M202" s="14">
        <f t="shared" si="70"/>
        <v>15</v>
      </c>
      <c r="N202" s="9" t="str">
        <f t="shared" si="74"/>
        <v>TB_WPE*FI__01</v>
      </c>
      <c r="O202" s="8" t="str">
        <f t="shared" si="76"/>
        <v>BIOPLT</v>
      </c>
      <c r="Q202" s="24">
        <v>26</v>
      </c>
      <c r="R202" s="24" t="str">
        <f t="shared" si="71"/>
        <v>WPE</v>
      </c>
      <c r="S202" s="24" t="s">
        <v>67</v>
      </c>
      <c r="T202" s="24">
        <v>1</v>
      </c>
      <c r="U202" s="24" t="s">
        <v>48</v>
      </c>
    </row>
    <row r="203" spans="3:21" x14ac:dyDescent="0.3">
      <c r="C203" s="9" t="str">
        <f t="shared" si="72"/>
        <v>*</v>
      </c>
      <c r="D203" s="9" t="str">
        <f t="shared" si="69"/>
        <v>*</v>
      </c>
      <c r="E203" s="13">
        <v>2010</v>
      </c>
      <c r="F203" s="23"/>
      <c r="G203" s="25"/>
      <c r="H203" s="23"/>
      <c r="I203" s="23"/>
      <c r="J203" s="23"/>
      <c r="K203" s="23"/>
      <c r="L203" s="14">
        <f t="shared" si="73"/>
        <v>15</v>
      </c>
      <c r="M203" s="14">
        <f t="shared" si="70"/>
        <v>15</v>
      </c>
      <c r="N203" s="9" t="str">
        <f t="shared" si="74"/>
        <v>TB_WST*FI__01</v>
      </c>
      <c r="O203" s="8" t="str">
        <f t="shared" si="76"/>
        <v/>
      </c>
      <c r="Q203" s="24">
        <v>27</v>
      </c>
      <c r="R203" s="24" t="str">
        <f t="shared" si="71"/>
        <v>WST</v>
      </c>
      <c r="S203" s="24" t="s">
        <v>57</v>
      </c>
      <c r="T203" s="24">
        <v>1</v>
      </c>
      <c r="U203" s="24" t="s">
        <v>48</v>
      </c>
    </row>
    <row r="204" spans="3:21" x14ac:dyDescent="0.3">
      <c r="D204" s="8"/>
      <c r="E204" s="8"/>
      <c r="F204" s="8"/>
      <c r="G204" s="8"/>
      <c r="H204" s="8"/>
      <c r="I204" s="8"/>
      <c r="J204" s="8"/>
      <c r="K204" s="8"/>
      <c r="L204" s="8"/>
      <c r="M204" s="8"/>
      <c r="O204" s="8"/>
    </row>
    <row r="205" spans="3:21" x14ac:dyDescent="0.3">
      <c r="D205" s="8"/>
      <c r="E205" s="8"/>
      <c r="F205" s="8"/>
      <c r="G205" s="8"/>
      <c r="H205" s="8"/>
      <c r="I205" s="8"/>
      <c r="J205" s="8"/>
      <c r="K205" s="8"/>
      <c r="L205" s="8"/>
      <c r="M205" s="8"/>
      <c r="O205" s="8"/>
    </row>
    <row r="206" spans="3:21" x14ac:dyDescent="0.3">
      <c r="D206" s="8"/>
      <c r="E206" s="8"/>
      <c r="F206" s="8"/>
      <c r="G206" s="8"/>
      <c r="H206" s="8"/>
      <c r="I206" s="8"/>
      <c r="J206" s="8"/>
      <c r="K206" s="8"/>
      <c r="L206" s="8"/>
      <c r="M206" s="8"/>
      <c r="O206" s="8"/>
    </row>
    <row r="207" spans="3:21" x14ac:dyDescent="0.3">
      <c r="D207" s="8"/>
      <c r="E207" s="8"/>
      <c r="F207" s="8"/>
      <c r="G207" s="8"/>
      <c r="H207" s="8"/>
      <c r="I207" s="8"/>
      <c r="J207" s="8"/>
      <c r="K207" s="8"/>
      <c r="L207" s="8"/>
      <c r="M207" s="8"/>
      <c r="O207" s="8"/>
    </row>
    <row r="208" spans="3:21" x14ac:dyDescent="0.3">
      <c r="D208" s="8"/>
      <c r="E208" s="8"/>
      <c r="F208" s="8"/>
      <c r="G208" s="8"/>
      <c r="H208" s="8"/>
      <c r="I208" s="8"/>
      <c r="J208" s="8"/>
      <c r="K208" s="8"/>
      <c r="L208" s="8"/>
      <c r="M208" s="8"/>
      <c r="O208" s="8"/>
    </row>
    <row r="209" spans="4:15" x14ac:dyDescent="0.3">
      <c r="D209" s="8"/>
      <c r="E209" s="8"/>
      <c r="F209" s="8"/>
      <c r="G209" s="8"/>
      <c r="H209" s="8"/>
      <c r="I209" s="8"/>
      <c r="J209" s="8"/>
      <c r="K209" s="8"/>
      <c r="L209" s="8"/>
      <c r="M209" s="8"/>
      <c r="O209" s="8"/>
    </row>
    <row r="210" spans="4:15" x14ac:dyDescent="0.3">
      <c r="D210" s="8"/>
      <c r="E210" s="8"/>
      <c r="F210" s="8"/>
      <c r="G210" s="8"/>
      <c r="H210" s="8"/>
      <c r="I210" s="8"/>
      <c r="J210" s="8"/>
      <c r="K210" s="8"/>
      <c r="L210" s="8"/>
      <c r="M210" s="8"/>
      <c r="O210" s="8"/>
    </row>
    <row r="211" spans="4:15" x14ac:dyDescent="0.3">
      <c r="D211" s="8"/>
      <c r="E211" s="8"/>
      <c r="F211" s="8"/>
      <c r="G211" s="8"/>
      <c r="H211" s="8"/>
      <c r="I211" s="8"/>
      <c r="J211" s="8"/>
      <c r="K211" s="8"/>
      <c r="L211" s="8"/>
      <c r="M211" s="8"/>
      <c r="O211" s="8"/>
    </row>
    <row r="212" spans="4:15" x14ac:dyDescent="0.3">
      <c r="D212" s="8"/>
      <c r="E212" s="8"/>
      <c r="F212" s="8"/>
      <c r="G212" s="8"/>
      <c r="H212" s="8"/>
      <c r="I212" s="8"/>
      <c r="J212" s="8"/>
      <c r="K212" s="8"/>
      <c r="L212" s="8"/>
      <c r="M212" s="8"/>
      <c r="O212" s="8"/>
    </row>
    <row r="213" spans="4:15" x14ac:dyDescent="0.3">
      <c r="D213" s="8"/>
      <c r="E213" s="8"/>
      <c r="F213" s="8"/>
      <c r="G213" s="8"/>
      <c r="H213" s="8"/>
      <c r="I213" s="8"/>
      <c r="J213" s="8"/>
      <c r="K213" s="8"/>
      <c r="L213" s="8"/>
      <c r="M213" s="8"/>
      <c r="O213" s="8"/>
    </row>
  </sheetData>
  <pageMargins left="0.7" right="0.7" top="0.75" bottom="0.75" header="0.3" footer="0.3"/>
  <pageSetup paperSize="9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10"/>
  <sheetViews>
    <sheetView tabSelected="1" workbookViewId="0">
      <selection activeCell="C10" sqref="C10"/>
    </sheetView>
  </sheetViews>
  <sheetFormatPr defaultRowHeight="14.4" x14ac:dyDescent="0.3"/>
  <cols>
    <col min="2" max="2" width="10.33203125" customWidth="1"/>
    <col min="6" max="9" width="7" customWidth="1"/>
  </cols>
  <sheetData>
    <row r="2" spans="2:11" x14ac:dyDescent="0.3">
      <c r="B2" s="26" t="s">
        <v>74</v>
      </c>
      <c r="C2" s="26"/>
      <c r="D2" s="26"/>
    </row>
    <row r="3" spans="2:11" x14ac:dyDescent="0.3">
      <c r="B3" s="26" t="s">
        <v>79</v>
      </c>
      <c r="C3" s="26"/>
      <c r="D3" s="26"/>
    </row>
    <row r="4" spans="2:11" x14ac:dyDescent="0.3">
      <c r="I4" s="9"/>
      <c r="J4" s="9"/>
    </row>
    <row r="5" spans="2:11" x14ac:dyDescent="0.3">
      <c r="B5" s="1" t="s">
        <v>46</v>
      </c>
      <c r="C5" s="9"/>
      <c r="D5" s="9"/>
      <c r="E5" s="9"/>
      <c r="F5" s="9"/>
      <c r="G5" s="9"/>
      <c r="H5" s="9"/>
    </row>
    <row r="6" spans="2:11" ht="15" thickBot="1" x14ac:dyDescent="0.35">
      <c r="B6" s="3" t="s">
        <v>0</v>
      </c>
      <c r="C6" s="3" t="s">
        <v>81</v>
      </c>
      <c r="D6" s="3" t="s">
        <v>1</v>
      </c>
      <c r="E6" s="34" t="s">
        <v>85</v>
      </c>
      <c r="F6" s="11" t="s">
        <v>4</v>
      </c>
      <c r="G6" s="11" t="s">
        <v>5</v>
      </c>
      <c r="H6" s="11" t="s">
        <v>6</v>
      </c>
      <c r="I6" s="11" t="s">
        <v>7</v>
      </c>
      <c r="J6" s="12" t="s">
        <v>10</v>
      </c>
      <c r="K6" s="3" t="s">
        <v>84</v>
      </c>
    </row>
    <row r="7" spans="2:11" x14ac:dyDescent="0.3">
      <c r="B7" s="27" t="s">
        <v>76</v>
      </c>
      <c r="C7" s="28" t="s">
        <v>82</v>
      </c>
      <c r="D7" s="28">
        <v>0</v>
      </c>
      <c r="E7" s="30"/>
      <c r="F7" s="28">
        <v>2</v>
      </c>
      <c r="G7" s="28">
        <v>2</v>
      </c>
      <c r="H7" s="28">
        <v>2</v>
      </c>
      <c r="I7" s="28">
        <v>2</v>
      </c>
      <c r="J7" s="33" t="s">
        <v>75</v>
      </c>
      <c r="K7" s="27"/>
    </row>
    <row r="8" spans="2:11" x14ac:dyDescent="0.3">
      <c r="B8" s="27" t="s">
        <v>76</v>
      </c>
      <c r="C8" s="28" t="s">
        <v>82</v>
      </c>
      <c r="D8" s="28">
        <v>0</v>
      </c>
      <c r="E8" s="31"/>
      <c r="F8" s="28">
        <v>5</v>
      </c>
      <c r="G8" s="28">
        <v>5</v>
      </c>
      <c r="H8" s="28">
        <v>5</v>
      </c>
      <c r="I8" s="28">
        <v>5</v>
      </c>
      <c r="J8" s="33" t="s">
        <v>77</v>
      </c>
      <c r="K8" s="27"/>
    </row>
    <row r="9" spans="2:11" x14ac:dyDescent="0.3">
      <c r="B9" s="27" t="s">
        <v>76</v>
      </c>
      <c r="C9" s="28" t="s">
        <v>82</v>
      </c>
      <c r="D9" s="28">
        <v>2020</v>
      </c>
      <c r="E9" s="31"/>
      <c r="F9" s="28">
        <v>0</v>
      </c>
      <c r="G9" s="28">
        <v>0</v>
      </c>
      <c r="H9" s="28">
        <v>100</v>
      </c>
      <c r="I9" s="28">
        <v>200</v>
      </c>
      <c r="J9" s="33" t="s">
        <v>77</v>
      </c>
      <c r="K9" s="27"/>
    </row>
    <row r="10" spans="2:11" x14ac:dyDescent="0.3">
      <c r="B10" s="27" t="s">
        <v>78</v>
      </c>
      <c r="C10" s="28" t="s">
        <v>83</v>
      </c>
      <c r="D10" s="27"/>
      <c r="E10" s="32">
        <v>-1</v>
      </c>
      <c r="F10" s="28"/>
      <c r="G10" s="28"/>
      <c r="H10" s="28"/>
      <c r="I10" s="28"/>
      <c r="J10" s="33"/>
      <c r="K10" s="29" t="s">
        <v>80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FLOCOST</vt:lpstr>
      <vt:lpstr>FIXES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2021-03-12T22:55:35Z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137462794780731</vt:r8>
  </property>
</Properties>
</file>