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P Final Archive\Heat_Pump\"/>
    </mc:Choice>
  </mc:AlternateContent>
  <bookViews>
    <workbookView xWindow="0" yWindow="0" windowWidth="24210" windowHeight="13455" activeTab="1"/>
  </bookViews>
  <sheets>
    <sheet name="Health_impact" sheetId="1" r:id="rId1"/>
    <sheet name="Metadata" sheetId="3" r:id="rId2"/>
  </sheets>
  <calcPr calcId="162913"/>
</workbook>
</file>

<file path=xl/calcChain.xml><?xml version="1.0" encoding="utf-8"?>
<calcChain xmlns="http://schemas.openxmlformats.org/spreadsheetml/2006/main">
  <c r="C10" i="1" l="1"/>
  <c r="D10" i="1"/>
  <c r="E10" i="1"/>
  <c r="F10" i="1"/>
  <c r="C11" i="1"/>
  <c r="D11" i="1"/>
  <c r="E11" i="1"/>
  <c r="F11" i="1"/>
  <c r="B11" i="1"/>
  <c r="F9" i="1"/>
  <c r="E9" i="1"/>
  <c r="D9" i="1"/>
  <c r="C9" i="1"/>
  <c r="B9" i="1"/>
  <c r="B10" i="1"/>
</calcChain>
</file>

<file path=xl/sharedStrings.xml><?xml version="1.0" encoding="utf-8"?>
<sst xmlns="http://schemas.openxmlformats.org/spreadsheetml/2006/main" count="42" uniqueCount="31">
  <si>
    <t>PM2.5</t>
  </si>
  <si>
    <t>PM10</t>
  </si>
  <si>
    <t>Sox</t>
  </si>
  <si>
    <t>Nox</t>
  </si>
  <si>
    <t>Low</t>
  </si>
  <si>
    <t>Average</t>
  </si>
  <si>
    <t>High</t>
  </si>
  <si>
    <t>1. Data source (Data accesed : YYYY.MM)</t>
  </si>
  <si>
    <t>2. Data Description</t>
  </si>
  <si>
    <t>This is dataset to show the lowest and highest values of health impact from pollutants. ($/ton)</t>
  </si>
  <si>
    <t>3. Column headings</t>
  </si>
  <si>
    <t>:  The health impact from  particulate matter with diameter ≤ 2.5 microns ($/PM2.5 ton)</t>
  </si>
  <si>
    <t>:  The health impact from  particulate matter with diameter ≤ 10 microns ($/PM 10 ton)</t>
  </si>
  <si>
    <t>:  The health impact from oxides of sulfur ($/Sox ton)</t>
  </si>
  <si>
    <t>:  The health impact from oxides of nitrogen ($/Nox ton)</t>
  </si>
  <si>
    <t>NOx (2016 USD/ton)</t>
  </si>
  <si>
    <t>SOx (2016 USD/ton)</t>
  </si>
  <si>
    <t>PM2.5 (2016 USD/ton)</t>
  </si>
  <si>
    <t>PM10 (2016 USD/ton)</t>
  </si>
  <si>
    <t>VOC (2016 USD/ton)</t>
  </si>
  <si>
    <t>N/A</t>
  </si>
  <si>
    <t xml:space="preserve">VOC </t>
  </si>
  <si>
    <t xml:space="preserve">: National Research Council, 2010; Holland et al., 2005, Fann et al., 2009 (2017.12); Mauzerall et al., 2005;  Levy et al., (2009); Buonocore et al., (2014); Bickel et al., (2006)
</t>
  </si>
  <si>
    <t>Literature 1</t>
  </si>
  <si>
    <t>Literature 7</t>
  </si>
  <si>
    <t>Literature 2</t>
  </si>
  <si>
    <t>Literature 3</t>
  </si>
  <si>
    <t>Literature 4</t>
  </si>
  <si>
    <t>Literature 5</t>
  </si>
  <si>
    <t>Literature 6</t>
  </si>
  <si>
    <t>:  The health impact from oVolatile organic compounds  ($/VOC 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</si>
</sst>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6">
    <xf numFmtId="0" fontId="0" fillId="0" borderId="0" xfId="0"/>
    <xf numFmtId="0" fontId="18" fillId="0" borderId="0" xfId="0" applyFont="1" applyBorder="1" applyAlignment="1">
      <alignment wrapText="1"/>
    </xf>
    <xf numFmtId="44" fontId="18" fillId="0" borderId="10" xfId="1" applyFont="1" applyBorder="1" applyAlignment="1">
      <alignment wrapText="1"/>
    </xf>
    <xf numFmtId="44" fontId="19" fillId="0" borderId="10" xfId="1" applyFont="1" applyBorder="1" applyAlignment="1">
      <alignment wrapText="1"/>
    </xf>
    <xf numFmtId="0" fontId="19" fillId="33" borderId="12" xfId="43" applyFont="1" applyFill="1" applyBorder="1" applyAlignment="1">
      <alignment wrapText="1"/>
    </xf>
    <xf numFmtId="44" fontId="19" fillId="0" borderId="13" xfId="0" applyNumberFormat="1" applyFont="1" applyBorder="1" applyAlignment="1">
      <alignment wrapText="1"/>
    </xf>
    <xf numFmtId="44" fontId="19" fillId="0" borderId="14" xfId="0" applyNumberFormat="1" applyFont="1" applyBorder="1" applyAlignment="1">
      <alignment wrapText="1"/>
    </xf>
    <xf numFmtId="0" fontId="19" fillId="33" borderId="15" xfId="43" applyFont="1" applyFill="1" applyBorder="1" applyAlignment="1">
      <alignment wrapText="1"/>
    </xf>
    <xf numFmtId="44" fontId="19" fillId="0" borderId="16" xfId="1" applyFont="1" applyBorder="1" applyAlignment="1">
      <alignment wrapText="1"/>
    </xf>
    <xf numFmtId="0" fontId="19" fillId="33" borderId="17" xfId="43" applyFont="1" applyFill="1" applyBorder="1" applyAlignment="1">
      <alignment wrapText="1"/>
    </xf>
    <xf numFmtId="44" fontId="19" fillId="0" borderId="18" xfId="0" applyNumberFormat="1" applyFont="1" applyBorder="1" applyAlignment="1">
      <alignment wrapText="1"/>
    </xf>
    <xf numFmtId="44" fontId="19" fillId="0" borderId="19" xfId="0" applyNumberFormat="1" applyFont="1" applyBorder="1" applyAlignment="1">
      <alignment wrapText="1"/>
    </xf>
    <xf numFmtId="0" fontId="0" fillId="0" borderId="0" xfId="0" applyAlignment="1"/>
    <xf numFmtId="44" fontId="18" fillId="0" borderId="20" xfId="1" applyFont="1" applyBorder="1" applyAlignment="1">
      <alignment wrapText="1"/>
    </xf>
    <xf numFmtId="0" fontId="19" fillId="33" borderId="11" xfId="43" applyFont="1" applyFill="1" applyBorder="1" applyAlignment="1">
      <alignment wrapText="1"/>
    </xf>
    <xf numFmtId="0" fontId="18" fillId="0" borderId="10" xfId="0" applyFont="1" applyBorder="1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15" formatCode="0.00E+00"/>
    </dxf>
    <dxf>
      <numFmt numFmtId="2" formatCode="0.00"/>
    </dxf>
    <dxf>
      <numFmt numFmtId="3" formatCode="#,##0"/>
    </dxf>
    <dxf>
      <numFmt numFmtId="1" formatCode="0"/>
    </dxf>
    <dxf>
      <numFmt numFmtId="15" formatCode="0.00E+00"/>
    </dxf>
    <dxf>
      <numFmt numFmtId="2" formatCode="0.00"/>
    </dxf>
    <dxf>
      <numFmt numFmtId="3" formatCode="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32" sqref="C32"/>
    </sheetView>
  </sheetViews>
  <sheetFormatPr defaultRowHeight="15" x14ac:dyDescent="0.25"/>
  <cols>
    <col min="1" max="1" width="19.140625" customWidth="1"/>
    <col min="2" max="2" width="21.28515625" customWidth="1"/>
    <col min="3" max="3" width="19.42578125" customWidth="1"/>
    <col min="4" max="4" width="17.28515625" customWidth="1"/>
    <col min="5" max="5" width="20.140625" customWidth="1"/>
    <col min="6" max="6" width="17.7109375" customWidth="1"/>
  </cols>
  <sheetData>
    <row r="1" spans="1:6" ht="41.25" customHeight="1" x14ac:dyDescent="0.25">
      <c r="A1" s="1"/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</row>
    <row r="2" spans="1:6" x14ac:dyDescent="0.25">
      <c r="A2" s="15" t="s">
        <v>23</v>
      </c>
      <c r="B2" s="2">
        <v>2683.3070757624491</v>
      </c>
      <c r="C2" s="2">
        <v>15855.905447687199</v>
      </c>
      <c r="D2" s="2">
        <v>39029.921101999258</v>
      </c>
      <c r="E2" s="2">
        <v>2073.4645585437106</v>
      </c>
      <c r="F2" s="2" t="s">
        <v>20</v>
      </c>
    </row>
    <row r="3" spans="1:6" x14ac:dyDescent="0.25">
      <c r="A3" s="15" t="s">
        <v>25</v>
      </c>
      <c r="B3" s="2">
        <v>59612.145199254301</v>
      </c>
      <c r="C3" s="2">
        <v>79482.860265672396</v>
      </c>
      <c r="D3" s="2">
        <v>372575.9074953394</v>
      </c>
      <c r="E3" s="2" t="s">
        <v>20</v>
      </c>
      <c r="F3" s="2">
        <v>13909.500546492671</v>
      </c>
    </row>
    <row r="4" spans="1:6" x14ac:dyDescent="0.25">
      <c r="A4" s="15" t="s">
        <v>26</v>
      </c>
      <c r="B4" s="2">
        <v>11699.009925968598</v>
      </c>
      <c r="C4" s="2">
        <v>98044.334197388642</v>
      </c>
      <c r="D4" s="2">
        <v>711413.47808926448</v>
      </c>
      <c r="E4" s="2" t="s">
        <v>20</v>
      </c>
      <c r="F4" s="2">
        <v>3978.6106630824379</v>
      </c>
    </row>
    <row r="5" spans="1:6" x14ac:dyDescent="0.25">
      <c r="A5" s="15" t="s">
        <v>27</v>
      </c>
      <c r="B5" s="2">
        <v>49948.310524730732</v>
      </c>
      <c r="C5" s="2" t="s">
        <v>20</v>
      </c>
      <c r="D5" s="2" t="s">
        <v>20</v>
      </c>
      <c r="E5" s="2" t="s">
        <v>20</v>
      </c>
      <c r="F5" s="2" t="s">
        <v>20</v>
      </c>
    </row>
    <row r="6" spans="1:6" x14ac:dyDescent="0.25">
      <c r="A6" s="15" t="s">
        <v>28</v>
      </c>
      <c r="B6" s="2">
        <v>5473.0306608598476</v>
      </c>
      <c r="C6" s="2">
        <v>21664.079699236896</v>
      </c>
      <c r="D6" s="2">
        <v>82095.459912897713</v>
      </c>
      <c r="E6" s="2" t="s">
        <v>20</v>
      </c>
      <c r="F6" s="2" t="s">
        <v>20</v>
      </c>
    </row>
    <row r="7" spans="1:6" x14ac:dyDescent="0.25">
      <c r="A7" s="15" t="s">
        <v>29</v>
      </c>
      <c r="B7" s="2">
        <v>18032.515845942802</v>
      </c>
      <c r="C7" s="2">
        <v>31556.902730399906</v>
      </c>
      <c r="D7" s="2">
        <v>146514.19124828529</v>
      </c>
      <c r="E7" s="2" t="s">
        <v>20</v>
      </c>
      <c r="F7" s="2" t="s">
        <v>20</v>
      </c>
    </row>
    <row r="8" spans="1:6" ht="15.75" thickBot="1" x14ac:dyDescent="0.3">
      <c r="A8" s="1" t="s">
        <v>24</v>
      </c>
      <c r="B8" s="13">
        <v>11586.768977126079</v>
      </c>
      <c r="C8" s="13">
        <v>11843.895611847325</v>
      </c>
      <c r="D8" s="13">
        <v>779254.4073520716</v>
      </c>
      <c r="E8" s="13" t="s">
        <v>20</v>
      </c>
      <c r="F8" s="13">
        <v>3358.7166660462563</v>
      </c>
    </row>
    <row r="9" spans="1:6" x14ac:dyDescent="0.25">
      <c r="A9" s="4" t="s">
        <v>4</v>
      </c>
      <c r="B9" s="5">
        <f>MIN(B$2:B$8)</f>
        <v>2683.3070757624491</v>
      </c>
      <c r="C9" s="5">
        <f>MIN(C$2:C$8)</f>
        <v>11843.895611847325</v>
      </c>
      <c r="D9" s="5">
        <f>MIN(D$2:D$8)</f>
        <v>39029.921101999258</v>
      </c>
      <c r="E9" s="5">
        <f>MIN(E$2:E$8)</f>
        <v>2073.4645585437106</v>
      </c>
      <c r="F9" s="6">
        <f>MIN(F$2:F$8)</f>
        <v>3358.7166660462563</v>
      </c>
    </row>
    <row r="10" spans="1:6" x14ac:dyDescent="0.25">
      <c r="A10" s="7" t="s">
        <v>5</v>
      </c>
      <c r="B10" s="3">
        <f>AVERAGE(B2:B8)</f>
        <v>22719.298315663542</v>
      </c>
      <c r="C10" s="3">
        <f t="shared" ref="C10:F10" si="0">AVERAGE(C2:C8)</f>
        <v>43074.662992038728</v>
      </c>
      <c r="D10" s="3">
        <f t="shared" si="0"/>
        <v>355147.22753330966</v>
      </c>
      <c r="E10" s="3">
        <f t="shared" si="0"/>
        <v>2073.4645585437106</v>
      </c>
      <c r="F10" s="8">
        <f t="shared" si="0"/>
        <v>7082.2759585404556</v>
      </c>
    </row>
    <row r="11" spans="1:6" ht="15.75" thickBot="1" x14ac:dyDescent="0.3">
      <c r="A11" s="9" t="s">
        <v>6</v>
      </c>
      <c r="B11" s="10">
        <f>MAX(B$2:B$8)</f>
        <v>59612.145199254301</v>
      </c>
      <c r="C11" s="10">
        <f t="shared" ref="C11:F11" si="1">MAX(C$2:C$8)</f>
        <v>98044.334197388642</v>
      </c>
      <c r="D11" s="10">
        <f t="shared" si="1"/>
        <v>779254.4073520716</v>
      </c>
      <c r="E11" s="10">
        <f t="shared" si="1"/>
        <v>2073.4645585437106</v>
      </c>
      <c r="F11" s="11">
        <f t="shared" si="1"/>
        <v>13909.500546492671</v>
      </c>
    </row>
  </sheetData>
  <conditionalFormatting sqref="B1:F1">
    <cfRule type="cellIs" dxfId="7" priority="5" operator="equal">
      <formula>0</formula>
    </cfRule>
    <cfRule type="cellIs" dxfId="6" priority="6" operator="greaterThanOrEqual">
      <formula>1</formula>
    </cfRule>
    <cfRule type="cellIs" dxfId="5" priority="7" operator="between">
      <formula>0.01</formula>
      <formula>1</formula>
    </cfRule>
    <cfRule type="cellIs" dxfId="4" priority="8" operator="between">
      <formula>0</formula>
      <formula>0.01</formula>
    </cfRule>
  </conditionalFormatting>
  <conditionalFormatting sqref="A9:A11">
    <cfRule type="cellIs" dxfId="3" priority="1" operator="equal">
      <formula>0</formula>
    </cfRule>
    <cfRule type="cellIs" dxfId="2" priority="2" operator="greaterThanOrEqual">
      <formula>1</formula>
    </cfRule>
    <cfRule type="cellIs" dxfId="1" priority="3" operator="between">
      <formula>0.01</formula>
      <formula>1</formula>
    </cfRule>
    <cfRule type="cellIs" dxfId="0" priority="4" operator="between">
      <formula>0</formula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I30" sqref="I30"/>
    </sheetView>
  </sheetViews>
  <sheetFormatPr defaultRowHeight="15" x14ac:dyDescent="0.25"/>
  <sheetData>
    <row r="1" spans="1:3" x14ac:dyDescent="0.25">
      <c r="A1" t="s">
        <v>7</v>
      </c>
    </row>
    <row r="2" spans="1:3" x14ac:dyDescent="0.25">
      <c r="B2" s="12" t="s">
        <v>22</v>
      </c>
    </row>
    <row r="3" spans="1:3" x14ac:dyDescent="0.25">
      <c r="A3" t="s">
        <v>8</v>
      </c>
    </row>
    <row r="4" spans="1:3" x14ac:dyDescent="0.25">
      <c r="B4" t="s">
        <v>9</v>
      </c>
    </row>
    <row r="5" spans="1:3" x14ac:dyDescent="0.25">
      <c r="A5" t="s">
        <v>10</v>
      </c>
    </row>
    <row r="6" spans="1:3" x14ac:dyDescent="0.25">
      <c r="B6" t="s">
        <v>0</v>
      </c>
      <c r="C6" t="s">
        <v>11</v>
      </c>
    </row>
    <row r="7" spans="1:3" x14ac:dyDescent="0.25">
      <c r="B7" t="s">
        <v>1</v>
      </c>
      <c r="C7" t="s">
        <v>12</v>
      </c>
    </row>
    <row r="8" spans="1:3" x14ac:dyDescent="0.25">
      <c r="B8" t="s">
        <v>2</v>
      </c>
      <c r="C8" t="s">
        <v>13</v>
      </c>
    </row>
    <row r="9" spans="1:3" x14ac:dyDescent="0.25">
      <c r="B9" t="s">
        <v>3</v>
      </c>
      <c r="C9" t="s">
        <v>14</v>
      </c>
    </row>
    <row r="10" spans="1:3" x14ac:dyDescent="0.25">
      <c r="B10" t="s">
        <v>21</v>
      </c>
      <c r="C1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Health_impact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Eunhee Lee</dc:creator>
  <cp:lastModifiedBy>Eunhee Lee</cp:lastModifiedBy>
  <dcterms:created xsi:type="dcterms:W3CDTF">2018-06-07T00:47:59Z</dcterms:created>
  <dcterms:modified xsi:type="dcterms:W3CDTF">2018-06-07T23:45:08Z</dcterms:modified>
</cp:coreProperties>
</file>